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1\"/>
    </mc:Choice>
  </mc:AlternateContent>
  <xr:revisionPtr revIDLastSave="0" documentId="13_ncr:1_{26A2FF72-8D5E-423A-A0A5-09282B7C1F3F}" xr6:coauthVersionLast="47" xr6:coauthVersionMax="47" xr10:uidLastSave="{00000000-0000-0000-0000-000000000000}"/>
  <bookViews>
    <workbookView xWindow="-108" yWindow="-108" windowWidth="23256" windowHeight="12456" tabRatio="633" firstSheet="1" activeTab="1" xr2:uid="{00000000-000D-0000-FFFF-FFFF00000000}"/>
  </bookViews>
  <sheets>
    <sheet name="Homologación" sheetId="29" state="hidden" r:id="rId1"/>
    <sheet name="BALANCE" sheetId="3" r:id="rId2"/>
    <sheet name="PYG" sheetId="4" r:id="rId3"/>
    <sheet name="BALANCE %" sheetId="5" r:id="rId4"/>
    <sheet name="EPyG %" sheetId="6" r:id="rId5"/>
    <sheet name="CONSCOND" sheetId="8" r:id="rId6"/>
    <sheet name="RK" sheetId="9" r:id="rId7"/>
    <sheet name="Rk 20-21" sheetId="10" r:id="rId8"/>
    <sheet name="GRAFICOS RK" sheetId="11" r:id="rId9"/>
    <sheet name="COMPOS CART" sheetId="12" r:id="rId10"/>
    <sheet name="COMPOS CART %" sheetId="13" r:id="rId11"/>
    <sheet name="MET" sheetId="2" r:id="rId12"/>
    <sheet name="INDICADORES" sheetId="14" r:id="rId13"/>
    <sheet name="CART X PLAZOS" sheetId="15" state="hidden" r:id="rId14"/>
    <sheet name="REP GERENCIAL" sheetId="3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" hidden="1">BALANCE!$A$8:$CM$1706</definedName>
    <definedName name="_xlnm._FilterDatabase" localSheetId="9" hidden="1">'COMPOS CART'!$B$9:$AK$161</definedName>
    <definedName name="_xlnm._FilterDatabase" localSheetId="0" hidden="1">Homologación!$A$3:$Z$1891</definedName>
    <definedName name="_xlnm._FilterDatabase" localSheetId="12" hidden="1">INDICADORES!$A$32:$AK$45</definedName>
    <definedName name="_xlnm._FilterDatabase" localSheetId="7" hidden="1">'Rk 20-21'!$B$159:$F$183</definedName>
    <definedName name="cuatro1" localSheetId="14">#REF!</definedName>
    <definedName name="cuatro1">#REF!</definedName>
    <definedName name="cuatro10" localSheetId="14">#REF!</definedName>
    <definedName name="cuatro10">#REF!</definedName>
    <definedName name="cuatro2" localSheetId="14">#REF!</definedName>
    <definedName name="cuatro2">#REF!</definedName>
    <definedName name="cuatro3" localSheetId="14">#REF!</definedName>
    <definedName name="cuatro3">#REF!</definedName>
    <definedName name="cuatro4" localSheetId="14">#REF!</definedName>
    <definedName name="cuatro4">#REF!</definedName>
    <definedName name="cuatro5" localSheetId="14">#REF!</definedName>
    <definedName name="cuatro5">#REF!</definedName>
    <definedName name="cuatro6" localSheetId="14">#REF!</definedName>
    <definedName name="cuatro6">#REF!</definedName>
    <definedName name="cuatro7" localSheetId="14">#REF!</definedName>
    <definedName name="cuatro7">#REF!</definedName>
    <definedName name="cuatro8" localSheetId="14">#REF!</definedName>
    <definedName name="cuatro8">#REF!</definedName>
    <definedName name="cuatro9" localSheetId="14">#REF!</definedName>
    <definedName name="cuatro9">#REF!</definedName>
    <definedName name="DICIEMBRE" localSheetId="14">[1]PROMEDIO!#REF!</definedName>
    <definedName name="DICIEMBRE" localSheetId="7">#REF!</definedName>
    <definedName name="DICIEMBRE">[1]PROMEDIO!#REF!</definedName>
    <definedName name="FrequencyList" localSheetId="14">'[2]Report Form'!$D$4:$D$20</definedName>
    <definedName name="FrequencyList">'[3]Report Form'!$D$4:$D$20</definedName>
    <definedName name="FrequencyList2" localSheetId="14">'[4]Report Form'!$D$4:$D$20</definedName>
    <definedName name="FrequencyList2">'[5]Report Form'!$D$4:$D$20</definedName>
    <definedName name="junio">[1]PROMEDIO!#REF!</definedName>
    <definedName name="L">'COMPOS CART'!$M$12</definedName>
    <definedName name="p">#REF!</definedName>
    <definedName name="PeriodList" localSheetId="14">'[2]Report Form'!$B$4:$B$34</definedName>
    <definedName name="PeriodList">'[3]Report Form'!$B$4:$B$34</definedName>
    <definedName name="PeriodList2" localSheetId="14">'[4]Report Form'!$B$4:$B$34</definedName>
    <definedName name="PeriodList2">'[5]Report Form'!$B$4:$B$34</definedName>
    <definedName name="_xlnm.Print_Area" localSheetId="6">RK!$B$1048576</definedName>
    <definedName name="Range_AllCurrencyTypes">[6]Control!$B$36:$B$38</definedName>
    <definedName name="Range_AllScaleTypes">[7]Control!$H$36:$H$39</definedName>
    <definedName name="Range_Country">[6]Control!$B$13</definedName>
    <definedName name="Range_DownloadDateTime">[6]Control!$B$14</definedName>
    <definedName name="Reporting_Country_Code" localSheetId="14">'[2]Report Form'!$M$2</definedName>
    <definedName name="Reporting_Country_Code">'[3]Report Form'!$M$2</definedName>
    <definedName name="Reporting_country_code_2" localSheetId="14">'[4]Report Form'!$M$2</definedName>
    <definedName name="Reporting_country_code_2">'[5]Report Form'!$M$2</definedName>
    <definedName name="Reporting_Country_Name" localSheetId="14">'[2]Report Form'!$M$3</definedName>
    <definedName name="Reporting_Country_Name">'[3]Report Form'!$M$3</definedName>
    <definedName name="Reporting_CountryCode">[6]Control!$B$28</definedName>
    <definedName name="Reporting_Currency_Code" localSheetId="14">'[2]Report Form'!$M$5</definedName>
    <definedName name="Reporting_Currency_Code">'[3]Report Form'!$M$5</definedName>
    <definedName name="Reporting_Currency_Code_2" localSheetId="14">'[4]Report Form'!$M$5</definedName>
    <definedName name="Reporting_Currency_Code_2">'[5]Report Form'!$M$5</definedName>
    <definedName name="Reporting_Currency_Name" localSheetId="14">'[2]Report Form'!$M$6</definedName>
    <definedName name="Reporting_Currency_Name">'[3]Report Form'!$M$6</definedName>
    <definedName name="reporting_currency_name_2" localSheetId="14">'[4]Report Form'!$M$6</definedName>
    <definedName name="reporting_currency_name_2">'[5]Report Form'!$M$6</definedName>
    <definedName name="Reporting_Scale_Name" localSheetId="14">'[2]Report Form'!$M$7</definedName>
    <definedName name="Reporting_Scale_Name">'[3]Report Form'!$M$7</definedName>
    <definedName name="Reporting_scale_name_2" localSheetId="14">'[4]Report Form'!$M$7</definedName>
    <definedName name="Reporting_scale_name_2">'[5]Report Form'!$M$7</definedName>
    <definedName name="t" localSheetId="14">#REF!</definedName>
    <definedName name="t">#REF!</definedName>
    <definedName name="wrqwer" localSheetId="14">#REF!</definedName>
    <definedName name="wrqwer">#REF!</definedName>
    <definedName name="Z_CFED1871_9B9D_472F_82C9_C68C06036B2E_.wvu.Cols" localSheetId="12" hidden="1">INDICADORES!#REF!</definedName>
    <definedName name="Z_CFED1871_9B9D_472F_82C9_C68C06036B2E_.wvu.FilterData" localSheetId="1" hidden="1">BALANCE!$B$8:$AI$1409</definedName>
    <definedName name="Z_CFED1871_9B9D_472F_82C9_C68C06036B2E_.wvu.FilterData" localSheetId="12" hidden="1">INDICADORES!$A$32:$AK$45</definedName>
    <definedName name="Z_CFED1871_9B9D_472F_82C9_C68C06036B2E_.wvu.PrintArea" localSheetId="6" hidden="1">RK!$B$1048576</definedName>
    <definedName name="Z_CFED1871_9B9D_472F_82C9_C68C06036B2E_.wvu.Rows" localSheetId="12" hidden="1">INDICADORES!$81:$83</definedName>
  </definedNames>
  <calcPr calcId="191029"/>
  <customWorkbookViews>
    <customWorkbookView name="Oscar Eliecer Moreno Parra - Vista personalizada" guid="{CFED1871-9B9D-472F-82C9-C68C06036B2E}" mergeInterval="0" personalView="1" maximized="1" windowWidth="1362" windowHeight="543" activeSheetId="1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5" l="1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D6" i="15"/>
  <c r="B1890" i="29" l="1"/>
  <c r="B1889" i="29"/>
  <c r="B1888" i="29"/>
  <c r="B1887" i="29"/>
  <c r="B1886" i="29"/>
  <c r="B1885" i="29"/>
  <c r="B1884" i="29"/>
  <c r="B1883" i="29"/>
  <c r="B1882" i="29"/>
  <c r="B1881" i="29"/>
  <c r="B1880" i="29"/>
  <c r="B1879" i="29"/>
  <c r="B1878" i="29"/>
  <c r="B1877" i="29"/>
  <c r="B1876" i="29"/>
  <c r="B1875" i="29"/>
  <c r="B1874" i="29"/>
  <c r="B1873" i="29"/>
  <c r="B1872" i="29"/>
  <c r="B1871" i="29"/>
  <c r="B1870" i="29"/>
  <c r="B1869" i="29"/>
  <c r="B1868" i="29"/>
  <c r="B1867" i="29"/>
  <c r="B1866" i="29"/>
  <c r="B1865" i="29"/>
  <c r="B1864" i="29"/>
  <c r="B1863" i="29"/>
  <c r="B1862" i="29"/>
  <c r="B1861" i="29"/>
  <c r="B1860" i="29"/>
  <c r="B1859" i="29"/>
  <c r="B1858" i="29"/>
  <c r="B1857" i="29"/>
  <c r="B1856" i="29"/>
  <c r="B1855" i="29"/>
  <c r="B1854" i="29"/>
  <c r="B1853" i="29"/>
  <c r="B1852" i="29"/>
  <c r="B1851" i="29"/>
  <c r="B1850" i="29"/>
  <c r="B1849" i="29"/>
  <c r="B1848" i="29"/>
  <c r="B1847" i="29"/>
  <c r="B1846" i="29"/>
  <c r="B1845" i="29"/>
  <c r="B1844" i="29"/>
  <c r="B1843" i="29"/>
  <c r="B1842" i="29"/>
  <c r="B1841" i="29"/>
  <c r="B1840" i="29"/>
  <c r="B1839" i="29"/>
  <c r="B1838" i="29"/>
  <c r="B1837" i="29"/>
  <c r="B1836" i="29"/>
  <c r="B1835" i="29"/>
  <c r="B1834" i="29"/>
  <c r="B1833" i="29"/>
  <c r="B1832" i="29"/>
  <c r="B1831" i="29"/>
  <c r="B1830" i="29"/>
  <c r="B1829" i="29"/>
  <c r="B1828" i="29"/>
  <c r="B1827" i="29"/>
  <c r="B1826" i="29"/>
  <c r="B1825" i="29"/>
  <c r="B1824" i="29"/>
  <c r="B1823" i="29"/>
  <c r="B1822" i="29"/>
  <c r="B1821" i="29"/>
  <c r="B1820" i="29"/>
  <c r="B1819" i="29"/>
  <c r="B1818" i="29"/>
  <c r="B1817" i="29"/>
  <c r="B1816" i="29"/>
  <c r="B1815" i="29"/>
  <c r="B1814" i="29"/>
  <c r="B1813" i="29"/>
  <c r="B1812" i="29"/>
  <c r="B1811" i="29"/>
  <c r="B1810" i="29"/>
  <c r="B1809" i="29"/>
  <c r="B1808" i="29"/>
  <c r="B1807" i="29"/>
  <c r="B1806" i="29"/>
  <c r="B1805" i="29"/>
  <c r="B1804" i="29"/>
  <c r="B1803" i="29"/>
  <c r="B1802" i="29"/>
  <c r="B1801" i="29"/>
  <c r="B1800" i="29"/>
  <c r="B1799" i="29"/>
  <c r="B1798" i="29"/>
  <c r="B1797" i="29"/>
  <c r="B1796" i="29"/>
  <c r="B1795" i="29"/>
  <c r="B1794" i="29"/>
  <c r="B1793" i="29"/>
  <c r="B1792" i="29"/>
  <c r="B1791" i="29"/>
  <c r="B1790" i="29"/>
  <c r="B1789" i="29"/>
  <c r="B1788" i="29"/>
  <c r="B1787" i="29"/>
  <c r="B1786" i="29"/>
  <c r="B1785" i="29"/>
  <c r="B1784" i="29"/>
  <c r="B1783" i="29"/>
  <c r="B1782" i="29"/>
  <c r="B1781" i="29"/>
  <c r="B1780" i="29"/>
  <c r="B1779" i="29"/>
  <c r="B1778" i="29"/>
  <c r="B1777" i="29"/>
  <c r="B1776" i="29"/>
  <c r="B1775" i="29"/>
  <c r="B1774" i="29"/>
  <c r="B1773" i="29"/>
  <c r="B1772" i="29"/>
  <c r="B1771" i="29"/>
  <c r="B1770" i="29"/>
  <c r="B1769" i="29"/>
  <c r="B1768" i="29"/>
  <c r="B1767" i="29"/>
  <c r="B1766" i="29"/>
  <c r="B1765" i="29"/>
  <c r="B1764" i="29"/>
  <c r="B1763" i="29"/>
  <c r="B1762" i="29"/>
  <c r="B1761" i="29"/>
  <c r="B1760" i="29"/>
  <c r="B1759" i="29"/>
  <c r="B1758" i="29"/>
  <c r="B1757" i="29"/>
  <c r="B1756" i="29"/>
  <c r="B1755" i="29"/>
  <c r="B1754" i="29"/>
  <c r="B1753" i="29"/>
  <c r="B1752" i="29"/>
  <c r="B1751" i="29"/>
  <c r="B1750" i="29"/>
  <c r="B1749" i="29"/>
  <c r="B1748" i="29"/>
  <c r="B1747" i="29"/>
  <c r="B1746" i="29"/>
  <c r="B1745" i="29"/>
  <c r="B1744" i="29"/>
  <c r="B1743" i="29"/>
  <c r="B1742" i="29"/>
  <c r="B1741" i="29"/>
  <c r="B1740" i="29"/>
  <c r="B1739" i="29"/>
  <c r="B1738" i="29"/>
  <c r="B1737" i="29"/>
  <c r="B1736" i="29"/>
  <c r="B1735" i="29"/>
  <c r="B1734" i="29"/>
  <c r="B1733" i="29"/>
  <c r="B1732" i="29"/>
  <c r="B1731" i="29"/>
  <c r="B1730" i="29"/>
  <c r="B1729" i="29"/>
  <c r="B1728" i="29"/>
  <c r="B1727" i="29"/>
  <c r="B1726" i="29"/>
  <c r="B1725" i="29"/>
  <c r="B1724" i="29"/>
  <c r="B1723" i="29"/>
  <c r="B1722" i="29"/>
  <c r="B1721" i="29"/>
  <c r="B1720" i="29"/>
  <c r="B1719" i="29"/>
  <c r="B1718" i="29"/>
  <c r="B1717" i="29"/>
  <c r="B1716" i="29"/>
  <c r="B1715" i="29"/>
  <c r="B1714" i="29"/>
  <c r="B1713" i="29"/>
  <c r="B1712" i="29"/>
  <c r="B1711" i="29"/>
  <c r="B1710" i="29"/>
  <c r="B1709" i="29"/>
  <c r="B1708" i="29"/>
  <c r="B1707" i="29"/>
  <c r="B1706" i="29"/>
  <c r="B1705" i="29"/>
  <c r="B1704" i="29"/>
  <c r="B1703" i="29"/>
  <c r="B1702" i="29"/>
  <c r="B1701" i="29"/>
  <c r="B1700" i="29"/>
  <c r="B1699" i="29"/>
  <c r="B1698" i="29"/>
  <c r="B1697" i="29"/>
  <c r="B1696" i="29"/>
  <c r="B1695" i="29"/>
  <c r="B1694" i="29"/>
  <c r="B1693" i="29"/>
  <c r="B1692" i="29"/>
  <c r="B1691" i="29"/>
  <c r="B1690" i="29"/>
  <c r="B1689" i="29"/>
  <c r="B1688" i="29"/>
  <c r="B1687" i="29"/>
  <c r="B1686" i="29"/>
  <c r="B1685" i="29"/>
  <c r="B1684" i="29"/>
  <c r="B1683" i="29"/>
  <c r="B1682" i="29"/>
  <c r="B1681" i="29"/>
  <c r="B1680" i="29"/>
  <c r="B1679" i="29"/>
  <c r="B1678" i="29"/>
  <c r="B1677" i="29"/>
  <c r="B1676" i="29"/>
  <c r="B1675" i="29"/>
  <c r="B1674" i="29"/>
  <c r="B1673" i="29"/>
  <c r="B1672" i="29"/>
  <c r="B1671" i="29"/>
  <c r="B1670" i="29"/>
  <c r="B1669" i="29"/>
  <c r="B1668" i="29"/>
  <c r="B1667" i="29"/>
  <c r="B1666" i="29"/>
  <c r="B1665" i="29"/>
  <c r="B1664" i="29"/>
  <c r="B1663" i="29"/>
  <c r="B1662" i="29"/>
  <c r="B1661" i="29"/>
  <c r="B1660" i="29"/>
  <c r="B1659" i="29"/>
  <c r="B1658" i="29"/>
  <c r="B1657" i="29"/>
  <c r="B1656" i="29"/>
  <c r="B1655" i="29"/>
  <c r="B1654" i="29"/>
  <c r="B1653" i="29"/>
  <c r="B1652" i="29"/>
  <c r="B1651" i="29"/>
  <c r="B1650" i="29"/>
  <c r="B1649" i="29"/>
  <c r="B1648" i="29"/>
  <c r="B1647" i="29"/>
  <c r="B1646" i="29"/>
  <c r="B1645" i="29"/>
  <c r="B1644" i="29"/>
  <c r="B1643" i="29"/>
  <c r="B1642" i="29"/>
  <c r="B1641" i="29"/>
  <c r="B1640" i="29"/>
  <c r="B1639" i="29"/>
  <c r="B1638" i="29"/>
  <c r="B1637" i="29"/>
  <c r="B1636" i="29"/>
  <c r="B1635" i="29"/>
  <c r="B1634" i="29"/>
  <c r="B1633" i="29"/>
  <c r="B1632" i="29"/>
  <c r="B1631" i="29"/>
  <c r="B1630" i="29"/>
  <c r="B1629" i="29"/>
  <c r="B1628" i="29"/>
  <c r="B1627" i="29"/>
  <c r="B1626" i="29"/>
  <c r="B1625" i="29"/>
  <c r="B1624" i="29"/>
  <c r="B1623" i="29"/>
  <c r="B1622" i="29"/>
  <c r="B1621" i="29"/>
  <c r="B1620" i="29"/>
  <c r="B1619" i="29"/>
  <c r="B1618" i="29"/>
  <c r="B1617" i="29"/>
  <c r="B1616" i="29"/>
  <c r="B1615" i="29"/>
  <c r="B1614" i="29"/>
  <c r="B1613" i="29"/>
  <c r="B1612" i="29"/>
  <c r="B1611" i="29"/>
  <c r="B1610" i="29"/>
  <c r="B1609" i="29"/>
  <c r="B1608" i="29"/>
  <c r="B1607" i="29"/>
  <c r="B1606" i="29"/>
  <c r="B1605" i="29"/>
  <c r="B1604" i="29"/>
  <c r="B1603" i="29"/>
  <c r="B1602" i="29"/>
  <c r="B1601" i="29"/>
  <c r="B1600" i="29"/>
  <c r="B1599" i="29"/>
  <c r="B1598" i="29"/>
  <c r="B1597" i="29"/>
  <c r="B1596" i="29"/>
  <c r="B1595" i="29"/>
  <c r="B1594" i="29"/>
  <c r="B1593" i="29"/>
  <c r="B1592" i="29"/>
  <c r="B1591" i="29"/>
  <c r="B1590" i="29"/>
  <c r="B1589" i="29"/>
  <c r="B1588" i="29"/>
  <c r="B1587" i="29"/>
  <c r="B1586" i="29"/>
  <c r="B1585" i="29"/>
  <c r="B1584" i="29"/>
  <c r="B1583" i="29"/>
  <c r="B1582" i="29"/>
  <c r="B1581" i="29"/>
  <c r="B1580" i="29"/>
  <c r="B1579" i="29"/>
  <c r="B1578" i="29"/>
  <c r="B1577" i="29"/>
  <c r="B1576" i="29"/>
  <c r="B1575" i="29"/>
  <c r="B1574" i="29"/>
  <c r="B1573" i="29"/>
  <c r="B1572" i="29"/>
  <c r="B1571" i="29"/>
  <c r="B1570" i="29"/>
  <c r="B1569" i="29"/>
  <c r="B1568" i="29"/>
  <c r="B1567" i="29"/>
  <c r="B1566" i="29"/>
  <c r="B1565" i="29"/>
  <c r="B1564" i="29"/>
  <c r="B1563" i="29"/>
  <c r="B1562" i="29"/>
  <c r="B1561" i="29"/>
  <c r="B1560" i="29"/>
  <c r="B1559" i="29"/>
  <c r="B1558" i="29"/>
  <c r="B1557" i="29"/>
  <c r="B1556" i="29"/>
  <c r="B1555" i="29"/>
  <c r="B1554" i="29"/>
  <c r="B1553" i="29"/>
  <c r="B1552" i="29"/>
  <c r="B1551" i="29"/>
  <c r="B1550" i="29"/>
  <c r="B1549" i="29"/>
  <c r="B1548" i="29"/>
  <c r="B1547" i="29"/>
  <c r="B1546" i="29"/>
  <c r="B1545" i="29"/>
  <c r="B1544" i="29"/>
  <c r="B1543" i="29"/>
  <c r="B1542" i="29"/>
  <c r="B1541" i="29"/>
  <c r="B1540" i="29"/>
  <c r="B1539" i="29"/>
  <c r="B1538" i="29"/>
  <c r="B1537" i="29"/>
  <c r="B1536" i="29"/>
  <c r="B1535" i="29"/>
  <c r="B1534" i="29"/>
  <c r="B1533" i="29"/>
  <c r="B1532" i="29"/>
  <c r="B1531" i="29"/>
  <c r="B1530" i="29"/>
  <c r="B1529" i="29"/>
  <c r="B1528" i="29"/>
  <c r="B1527" i="29"/>
  <c r="B1526" i="29"/>
  <c r="B1525" i="29"/>
  <c r="B1524" i="29"/>
  <c r="B1523" i="29"/>
  <c r="B1522" i="29"/>
  <c r="B1521" i="29"/>
  <c r="B1520" i="29"/>
  <c r="B1519" i="29"/>
  <c r="B1518" i="29"/>
  <c r="B1517" i="29"/>
  <c r="B1516" i="29"/>
  <c r="B1515" i="29"/>
  <c r="B1514" i="29"/>
  <c r="B1513" i="29"/>
  <c r="B1512" i="29"/>
  <c r="B1511" i="29"/>
  <c r="B1510" i="29"/>
  <c r="B1509" i="29"/>
  <c r="B1508" i="29"/>
  <c r="B1507" i="29"/>
  <c r="B1506" i="29"/>
  <c r="B1505" i="29"/>
  <c r="B1504" i="29"/>
  <c r="B1503" i="29"/>
  <c r="B1502" i="29"/>
  <c r="B1501" i="29"/>
  <c r="B1500" i="29"/>
  <c r="B1499" i="29"/>
  <c r="B1498" i="29"/>
  <c r="B1497" i="29"/>
  <c r="B1496" i="29"/>
  <c r="B1495" i="29"/>
  <c r="B1494" i="29"/>
  <c r="B1493" i="29"/>
  <c r="B1492" i="29"/>
  <c r="B1491" i="29"/>
  <c r="B1490" i="29"/>
  <c r="B1489" i="29"/>
  <c r="B1488" i="29"/>
  <c r="B1487" i="29"/>
  <c r="B1486" i="29"/>
  <c r="B1485" i="29"/>
  <c r="B1484" i="29"/>
  <c r="B1483" i="29"/>
  <c r="B1482" i="29"/>
  <c r="B1481" i="29"/>
  <c r="B1480" i="29"/>
  <c r="B1479" i="29"/>
  <c r="B1478" i="29"/>
  <c r="B1477" i="29"/>
  <c r="B1476" i="29"/>
  <c r="B1475" i="29"/>
  <c r="B1474" i="29"/>
  <c r="B1473" i="29"/>
  <c r="B1472" i="29"/>
  <c r="B1471" i="29"/>
  <c r="B1470" i="29"/>
  <c r="B1469" i="29"/>
  <c r="B1468" i="29"/>
  <c r="B1467" i="29"/>
  <c r="B1466" i="29"/>
  <c r="B1465" i="29"/>
  <c r="B1464" i="29"/>
  <c r="B1463" i="29"/>
  <c r="B1462" i="29"/>
  <c r="B1461" i="29"/>
  <c r="B1460" i="29"/>
  <c r="B1459" i="29"/>
  <c r="B1458" i="29"/>
  <c r="B1457" i="29"/>
  <c r="B1456" i="29"/>
  <c r="B1455" i="29"/>
  <c r="B1454" i="29"/>
  <c r="B1453" i="29"/>
  <c r="B1452" i="29"/>
  <c r="B1451" i="29"/>
  <c r="B1450" i="29"/>
  <c r="B1449" i="29"/>
  <c r="B1448" i="29"/>
  <c r="B1447" i="29"/>
  <c r="B1446" i="29"/>
  <c r="B1445" i="29"/>
  <c r="B1444" i="29"/>
  <c r="B1443" i="29"/>
  <c r="B1442" i="29"/>
  <c r="B1441" i="29"/>
  <c r="B1440" i="29"/>
  <c r="B1439" i="29"/>
  <c r="B1438" i="29"/>
  <c r="B1437" i="29"/>
  <c r="B1436" i="29"/>
  <c r="B1435" i="29"/>
  <c r="B1434" i="29"/>
  <c r="B1433" i="29"/>
  <c r="B1432" i="29"/>
  <c r="B1431" i="29"/>
  <c r="B1430" i="29"/>
  <c r="B1429" i="29"/>
  <c r="B1428" i="29"/>
  <c r="B1427" i="29"/>
  <c r="B1426" i="29"/>
  <c r="B1425" i="29"/>
  <c r="B1424" i="29"/>
  <c r="B1423" i="29"/>
  <c r="B1422" i="29"/>
  <c r="B1421" i="29"/>
  <c r="B1420" i="29"/>
  <c r="B1419" i="29"/>
  <c r="B1418" i="29"/>
  <c r="B1417" i="29"/>
  <c r="B1416" i="29"/>
  <c r="B1415" i="29"/>
  <c r="B1414" i="29"/>
  <c r="B1413" i="29"/>
  <c r="B1412" i="29"/>
  <c r="B1411" i="29"/>
  <c r="B1410" i="29"/>
  <c r="B1409" i="29"/>
  <c r="B1408" i="29"/>
  <c r="B1407" i="29"/>
  <c r="B1406" i="29"/>
  <c r="B1405" i="29"/>
  <c r="B1404" i="29"/>
  <c r="B1403" i="29"/>
  <c r="B1402" i="29"/>
  <c r="B1401" i="29"/>
  <c r="B1400" i="29"/>
  <c r="B1399" i="29"/>
  <c r="B1398" i="29"/>
  <c r="B1397" i="29"/>
  <c r="B1396" i="29"/>
  <c r="B1395" i="29"/>
  <c r="B1394" i="29"/>
  <c r="B1393" i="29"/>
  <c r="B1392" i="29"/>
  <c r="B1391" i="29"/>
  <c r="B1390" i="29"/>
  <c r="B1389" i="29"/>
  <c r="B1388" i="29"/>
  <c r="B1387" i="29"/>
  <c r="B1386" i="29"/>
  <c r="B1385" i="29"/>
  <c r="B1384" i="29"/>
  <c r="B1383" i="29"/>
  <c r="B1382" i="29"/>
  <c r="B1381" i="29"/>
  <c r="B1380" i="29"/>
  <c r="B1379" i="29"/>
  <c r="B1378" i="29"/>
  <c r="B1377" i="29"/>
  <c r="B1376" i="29"/>
  <c r="B1375" i="29"/>
  <c r="B1374" i="29"/>
  <c r="B1373" i="29"/>
  <c r="B1372" i="29"/>
  <c r="B1371" i="29"/>
  <c r="B1370" i="29"/>
  <c r="B1369" i="29"/>
  <c r="B1368" i="29"/>
  <c r="B1367" i="29"/>
  <c r="B1366" i="29"/>
  <c r="B1365" i="29"/>
  <c r="B1364" i="29"/>
  <c r="B1363" i="29"/>
  <c r="B1362" i="29"/>
  <c r="B1361" i="29"/>
  <c r="B1360" i="29"/>
  <c r="B1359" i="29"/>
  <c r="B1358" i="29"/>
  <c r="B1357" i="29"/>
  <c r="B1356" i="29"/>
  <c r="B1355" i="29"/>
  <c r="B1354" i="29"/>
  <c r="B1353" i="29"/>
  <c r="B1352" i="29"/>
  <c r="B1351" i="29"/>
  <c r="B1350" i="29"/>
  <c r="B1349" i="29"/>
  <c r="B1348" i="29"/>
  <c r="B1347" i="29"/>
  <c r="B1346" i="29"/>
  <c r="B1345" i="29"/>
  <c r="B1344" i="29"/>
  <c r="B1343" i="29"/>
  <c r="B1342" i="29"/>
  <c r="B1341" i="29"/>
  <c r="B1340" i="29"/>
  <c r="B1339" i="29"/>
  <c r="B1338" i="29"/>
  <c r="B1337" i="29"/>
  <c r="B1336" i="29"/>
  <c r="S1335" i="29"/>
  <c r="B1335" i="29"/>
  <c r="B1334" i="29"/>
  <c r="B1333" i="29"/>
  <c r="B1332" i="29"/>
  <c r="B1331" i="29"/>
  <c r="B1330" i="29"/>
  <c r="B1329" i="29"/>
  <c r="B1328" i="29"/>
  <c r="B1327" i="29"/>
  <c r="B1326" i="29"/>
  <c r="B1325" i="29"/>
  <c r="B1324" i="29"/>
  <c r="B1323" i="29"/>
  <c r="B1322" i="29"/>
  <c r="B1321" i="29"/>
  <c r="B1320" i="29"/>
  <c r="B1319" i="29"/>
  <c r="B1318" i="29"/>
  <c r="B1317" i="29"/>
  <c r="B1316" i="29"/>
  <c r="B1315" i="29"/>
  <c r="B1314" i="29"/>
  <c r="B1313" i="29"/>
  <c r="B1312" i="29"/>
  <c r="B1311" i="29"/>
  <c r="B1310" i="29"/>
  <c r="B1309" i="29"/>
  <c r="B1308" i="29"/>
  <c r="B1307" i="29"/>
  <c r="B1306" i="29"/>
  <c r="B1305" i="29"/>
  <c r="B1304" i="29"/>
  <c r="B1303" i="29"/>
  <c r="B1302" i="29"/>
  <c r="B1301" i="29"/>
  <c r="B1300" i="29"/>
  <c r="B1299" i="29"/>
  <c r="B1298" i="29"/>
  <c r="B1297" i="29"/>
  <c r="B1296" i="29"/>
  <c r="B1295" i="29"/>
  <c r="B1294" i="29"/>
  <c r="B1293" i="29"/>
  <c r="B1292" i="29"/>
  <c r="B1291" i="29"/>
  <c r="B1290" i="29"/>
  <c r="B1289" i="29"/>
  <c r="B1288" i="29"/>
  <c r="B1287" i="29"/>
  <c r="B1286" i="29"/>
  <c r="B1285" i="29"/>
  <c r="B1284" i="29"/>
  <c r="B1283" i="29"/>
  <c r="B1282" i="29"/>
  <c r="B1281" i="29"/>
  <c r="B1280" i="29"/>
  <c r="B1279" i="29"/>
  <c r="B1278" i="29"/>
  <c r="B1277" i="29"/>
  <c r="B1276" i="29"/>
  <c r="B1275" i="29"/>
  <c r="B1274" i="29"/>
  <c r="B1273" i="29"/>
  <c r="B1272" i="29"/>
  <c r="B1271" i="29"/>
  <c r="B1270" i="29"/>
  <c r="B1269" i="29"/>
  <c r="B1268" i="29"/>
  <c r="B1267" i="29"/>
  <c r="B1266" i="29"/>
  <c r="B1265" i="29"/>
  <c r="B1264" i="29"/>
  <c r="B1263" i="29"/>
  <c r="B1262" i="29"/>
  <c r="B1261" i="29"/>
  <c r="B1260" i="29"/>
  <c r="B1259" i="29"/>
  <c r="B1258" i="29"/>
  <c r="B1257" i="29"/>
  <c r="B1256" i="29"/>
  <c r="B1255" i="29"/>
  <c r="B1254" i="29"/>
  <c r="B1253" i="29"/>
  <c r="B1252" i="29"/>
  <c r="B1251" i="29"/>
  <c r="B1250" i="29"/>
  <c r="B1249" i="29"/>
  <c r="B1248" i="29"/>
  <c r="B1247" i="29"/>
  <c r="B1246" i="29"/>
  <c r="B1245" i="29"/>
  <c r="B1244" i="29"/>
  <c r="B1243" i="29"/>
  <c r="B1242" i="29"/>
  <c r="B1241" i="29"/>
  <c r="B1240" i="29"/>
  <c r="B1239" i="29"/>
  <c r="B1238" i="29"/>
  <c r="B1237" i="29"/>
  <c r="B1236" i="29"/>
  <c r="B1235" i="29"/>
  <c r="B1234" i="29"/>
  <c r="B1233" i="29"/>
  <c r="B1232" i="29"/>
  <c r="B1231" i="29"/>
  <c r="B1230" i="29"/>
  <c r="B1229" i="29"/>
  <c r="B1228" i="29"/>
  <c r="B1227" i="29"/>
  <c r="B1226" i="29"/>
  <c r="B1225" i="29"/>
  <c r="B1224" i="29"/>
  <c r="B1223" i="29"/>
  <c r="B1222" i="29"/>
  <c r="B1221" i="29"/>
  <c r="B1220" i="29"/>
  <c r="B1219" i="29"/>
  <c r="B1218" i="29"/>
  <c r="B1217" i="29"/>
  <c r="B1216" i="29"/>
  <c r="B1215" i="29"/>
  <c r="B1214" i="29"/>
  <c r="B1213" i="29"/>
  <c r="B1212" i="29"/>
  <c r="B1211" i="29"/>
  <c r="B1210" i="29"/>
  <c r="B1209" i="29"/>
  <c r="B1208" i="29"/>
  <c r="B1207" i="29"/>
  <c r="B1206" i="29"/>
  <c r="B1205" i="29"/>
  <c r="B1204" i="29"/>
  <c r="B1203" i="29"/>
  <c r="B1202" i="29"/>
  <c r="B1201" i="29"/>
  <c r="B1200" i="29"/>
  <c r="B1199" i="29"/>
  <c r="B1198" i="29"/>
  <c r="B1197" i="29"/>
  <c r="B1196" i="29"/>
  <c r="B1195" i="29"/>
  <c r="B1194" i="29"/>
  <c r="B1193" i="29"/>
  <c r="B1192" i="29"/>
  <c r="B1191" i="29"/>
  <c r="B1190" i="29"/>
  <c r="B1189" i="29"/>
  <c r="B1188" i="29"/>
  <c r="B1187" i="29"/>
  <c r="B1186" i="29"/>
  <c r="B1185" i="29"/>
  <c r="B1184" i="29"/>
  <c r="B1183" i="29"/>
  <c r="B1182" i="29"/>
  <c r="B1181" i="29"/>
  <c r="B1180" i="29"/>
  <c r="B1179" i="29"/>
  <c r="B1178" i="29"/>
  <c r="B1177" i="29"/>
  <c r="B1176" i="29"/>
  <c r="B1175" i="29"/>
  <c r="B1174" i="29"/>
  <c r="B1173" i="29"/>
  <c r="B1172" i="29"/>
  <c r="B1171" i="29"/>
  <c r="B1170" i="29"/>
  <c r="B1169" i="29"/>
  <c r="B1168" i="29"/>
  <c r="B1167" i="29"/>
  <c r="B1166" i="29"/>
  <c r="B1165" i="29"/>
  <c r="B1164" i="29"/>
  <c r="B1163" i="29"/>
  <c r="B1162" i="29"/>
  <c r="B1161" i="29"/>
  <c r="B1160" i="29"/>
  <c r="B1159" i="29"/>
  <c r="B1158" i="29"/>
  <c r="B1157" i="29"/>
  <c r="B1156" i="29"/>
  <c r="B1155" i="29"/>
  <c r="B1154" i="29"/>
  <c r="B1153" i="29"/>
  <c r="B1152" i="29"/>
  <c r="B1151" i="29"/>
  <c r="B1150" i="29"/>
  <c r="B1149" i="29"/>
  <c r="B1148" i="29"/>
  <c r="B1147" i="29"/>
  <c r="B1146" i="29"/>
  <c r="B1145" i="29"/>
  <c r="B1144" i="29"/>
  <c r="B1143" i="29"/>
  <c r="B1142" i="29"/>
  <c r="B1141" i="29"/>
  <c r="B1140" i="29"/>
  <c r="B1139" i="29"/>
  <c r="B1138" i="29"/>
  <c r="B1137" i="29"/>
  <c r="B1136" i="29"/>
  <c r="B1135" i="29"/>
  <c r="B1134" i="29"/>
  <c r="B1133" i="29"/>
  <c r="B1132" i="29"/>
  <c r="B1131" i="29"/>
  <c r="B1130" i="29"/>
  <c r="B1129" i="29"/>
  <c r="B1128" i="29"/>
  <c r="B1127" i="29"/>
  <c r="B1126" i="29"/>
  <c r="B1125" i="29"/>
  <c r="B1124" i="29"/>
  <c r="B1123" i="29"/>
  <c r="B1122" i="29"/>
  <c r="B1121" i="29"/>
  <c r="B1120" i="29"/>
  <c r="B1119" i="29"/>
  <c r="B1118" i="29"/>
  <c r="B1117" i="29"/>
  <c r="B1116" i="29"/>
  <c r="B1115" i="29"/>
  <c r="B1114" i="29"/>
  <c r="B1113" i="29"/>
  <c r="B1112" i="29"/>
  <c r="B1111" i="29"/>
  <c r="B1110" i="29"/>
  <c r="B1109" i="29"/>
  <c r="B1108" i="29"/>
  <c r="B1107" i="29"/>
  <c r="B1106" i="29"/>
  <c r="B1105" i="29"/>
  <c r="B1104" i="29"/>
  <c r="B1103" i="29"/>
  <c r="B1102" i="29"/>
  <c r="B1101" i="29"/>
  <c r="B1100" i="29"/>
  <c r="B1099" i="29"/>
  <c r="B1098" i="29"/>
  <c r="B1097" i="29"/>
  <c r="B1096" i="29"/>
  <c r="B1095" i="29"/>
  <c r="B1094" i="29"/>
  <c r="B1093" i="29"/>
  <c r="B1092" i="29"/>
  <c r="B1091" i="29"/>
  <c r="B1090" i="29"/>
  <c r="B1089" i="29"/>
  <c r="B1088" i="29"/>
  <c r="B1087" i="29"/>
  <c r="B1086" i="29"/>
  <c r="B1085" i="29"/>
  <c r="B1084" i="29"/>
  <c r="B1083" i="29"/>
  <c r="B1082" i="29"/>
  <c r="B1081" i="29"/>
  <c r="B1080" i="29"/>
  <c r="B1079" i="29"/>
  <c r="B1078" i="29"/>
  <c r="B1077" i="29"/>
  <c r="B1076" i="29"/>
  <c r="B1075" i="29"/>
  <c r="B1074" i="29"/>
  <c r="B1073" i="29"/>
  <c r="B1072" i="29"/>
  <c r="B1071" i="29"/>
  <c r="B1070" i="29"/>
  <c r="B1069" i="29"/>
  <c r="B1068" i="29"/>
  <c r="B1067" i="29"/>
  <c r="B1066" i="29"/>
  <c r="B1065" i="29"/>
  <c r="B1064" i="29"/>
  <c r="B1063" i="29"/>
  <c r="B1062" i="29"/>
  <c r="B1061" i="29"/>
  <c r="B1060" i="29"/>
  <c r="B1059" i="29"/>
  <c r="B1058" i="29"/>
  <c r="B1057" i="29"/>
  <c r="B1056" i="29"/>
  <c r="B1055" i="29"/>
  <c r="B1054" i="29"/>
  <c r="B1053" i="29"/>
  <c r="B1052" i="29"/>
  <c r="B1051" i="29"/>
  <c r="B1050" i="29"/>
  <c r="B1049" i="29"/>
  <c r="B1048" i="29"/>
  <c r="B1047" i="29"/>
  <c r="B1046" i="29"/>
  <c r="B1045" i="29"/>
  <c r="B1044" i="29"/>
  <c r="B1043" i="29"/>
  <c r="B1042" i="29"/>
  <c r="B1041" i="29"/>
  <c r="B1040" i="29"/>
  <c r="B1039" i="29"/>
  <c r="B1038" i="29"/>
  <c r="B1037" i="29"/>
  <c r="B1036" i="29"/>
  <c r="B1035" i="29"/>
  <c r="B1034" i="29"/>
  <c r="B1033" i="29"/>
  <c r="B1032" i="29"/>
  <c r="B1031" i="29"/>
  <c r="B1030" i="29"/>
  <c r="B1029" i="29"/>
  <c r="B1028" i="29"/>
  <c r="B1027" i="29"/>
  <c r="B1026" i="29"/>
  <c r="B1025" i="29"/>
  <c r="B1024" i="29"/>
  <c r="B1023" i="29"/>
  <c r="B1022" i="29"/>
  <c r="B1021" i="29"/>
  <c r="B1020" i="29"/>
  <c r="B1019" i="29"/>
  <c r="B1018" i="29"/>
  <c r="B1017" i="29"/>
  <c r="B1016" i="29"/>
  <c r="B1015" i="29"/>
  <c r="B1014" i="29"/>
  <c r="B1013" i="29"/>
  <c r="B1012" i="29"/>
  <c r="B1011" i="29"/>
  <c r="B1010" i="29"/>
  <c r="B1009" i="29"/>
  <c r="B1008" i="29"/>
  <c r="B1007" i="29"/>
  <c r="B1006" i="29"/>
  <c r="B1005" i="29"/>
  <c r="B1004" i="29"/>
  <c r="B1003" i="29"/>
  <c r="B1002" i="29"/>
  <c r="B1001" i="29"/>
  <c r="B1000" i="29"/>
  <c r="B999" i="29"/>
  <c r="B998" i="29"/>
  <c r="B997" i="29"/>
  <c r="B996" i="29"/>
  <c r="B995" i="29"/>
  <c r="B994" i="29"/>
  <c r="B993" i="29"/>
  <c r="B992" i="29"/>
  <c r="B991" i="29"/>
  <c r="B990" i="29"/>
  <c r="B989" i="29"/>
  <c r="B988" i="29"/>
  <c r="B987" i="29"/>
  <c r="B986" i="29"/>
  <c r="B985" i="29"/>
  <c r="B984" i="29"/>
  <c r="B983" i="29"/>
  <c r="B982" i="29"/>
  <c r="B981" i="29"/>
  <c r="B980" i="29"/>
  <c r="B979" i="29"/>
  <c r="B978" i="29"/>
  <c r="B977" i="29"/>
  <c r="B976" i="29"/>
  <c r="B975" i="29"/>
  <c r="B974" i="29"/>
  <c r="B973" i="29"/>
  <c r="B972" i="29"/>
  <c r="B971" i="29"/>
  <c r="B970" i="29"/>
  <c r="B969" i="29"/>
  <c r="B968" i="29"/>
  <c r="B967" i="29"/>
  <c r="B966" i="29"/>
  <c r="B965" i="29"/>
  <c r="B964" i="29"/>
  <c r="B963" i="29"/>
  <c r="B962" i="29"/>
  <c r="B961" i="29"/>
  <c r="B960" i="29"/>
  <c r="B959" i="29"/>
  <c r="B958" i="29"/>
  <c r="B957" i="29"/>
  <c r="B956" i="29"/>
  <c r="B955" i="29"/>
  <c r="B954" i="29"/>
  <c r="B953" i="29"/>
  <c r="B952" i="29"/>
  <c r="B951" i="29"/>
  <c r="B950" i="29"/>
  <c r="B949" i="29"/>
  <c r="B948" i="29"/>
  <c r="B947" i="29"/>
  <c r="B946" i="29"/>
  <c r="B945" i="29"/>
  <c r="B944" i="29"/>
  <c r="B943" i="29"/>
  <c r="B942" i="29"/>
  <c r="B941" i="29"/>
  <c r="B940" i="29"/>
  <c r="B939" i="29"/>
  <c r="B938" i="29"/>
  <c r="B937" i="29"/>
  <c r="B936" i="29"/>
  <c r="B935" i="29"/>
  <c r="B934" i="29"/>
  <c r="B933" i="29"/>
  <c r="B932" i="29"/>
  <c r="B931" i="29"/>
  <c r="B930" i="29"/>
  <c r="B929" i="29"/>
  <c r="B928" i="29"/>
  <c r="B927" i="29"/>
  <c r="B926" i="29"/>
  <c r="B925" i="29"/>
  <c r="B924" i="29"/>
  <c r="B923" i="29"/>
  <c r="B922" i="29"/>
  <c r="B921" i="29"/>
  <c r="B920" i="29"/>
  <c r="B919" i="29"/>
  <c r="B918" i="29"/>
  <c r="B917" i="29"/>
  <c r="B916" i="29"/>
  <c r="B915" i="29"/>
  <c r="B914" i="29"/>
  <c r="B913" i="29"/>
  <c r="B912" i="29"/>
  <c r="B911" i="29"/>
  <c r="B910" i="29"/>
  <c r="B909" i="29"/>
  <c r="B908" i="29"/>
  <c r="B907" i="29"/>
  <c r="B906" i="29"/>
  <c r="B905" i="29"/>
  <c r="B904" i="29"/>
  <c r="B903" i="29"/>
  <c r="B902" i="29"/>
  <c r="B901" i="29"/>
  <c r="B900" i="29"/>
  <c r="B899" i="29"/>
  <c r="B898" i="29"/>
  <c r="B897" i="29"/>
  <c r="B896" i="29"/>
  <c r="B895" i="29"/>
  <c r="B894" i="29"/>
  <c r="B893" i="29"/>
  <c r="B892" i="29"/>
  <c r="B891" i="29"/>
  <c r="B890" i="29"/>
  <c r="B889" i="29"/>
  <c r="B888" i="29"/>
  <c r="B887" i="29"/>
  <c r="B886" i="29"/>
  <c r="B885" i="29"/>
  <c r="B884" i="29"/>
  <c r="B883" i="29"/>
  <c r="B882" i="29"/>
  <c r="B881" i="29"/>
  <c r="B880" i="29"/>
  <c r="B879" i="29"/>
  <c r="B878" i="29"/>
  <c r="B877" i="29"/>
  <c r="B876" i="29"/>
  <c r="B875" i="29"/>
  <c r="B874" i="29"/>
  <c r="B873" i="29"/>
  <c r="B872" i="29"/>
  <c r="B871" i="29"/>
  <c r="B870" i="29"/>
  <c r="B869" i="29"/>
  <c r="B868" i="29"/>
  <c r="B867" i="29"/>
  <c r="B866" i="29"/>
  <c r="B865" i="29"/>
  <c r="B864" i="29"/>
  <c r="B863" i="29"/>
  <c r="B862" i="29"/>
  <c r="B861" i="29"/>
  <c r="B860" i="29"/>
  <c r="B859" i="29"/>
  <c r="B858" i="29"/>
  <c r="B857" i="29"/>
  <c r="B856" i="29"/>
  <c r="B855" i="29"/>
  <c r="B854" i="29"/>
  <c r="B853" i="29"/>
  <c r="B852" i="29"/>
  <c r="B851" i="29"/>
  <c r="B850" i="29"/>
  <c r="B849" i="29"/>
  <c r="B848" i="29"/>
  <c r="B847" i="29"/>
  <c r="B846" i="29"/>
  <c r="B845" i="29"/>
  <c r="B844" i="29"/>
  <c r="B843" i="29"/>
  <c r="B842" i="29"/>
  <c r="B841" i="29"/>
  <c r="B840" i="29"/>
  <c r="B839" i="29"/>
  <c r="B838" i="29"/>
  <c r="B837" i="29"/>
  <c r="B836" i="29"/>
  <c r="B835" i="29"/>
  <c r="B834" i="29"/>
  <c r="B833" i="29"/>
  <c r="B832" i="29"/>
  <c r="B831" i="29"/>
  <c r="B830" i="29"/>
  <c r="B829" i="29"/>
  <c r="B828" i="29"/>
  <c r="B827" i="29"/>
  <c r="B826" i="29"/>
  <c r="B825" i="29"/>
  <c r="B824" i="29"/>
  <c r="B823" i="29"/>
  <c r="B822" i="29"/>
  <c r="B821" i="29"/>
  <c r="B820" i="29"/>
  <c r="B819" i="29"/>
  <c r="B818" i="29"/>
  <c r="B817" i="29"/>
  <c r="B816" i="29"/>
  <c r="B815" i="29"/>
  <c r="B814" i="29"/>
  <c r="B813" i="29"/>
  <c r="B812" i="29"/>
  <c r="B811" i="29"/>
  <c r="B810" i="29"/>
  <c r="B809" i="29"/>
  <c r="B808" i="29"/>
  <c r="B807" i="29"/>
  <c r="B806" i="29"/>
  <c r="B805" i="29"/>
  <c r="B804" i="29"/>
  <c r="B803" i="29"/>
  <c r="B802" i="29"/>
  <c r="B801" i="29"/>
  <c r="B800" i="29"/>
  <c r="B799" i="29"/>
  <c r="B798" i="29"/>
  <c r="B797" i="29"/>
  <c r="B796" i="29"/>
  <c r="B795" i="29"/>
  <c r="B794" i="29"/>
  <c r="B793" i="29"/>
  <c r="B792" i="29"/>
  <c r="B791" i="29"/>
  <c r="B790" i="29"/>
  <c r="B789" i="29"/>
  <c r="B788" i="29"/>
  <c r="B787" i="29"/>
  <c r="B786" i="29"/>
  <c r="B785" i="29"/>
  <c r="B784" i="29"/>
  <c r="B783" i="29"/>
  <c r="B782" i="29"/>
  <c r="B781" i="29"/>
  <c r="B780" i="29"/>
  <c r="B779" i="29"/>
  <c r="B778" i="29"/>
  <c r="B777" i="29"/>
  <c r="B776" i="29"/>
  <c r="B775" i="29"/>
  <c r="B774" i="29"/>
  <c r="B773" i="29"/>
  <c r="B772" i="29"/>
  <c r="B771" i="29"/>
  <c r="B770" i="29"/>
  <c r="B769" i="29"/>
  <c r="B768" i="29"/>
  <c r="B767" i="29"/>
  <c r="B766" i="29"/>
  <c r="B765" i="29"/>
  <c r="B764" i="29"/>
  <c r="B763" i="29"/>
  <c r="B762" i="29"/>
  <c r="B761" i="29"/>
  <c r="B760" i="29"/>
  <c r="B759" i="29"/>
  <c r="B758" i="29"/>
  <c r="B757" i="29"/>
  <c r="B756" i="29"/>
  <c r="B755" i="29"/>
  <c r="B754" i="29"/>
  <c r="B753" i="29"/>
  <c r="B752" i="29"/>
  <c r="B751" i="29"/>
  <c r="B750" i="29"/>
  <c r="B749" i="29"/>
  <c r="B748" i="29"/>
  <c r="B747" i="29"/>
  <c r="B746" i="29"/>
  <c r="B745" i="29"/>
  <c r="B744" i="29"/>
  <c r="B743" i="29"/>
  <c r="B742" i="29"/>
  <c r="B741" i="29"/>
  <c r="B740" i="29"/>
  <c r="B739" i="29"/>
  <c r="B738" i="29"/>
  <c r="B737" i="29"/>
  <c r="B736" i="29"/>
  <c r="B735" i="29"/>
  <c r="B734" i="29"/>
  <c r="B733" i="29"/>
  <c r="B732" i="29"/>
  <c r="B731" i="29"/>
  <c r="B730" i="29"/>
  <c r="B729" i="29"/>
  <c r="B728" i="29"/>
  <c r="B727" i="29"/>
  <c r="B726" i="29"/>
  <c r="B725" i="29"/>
  <c r="B724" i="29"/>
  <c r="B723" i="29"/>
  <c r="B722" i="29"/>
  <c r="B721" i="29"/>
  <c r="B720" i="29"/>
  <c r="B719" i="29"/>
  <c r="B718" i="29"/>
  <c r="B717" i="29"/>
  <c r="B716" i="29"/>
  <c r="B715" i="29"/>
  <c r="B714" i="29"/>
  <c r="B713" i="29"/>
  <c r="B712" i="29"/>
  <c r="B711" i="29"/>
  <c r="S710" i="29"/>
  <c r="B710" i="29"/>
  <c r="S709" i="29"/>
  <c r="B709" i="29"/>
  <c r="B708" i="29"/>
  <c r="B707" i="29"/>
  <c r="B706" i="29"/>
  <c r="B705" i="29"/>
  <c r="B704" i="29"/>
  <c r="B703" i="29"/>
  <c r="B702" i="29"/>
  <c r="S701" i="29"/>
  <c r="B701" i="29"/>
  <c r="S700" i="29"/>
  <c r="B700" i="29"/>
  <c r="S699" i="29"/>
  <c r="B699" i="29"/>
  <c r="B698" i="29"/>
  <c r="S697" i="29"/>
  <c r="B697" i="29"/>
  <c r="A697" i="29"/>
  <c r="S696" i="29"/>
  <c r="B696" i="29"/>
  <c r="A696" i="29"/>
  <c r="B695" i="29"/>
  <c r="A695" i="29"/>
  <c r="S694" i="29"/>
  <c r="B694" i="29"/>
  <c r="A694" i="29"/>
  <c r="S693" i="29"/>
  <c r="B693" i="29"/>
  <c r="A693" i="29"/>
  <c r="B692" i="29"/>
  <c r="A692" i="29"/>
  <c r="S691" i="29"/>
  <c r="B691" i="29"/>
  <c r="A691" i="29"/>
  <c r="B690" i="29"/>
  <c r="A690" i="29"/>
  <c r="B689" i="29"/>
  <c r="A689" i="29"/>
  <c r="S688" i="29"/>
  <c r="B688" i="29"/>
  <c r="A688" i="29"/>
  <c r="B687" i="29"/>
  <c r="A687" i="29"/>
  <c r="S686" i="29"/>
  <c r="B686" i="29"/>
  <c r="A686" i="29"/>
  <c r="S685" i="29"/>
  <c r="B685" i="29"/>
  <c r="A685" i="29"/>
  <c r="B684" i="29"/>
  <c r="A684" i="29"/>
  <c r="S683" i="29"/>
  <c r="B683" i="29"/>
  <c r="A683" i="29"/>
  <c r="S682" i="29"/>
  <c r="B682" i="29"/>
  <c r="A682" i="29"/>
  <c r="B681" i="29"/>
  <c r="A681" i="29"/>
  <c r="S680" i="29"/>
  <c r="B680" i="29"/>
  <c r="A680" i="29"/>
  <c r="B679" i="29"/>
  <c r="A679" i="29"/>
  <c r="B678" i="29"/>
  <c r="A678" i="29"/>
  <c r="S677" i="29"/>
  <c r="B677" i="29"/>
  <c r="A677" i="29"/>
  <c r="B676" i="29"/>
  <c r="A676" i="29"/>
  <c r="S675" i="29"/>
  <c r="B675" i="29"/>
  <c r="A675" i="29"/>
  <c r="S674" i="29"/>
  <c r="B674" i="29"/>
  <c r="A674" i="29"/>
  <c r="B673" i="29"/>
  <c r="A673" i="29"/>
  <c r="S672" i="29"/>
  <c r="B672" i="29"/>
  <c r="A672" i="29"/>
  <c r="S671" i="29"/>
  <c r="B671" i="29"/>
  <c r="A671" i="29"/>
  <c r="B670" i="29"/>
  <c r="A670" i="29"/>
  <c r="S669" i="29"/>
  <c r="B669" i="29"/>
  <c r="A669" i="29"/>
  <c r="B668" i="29"/>
  <c r="A668" i="29"/>
  <c r="B667" i="29"/>
  <c r="A667" i="29"/>
  <c r="S666" i="29"/>
  <c r="B666" i="29"/>
  <c r="A666" i="29"/>
  <c r="B665" i="29"/>
  <c r="A665" i="29"/>
  <c r="S664" i="29"/>
  <c r="B664" i="29"/>
  <c r="A664" i="29"/>
  <c r="S663" i="29"/>
  <c r="B663" i="29"/>
  <c r="A663" i="29"/>
  <c r="B662" i="29"/>
  <c r="A662" i="29"/>
  <c r="S661" i="29"/>
  <c r="B661" i="29"/>
  <c r="A661" i="29"/>
  <c r="S660" i="29"/>
  <c r="B660" i="29"/>
  <c r="A660" i="29"/>
  <c r="B659" i="29"/>
  <c r="A659" i="29"/>
  <c r="S658" i="29"/>
  <c r="B658" i="29"/>
  <c r="A658" i="29"/>
  <c r="B657" i="29"/>
  <c r="A657" i="29"/>
  <c r="B656" i="29"/>
  <c r="A656" i="29"/>
  <c r="S655" i="29"/>
  <c r="B655" i="29"/>
  <c r="A655" i="29"/>
  <c r="B654" i="29"/>
  <c r="A654" i="29"/>
  <c r="S653" i="29"/>
  <c r="B653" i="29"/>
  <c r="A653" i="29"/>
  <c r="S652" i="29"/>
  <c r="B652" i="29"/>
  <c r="A652" i="29"/>
  <c r="B651" i="29"/>
  <c r="A651" i="29"/>
  <c r="S650" i="29"/>
  <c r="B650" i="29"/>
  <c r="A650" i="29"/>
  <c r="S649" i="29"/>
  <c r="B649" i="29"/>
  <c r="A649" i="29"/>
  <c r="B648" i="29"/>
  <c r="A648" i="29"/>
  <c r="S647" i="29"/>
  <c r="B647" i="29"/>
  <c r="A647" i="29"/>
  <c r="B646" i="29"/>
  <c r="A646" i="29"/>
  <c r="B645" i="29"/>
  <c r="A645" i="29"/>
  <c r="S644" i="29"/>
  <c r="B644" i="29"/>
  <c r="A644" i="29"/>
  <c r="B643" i="29"/>
  <c r="A643" i="29"/>
  <c r="S642" i="29"/>
  <c r="B642" i="29"/>
  <c r="A642" i="29"/>
  <c r="S641" i="29"/>
  <c r="B641" i="29"/>
  <c r="A641" i="29"/>
  <c r="B640" i="29"/>
  <c r="A640" i="29"/>
  <c r="S639" i="29"/>
  <c r="B639" i="29"/>
  <c r="A639" i="29"/>
  <c r="S638" i="29"/>
  <c r="B638" i="29"/>
  <c r="A638" i="29"/>
  <c r="B637" i="29"/>
  <c r="A637" i="29"/>
  <c r="S636" i="29"/>
  <c r="B636" i="29"/>
  <c r="A636" i="29"/>
  <c r="B635" i="29"/>
  <c r="A635" i="29"/>
  <c r="B634" i="29"/>
  <c r="A634" i="29"/>
  <c r="S633" i="29"/>
  <c r="B633" i="29"/>
  <c r="A633" i="29"/>
  <c r="B632" i="29"/>
  <c r="A632" i="29"/>
  <c r="B631" i="29"/>
  <c r="B630" i="29"/>
  <c r="B629" i="29"/>
  <c r="B628" i="29"/>
  <c r="B627" i="29"/>
  <c r="B626" i="29"/>
  <c r="B625" i="29"/>
  <c r="B624" i="29"/>
  <c r="B623" i="29"/>
  <c r="B622" i="29"/>
  <c r="B621" i="29"/>
  <c r="B620" i="29"/>
  <c r="B619" i="29"/>
  <c r="B618" i="29"/>
  <c r="B617" i="29"/>
  <c r="B616" i="29"/>
  <c r="B615" i="29"/>
  <c r="B614" i="29"/>
  <c r="B613" i="29"/>
  <c r="B612" i="29"/>
  <c r="B611" i="29"/>
  <c r="B610" i="29"/>
  <c r="B609" i="29"/>
  <c r="B608" i="29"/>
  <c r="B607" i="29"/>
  <c r="B606" i="29"/>
  <c r="B605" i="29"/>
  <c r="B604" i="29"/>
  <c r="B603" i="29"/>
  <c r="B602" i="29"/>
  <c r="B601" i="29"/>
  <c r="B600" i="29"/>
  <c r="B599" i="29"/>
  <c r="B598" i="29"/>
  <c r="B597" i="29"/>
  <c r="B596" i="29"/>
  <c r="B595" i="29"/>
  <c r="B594" i="29"/>
  <c r="B593" i="29"/>
  <c r="B592" i="29"/>
  <c r="B591" i="29"/>
  <c r="B590" i="29"/>
  <c r="B589" i="29"/>
  <c r="B588" i="29"/>
  <c r="B587" i="29"/>
  <c r="B586" i="29"/>
  <c r="B585" i="29"/>
  <c r="B584" i="29"/>
  <c r="B583" i="29"/>
  <c r="B582" i="29"/>
  <c r="B581" i="29"/>
  <c r="B580" i="29"/>
  <c r="B579" i="29"/>
  <c r="B578" i="29"/>
  <c r="B577" i="29"/>
  <c r="B576" i="29"/>
  <c r="B575" i="29"/>
  <c r="B574" i="29"/>
  <c r="B573" i="29"/>
  <c r="B572" i="29"/>
  <c r="B571" i="29"/>
  <c r="B570" i="29"/>
  <c r="B569" i="29"/>
  <c r="B568" i="29"/>
  <c r="B567" i="29"/>
  <c r="B566" i="29"/>
  <c r="B565" i="29"/>
  <c r="B564" i="29"/>
  <c r="B563" i="29"/>
  <c r="B562" i="29"/>
  <c r="B561" i="29"/>
  <c r="B560" i="29"/>
  <c r="B559" i="29"/>
  <c r="B558" i="29"/>
  <c r="B557" i="29"/>
  <c r="B556" i="29"/>
  <c r="B555" i="29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B535" i="29"/>
  <c r="B534" i="29"/>
  <c r="B533" i="29"/>
  <c r="B532" i="29"/>
  <c r="B531" i="29"/>
  <c r="B530" i="29"/>
  <c r="B529" i="29"/>
  <c r="B528" i="29"/>
  <c r="B527" i="29"/>
  <c r="B526" i="29"/>
  <c r="B525" i="29"/>
  <c r="B524" i="29"/>
  <c r="B523" i="29"/>
  <c r="B522" i="29"/>
  <c r="B521" i="29"/>
  <c r="B520" i="29"/>
  <c r="B519" i="29"/>
  <c r="B518" i="29"/>
  <c r="B517" i="29"/>
  <c r="B516" i="29"/>
  <c r="B515" i="29"/>
  <c r="B514" i="29"/>
  <c r="B513" i="29"/>
  <c r="B512" i="29"/>
  <c r="B511" i="29"/>
  <c r="B510" i="29"/>
  <c r="B509" i="29"/>
  <c r="B508" i="29"/>
  <c r="B507" i="29"/>
  <c r="B506" i="29"/>
  <c r="B505" i="29"/>
  <c r="B504" i="29"/>
  <c r="B503" i="29"/>
  <c r="B502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S486" i="29"/>
  <c r="B486" i="29"/>
  <c r="B485" i="29"/>
  <c r="B484" i="29"/>
  <c r="B483" i="29"/>
  <c r="B482" i="29"/>
  <c r="B481" i="29"/>
  <c r="S480" i="29"/>
  <c r="B480" i="29"/>
  <c r="B479" i="29"/>
  <c r="B478" i="29"/>
  <c r="B477" i="29"/>
  <c r="B476" i="29"/>
  <c r="B475" i="29"/>
  <c r="S474" i="29"/>
  <c r="B474" i="29"/>
  <c r="B473" i="29"/>
  <c r="B472" i="29"/>
  <c r="B471" i="29"/>
  <c r="B470" i="29"/>
  <c r="B469" i="29"/>
  <c r="B468" i="29"/>
  <c r="S467" i="29"/>
  <c r="B467" i="29"/>
  <c r="B466" i="29"/>
  <c r="B465" i="29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B449" i="29"/>
  <c r="B448" i="29"/>
  <c r="B447" i="29"/>
  <c r="B446" i="29"/>
  <c r="B445" i="29"/>
  <c r="B444" i="29"/>
  <c r="S443" i="29"/>
  <c r="B443" i="29"/>
  <c r="B442" i="29"/>
  <c r="B441" i="29"/>
  <c r="B440" i="29"/>
  <c r="B439" i="29"/>
  <c r="B438" i="29"/>
  <c r="B437" i="29"/>
  <c r="S436" i="29"/>
  <c r="B436" i="29"/>
  <c r="B435" i="29"/>
  <c r="B434" i="29"/>
  <c r="B433" i="29"/>
  <c r="B432" i="29"/>
  <c r="B431" i="29"/>
  <c r="S430" i="29"/>
  <c r="B430" i="29"/>
  <c r="B429" i="29"/>
  <c r="B428" i="29"/>
  <c r="B427" i="29"/>
  <c r="B426" i="29"/>
  <c r="B425" i="29"/>
  <c r="S424" i="29"/>
  <c r="B424" i="29"/>
  <c r="B423" i="29"/>
  <c r="B422" i="29"/>
  <c r="B421" i="29"/>
  <c r="B420" i="29"/>
  <c r="B419" i="29"/>
  <c r="B418" i="29"/>
  <c r="S417" i="29"/>
  <c r="B417" i="29"/>
  <c r="B416" i="29"/>
  <c r="B415" i="29"/>
  <c r="B414" i="29"/>
  <c r="B413" i="29"/>
  <c r="B412" i="29"/>
  <c r="B411" i="29"/>
  <c r="B410" i="29"/>
  <c r="B409" i="29"/>
  <c r="B408" i="29"/>
  <c r="B407" i="29"/>
  <c r="B406" i="29"/>
  <c r="B405" i="29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29"/>
  <c r="B390" i="29"/>
  <c r="B389" i="29"/>
  <c r="B388" i="29"/>
  <c r="B387" i="29"/>
  <c r="S386" i="29"/>
  <c r="B386" i="29"/>
  <c r="B385" i="29"/>
  <c r="B384" i="29"/>
  <c r="B383" i="29"/>
  <c r="B382" i="29"/>
  <c r="B381" i="29"/>
  <c r="S380" i="29"/>
  <c r="B380" i="29"/>
  <c r="B379" i="29"/>
  <c r="B378" i="29"/>
  <c r="B377" i="29"/>
  <c r="B376" i="29"/>
  <c r="B375" i="29"/>
  <c r="S374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S344" i="29"/>
  <c r="B344" i="29"/>
  <c r="B343" i="29"/>
  <c r="B342" i="29"/>
  <c r="B341" i="29"/>
  <c r="B340" i="29"/>
  <c r="B339" i="29"/>
  <c r="S338" i="29"/>
  <c r="B338" i="29"/>
  <c r="B337" i="29"/>
  <c r="B336" i="29"/>
  <c r="B335" i="29"/>
  <c r="B334" i="29"/>
  <c r="B333" i="29"/>
  <c r="S332" i="29"/>
  <c r="B332" i="29"/>
  <c r="B331" i="29"/>
  <c r="B330" i="29"/>
  <c r="B329" i="29"/>
  <c r="B328" i="29"/>
  <c r="B327" i="29"/>
  <c r="S326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S296" i="29"/>
  <c r="B296" i="29"/>
  <c r="B295" i="29"/>
  <c r="B294" i="29"/>
  <c r="B293" i="29"/>
  <c r="B292" i="29"/>
  <c r="B291" i="29"/>
  <c r="S290" i="29"/>
  <c r="B290" i="29"/>
  <c r="B289" i="29"/>
  <c r="B288" i="29"/>
  <c r="B287" i="29"/>
  <c r="B286" i="29"/>
  <c r="B285" i="29"/>
  <c r="S284" i="29"/>
  <c r="B284" i="29"/>
  <c r="B283" i="29"/>
  <c r="B282" i="29"/>
  <c r="B281" i="29"/>
  <c r="B280" i="29"/>
  <c r="B279" i="29"/>
  <c r="S278" i="29"/>
  <c r="B278" i="29"/>
  <c r="B277" i="29"/>
  <c r="B276" i="29"/>
  <c r="B275" i="29"/>
  <c r="B274" i="29"/>
  <c r="B273" i="29"/>
  <c r="S272" i="29"/>
  <c r="B272" i="29"/>
  <c r="B271" i="29"/>
  <c r="B270" i="29"/>
  <c r="B269" i="29"/>
  <c r="B268" i="29"/>
  <c r="B267" i="29"/>
  <c r="B266" i="29"/>
  <c r="B265" i="29"/>
  <c r="B264" i="29"/>
  <c r="B263" i="29"/>
  <c r="B262" i="29"/>
  <c r="B261" i="29"/>
  <c r="B260" i="29"/>
  <c r="B259" i="29"/>
  <c r="B258" i="29"/>
  <c r="B257" i="29"/>
  <c r="B256" i="29"/>
  <c r="B255" i="29"/>
  <c r="B254" i="29"/>
  <c r="B253" i="29"/>
  <c r="B252" i="29"/>
  <c r="B251" i="29"/>
  <c r="B250" i="29"/>
  <c r="B249" i="29"/>
  <c r="S248" i="29"/>
  <c r="B248" i="29"/>
  <c r="B247" i="29"/>
  <c r="B246" i="29"/>
  <c r="B245" i="29"/>
  <c r="B244" i="29"/>
  <c r="B243" i="29"/>
  <c r="S242" i="29"/>
  <c r="B242" i="29"/>
  <c r="B241" i="29"/>
  <c r="B240" i="29"/>
  <c r="B239" i="29"/>
  <c r="B238" i="29"/>
  <c r="B237" i="29"/>
  <c r="S236" i="29"/>
  <c r="B236" i="29"/>
  <c r="B235" i="29"/>
  <c r="B234" i="29"/>
  <c r="B233" i="29"/>
  <c r="B232" i="29"/>
  <c r="B231" i="29"/>
  <c r="S230" i="29"/>
  <c r="B230" i="29"/>
  <c r="B229" i="29"/>
  <c r="B228" i="29"/>
  <c r="B227" i="29"/>
  <c r="B226" i="29"/>
  <c r="B225" i="29"/>
  <c r="S224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S200" i="29"/>
  <c r="B200" i="29"/>
  <c r="B199" i="29"/>
  <c r="B198" i="29"/>
  <c r="B197" i="29"/>
  <c r="B196" i="29"/>
  <c r="B195" i="29"/>
  <c r="S194" i="29"/>
  <c r="B194" i="29"/>
  <c r="B193" i="29"/>
  <c r="B192" i="29"/>
  <c r="B191" i="29"/>
  <c r="B190" i="29"/>
  <c r="B189" i="29"/>
  <c r="S188" i="29"/>
  <c r="B188" i="29"/>
  <c r="B187" i="29"/>
  <c r="B186" i="29"/>
  <c r="B185" i="29"/>
  <c r="B184" i="29"/>
  <c r="B183" i="29"/>
  <c r="S182" i="29"/>
  <c r="B182" i="29"/>
  <c r="B181" i="29"/>
  <c r="B180" i="29"/>
  <c r="B179" i="29"/>
  <c r="B178" i="29"/>
  <c r="B177" i="29"/>
  <c r="S176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S152" i="29"/>
  <c r="B152" i="29"/>
  <c r="B151" i="29"/>
  <c r="B150" i="29"/>
  <c r="B149" i="29"/>
  <c r="B148" i="29"/>
  <c r="B147" i="29"/>
  <c r="S146" i="29"/>
  <c r="B146" i="29"/>
  <c r="B145" i="29"/>
  <c r="B144" i="29"/>
  <c r="B143" i="29"/>
  <c r="B142" i="29"/>
  <c r="B141" i="29"/>
  <c r="S140" i="29"/>
  <c r="B140" i="29"/>
  <c r="B139" i="29"/>
  <c r="B138" i="29"/>
  <c r="B137" i="29"/>
  <c r="B136" i="29"/>
  <c r="B135" i="29"/>
  <c r="S134" i="29"/>
  <c r="B134" i="29"/>
  <c r="B133" i="29"/>
  <c r="B132" i="29"/>
  <c r="B131" i="29"/>
  <c r="B130" i="29"/>
  <c r="B129" i="29"/>
  <c r="S128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S104" i="29"/>
  <c r="B104" i="29"/>
  <c r="B103" i="29"/>
  <c r="B102" i="29"/>
  <c r="B101" i="29"/>
  <c r="B100" i="29"/>
  <c r="B99" i="29"/>
  <c r="S98" i="29"/>
  <c r="B98" i="29"/>
  <c r="B97" i="29"/>
  <c r="B96" i="29"/>
  <c r="B95" i="29"/>
  <c r="B94" i="29"/>
  <c r="B93" i="29"/>
  <c r="S92" i="29"/>
  <c r="B92" i="29"/>
  <c r="B91" i="29"/>
  <c r="B90" i="29"/>
  <c r="B89" i="29"/>
  <c r="B88" i="29"/>
  <c r="B87" i="29"/>
  <c r="S86" i="29"/>
  <c r="B86" i="29"/>
  <c r="S85" i="29"/>
  <c r="B85" i="29"/>
  <c r="S84" i="29"/>
  <c r="B84" i="29"/>
  <c r="S83" i="29"/>
  <c r="B83" i="29"/>
  <c r="S82" i="29"/>
  <c r="B82" i="29"/>
  <c r="S81" i="29"/>
  <c r="B81" i="29"/>
  <c r="S80" i="29"/>
  <c r="B80" i="29"/>
  <c r="S79" i="29"/>
  <c r="B79" i="29"/>
  <c r="S78" i="29"/>
  <c r="B78" i="29"/>
  <c r="S77" i="29"/>
  <c r="B77" i="29"/>
  <c r="S76" i="29"/>
  <c r="B76" i="29"/>
  <c r="S75" i="29"/>
  <c r="B75" i="29"/>
  <c r="S74" i="29"/>
  <c r="B74" i="29"/>
  <c r="S73" i="29"/>
  <c r="B73" i="29"/>
  <c r="S72" i="29"/>
  <c r="B72" i="29"/>
  <c r="S71" i="29"/>
  <c r="B71" i="29"/>
  <c r="S70" i="29"/>
  <c r="B70" i="29"/>
  <c r="S69" i="29"/>
  <c r="B69" i="29"/>
  <c r="S68" i="29"/>
  <c r="B68" i="29"/>
  <c r="S67" i="29"/>
  <c r="B67" i="29"/>
  <c r="S66" i="29"/>
  <c r="B66" i="29"/>
  <c r="S65" i="29"/>
  <c r="B65" i="29"/>
  <c r="S64" i="29"/>
  <c r="B64" i="29"/>
  <c r="S63" i="29"/>
  <c r="B63" i="29"/>
  <c r="S62" i="29"/>
  <c r="B62" i="29"/>
  <c r="S61" i="29"/>
  <c r="B61" i="29"/>
  <c r="S60" i="29"/>
  <c r="B60" i="29"/>
  <c r="S59" i="29"/>
  <c r="B59" i="29"/>
  <c r="S58" i="29"/>
  <c r="B58" i="29"/>
  <c r="S57" i="29"/>
  <c r="B57" i="29"/>
  <c r="S56" i="29"/>
  <c r="B56" i="29"/>
  <c r="S55" i="29"/>
  <c r="B55" i="29"/>
  <c r="S54" i="29"/>
  <c r="B54" i="29"/>
  <c r="S53" i="29"/>
  <c r="B53" i="29"/>
  <c r="S52" i="29"/>
  <c r="B52" i="29"/>
  <c r="S51" i="29"/>
  <c r="B51" i="29"/>
  <c r="S50" i="29"/>
  <c r="B50" i="29"/>
  <c r="S49" i="29"/>
  <c r="B49" i="29"/>
  <c r="S48" i="29"/>
  <c r="B48" i="29"/>
  <c r="S47" i="29"/>
  <c r="B47" i="29"/>
  <c r="S46" i="29"/>
  <c r="B46" i="29"/>
  <c r="S45" i="29"/>
  <c r="B45" i="29"/>
  <c r="S44" i="29"/>
  <c r="B44" i="29"/>
  <c r="S43" i="29"/>
  <c r="B43" i="29"/>
  <c r="S42" i="29"/>
  <c r="B42" i="29"/>
  <c r="S41" i="29"/>
  <c r="B41" i="29"/>
  <c r="S40" i="29"/>
  <c r="B40" i="29"/>
  <c r="S39" i="29"/>
  <c r="B39" i="29"/>
  <c r="S38" i="29"/>
  <c r="B38" i="29"/>
  <c r="S37" i="29"/>
  <c r="B37" i="29"/>
  <c r="S36" i="29"/>
  <c r="B36" i="29"/>
  <c r="S35" i="29"/>
  <c r="B35" i="29"/>
  <c r="S34" i="29"/>
  <c r="B34" i="29"/>
  <c r="S33" i="29"/>
  <c r="B33" i="29"/>
  <c r="S32" i="29"/>
  <c r="B32" i="29"/>
  <c r="S31" i="29"/>
  <c r="B31" i="29"/>
  <c r="S30" i="29"/>
  <c r="B30" i="29"/>
  <c r="S29" i="29"/>
  <c r="B29" i="29"/>
  <c r="S28" i="29"/>
  <c r="B28" i="29"/>
  <c r="S27" i="29"/>
  <c r="B27" i="29"/>
  <c r="S26" i="29"/>
  <c r="B26" i="29"/>
  <c r="S25" i="29"/>
  <c r="B25" i="29"/>
  <c r="S24" i="29"/>
  <c r="B24" i="29"/>
  <c r="S23" i="29"/>
  <c r="B23" i="29"/>
  <c r="S22" i="29"/>
  <c r="B22" i="29"/>
  <c r="S21" i="29"/>
  <c r="B21" i="29"/>
  <c r="S20" i="29"/>
  <c r="B20" i="29"/>
  <c r="S19" i="29"/>
  <c r="B19" i="29"/>
  <c r="S18" i="29"/>
  <c r="B18" i="29"/>
  <c r="S17" i="29"/>
  <c r="B17" i="29"/>
  <c r="S16" i="29"/>
  <c r="B16" i="29"/>
  <c r="S15" i="29"/>
  <c r="B15" i="29"/>
  <c r="S14" i="29"/>
  <c r="B14" i="29"/>
  <c r="S13" i="29"/>
  <c r="B13" i="29"/>
  <c r="S12" i="29"/>
  <c r="B12" i="29"/>
  <c r="S11" i="29"/>
  <c r="B11" i="29"/>
  <c r="S10" i="29"/>
  <c r="B10" i="29"/>
  <c r="S9" i="29"/>
  <c r="B9" i="29"/>
  <c r="S8" i="29"/>
  <c r="B8" i="29"/>
  <c r="S7" i="29"/>
  <c r="B7" i="29"/>
  <c r="S6" i="29"/>
  <c r="B6" i="29"/>
  <c r="S5" i="29"/>
  <c r="B5" i="29"/>
  <c r="S4" i="29"/>
  <c r="B4" i="29"/>
  <c r="B302" i="15" l="1"/>
  <c r="B301" i="15"/>
  <c r="B300" i="15"/>
  <c r="B299" i="15"/>
  <c r="B298" i="15"/>
  <c r="B297" i="15"/>
  <c r="B296" i="15"/>
  <c r="B295" i="15"/>
  <c r="AH218" i="15"/>
  <c r="AC218" i="15"/>
  <c r="AB218" i="15"/>
  <c r="AA218" i="15"/>
  <c r="Z218" i="15"/>
  <c r="Y218" i="15"/>
  <c r="X218" i="15"/>
  <c r="W218" i="15"/>
  <c r="V218" i="15"/>
  <c r="U218" i="15"/>
  <c r="T218" i="15"/>
  <c r="S218" i="15"/>
  <c r="Q218" i="15"/>
  <c r="P218" i="15"/>
  <c r="O218" i="15"/>
  <c r="N218" i="15"/>
  <c r="M218" i="15"/>
  <c r="L218" i="15"/>
  <c r="K218" i="15"/>
  <c r="J218" i="15"/>
  <c r="I218" i="15"/>
  <c r="G218" i="15"/>
  <c r="F218" i="15"/>
  <c r="E218" i="15"/>
  <c r="D218" i="15"/>
  <c r="AH217" i="15"/>
  <c r="AC217" i="15"/>
  <c r="AB217" i="15"/>
  <c r="AA217" i="15"/>
  <c r="Z217" i="15"/>
  <c r="Y217" i="15"/>
  <c r="X217" i="15"/>
  <c r="W217" i="15"/>
  <c r="V217" i="15"/>
  <c r="U217" i="15"/>
  <c r="T217" i="15"/>
  <c r="S217" i="15"/>
  <c r="Q217" i="15"/>
  <c r="P217" i="15"/>
  <c r="O217" i="15"/>
  <c r="N217" i="15"/>
  <c r="M217" i="15"/>
  <c r="L217" i="15"/>
  <c r="K217" i="15"/>
  <c r="J217" i="15"/>
  <c r="I217" i="15"/>
  <c r="G217" i="15"/>
  <c r="F217" i="15"/>
  <c r="E217" i="15"/>
  <c r="D217" i="15"/>
  <c r="AH216" i="15"/>
  <c r="AC216" i="15"/>
  <c r="AB216" i="15"/>
  <c r="AA216" i="15"/>
  <c r="Z216" i="15"/>
  <c r="Y216" i="15"/>
  <c r="X216" i="15"/>
  <c r="W216" i="15"/>
  <c r="V216" i="15"/>
  <c r="U216" i="15"/>
  <c r="T216" i="15"/>
  <c r="S216" i="15"/>
  <c r="Q216" i="15"/>
  <c r="P216" i="15"/>
  <c r="O216" i="15"/>
  <c r="N216" i="15"/>
  <c r="M216" i="15"/>
  <c r="L216" i="15"/>
  <c r="K216" i="15"/>
  <c r="J216" i="15"/>
  <c r="I216" i="15"/>
  <c r="G216" i="15"/>
  <c r="F216" i="15"/>
  <c r="E216" i="15"/>
  <c r="D216" i="15"/>
  <c r="AH215" i="15"/>
  <c r="AC215" i="15"/>
  <c r="AB215" i="15"/>
  <c r="AA215" i="15"/>
  <c r="Z215" i="15"/>
  <c r="Y215" i="15"/>
  <c r="X215" i="15"/>
  <c r="W215" i="15"/>
  <c r="V215" i="15"/>
  <c r="U215" i="15"/>
  <c r="T215" i="15"/>
  <c r="S215" i="15"/>
  <c r="Q215" i="15"/>
  <c r="P215" i="15"/>
  <c r="O215" i="15"/>
  <c r="N215" i="15"/>
  <c r="M215" i="15"/>
  <c r="L215" i="15"/>
  <c r="K215" i="15"/>
  <c r="J215" i="15"/>
  <c r="I215" i="15"/>
  <c r="G215" i="15"/>
  <c r="F215" i="15"/>
  <c r="E215" i="15"/>
  <c r="D215" i="15"/>
  <c r="AH214" i="15"/>
  <c r="AC214" i="15"/>
  <c r="AB214" i="15"/>
  <c r="AA214" i="15"/>
  <c r="Z214" i="15"/>
  <c r="Y214" i="15"/>
  <c r="X214" i="15"/>
  <c r="W214" i="15"/>
  <c r="V214" i="15"/>
  <c r="U214" i="15"/>
  <c r="T214" i="15"/>
  <c r="S214" i="15"/>
  <c r="Q214" i="15"/>
  <c r="P214" i="15"/>
  <c r="O214" i="15"/>
  <c r="N214" i="15"/>
  <c r="M214" i="15"/>
  <c r="L214" i="15"/>
  <c r="K214" i="15"/>
  <c r="J214" i="15"/>
  <c r="I214" i="15"/>
  <c r="G214" i="15"/>
  <c r="F214" i="15"/>
  <c r="E214" i="15"/>
  <c r="D214" i="15"/>
  <c r="AH211" i="15"/>
  <c r="AC211" i="15"/>
  <c r="AB211" i="15"/>
  <c r="AA211" i="15"/>
  <c r="Z211" i="15"/>
  <c r="Y211" i="15"/>
  <c r="X211" i="15"/>
  <c r="W211" i="15"/>
  <c r="V211" i="15"/>
  <c r="U211" i="15"/>
  <c r="T211" i="15"/>
  <c r="S211" i="15"/>
  <c r="Q211" i="15"/>
  <c r="P211" i="15"/>
  <c r="O211" i="15"/>
  <c r="N211" i="15"/>
  <c r="M211" i="15"/>
  <c r="L211" i="15"/>
  <c r="K211" i="15"/>
  <c r="J211" i="15"/>
  <c r="I211" i="15"/>
  <c r="G211" i="15"/>
  <c r="F211" i="15"/>
  <c r="E211" i="15"/>
  <c r="D211" i="15"/>
  <c r="AH210" i="15"/>
  <c r="AC210" i="15"/>
  <c r="AB210" i="15"/>
  <c r="AA210" i="15"/>
  <c r="Z210" i="15"/>
  <c r="Y210" i="15"/>
  <c r="X210" i="15"/>
  <c r="W210" i="15"/>
  <c r="V210" i="15"/>
  <c r="U210" i="15"/>
  <c r="T210" i="15"/>
  <c r="S210" i="15"/>
  <c r="Q210" i="15"/>
  <c r="P210" i="15"/>
  <c r="O210" i="15"/>
  <c r="N210" i="15"/>
  <c r="M210" i="15"/>
  <c r="L210" i="15"/>
  <c r="K210" i="15"/>
  <c r="J210" i="15"/>
  <c r="I210" i="15"/>
  <c r="G210" i="15"/>
  <c r="F210" i="15"/>
  <c r="E210" i="15"/>
  <c r="D210" i="15"/>
  <c r="AH209" i="15"/>
  <c r="AC209" i="15"/>
  <c r="AB209" i="15"/>
  <c r="AA209" i="15"/>
  <c r="Z209" i="15"/>
  <c r="Y209" i="15"/>
  <c r="X209" i="15"/>
  <c r="W209" i="15"/>
  <c r="V209" i="15"/>
  <c r="U209" i="15"/>
  <c r="T209" i="15"/>
  <c r="S209" i="15"/>
  <c r="Q209" i="15"/>
  <c r="P209" i="15"/>
  <c r="O209" i="15"/>
  <c r="N209" i="15"/>
  <c r="M209" i="15"/>
  <c r="L209" i="15"/>
  <c r="K209" i="15"/>
  <c r="J209" i="15"/>
  <c r="I209" i="15"/>
  <c r="G209" i="15"/>
  <c r="F209" i="15"/>
  <c r="E209" i="15"/>
  <c r="D209" i="15"/>
  <c r="AH208" i="15"/>
  <c r="AC208" i="15"/>
  <c r="AB208" i="15"/>
  <c r="AA208" i="15"/>
  <c r="Z208" i="15"/>
  <c r="Y208" i="15"/>
  <c r="X208" i="15"/>
  <c r="W208" i="15"/>
  <c r="V208" i="15"/>
  <c r="U208" i="15"/>
  <c r="T208" i="15"/>
  <c r="S208" i="15"/>
  <c r="Q208" i="15"/>
  <c r="P208" i="15"/>
  <c r="O208" i="15"/>
  <c r="N208" i="15"/>
  <c r="M208" i="15"/>
  <c r="L208" i="15"/>
  <c r="K208" i="15"/>
  <c r="J208" i="15"/>
  <c r="I208" i="15"/>
  <c r="G208" i="15"/>
  <c r="F208" i="15"/>
  <c r="E208" i="15"/>
  <c r="D208" i="15"/>
  <c r="AH207" i="15"/>
  <c r="AC207" i="15"/>
  <c r="AB207" i="15"/>
  <c r="AA207" i="15"/>
  <c r="Z207" i="15"/>
  <c r="Y207" i="15"/>
  <c r="X207" i="15"/>
  <c r="W207" i="15"/>
  <c r="V207" i="15"/>
  <c r="U207" i="15"/>
  <c r="T207" i="15"/>
  <c r="S207" i="15"/>
  <c r="Q207" i="15"/>
  <c r="P207" i="15"/>
  <c r="O207" i="15"/>
  <c r="N207" i="15"/>
  <c r="M207" i="15"/>
  <c r="L207" i="15"/>
  <c r="K207" i="15"/>
  <c r="J207" i="15"/>
  <c r="I207" i="15"/>
  <c r="G207" i="15"/>
  <c r="F207" i="15"/>
  <c r="E207" i="15"/>
  <c r="D207" i="15"/>
  <c r="AH204" i="15"/>
  <c r="AH278" i="15" s="1"/>
  <c r="AC204" i="15"/>
  <c r="AC278" i="15" s="1"/>
  <c r="AB204" i="15"/>
  <c r="AB278" i="15" s="1"/>
  <c r="AA204" i="15"/>
  <c r="AA278" i="15" s="1"/>
  <c r="Z204" i="15"/>
  <c r="Z278" i="15" s="1"/>
  <c r="Y204" i="15"/>
  <c r="Y278" i="15" s="1"/>
  <c r="X204" i="15"/>
  <c r="X278" i="15" s="1"/>
  <c r="W204" i="15"/>
  <c r="W278" i="15" s="1"/>
  <c r="V204" i="15"/>
  <c r="V278" i="15" s="1"/>
  <c r="U204" i="15"/>
  <c r="U278" i="15" s="1"/>
  <c r="T204" i="15"/>
  <c r="T278" i="15" s="1"/>
  <c r="S204" i="15"/>
  <c r="S278" i="15" s="1"/>
  <c r="Q204" i="15"/>
  <c r="Q278" i="15" s="1"/>
  <c r="P204" i="15"/>
  <c r="P278" i="15" s="1"/>
  <c r="O204" i="15"/>
  <c r="O278" i="15" s="1"/>
  <c r="N204" i="15"/>
  <c r="N278" i="15" s="1"/>
  <c r="M204" i="15"/>
  <c r="M278" i="15" s="1"/>
  <c r="L204" i="15"/>
  <c r="L278" i="15" s="1"/>
  <c r="K204" i="15"/>
  <c r="K278" i="15" s="1"/>
  <c r="J204" i="15"/>
  <c r="J278" i="15" s="1"/>
  <c r="I204" i="15"/>
  <c r="I278" i="15" s="1"/>
  <c r="G204" i="15"/>
  <c r="G278" i="15" s="1"/>
  <c r="F204" i="15"/>
  <c r="F278" i="15" s="1"/>
  <c r="E204" i="15"/>
  <c r="E278" i="15" s="1"/>
  <c r="D204" i="15"/>
  <c r="D278" i="15" s="1"/>
  <c r="AH203" i="15"/>
  <c r="AC203" i="15"/>
  <c r="AB203" i="15"/>
  <c r="AA203" i="15"/>
  <c r="Z203" i="15"/>
  <c r="Y203" i="15"/>
  <c r="X203" i="15"/>
  <c r="W203" i="15"/>
  <c r="V203" i="15"/>
  <c r="U203" i="15"/>
  <c r="T203" i="15"/>
  <c r="S203" i="15"/>
  <c r="Q203" i="15"/>
  <c r="P203" i="15"/>
  <c r="O203" i="15"/>
  <c r="N203" i="15"/>
  <c r="M203" i="15"/>
  <c r="L203" i="15"/>
  <c r="K203" i="15"/>
  <c r="J203" i="15"/>
  <c r="I203" i="15"/>
  <c r="G203" i="15"/>
  <c r="F203" i="15"/>
  <c r="E203" i="15"/>
  <c r="D203" i="15"/>
  <c r="AH202" i="15"/>
  <c r="AC202" i="15"/>
  <c r="AB202" i="15"/>
  <c r="AA202" i="15"/>
  <c r="Z202" i="15"/>
  <c r="Y202" i="15"/>
  <c r="X202" i="15"/>
  <c r="W202" i="15"/>
  <c r="V202" i="15"/>
  <c r="U202" i="15"/>
  <c r="T202" i="15"/>
  <c r="S202" i="15"/>
  <c r="Q202" i="15"/>
  <c r="P202" i="15"/>
  <c r="O202" i="15"/>
  <c r="N202" i="15"/>
  <c r="M202" i="15"/>
  <c r="L202" i="15"/>
  <c r="K202" i="15"/>
  <c r="J202" i="15"/>
  <c r="I202" i="15"/>
  <c r="G202" i="15"/>
  <c r="F202" i="15"/>
  <c r="E202" i="15"/>
  <c r="D202" i="15"/>
  <c r="AH201" i="15"/>
  <c r="AC201" i="15"/>
  <c r="AB201" i="15"/>
  <c r="AA201" i="15"/>
  <c r="Z201" i="15"/>
  <c r="Y201" i="15"/>
  <c r="X201" i="15"/>
  <c r="W201" i="15"/>
  <c r="V201" i="15"/>
  <c r="U201" i="15"/>
  <c r="T201" i="15"/>
  <c r="S201" i="15"/>
  <c r="Q201" i="15"/>
  <c r="P201" i="15"/>
  <c r="O201" i="15"/>
  <c r="N201" i="15"/>
  <c r="M201" i="15"/>
  <c r="L201" i="15"/>
  <c r="K201" i="15"/>
  <c r="J201" i="15"/>
  <c r="I201" i="15"/>
  <c r="G201" i="15"/>
  <c r="F201" i="15"/>
  <c r="E201" i="15"/>
  <c r="D201" i="15"/>
  <c r="AH200" i="15"/>
  <c r="AC200" i="15"/>
  <c r="AB200" i="15"/>
  <c r="AA200" i="15"/>
  <c r="Z200" i="15"/>
  <c r="Y200" i="15"/>
  <c r="X200" i="15"/>
  <c r="W200" i="15"/>
  <c r="V200" i="15"/>
  <c r="U200" i="15"/>
  <c r="T200" i="15"/>
  <c r="S200" i="15"/>
  <c r="Q200" i="15"/>
  <c r="P200" i="15"/>
  <c r="O200" i="15"/>
  <c r="N200" i="15"/>
  <c r="M200" i="15"/>
  <c r="L200" i="15"/>
  <c r="K200" i="15"/>
  <c r="J200" i="15"/>
  <c r="I200" i="15"/>
  <c r="G200" i="15"/>
  <c r="F200" i="15"/>
  <c r="E200" i="15"/>
  <c r="D200" i="15"/>
  <c r="AH199" i="15"/>
  <c r="AC199" i="15"/>
  <c r="AB199" i="15"/>
  <c r="AA199" i="15"/>
  <c r="Z199" i="15"/>
  <c r="Y199" i="15"/>
  <c r="X199" i="15"/>
  <c r="W199" i="15"/>
  <c r="V199" i="15"/>
  <c r="U199" i="15"/>
  <c r="T199" i="15"/>
  <c r="S199" i="15"/>
  <c r="Q199" i="15"/>
  <c r="P199" i="15"/>
  <c r="O199" i="15"/>
  <c r="N199" i="15"/>
  <c r="M199" i="15"/>
  <c r="L199" i="15"/>
  <c r="K199" i="15"/>
  <c r="J199" i="15"/>
  <c r="I199" i="15"/>
  <c r="G199" i="15"/>
  <c r="F199" i="15"/>
  <c r="E199" i="15"/>
  <c r="D199" i="15"/>
  <c r="AH196" i="15"/>
  <c r="AC196" i="15"/>
  <c r="AB196" i="15"/>
  <c r="AA196" i="15"/>
  <c r="Z196" i="15"/>
  <c r="Y196" i="15"/>
  <c r="X196" i="15"/>
  <c r="W196" i="15"/>
  <c r="V196" i="15"/>
  <c r="U196" i="15"/>
  <c r="T196" i="15"/>
  <c r="S196" i="15"/>
  <c r="Q196" i="15"/>
  <c r="P196" i="15"/>
  <c r="O196" i="15"/>
  <c r="N196" i="15"/>
  <c r="M196" i="15"/>
  <c r="L196" i="15"/>
  <c r="K196" i="15"/>
  <c r="J196" i="15"/>
  <c r="I196" i="15"/>
  <c r="G196" i="15"/>
  <c r="F196" i="15"/>
  <c r="E196" i="15"/>
  <c r="D196" i="15"/>
  <c r="AH195" i="15"/>
  <c r="AC195" i="15"/>
  <c r="AB195" i="15"/>
  <c r="AA195" i="15"/>
  <c r="Z195" i="15"/>
  <c r="Y195" i="15"/>
  <c r="X195" i="15"/>
  <c r="W195" i="15"/>
  <c r="V195" i="15"/>
  <c r="U195" i="15"/>
  <c r="T195" i="15"/>
  <c r="S195" i="15"/>
  <c r="Q195" i="15"/>
  <c r="P195" i="15"/>
  <c r="O195" i="15"/>
  <c r="N195" i="15"/>
  <c r="M195" i="15"/>
  <c r="L195" i="15"/>
  <c r="K195" i="15"/>
  <c r="J195" i="15"/>
  <c r="I195" i="15"/>
  <c r="G195" i="15"/>
  <c r="F195" i="15"/>
  <c r="E195" i="15"/>
  <c r="D195" i="15"/>
  <c r="AH194" i="15"/>
  <c r="AC194" i="15"/>
  <c r="AB194" i="15"/>
  <c r="AA194" i="15"/>
  <c r="Z194" i="15"/>
  <c r="Y194" i="15"/>
  <c r="X194" i="15"/>
  <c r="W194" i="15"/>
  <c r="V194" i="15"/>
  <c r="U194" i="15"/>
  <c r="T194" i="15"/>
  <c r="S194" i="15"/>
  <c r="Q194" i="15"/>
  <c r="P194" i="15"/>
  <c r="O194" i="15"/>
  <c r="N194" i="15"/>
  <c r="M194" i="15"/>
  <c r="L194" i="15"/>
  <c r="K194" i="15"/>
  <c r="J194" i="15"/>
  <c r="I194" i="15"/>
  <c r="G194" i="15"/>
  <c r="F194" i="15"/>
  <c r="E194" i="15"/>
  <c r="D194" i="15"/>
  <c r="AH193" i="15"/>
  <c r="AC193" i="15"/>
  <c r="AB193" i="15"/>
  <c r="AA193" i="15"/>
  <c r="Z193" i="15"/>
  <c r="Y193" i="15"/>
  <c r="X193" i="15"/>
  <c r="W193" i="15"/>
  <c r="V193" i="15"/>
  <c r="U193" i="15"/>
  <c r="T193" i="15"/>
  <c r="S193" i="15"/>
  <c r="Q193" i="15"/>
  <c r="P193" i="15"/>
  <c r="O193" i="15"/>
  <c r="N193" i="15"/>
  <c r="M193" i="15"/>
  <c r="L193" i="15"/>
  <c r="K193" i="15"/>
  <c r="J193" i="15"/>
  <c r="I193" i="15"/>
  <c r="G193" i="15"/>
  <c r="F193" i="15"/>
  <c r="E193" i="15"/>
  <c r="D193" i="15"/>
  <c r="AH192" i="15"/>
  <c r="AC192" i="15"/>
  <c r="AB192" i="15"/>
  <c r="AA192" i="15"/>
  <c r="Z192" i="15"/>
  <c r="Y192" i="15"/>
  <c r="X192" i="15"/>
  <c r="W192" i="15"/>
  <c r="V192" i="15"/>
  <c r="U192" i="15"/>
  <c r="T192" i="15"/>
  <c r="S192" i="15"/>
  <c r="Q192" i="15"/>
  <c r="P192" i="15"/>
  <c r="O192" i="15"/>
  <c r="N192" i="15"/>
  <c r="M192" i="15"/>
  <c r="L192" i="15"/>
  <c r="K192" i="15"/>
  <c r="J192" i="15"/>
  <c r="I192" i="15"/>
  <c r="G192" i="15"/>
  <c r="F192" i="15"/>
  <c r="E192" i="15"/>
  <c r="D192" i="15"/>
  <c r="AH189" i="15"/>
  <c r="AC189" i="15"/>
  <c r="AB189" i="15"/>
  <c r="AA189" i="15"/>
  <c r="Z189" i="15"/>
  <c r="Y189" i="15"/>
  <c r="X189" i="15"/>
  <c r="W189" i="15"/>
  <c r="V189" i="15"/>
  <c r="U189" i="15"/>
  <c r="T189" i="15"/>
  <c r="S189" i="15"/>
  <c r="Q189" i="15"/>
  <c r="P189" i="15"/>
  <c r="O189" i="15"/>
  <c r="N189" i="15"/>
  <c r="M189" i="15"/>
  <c r="L189" i="15"/>
  <c r="K189" i="15"/>
  <c r="J189" i="15"/>
  <c r="I189" i="15"/>
  <c r="G189" i="15"/>
  <c r="F189" i="15"/>
  <c r="E189" i="15"/>
  <c r="D189" i="15"/>
  <c r="AH188" i="15"/>
  <c r="AC188" i="15"/>
  <c r="AB188" i="15"/>
  <c r="AA188" i="15"/>
  <c r="Z188" i="15"/>
  <c r="Y188" i="15"/>
  <c r="X188" i="15"/>
  <c r="W188" i="15"/>
  <c r="V188" i="15"/>
  <c r="U188" i="15"/>
  <c r="T188" i="15"/>
  <c r="S188" i="15"/>
  <c r="Q188" i="15"/>
  <c r="P188" i="15"/>
  <c r="O188" i="15"/>
  <c r="N188" i="15"/>
  <c r="M188" i="15"/>
  <c r="L188" i="15"/>
  <c r="K188" i="15"/>
  <c r="J188" i="15"/>
  <c r="I188" i="15"/>
  <c r="G188" i="15"/>
  <c r="F188" i="15"/>
  <c r="E188" i="15"/>
  <c r="D188" i="15"/>
  <c r="AH187" i="15"/>
  <c r="AC187" i="15"/>
  <c r="AB187" i="15"/>
  <c r="AA187" i="15"/>
  <c r="Z187" i="15"/>
  <c r="Y187" i="15"/>
  <c r="X187" i="15"/>
  <c r="W187" i="15"/>
  <c r="V187" i="15"/>
  <c r="U187" i="15"/>
  <c r="T187" i="15"/>
  <c r="S187" i="15"/>
  <c r="Q187" i="15"/>
  <c r="P187" i="15"/>
  <c r="O187" i="15"/>
  <c r="N187" i="15"/>
  <c r="M187" i="15"/>
  <c r="L187" i="15"/>
  <c r="K187" i="15"/>
  <c r="J187" i="15"/>
  <c r="I187" i="15"/>
  <c r="G187" i="15"/>
  <c r="F187" i="15"/>
  <c r="E187" i="15"/>
  <c r="D187" i="15"/>
  <c r="AH186" i="15"/>
  <c r="AC186" i="15"/>
  <c r="AB186" i="15"/>
  <c r="AA186" i="15"/>
  <c r="Z186" i="15"/>
  <c r="Y186" i="15"/>
  <c r="X186" i="15"/>
  <c r="W186" i="15"/>
  <c r="V186" i="15"/>
  <c r="U186" i="15"/>
  <c r="T186" i="15"/>
  <c r="S186" i="15"/>
  <c r="Q186" i="15"/>
  <c r="P186" i="15"/>
  <c r="O186" i="15"/>
  <c r="N186" i="15"/>
  <c r="M186" i="15"/>
  <c r="L186" i="15"/>
  <c r="K186" i="15"/>
  <c r="J186" i="15"/>
  <c r="I186" i="15"/>
  <c r="G186" i="15"/>
  <c r="F186" i="15"/>
  <c r="E186" i="15"/>
  <c r="D186" i="15"/>
  <c r="AH185" i="15"/>
  <c r="AC185" i="15"/>
  <c r="AB185" i="15"/>
  <c r="AA185" i="15"/>
  <c r="Z185" i="15"/>
  <c r="Y185" i="15"/>
  <c r="X185" i="15"/>
  <c r="W185" i="15"/>
  <c r="V185" i="15"/>
  <c r="U185" i="15"/>
  <c r="T185" i="15"/>
  <c r="S185" i="15"/>
  <c r="Q185" i="15"/>
  <c r="P185" i="15"/>
  <c r="O185" i="15"/>
  <c r="N185" i="15"/>
  <c r="M185" i="15"/>
  <c r="L185" i="15"/>
  <c r="K185" i="15"/>
  <c r="J185" i="15"/>
  <c r="I185" i="15"/>
  <c r="G185" i="15"/>
  <c r="F185" i="15"/>
  <c r="E185" i="15"/>
  <c r="D185" i="15"/>
  <c r="AH182" i="15"/>
  <c r="AC182" i="15"/>
  <c r="AB182" i="15"/>
  <c r="AA182" i="15"/>
  <c r="Z182" i="15"/>
  <c r="Y182" i="15"/>
  <c r="X182" i="15"/>
  <c r="W182" i="15"/>
  <c r="V182" i="15"/>
  <c r="U182" i="15"/>
  <c r="T182" i="15"/>
  <c r="S182" i="15"/>
  <c r="Q182" i="15"/>
  <c r="P182" i="15"/>
  <c r="O182" i="15"/>
  <c r="N182" i="15"/>
  <c r="M182" i="15"/>
  <c r="L182" i="15"/>
  <c r="K182" i="15"/>
  <c r="J182" i="15"/>
  <c r="I182" i="15"/>
  <c r="G182" i="15"/>
  <c r="F182" i="15"/>
  <c r="E182" i="15"/>
  <c r="D182" i="15"/>
  <c r="AH181" i="15"/>
  <c r="AC181" i="15"/>
  <c r="AB181" i="15"/>
  <c r="AA181" i="15"/>
  <c r="Z181" i="15"/>
  <c r="Y181" i="15"/>
  <c r="X181" i="15"/>
  <c r="W181" i="15"/>
  <c r="V181" i="15"/>
  <c r="U181" i="15"/>
  <c r="T181" i="15"/>
  <c r="S181" i="15"/>
  <c r="Q181" i="15"/>
  <c r="P181" i="15"/>
  <c r="O181" i="15"/>
  <c r="N181" i="15"/>
  <c r="M181" i="15"/>
  <c r="L181" i="15"/>
  <c r="K181" i="15"/>
  <c r="J181" i="15"/>
  <c r="I181" i="15"/>
  <c r="G181" i="15"/>
  <c r="F181" i="15"/>
  <c r="E181" i="15"/>
  <c r="D181" i="15"/>
  <c r="AH180" i="15"/>
  <c r="AC180" i="15"/>
  <c r="AB180" i="15"/>
  <c r="AA180" i="15"/>
  <c r="Z180" i="15"/>
  <c r="Y180" i="15"/>
  <c r="X180" i="15"/>
  <c r="W180" i="15"/>
  <c r="V180" i="15"/>
  <c r="U180" i="15"/>
  <c r="T180" i="15"/>
  <c r="S180" i="15"/>
  <c r="Q180" i="15"/>
  <c r="P180" i="15"/>
  <c r="O180" i="15"/>
  <c r="N180" i="15"/>
  <c r="M180" i="15"/>
  <c r="L180" i="15"/>
  <c r="K180" i="15"/>
  <c r="J180" i="15"/>
  <c r="I180" i="15"/>
  <c r="G180" i="15"/>
  <c r="F180" i="15"/>
  <c r="E180" i="15"/>
  <c r="D180" i="15"/>
  <c r="AH179" i="15"/>
  <c r="AC179" i="15"/>
  <c r="AB179" i="15"/>
  <c r="AA179" i="15"/>
  <c r="Z179" i="15"/>
  <c r="Y179" i="15"/>
  <c r="X179" i="15"/>
  <c r="W179" i="15"/>
  <c r="V179" i="15"/>
  <c r="U179" i="15"/>
  <c r="T179" i="15"/>
  <c r="S179" i="15"/>
  <c r="Q179" i="15"/>
  <c r="P179" i="15"/>
  <c r="O179" i="15"/>
  <c r="N179" i="15"/>
  <c r="M179" i="15"/>
  <c r="L179" i="15"/>
  <c r="K179" i="15"/>
  <c r="J179" i="15"/>
  <c r="I179" i="15"/>
  <c r="G179" i="15"/>
  <c r="F179" i="15"/>
  <c r="E179" i="15"/>
  <c r="D179" i="15"/>
  <c r="AH178" i="15"/>
  <c r="AC178" i="15"/>
  <c r="AB178" i="15"/>
  <c r="AA178" i="15"/>
  <c r="Z178" i="15"/>
  <c r="Y178" i="15"/>
  <c r="X178" i="15"/>
  <c r="W178" i="15"/>
  <c r="V178" i="15"/>
  <c r="U178" i="15"/>
  <c r="T178" i="15"/>
  <c r="S178" i="15"/>
  <c r="Q178" i="15"/>
  <c r="P178" i="15"/>
  <c r="O178" i="15"/>
  <c r="N178" i="15"/>
  <c r="M178" i="15"/>
  <c r="L178" i="15"/>
  <c r="K178" i="15"/>
  <c r="J178" i="15"/>
  <c r="I178" i="15"/>
  <c r="G178" i="15"/>
  <c r="F178" i="15"/>
  <c r="E178" i="15"/>
  <c r="D178" i="15"/>
  <c r="AH175" i="15"/>
  <c r="AC175" i="15"/>
  <c r="AB175" i="15"/>
  <c r="AA175" i="15"/>
  <c r="Z175" i="15"/>
  <c r="Y175" i="15"/>
  <c r="X175" i="15"/>
  <c r="W175" i="15"/>
  <c r="V175" i="15"/>
  <c r="U175" i="15"/>
  <c r="T175" i="15"/>
  <c r="S175" i="15"/>
  <c r="Q175" i="15"/>
  <c r="P175" i="15"/>
  <c r="O175" i="15"/>
  <c r="N175" i="15"/>
  <c r="M175" i="15"/>
  <c r="L175" i="15"/>
  <c r="K175" i="15"/>
  <c r="J175" i="15"/>
  <c r="I175" i="15"/>
  <c r="G175" i="15"/>
  <c r="F175" i="15"/>
  <c r="E175" i="15"/>
  <c r="D175" i="15"/>
  <c r="AH174" i="15"/>
  <c r="AC174" i="15"/>
  <c r="AB174" i="15"/>
  <c r="AA174" i="15"/>
  <c r="Z174" i="15"/>
  <c r="Y174" i="15"/>
  <c r="X174" i="15"/>
  <c r="W174" i="15"/>
  <c r="V174" i="15"/>
  <c r="U174" i="15"/>
  <c r="T174" i="15"/>
  <c r="S174" i="15"/>
  <c r="Q174" i="15"/>
  <c r="P174" i="15"/>
  <c r="O174" i="15"/>
  <c r="N174" i="15"/>
  <c r="M174" i="15"/>
  <c r="L174" i="15"/>
  <c r="K174" i="15"/>
  <c r="J174" i="15"/>
  <c r="I174" i="15"/>
  <c r="G174" i="15"/>
  <c r="F174" i="15"/>
  <c r="E174" i="15"/>
  <c r="D174" i="15"/>
  <c r="AH173" i="15"/>
  <c r="AC173" i="15"/>
  <c r="AB173" i="15"/>
  <c r="AA173" i="15"/>
  <c r="Z173" i="15"/>
  <c r="Y173" i="15"/>
  <c r="X173" i="15"/>
  <c r="W173" i="15"/>
  <c r="V173" i="15"/>
  <c r="U173" i="15"/>
  <c r="T173" i="15"/>
  <c r="S173" i="15"/>
  <c r="Q173" i="15"/>
  <c r="P173" i="15"/>
  <c r="O173" i="15"/>
  <c r="N173" i="15"/>
  <c r="M173" i="15"/>
  <c r="L173" i="15"/>
  <c r="K173" i="15"/>
  <c r="J173" i="15"/>
  <c r="I173" i="15"/>
  <c r="G173" i="15"/>
  <c r="F173" i="15"/>
  <c r="E173" i="15"/>
  <c r="D173" i="15"/>
  <c r="AH172" i="15"/>
  <c r="AC172" i="15"/>
  <c r="AB172" i="15"/>
  <c r="AA172" i="15"/>
  <c r="Z172" i="15"/>
  <c r="Y172" i="15"/>
  <c r="X172" i="15"/>
  <c r="W172" i="15"/>
  <c r="V172" i="15"/>
  <c r="U172" i="15"/>
  <c r="T172" i="15"/>
  <c r="S172" i="15"/>
  <c r="Q172" i="15"/>
  <c r="P172" i="15"/>
  <c r="O172" i="15"/>
  <c r="N172" i="15"/>
  <c r="M172" i="15"/>
  <c r="L172" i="15"/>
  <c r="K172" i="15"/>
  <c r="J172" i="15"/>
  <c r="I172" i="15"/>
  <c r="G172" i="15"/>
  <c r="F172" i="15"/>
  <c r="E172" i="15"/>
  <c r="D172" i="15"/>
  <c r="AH171" i="15"/>
  <c r="AC171" i="15"/>
  <c r="AB171" i="15"/>
  <c r="AA171" i="15"/>
  <c r="Z171" i="15"/>
  <c r="Y171" i="15"/>
  <c r="X171" i="15"/>
  <c r="W171" i="15"/>
  <c r="V171" i="15"/>
  <c r="U171" i="15"/>
  <c r="T171" i="15"/>
  <c r="S171" i="15"/>
  <c r="Q171" i="15"/>
  <c r="P171" i="15"/>
  <c r="O171" i="15"/>
  <c r="N171" i="15"/>
  <c r="M171" i="15"/>
  <c r="L171" i="15"/>
  <c r="K171" i="15"/>
  <c r="J171" i="15"/>
  <c r="I171" i="15"/>
  <c r="G171" i="15"/>
  <c r="F171" i="15"/>
  <c r="E171" i="15"/>
  <c r="D171" i="15"/>
  <c r="AH168" i="15"/>
  <c r="AH242" i="15" s="1"/>
  <c r="AC168" i="15"/>
  <c r="AC242" i="15" s="1"/>
  <c r="AB168" i="15"/>
  <c r="AB242" i="15" s="1"/>
  <c r="AA168" i="15"/>
  <c r="AA242" i="15" s="1"/>
  <c r="Z168" i="15"/>
  <c r="Z242" i="15" s="1"/>
  <c r="Y168" i="15"/>
  <c r="Y242" i="15" s="1"/>
  <c r="X168" i="15"/>
  <c r="X242" i="15" s="1"/>
  <c r="W168" i="15"/>
  <c r="W242" i="15" s="1"/>
  <c r="V168" i="15"/>
  <c r="V242" i="15" s="1"/>
  <c r="U168" i="15"/>
  <c r="U242" i="15" s="1"/>
  <c r="T168" i="15"/>
  <c r="T242" i="15" s="1"/>
  <c r="S168" i="15"/>
  <c r="S242" i="15" s="1"/>
  <c r="Q168" i="15"/>
  <c r="Q242" i="15" s="1"/>
  <c r="P168" i="15"/>
  <c r="P242" i="15" s="1"/>
  <c r="O168" i="15"/>
  <c r="O242" i="15" s="1"/>
  <c r="N168" i="15"/>
  <c r="N242" i="15" s="1"/>
  <c r="M168" i="15"/>
  <c r="M242" i="15" s="1"/>
  <c r="L168" i="15"/>
  <c r="L242" i="15" s="1"/>
  <c r="K168" i="15"/>
  <c r="K242" i="15" s="1"/>
  <c r="J168" i="15"/>
  <c r="J242" i="15" s="1"/>
  <c r="I168" i="15"/>
  <c r="I242" i="15" s="1"/>
  <c r="G168" i="15"/>
  <c r="G242" i="15" s="1"/>
  <c r="F168" i="15"/>
  <c r="F242" i="15" s="1"/>
  <c r="E168" i="15"/>
  <c r="E242" i="15" s="1"/>
  <c r="D168" i="15"/>
  <c r="D242" i="15" s="1"/>
  <c r="AH167" i="15"/>
  <c r="AC167" i="15"/>
  <c r="AB167" i="15"/>
  <c r="AA167" i="15"/>
  <c r="Z167" i="15"/>
  <c r="Y167" i="15"/>
  <c r="X167" i="15"/>
  <c r="W167" i="15"/>
  <c r="V167" i="15"/>
  <c r="U167" i="15"/>
  <c r="T167" i="15"/>
  <c r="S167" i="15"/>
  <c r="Q167" i="15"/>
  <c r="P167" i="15"/>
  <c r="O167" i="15"/>
  <c r="N167" i="15"/>
  <c r="M167" i="15"/>
  <c r="L167" i="15"/>
  <c r="K167" i="15"/>
  <c r="J167" i="15"/>
  <c r="I167" i="15"/>
  <c r="G167" i="15"/>
  <c r="F167" i="15"/>
  <c r="E167" i="15"/>
  <c r="D167" i="15"/>
  <c r="AH166" i="15"/>
  <c r="AC166" i="15"/>
  <c r="AB166" i="15"/>
  <c r="AA166" i="15"/>
  <c r="Z166" i="15"/>
  <c r="Y166" i="15"/>
  <c r="X166" i="15"/>
  <c r="W166" i="15"/>
  <c r="V166" i="15"/>
  <c r="U166" i="15"/>
  <c r="T166" i="15"/>
  <c r="S166" i="15"/>
  <c r="Q166" i="15"/>
  <c r="P166" i="15"/>
  <c r="O166" i="15"/>
  <c r="N166" i="15"/>
  <c r="M166" i="15"/>
  <c r="L166" i="15"/>
  <c r="K166" i="15"/>
  <c r="J166" i="15"/>
  <c r="I166" i="15"/>
  <c r="G166" i="15"/>
  <c r="F166" i="15"/>
  <c r="E166" i="15"/>
  <c r="D166" i="15"/>
  <c r="AH165" i="15"/>
  <c r="AC165" i="15"/>
  <c r="AB165" i="15"/>
  <c r="AA165" i="15"/>
  <c r="Z165" i="15"/>
  <c r="Y165" i="15"/>
  <c r="X165" i="15"/>
  <c r="W165" i="15"/>
  <c r="V165" i="15"/>
  <c r="U165" i="15"/>
  <c r="T165" i="15"/>
  <c r="S165" i="15"/>
  <c r="Q165" i="15"/>
  <c r="P165" i="15"/>
  <c r="O165" i="15"/>
  <c r="N165" i="15"/>
  <c r="M165" i="15"/>
  <c r="L165" i="15"/>
  <c r="K165" i="15"/>
  <c r="J165" i="15"/>
  <c r="I165" i="15"/>
  <c r="G165" i="15"/>
  <c r="F165" i="15"/>
  <c r="E165" i="15"/>
  <c r="D165" i="15"/>
  <c r="AH164" i="15"/>
  <c r="AC164" i="15"/>
  <c r="AB164" i="15"/>
  <c r="AA164" i="15"/>
  <c r="Z164" i="15"/>
  <c r="Y164" i="15"/>
  <c r="X164" i="15"/>
  <c r="W164" i="15"/>
  <c r="V164" i="15"/>
  <c r="U164" i="15"/>
  <c r="T164" i="15"/>
  <c r="S164" i="15"/>
  <c r="Q164" i="15"/>
  <c r="P164" i="15"/>
  <c r="O164" i="15"/>
  <c r="N164" i="15"/>
  <c r="M164" i="15"/>
  <c r="L164" i="15"/>
  <c r="K164" i="15"/>
  <c r="J164" i="15"/>
  <c r="I164" i="15"/>
  <c r="G164" i="15"/>
  <c r="F164" i="15"/>
  <c r="E164" i="15"/>
  <c r="D164" i="15"/>
  <c r="AH163" i="15"/>
  <c r="AC163" i="15"/>
  <c r="AB163" i="15"/>
  <c r="AA163" i="15"/>
  <c r="Z163" i="15"/>
  <c r="Y163" i="15"/>
  <c r="X163" i="15"/>
  <c r="W163" i="15"/>
  <c r="V163" i="15"/>
  <c r="U163" i="15"/>
  <c r="T163" i="15"/>
  <c r="S163" i="15"/>
  <c r="Q163" i="15"/>
  <c r="P163" i="15"/>
  <c r="O163" i="15"/>
  <c r="N163" i="15"/>
  <c r="M163" i="15"/>
  <c r="L163" i="15"/>
  <c r="K163" i="15"/>
  <c r="J163" i="15"/>
  <c r="I163" i="15"/>
  <c r="G163" i="15"/>
  <c r="F163" i="15"/>
  <c r="E163" i="15"/>
  <c r="D163" i="15"/>
  <c r="AH160" i="15"/>
  <c r="AC160" i="15"/>
  <c r="AB160" i="15"/>
  <c r="AA160" i="15"/>
  <c r="Z160" i="15"/>
  <c r="Y160" i="15"/>
  <c r="X160" i="15"/>
  <c r="W160" i="15"/>
  <c r="V160" i="15"/>
  <c r="U160" i="15"/>
  <c r="T160" i="15"/>
  <c r="S160" i="15"/>
  <c r="Q160" i="15"/>
  <c r="P160" i="15"/>
  <c r="O160" i="15"/>
  <c r="N160" i="15"/>
  <c r="M160" i="15"/>
  <c r="L160" i="15"/>
  <c r="K160" i="15"/>
  <c r="J160" i="15"/>
  <c r="I160" i="15"/>
  <c r="G160" i="15"/>
  <c r="F160" i="15"/>
  <c r="E160" i="15"/>
  <c r="D160" i="15"/>
  <c r="AH159" i="15"/>
  <c r="AC159" i="15"/>
  <c r="AB159" i="15"/>
  <c r="AA159" i="15"/>
  <c r="Z159" i="15"/>
  <c r="Y159" i="15"/>
  <c r="X159" i="15"/>
  <c r="W159" i="15"/>
  <c r="V159" i="15"/>
  <c r="U159" i="15"/>
  <c r="T159" i="15"/>
  <c r="S159" i="15"/>
  <c r="Q159" i="15"/>
  <c r="P159" i="15"/>
  <c r="O159" i="15"/>
  <c r="N159" i="15"/>
  <c r="M159" i="15"/>
  <c r="L159" i="15"/>
  <c r="K159" i="15"/>
  <c r="J159" i="15"/>
  <c r="I159" i="15"/>
  <c r="G159" i="15"/>
  <c r="F159" i="15"/>
  <c r="E159" i="15"/>
  <c r="D159" i="15"/>
  <c r="AH158" i="15"/>
  <c r="AC158" i="15"/>
  <c r="AB158" i="15"/>
  <c r="AA158" i="15"/>
  <c r="Z158" i="15"/>
  <c r="Y158" i="15"/>
  <c r="X158" i="15"/>
  <c r="W158" i="15"/>
  <c r="V158" i="15"/>
  <c r="U158" i="15"/>
  <c r="T158" i="15"/>
  <c r="S158" i="15"/>
  <c r="Q158" i="15"/>
  <c r="P158" i="15"/>
  <c r="O158" i="15"/>
  <c r="N158" i="15"/>
  <c r="M158" i="15"/>
  <c r="L158" i="15"/>
  <c r="K158" i="15"/>
  <c r="J158" i="15"/>
  <c r="I158" i="15"/>
  <c r="G158" i="15"/>
  <c r="F158" i="15"/>
  <c r="E158" i="15"/>
  <c r="D158" i="15"/>
  <c r="AH157" i="15"/>
  <c r="AC157" i="15"/>
  <c r="AB157" i="15"/>
  <c r="AA157" i="15"/>
  <c r="Z157" i="15"/>
  <c r="Y157" i="15"/>
  <c r="X157" i="15"/>
  <c r="W157" i="15"/>
  <c r="V157" i="15"/>
  <c r="U157" i="15"/>
  <c r="T157" i="15"/>
  <c r="S157" i="15"/>
  <c r="Q157" i="15"/>
  <c r="P157" i="15"/>
  <c r="O157" i="15"/>
  <c r="N157" i="15"/>
  <c r="M157" i="15"/>
  <c r="L157" i="15"/>
  <c r="K157" i="15"/>
  <c r="J157" i="15"/>
  <c r="I157" i="15"/>
  <c r="G157" i="15"/>
  <c r="F157" i="15"/>
  <c r="E157" i="15"/>
  <c r="D157" i="15"/>
  <c r="AH156" i="15"/>
  <c r="AC156" i="15"/>
  <c r="AB156" i="15"/>
  <c r="AA156" i="15"/>
  <c r="Z156" i="15"/>
  <c r="Y156" i="15"/>
  <c r="X156" i="15"/>
  <c r="W156" i="15"/>
  <c r="V156" i="15"/>
  <c r="U156" i="15"/>
  <c r="T156" i="15"/>
  <c r="S156" i="15"/>
  <c r="Q156" i="15"/>
  <c r="P156" i="15"/>
  <c r="O156" i="15"/>
  <c r="N156" i="15"/>
  <c r="M156" i="15"/>
  <c r="L156" i="15"/>
  <c r="K156" i="15"/>
  <c r="J156" i="15"/>
  <c r="I156" i="15"/>
  <c r="G156" i="15"/>
  <c r="F156" i="15"/>
  <c r="E156" i="15"/>
  <c r="D156" i="15"/>
  <c r="AH153" i="15"/>
  <c r="AC153" i="15"/>
  <c r="AB153" i="15"/>
  <c r="AA153" i="15"/>
  <c r="Z153" i="15"/>
  <c r="Y153" i="15"/>
  <c r="X153" i="15"/>
  <c r="W153" i="15"/>
  <c r="V153" i="15"/>
  <c r="U153" i="15"/>
  <c r="T153" i="15"/>
  <c r="S153" i="15"/>
  <c r="Q153" i="15"/>
  <c r="P153" i="15"/>
  <c r="O153" i="15"/>
  <c r="N153" i="15"/>
  <c r="M153" i="15"/>
  <c r="L153" i="15"/>
  <c r="K153" i="15"/>
  <c r="J153" i="15"/>
  <c r="I153" i="15"/>
  <c r="G153" i="15"/>
  <c r="F153" i="15"/>
  <c r="E153" i="15"/>
  <c r="D153" i="15"/>
  <c r="AH152" i="15"/>
  <c r="AC152" i="15"/>
  <c r="AB152" i="15"/>
  <c r="AA152" i="15"/>
  <c r="Z152" i="15"/>
  <c r="Y152" i="15"/>
  <c r="X152" i="15"/>
  <c r="W152" i="15"/>
  <c r="V152" i="15"/>
  <c r="U152" i="15"/>
  <c r="T152" i="15"/>
  <c r="S152" i="15"/>
  <c r="Q152" i="15"/>
  <c r="P152" i="15"/>
  <c r="O152" i="15"/>
  <c r="N152" i="15"/>
  <c r="M152" i="15"/>
  <c r="L152" i="15"/>
  <c r="K152" i="15"/>
  <c r="J152" i="15"/>
  <c r="I152" i="15"/>
  <c r="G152" i="15"/>
  <c r="F152" i="15"/>
  <c r="E152" i="15"/>
  <c r="D152" i="15"/>
  <c r="AH151" i="15"/>
  <c r="AC151" i="15"/>
  <c r="AB151" i="15"/>
  <c r="AA151" i="15"/>
  <c r="Z151" i="15"/>
  <c r="Y151" i="15"/>
  <c r="X151" i="15"/>
  <c r="W151" i="15"/>
  <c r="V151" i="15"/>
  <c r="U151" i="15"/>
  <c r="T151" i="15"/>
  <c r="S151" i="15"/>
  <c r="Q151" i="15"/>
  <c r="P151" i="15"/>
  <c r="O151" i="15"/>
  <c r="N151" i="15"/>
  <c r="M151" i="15"/>
  <c r="L151" i="15"/>
  <c r="K151" i="15"/>
  <c r="J151" i="15"/>
  <c r="I151" i="15"/>
  <c r="G151" i="15"/>
  <c r="F151" i="15"/>
  <c r="E151" i="15"/>
  <c r="D151" i="15"/>
  <c r="AH150" i="15"/>
  <c r="AC150" i="15"/>
  <c r="AB150" i="15"/>
  <c r="AA150" i="15"/>
  <c r="Z150" i="15"/>
  <c r="Y150" i="15"/>
  <c r="X150" i="15"/>
  <c r="W150" i="15"/>
  <c r="V150" i="15"/>
  <c r="U150" i="15"/>
  <c r="T150" i="15"/>
  <c r="S150" i="15"/>
  <c r="Q150" i="15"/>
  <c r="P150" i="15"/>
  <c r="O150" i="15"/>
  <c r="N150" i="15"/>
  <c r="M150" i="15"/>
  <c r="L150" i="15"/>
  <c r="K150" i="15"/>
  <c r="J150" i="15"/>
  <c r="I150" i="15"/>
  <c r="G150" i="15"/>
  <c r="F150" i="15"/>
  <c r="E150" i="15"/>
  <c r="D150" i="15"/>
  <c r="AH149" i="15"/>
  <c r="AC149" i="15"/>
  <c r="AB149" i="15"/>
  <c r="AA149" i="15"/>
  <c r="Z149" i="15"/>
  <c r="Y149" i="15"/>
  <c r="X149" i="15"/>
  <c r="W149" i="15"/>
  <c r="V149" i="15"/>
  <c r="U149" i="15"/>
  <c r="T149" i="15"/>
  <c r="S149" i="15"/>
  <c r="Q149" i="15"/>
  <c r="P149" i="15"/>
  <c r="O149" i="15"/>
  <c r="N149" i="15"/>
  <c r="M149" i="15"/>
  <c r="L149" i="15"/>
  <c r="K149" i="15"/>
  <c r="J149" i="15"/>
  <c r="I149" i="15"/>
  <c r="G149" i="15"/>
  <c r="F149" i="15"/>
  <c r="E149" i="15"/>
  <c r="D149" i="15"/>
  <c r="AH146" i="15"/>
  <c r="AC146" i="15"/>
  <c r="AB146" i="15"/>
  <c r="AA146" i="15"/>
  <c r="Z146" i="15"/>
  <c r="Y146" i="15"/>
  <c r="X146" i="15"/>
  <c r="W146" i="15"/>
  <c r="V146" i="15"/>
  <c r="U146" i="15"/>
  <c r="T146" i="15"/>
  <c r="S146" i="15"/>
  <c r="Q146" i="15"/>
  <c r="P146" i="15"/>
  <c r="O146" i="15"/>
  <c r="N146" i="15"/>
  <c r="M146" i="15"/>
  <c r="L146" i="15"/>
  <c r="K146" i="15"/>
  <c r="J146" i="15"/>
  <c r="I146" i="15"/>
  <c r="G146" i="15"/>
  <c r="F146" i="15"/>
  <c r="E146" i="15"/>
  <c r="D146" i="15"/>
  <c r="AH145" i="15"/>
  <c r="AC145" i="15"/>
  <c r="AB145" i="15"/>
  <c r="AA145" i="15"/>
  <c r="Z145" i="15"/>
  <c r="Y145" i="15"/>
  <c r="X145" i="15"/>
  <c r="W145" i="15"/>
  <c r="V145" i="15"/>
  <c r="U145" i="15"/>
  <c r="T145" i="15"/>
  <c r="S145" i="15"/>
  <c r="Q145" i="15"/>
  <c r="P145" i="15"/>
  <c r="O145" i="15"/>
  <c r="N145" i="15"/>
  <c r="M145" i="15"/>
  <c r="L145" i="15"/>
  <c r="K145" i="15"/>
  <c r="J145" i="15"/>
  <c r="I145" i="15"/>
  <c r="G145" i="15"/>
  <c r="F145" i="15"/>
  <c r="E145" i="15"/>
  <c r="D145" i="15"/>
  <c r="AH144" i="15"/>
  <c r="AC144" i="15"/>
  <c r="AB144" i="15"/>
  <c r="AA144" i="15"/>
  <c r="Z144" i="15"/>
  <c r="Y144" i="15"/>
  <c r="X144" i="15"/>
  <c r="W144" i="15"/>
  <c r="V144" i="15"/>
  <c r="U144" i="15"/>
  <c r="T144" i="15"/>
  <c r="S144" i="15"/>
  <c r="Q144" i="15"/>
  <c r="P144" i="15"/>
  <c r="O144" i="15"/>
  <c r="N144" i="15"/>
  <c r="M144" i="15"/>
  <c r="L144" i="15"/>
  <c r="K144" i="15"/>
  <c r="J144" i="15"/>
  <c r="I144" i="15"/>
  <c r="G144" i="15"/>
  <c r="F144" i="15"/>
  <c r="E144" i="15"/>
  <c r="D144" i="15"/>
  <c r="AH143" i="15"/>
  <c r="AC143" i="15"/>
  <c r="AB143" i="15"/>
  <c r="AA143" i="15"/>
  <c r="Z143" i="15"/>
  <c r="Y143" i="15"/>
  <c r="X143" i="15"/>
  <c r="W143" i="15"/>
  <c r="V143" i="15"/>
  <c r="U143" i="15"/>
  <c r="T143" i="15"/>
  <c r="S143" i="15"/>
  <c r="Q143" i="15"/>
  <c r="P143" i="15"/>
  <c r="O143" i="15"/>
  <c r="N143" i="15"/>
  <c r="M143" i="15"/>
  <c r="L143" i="15"/>
  <c r="K143" i="15"/>
  <c r="J143" i="15"/>
  <c r="I143" i="15"/>
  <c r="G143" i="15"/>
  <c r="F143" i="15"/>
  <c r="E143" i="15"/>
  <c r="D143" i="15"/>
  <c r="AH142" i="15"/>
  <c r="AC142" i="15"/>
  <c r="AB142" i="15"/>
  <c r="AA142" i="15"/>
  <c r="Z142" i="15"/>
  <c r="Y142" i="15"/>
  <c r="X142" i="15"/>
  <c r="W142" i="15"/>
  <c r="V142" i="15"/>
  <c r="U142" i="15"/>
  <c r="T142" i="15"/>
  <c r="S142" i="15"/>
  <c r="Q142" i="15"/>
  <c r="P142" i="15"/>
  <c r="O142" i="15"/>
  <c r="N142" i="15"/>
  <c r="M142" i="15"/>
  <c r="L142" i="15"/>
  <c r="K142" i="15"/>
  <c r="J142" i="15"/>
  <c r="I142" i="15"/>
  <c r="G142" i="15"/>
  <c r="F142" i="15"/>
  <c r="E142" i="15"/>
  <c r="D142" i="15"/>
  <c r="AH139" i="15"/>
  <c r="AC139" i="15"/>
  <c r="AB139" i="15"/>
  <c r="AA139" i="15"/>
  <c r="Z139" i="15"/>
  <c r="Y139" i="15"/>
  <c r="X139" i="15"/>
  <c r="W139" i="15"/>
  <c r="V139" i="15"/>
  <c r="U139" i="15"/>
  <c r="T139" i="15"/>
  <c r="S139" i="15"/>
  <c r="Q139" i="15"/>
  <c r="P139" i="15"/>
  <c r="O139" i="15"/>
  <c r="N139" i="15"/>
  <c r="M139" i="15"/>
  <c r="L139" i="15"/>
  <c r="K139" i="15"/>
  <c r="J139" i="15"/>
  <c r="I139" i="15"/>
  <c r="G139" i="15"/>
  <c r="F139" i="15"/>
  <c r="E139" i="15"/>
  <c r="D139" i="15"/>
  <c r="AH138" i="15"/>
  <c r="AC138" i="15"/>
  <c r="AB138" i="15"/>
  <c r="AA138" i="15"/>
  <c r="Z138" i="15"/>
  <c r="Y138" i="15"/>
  <c r="X138" i="15"/>
  <c r="W138" i="15"/>
  <c r="V138" i="15"/>
  <c r="U138" i="15"/>
  <c r="T138" i="15"/>
  <c r="S138" i="15"/>
  <c r="Q138" i="15"/>
  <c r="P138" i="15"/>
  <c r="O138" i="15"/>
  <c r="N138" i="15"/>
  <c r="M138" i="15"/>
  <c r="L138" i="15"/>
  <c r="K138" i="15"/>
  <c r="J138" i="15"/>
  <c r="I138" i="15"/>
  <c r="G138" i="15"/>
  <c r="F138" i="15"/>
  <c r="E138" i="15"/>
  <c r="D138" i="15"/>
  <c r="AH137" i="15"/>
  <c r="AC137" i="15"/>
  <c r="AB137" i="15"/>
  <c r="AA137" i="15"/>
  <c r="Z137" i="15"/>
  <c r="Y137" i="15"/>
  <c r="X137" i="15"/>
  <c r="W137" i="15"/>
  <c r="V137" i="15"/>
  <c r="U137" i="15"/>
  <c r="T137" i="15"/>
  <c r="S137" i="15"/>
  <c r="Q137" i="15"/>
  <c r="P137" i="15"/>
  <c r="O137" i="15"/>
  <c r="N137" i="15"/>
  <c r="M137" i="15"/>
  <c r="L137" i="15"/>
  <c r="K137" i="15"/>
  <c r="J137" i="15"/>
  <c r="I137" i="15"/>
  <c r="G137" i="15"/>
  <c r="F137" i="15"/>
  <c r="E137" i="15"/>
  <c r="D137" i="15"/>
  <c r="AH136" i="15"/>
  <c r="AC136" i="15"/>
  <c r="AB136" i="15"/>
  <c r="AA136" i="15"/>
  <c r="Z136" i="15"/>
  <c r="Y136" i="15"/>
  <c r="X136" i="15"/>
  <c r="W136" i="15"/>
  <c r="V136" i="15"/>
  <c r="U136" i="15"/>
  <c r="T136" i="15"/>
  <c r="S136" i="15"/>
  <c r="Q136" i="15"/>
  <c r="P136" i="15"/>
  <c r="O136" i="15"/>
  <c r="N136" i="15"/>
  <c r="M136" i="15"/>
  <c r="L136" i="15"/>
  <c r="K136" i="15"/>
  <c r="J136" i="15"/>
  <c r="I136" i="15"/>
  <c r="G136" i="15"/>
  <c r="F136" i="15"/>
  <c r="E136" i="15"/>
  <c r="D136" i="15"/>
  <c r="AH135" i="15"/>
  <c r="AC135" i="15"/>
  <c r="AB135" i="15"/>
  <c r="AA135" i="15"/>
  <c r="Z135" i="15"/>
  <c r="Y135" i="15"/>
  <c r="X135" i="15"/>
  <c r="W135" i="15"/>
  <c r="V135" i="15"/>
  <c r="U135" i="15"/>
  <c r="T135" i="15"/>
  <c r="S135" i="15"/>
  <c r="Q135" i="15"/>
  <c r="P135" i="15"/>
  <c r="O135" i="15"/>
  <c r="N135" i="15"/>
  <c r="M135" i="15"/>
  <c r="L135" i="15"/>
  <c r="K135" i="15"/>
  <c r="J135" i="15"/>
  <c r="I135" i="15"/>
  <c r="G135" i="15"/>
  <c r="F135" i="15"/>
  <c r="E135" i="15"/>
  <c r="D135" i="15"/>
  <c r="AH132" i="15"/>
  <c r="AC132" i="15"/>
  <c r="AB132" i="15"/>
  <c r="AA132" i="15"/>
  <c r="Z132" i="15"/>
  <c r="Y132" i="15"/>
  <c r="X132" i="15"/>
  <c r="W132" i="15"/>
  <c r="V132" i="15"/>
  <c r="U132" i="15"/>
  <c r="T132" i="15"/>
  <c r="S132" i="15"/>
  <c r="Q132" i="15"/>
  <c r="P132" i="15"/>
  <c r="O132" i="15"/>
  <c r="N132" i="15"/>
  <c r="M132" i="15"/>
  <c r="L132" i="15"/>
  <c r="K132" i="15"/>
  <c r="J132" i="15"/>
  <c r="I132" i="15"/>
  <c r="G132" i="15"/>
  <c r="F132" i="15"/>
  <c r="E132" i="15"/>
  <c r="D132" i="15"/>
  <c r="AH131" i="15"/>
  <c r="AC131" i="15"/>
  <c r="AB131" i="15"/>
  <c r="AA131" i="15"/>
  <c r="Z131" i="15"/>
  <c r="Y131" i="15"/>
  <c r="X131" i="15"/>
  <c r="W131" i="15"/>
  <c r="V131" i="15"/>
  <c r="U131" i="15"/>
  <c r="T131" i="15"/>
  <c r="S131" i="15"/>
  <c r="Q131" i="15"/>
  <c r="P131" i="15"/>
  <c r="O131" i="15"/>
  <c r="N131" i="15"/>
  <c r="M131" i="15"/>
  <c r="L131" i="15"/>
  <c r="K131" i="15"/>
  <c r="J131" i="15"/>
  <c r="I131" i="15"/>
  <c r="G131" i="15"/>
  <c r="F131" i="15"/>
  <c r="E131" i="15"/>
  <c r="D131" i="15"/>
  <c r="AH130" i="15"/>
  <c r="AC130" i="15"/>
  <c r="AB130" i="15"/>
  <c r="AA130" i="15"/>
  <c r="Z130" i="15"/>
  <c r="Y130" i="15"/>
  <c r="X130" i="15"/>
  <c r="W130" i="15"/>
  <c r="V130" i="15"/>
  <c r="U130" i="15"/>
  <c r="T130" i="15"/>
  <c r="S130" i="15"/>
  <c r="Q130" i="15"/>
  <c r="P130" i="15"/>
  <c r="O130" i="15"/>
  <c r="N130" i="15"/>
  <c r="M130" i="15"/>
  <c r="L130" i="15"/>
  <c r="K130" i="15"/>
  <c r="J130" i="15"/>
  <c r="I130" i="15"/>
  <c r="G130" i="15"/>
  <c r="F130" i="15"/>
  <c r="E130" i="15"/>
  <c r="D130" i="15"/>
  <c r="AH129" i="15"/>
  <c r="AC129" i="15"/>
  <c r="AB129" i="15"/>
  <c r="AA129" i="15"/>
  <c r="Z129" i="15"/>
  <c r="Y129" i="15"/>
  <c r="X129" i="15"/>
  <c r="W129" i="15"/>
  <c r="V129" i="15"/>
  <c r="U129" i="15"/>
  <c r="T129" i="15"/>
  <c r="S129" i="15"/>
  <c r="Q129" i="15"/>
  <c r="P129" i="15"/>
  <c r="O129" i="15"/>
  <c r="N129" i="15"/>
  <c r="M129" i="15"/>
  <c r="L129" i="15"/>
  <c r="K129" i="15"/>
  <c r="J129" i="15"/>
  <c r="I129" i="15"/>
  <c r="G129" i="15"/>
  <c r="F129" i="15"/>
  <c r="E129" i="15"/>
  <c r="D129" i="15"/>
  <c r="AH128" i="15"/>
  <c r="AC128" i="15"/>
  <c r="AB128" i="15"/>
  <c r="AA128" i="15"/>
  <c r="Z128" i="15"/>
  <c r="Y128" i="15"/>
  <c r="X128" i="15"/>
  <c r="W128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G128" i="15"/>
  <c r="F128" i="15"/>
  <c r="E128" i="15"/>
  <c r="D128" i="15"/>
  <c r="AH125" i="15"/>
  <c r="AC125" i="15"/>
  <c r="AB125" i="15"/>
  <c r="AA125" i="15"/>
  <c r="Z125" i="15"/>
  <c r="Y125" i="15"/>
  <c r="X125" i="15"/>
  <c r="W125" i="15"/>
  <c r="V125" i="15"/>
  <c r="U125" i="15"/>
  <c r="T125" i="15"/>
  <c r="S125" i="15"/>
  <c r="Q125" i="15"/>
  <c r="P125" i="15"/>
  <c r="O125" i="15"/>
  <c r="N125" i="15"/>
  <c r="M125" i="15"/>
  <c r="L125" i="15"/>
  <c r="K125" i="15"/>
  <c r="J125" i="15"/>
  <c r="I125" i="15"/>
  <c r="G125" i="15"/>
  <c r="F125" i="15"/>
  <c r="E125" i="15"/>
  <c r="D125" i="15"/>
  <c r="AH124" i="15"/>
  <c r="AC124" i="15"/>
  <c r="AB124" i="15"/>
  <c r="AA124" i="15"/>
  <c r="Z124" i="15"/>
  <c r="Y124" i="15"/>
  <c r="X124" i="15"/>
  <c r="W124" i="15"/>
  <c r="V124" i="15"/>
  <c r="U124" i="15"/>
  <c r="T124" i="15"/>
  <c r="S124" i="15"/>
  <c r="Q124" i="15"/>
  <c r="P124" i="15"/>
  <c r="O124" i="15"/>
  <c r="N124" i="15"/>
  <c r="M124" i="15"/>
  <c r="L124" i="15"/>
  <c r="K124" i="15"/>
  <c r="J124" i="15"/>
  <c r="I124" i="15"/>
  <c r="G124" i="15"/>
  <c r="F124" i="15"/>
  <c r="E124" i="15"/>
  <c r="D124" i="15"/>
  <c r="AH123" i="15"/>
  <c r="AC123" i="15"/>
  <c r="AB123" i="15"/>
  <c r="AA123" i="15"/>
  <c r="Z123" i="15"/>
  <c r="Y123" i="15"/>
  <c r="X123" i="15"/>
  <c r="W123" i="15"/>
  <c r="V123" i="15"/>
  <c r="U123" i="15"/>
  <c r="T123" i="15"/>
  <c r="S123" i="15"/>
  <c r="Q123" i="15"/>
  <c r="P123" i="15"/>
  <c r="O123" i="15"/>
  <c r="N123" i="15"/>
  <c r="M123" i="15"/>
  <c r="L123" i="15"/>
  <c r="K123" i="15"/>
  <c r="J123" i="15"/>
  <c r="I123" i="15"/>
  <c r="G123" i="15"/>
  <c r="F123" i="15"/>
  <c r="E123" i="15"/>
  <c r="D123" i="15"/>
  <c r="AH122" i="15"/>
  <c r="AC122" i="15"/>
  <c r="AB122" i="15"/>
  <c r="AA122" i="15"/>
  <c r="Z122" i="15"/>
  <c r="Y122" i="15"/>
  <c r="X122" i="15"/>
  <c r="W122" i="15"/>
  <c r="V122" i="15"/>
  <c r="U122" i="15"/>
  <c r="T122" i="15"/>
  <c r="S122" i="15"/>
  <c r="Q122" i="15"/>
  <c r="P122" i="15"/>
  <c r="O122" i="15"/>
  <c r="N122" i="15"/>
  <c r="M122" i="15"/>
  <c r="L122" i="15"/>
  <c r="K122" i="15"/>
  <c r="J122" i="15"/>
  <c r="I122" i="15"/>
  <c r="G122" i="15"/>
  <c r="F122" i="15"/>
  <c r="E122" i="15"/>
  <c r="D122" i="15"/>
  <c r="AH121" i="15"/>
  <c r="AC121" i="15"/>
  <c r="AB121" i="15"/>
  <c r="AA121" i="15"/>
  <c r="Z121" i="15"/>
  <c r="Y121" i="15"/>
  <c r="X121" i="15"/>
  <c r="W121" i="15"/>
  <c r="V121" i="15"/>
  <c r="U121" i="15"/>
  <c r="T121" i="15"/>
  <c r="S121" i="15"/>
  <c r="Q121" i="15"/>
  <c r="P121" i="15"/>
  <c r="O121" i="15"/>
  <c r="N121" i="15"/>
  <c r="M121" i="15"/>
  <c r="L121" i="15"/>
  <c r="K121" i="15"/>
  <c r="J121" i="15"/>
  <c r="I121" i="15"/>
  <c r="G121" i="15"/>
  <c r="F121" i="15"/>
  <c r="E121" i="15"/>
  <c r="D121" i="15"/>
  <c r="AH118" i="15"/>
  <c r="AC118" i="15"/>
  <c r="AB118" i="15"/>
  <c r="AA118" i="15"/>
  <c r="Z118" i="15"/>
  <c r="Y118" i="15"/>
  <c r="X118" i="15"/>
  <c r="W118" i="15"/>
  <c r="V118" i="15"/>
  <c r="U118" i="15"/>
  <c r="T118" i="15"/>
  <c r="S118" i="15"/>
  <c r="Q118" i="15"/>
  <c r="P118" i="15"/>
  <c r="O118" i="15"/>
  <c r="N118" i="15"/>
  <c r="M118" i="15"/>
  <c r="L118" i="15"/>
  <c r="K118" i="15"/>
  <c r="J118" i="15"/>
  <c r="I118" i="15"/>
  <c r="G118" i="15"/>
  <c r="F118" i="15"/>
  <c r="E118" i="15"/>
  <c r="D118" i="15"/>
  <c r="AH117" i="15"/>
  <c r="AC117" i="15"/>
  <c r="AB117" i="15"/>
  <c r="AA117" i="15"/>
  <c r="Z117" i="15"/>
  <c r="Y117" i="15"/>
  <c r="X117" i="15"/>
  <c r="W117" i="15"/>
  <c r="V117" i="15"/>
  <c r="U117" i="15"/>
  <c r="T117" i="15"/>
  <c r="S117" i="15"/>
  <c r="Q117" i="15"/>
  <c r="P117" i="15"/>
  <c r="O117" i="15"/>
  <c r="N117" i="15"/>
  <c r="M117" i="15"/>
  <c r="L117" i="15"/>
  <c r="K117" i="15"/>
  <c r="J117" i="15"/>
  <c r="I117" i="15"/>
  <c r="G117" i="15"/>
  <c r="F117" i="15"/>
  <c r="E117" i="15"/>
  <c r="D117" i="15"/>
  <c r="AH116" i="15"/>
  <c r="AC116" i="15"/>
  <c r="AB116" i="15"/>
  <c r="AA116" i="15"/>
  <c r="Z116" i="15"/>
  <c r="Y116" i="15"/>
  <c r="X116" i="15"/>
  <c r="W116" i="15"/>
  <c r="V116" i="15"/>
  <c r="U116" i="15"/>
  <c r="T116" i="15"/>
  <c r="S116" i="15"/>
  <c r="Q116" i="15"/>
  <c r="P116" i="15"/>
  <c r="O116" i="15"/>
  <c r="N116" i="15"/>
  <c r="M116" i="15"/>
  <c r="L116" i="15"/>
  <c r="K116" i="15"/>
  <c r="J116" i="15"/>
  <c r="I116" i="15"/>
  <c r="G116" i="15"/>
  <c r="F116" i="15"/>
  <c r="E116" i="15"/>
  <c r="D116" i="15"/>
  <c r="AH115" i="15"/>
  <c r="AC115" i="15"/>
  <c r="AB115" i="15"/>
  <c r="AA115" i="15"/>
  <c r="Z115" i="15"/>
  <c r="Y115" i="15"/>
  <c r="X115" i="15"/>
  <c r="W115" i="15"/>
  <c r="V115" i="15"/>
  <c r="U115" i="15"/>
  <c r="T115" i="15"/>
  <c r="S115" i="15"/>
  <c r="Q115" i="15"/>
  <c r="P115" i="15"/>
  <c r="O115" i="15"/>
  <c r="N115" i="15"/>
  <c r="M115" i="15"/>
  <c r="L115" i="15"/>
  <c r="K115" i="15"/>
  <c r="J115" i="15"/>
  <c r="I115" i="15"/>
  <c r="G115" i="15"/>
  <c r="F115" i="15"/>
  <c r="E115" i="15"/>
  <c r="D115" i="15"/>
  <c r="AH114" i="15"/>
  <c r="AC114" i="15"/>
  <c r="AB114" i="15"/>
  <c r="AA114" i="15"/>
  <c r="Z114" i="15"/>
  <c r="Y114" i="15"/>
  <c r="X114" i="15"/>
  <c r="W114" i="15"/>
  <c r="V114" i="15"/>
  <c r="U114" i="15"/>
  <c r="T114" i="15"/>
  <c r="S114" i="15"/>
  <c r="Q114" i="15"/>
  <c r="P114" i="15"/>
  <c r="O114" i="15"/>
  <c r="N114" i="15"/>
  <c r="M114" i="15"/>
  <c r="L114" i="15"/>
  <c r="K114" i="15"/>
  <c r="J114" i="15"/>
  <c r="I114" i="15"/>
  <c r="G114" i="15"/>
  <c r="F114" i="15"/>
  <c r="E114" i="15"/>
  <c r="D114" i="15"/>
  <c r="AH111" i="15"/>
  <c r="AC111" i="15"/>
  <c r="AB111" i="15"/>
  <c r="AA111" i="15"/>
  <c r="Z111" i="15"/>
  <c r="Y111" i="15"/>
  <c r="X111" i="15"/>
  <c r="W111" i="15"/>
  <c r="V111" i="15"/>
  <c r="U111" i="15"/>
  <c r="T111" i="15"/>
  <c r="S111" i="15"/>
  <c r="Q111" i="15"/>
  <c r="P111" i="15"/>
  <c r="O111" i="15"/>
  <c r="N111" i="15"/>
  <c r="M111" i="15"/>
  <c r="L111" i="15"/>
  <c r="K111" i="15"/>
  <c r="J111" i="15"/>
  <c r="I111" i="15"/>
  <c r="G111" i="15"/>
  <c r="F111" i="15"/>
  <c r="E111" i="15"/>
  <c r="D111" i="15"/>
  <c r="AH110" i="15"/>
  <c r="AC110" i="15"/>
  <c r="AB110" i="15"/>
  <c r="AA110" i="15"/>
  <c r="Z110" i="15"/>
  <c r="Y110" i="15"/>
  <c r="X110" i="15"/>
  <c r="W110" i="15"/>
  <c r="V110" i="15"/>
  <c r="U110" i="15"/>
  <c r="T110" i="15"/>
  <c r="S110" i="15"/>
  <c r="Q110" i="15"/>
  <c r="P110" i="15"/>
  <c r="O110" i="15"/>
  <c r="N110" i="15"/>
  <c r="M110" i="15"/>
  <c r="L110" i="15"/>
  <c r="K110" i="15"/>
  <c r="J110" i="15"/>
  <c r="I110" i="15"/>
  <c r="G110" i="15"/>
  <c r="F110" i="15"/>
  <c r="E110" i="15"/>
  <c r="D110" i="15"/>
  <c r="AH109" i="15"/>
  <c r="AC109" i="15"/>
  <c r="AB109" i="15"/>
  <c r="AA109" i="15"/>
  <c r="Z109" i="15"/>
  <c r="Y109" i="15"/>
  <c r="X109" i="15"/>
  <c r="W109" i="15"/>
  <c r="V109" i="15"/>
  <c r="U109" i="15"/>
  <c r="T109" i="15"/>
  <c r="S109" i="15"/>
  <c r="Q109" i="15"/>
  <c r="P109" i="15"/>
  <c r="O109" i="15"/>
  <c r="N109" i="15"/>
  <c r="M109" i="15"/>
  <c r="L109" i="15"/>
  <c r="K109" i="15"/>
  <c r="J109" i="15"/>
  <c r="I109" i="15"/>
  <c r="G109" i="15"/>
  <c r="F109" i="15"/>
  <c r="E109" i="15"/>
  <c r="D109" i="15"/>
  <c r="AH108" i="15"/>
  <c r="AC108" i="15"/>
  <c r="AB108" i="15"/>
  <c r="AA108" i="15"/>
  <c r="Z108" i="15"/>
  <c r="Y108" i="15"/>
  <c r="X108" i="15"/>
  <c r="W108" i="15"/>
  <c r="V108" i="15"/>
  <c r="U108" i="15"/>
  <c r="T108" i="15"/>
  <c r="S108" i="15"/>
  <c r="Q108" i="15"/>
  <c r="P108" i="15"/>
  <c r="O108" i="15"/>
  <c r="N108" i="15"/>
  <c r="M108" i="15"/>
  <c r="L108" i="15"/>
  <c r="K108" i="15"/>
  <c r="J108" i="15"/>
  <c r="I108" i="15"/>
  <c r="G108" i="15"/>
  <c r="F108" i="15"/>
  <c r="E108" i="15"/>
  <c r="D108" i="15"/>
  <c r="AH107" i="15"/>
  <c r="AC107" i="15"/>
  <c r="AB107" i="15"/>
  <c r="AA107" i="15"/>
  <c r="Z107" i="15"/>
  <c r="Y107" i="15"/>
  <c r="X107" i="15"/>
  <c r="W107" i="15"/>
  <c r="V107" i="15"/>
  <c r="U107" i="15"/>
  <c r="T107" i="15"/>
  <c r="S107" i="15"/>
  <c r="Q107" i="15"/>
  <c r="P107" i="15"/>
  <c r="O107" i="15"/>
  <c r="N107" i="15"/>
  <c r="M107" i="15"/>
  <c r="L107" i="15"/>
  <c r="K107" i="15"/>
  <c r="J107" i="15"/>
  <c r="I107" i="15"/>
  <c r="G107" i="15"/>
  <c r="F107" i="15"/>
  <c r="E107" i="15"/>
  <c r="D107" i="15"/>
  <c r="AH104" i="15"/>
  <c r="AC104" i="15"/>
  <c r="AB104" i="15"/>
  <c r="AA104" i="15"/>
  <c r="Z104" i="15"/>
  <c r="Y104" i="15"/>
  <c r="X104" i="15"/>
  <c r="W104" i="15"/>
  <c r="V104" i="15"/>
  <c r="U104" i="15"/>
  <c r="T104" i="15"/>
  <c r="S104" i="15"/>
  <c r="Q104" i="15"/>
  <c r="P104" i="15"/>
  <c r="O104" i="15"/>
  <c r="N104" i="15"/>
  <c r="M104" i="15"/>
  <c r="L104" i="15"/>
  <c r="K104" i="15"/>
  <c r="J104" i="15"/>
  <c r="I104" i="15"/>
  <c r="G104" i="15"/>
  <c r="F104" i="15"/>
  <c r="E104" i="15"/>
  <c r="D104" i="15"/>
  <c r="AH103" i="15"/>
  <c r="AC103" i="15"/>
  <c r="AB103" i="15"/>
  <c r="AA103" i="15"/>
  <c r="Z103" i="15"/>
  <c r="Y103" i="15"/>
  <c r="X103" i="15"/>
  <c r="W103" i="15"/>
  <c r="V103" i="15"/>
  <c r="U103" i="15"/>
  <c r="T103" i="15"/>
  <c r="S103" i="15"/>
  <c r="Q103" i="15"/>
  <c r="P103" i="15"/>
  <c r="O103" i="15"/>
  <c r="N103" i="15"/>
  <c r="M103" i="15"/>
  <c r="L103" i="15"/>
  <c r="K103" i="15"/>
  <c r="J103" i="15"/>
  <c r="I103" i="15"/>
  <c r="G103" i="15"/>
  <c r="F103" i="15"/>
  <c r="E103" i="15"/>
  <c r="D103" i="15"/>
  <c r="AH102" i="15"/>
  <c r="AC102" i="15"/>
  <c r="AB102" i="15"/>
  <c r="AA102" i="15"/>
  <c r="Z102" i="15"/>
  <c r="Y102" i="15"/>
  <c r="X102" i="15"/>
  <c r="W102" i="15"/>
  <c r="V102" i="15"/>
  <c r="U102" i="15"/>
  <c r="T102" i="15"/>
  <c r="S102" i="15"/>
  <c r="Q102" i="15"/>
  <c r="P102" i="15"/>
  <c r="O102" i="15"/>
  <c r="N102" i="15"/>
  <c r="M102" i="15"/>
  <c r="L102" i="15"/>
  <c r="K102" i="15"/>
  <c r="J102" i="15"/>
  <c r="I102" i="15"/>
  <c r="G102" i="15"/>
  <c r="F102" i="15"/>
  <c r="E102" i="15"/>
  <c r="D102" i="15"/>
  <c r="AH101" i="15"/>
  <c r="AC101" i="15"/>
  <c r="AB101" i="15"/>
  <c r="AA101" i="15"/>
  <c r="Z101" i="15"/>
  <c r="Y101" i="15"/>
  <c r="X101" i="15"/>
  <c r="W101" i="15"/>
  <c r="V101" i="15"/>
  <c r="U101" i="15"/>
  <c r="T101" i="15"/>
  <c r="S101" i="15"/>
  <c r="Q101" i="15"/>
  <c r="P101" i="15"/>
  <c r="O101" i="15"/>
  <c r="N101" i="15"/>
  <c r="M101" i="15"/>
  <c r="L101" i="15"/>
  <c r="K101" i="15"/>
  <c r="J101" i="15"/>
  <c r="I101" i="15"/>
  <c r="G101" i="15"/>
  <c r="F101" i="15"/>
  <c r="E101" i="15"/>
  <c r="D101" i="15"/>
  <c r="AH100" i="15"/>
  <c r="AC100" i="15"/>
  <c r="AB100" i="15"/>
  <c r="AA100" i="15"/>
  <c r="Z100" i="15"/>
  <c r="Y100" i="15"/>
  <c r="X100" i="15"/>
  <c r="W100" i="15"/>
  <c r="V100" i="15"/>
  <c r="U100" i="15"/>
  <c r="T100" i="15"/>
  <c r="S100" i="15"/>
  <c r="Q100" i="15"/>
  <c r="P100" i="15"/>
  <c r="O100" i="15"/>
  <c r="N100" i="15"/>
  <c r="M100" i="15"/>
  <c r="L100" i="15"/>
  <c r="K100" i="15"/>
  <c r="J100" i="15"/>
  <c r="I100" i="15"/>
  <c r="G100" i="15"/>
  <c r="F100" i="15"/>
  <c r="E100" i="15"/>
  <c r="D100" i="15"/>
  <c r="AH97" i="15"/>
  <c r="AC97" i="15"/>
  <c r="AB97" i="15"/>
  <c r="AA97" i="15"/>
  <c r="Z97" i="15"/>
  <c r="Y97" i="15"/>
  <c r="X97" i="15"/>
  <c r="W97" i="15"/>
  <c r="V97" i="15"/>
  <c r="U97" i="15"/>
  <c r="T97" i="15"/>
  <c r="S97" i="15"/>
  <c r="Q97" i="15"/>
  <c r="P97" i="15"/>
  <c r="O97" i="15"/>
  <c r="N97" i="15"/>
  <c r="M97" i="15"/>
  <c r="L97" i="15"/>
  <c r="K97" i="15"/>
  <c r="J97" i="15"/>
  <c r="I97" i="15"/>
  <c r="G97" i="15"/>
  <c r="F97" i="15"/>
  <c r="E97" i="15"/>
  <c r="D97" i="15"/>
  <c r="AH96" i="15"/>
  <c r="AC96" i="15"/>
  <c r="AB96" i="15"/>
  <c r="AA96" i="15"/>
  <c r="Z96" i="15"/>
  <c r="Y96" i="15"/>
  <c r="X96" i="15"/>
  <c r="W96" i="15"/>
  <c r="V96" i="15"/>
  <c r="U96" i="15"/>
  <c r="T96" i="15"/>
  <c r="S96" i="15"/>
  <c r="Q96" i="15"/>
  <c r="P96" i="15"/>
  <c r="O96" i="15"/>
  <c r="N96" i="15"/>
  <c r="M96" i="15"/>
  <c r="L96" i="15"/>
  <c r="K96" i="15"/>
  <c r="J96" i="15"/>
  <c r="I96" i="15"/>
  <c r="G96" i="15"/>
  <c r="F96" i="15"/>
  <c r="E96" i="15"/>
  <c r="D96" i="15"/>
  <c r="AH95" i="15"/>
  <c r="AC95" i="15"/>
  <c r="AB95" i="15"/>
  <c r="AA95" i="15"/>
  <c r="Z95" i="15"/>
  <c r="Y95" i="15"/>
  <c r="X95" i="15"/>
  <c r="W95" i="15"/>
  <c r="V95" i="15"/>
  <c r="U95" i="15"/>
  <c r="T95" i="15"/>
  <c r="S95" i="15"/>
  <c r="Q95" i="15"/>
  <c r="P95" i="15"/>
  <c r="O95" i="15"/>
  <c r="N95" i="15"/>
  <c r="M95" i="15"/>
  <c r="L95" i="15"/>
  <c r="K95" i="15"/>
  <c r="J95" i="15"/>
  <c r="I95" i="15"/>
  <c r="G95" i="15"/>
  <c r="F95" i="15"/>
  <c r="E95" i="15"/>
  <c r="D95" i="15"/>
  <c r="AH94" i="15"/>
  <c r="AC94" i="15"/>
  <c r="AB94" i="15"/>
  <c r="AA94" i="15"/>
  <c r="Z94" i="15"/>
  <c r="Y94" i="15"/>
  <c r="X94" i="15"/>
  <c r="W94" i="15"/>
  <c r="V94" i="15"/>
  <c r="U94" i="15"/>
  <c r="T94" i="15"/>
  <c r="S94" i="15"/>
  <c r="Q94" i="15"/>
  <c r="P94" i="15"/>
  <c r="O94" i="15"/>
  <c r="N94" i="15"/>
  <c r="M94" i="15"/>
  <c r="L94" i="15"/>
  <c r="K94" i="15"/>
  <c r="J94" i="15"/>
  <c r="I94" i="15"/>
  <c r="G94" i="15"/>
  <c r="F94" i="15"/>
  <c r="E94" i="15"/>
  <c r="D94" i="15"/>
  <c r="AH93" i="15"/>
  <c r="AC93" i="15"/>
  <c r="AB93" i="15"/>
  <c r="AA93" i="15"/>
  <c r="Z93" i="15"/>
  <c r="Y93" i="15"/>
  <c r="X93" i="15"/>
  <c r="W93" i="15"/>
  <c r="V93" i="15"/>
  <c r="U93" i="15"/>
  <c r="T93" i="15"/>
  <c r="S93" i="15"/>
  <c r="Q93" i="15"/>
  <c r="P93" i="15"/>
  <c r="O93" i="15"/>
  <c r="N93" i="15"/>
  <c r="M93" i="15"/>
  <c r="L93" i="15"/>
  <c r="K93" i="15"/>
  <c r="J93" i="15"/>
  <c r="I93" i="15"/>
  <c r="G93" i="15"/>
  <c r="F93" i="15"/>
  <c r="E93" i="15"/>
  <c r="D93" i="15"/>
  <c r="AH90" i="15"/>
  <c r="AC90" i="15"/>
  <c r="AB90" i="15"/>
  <c r="AA90" i="15"/>
  <c r="Z90" i="15"/>
  <c r="Y90" i="15"/>
  <c r="X90" i="15"/>
  <c r="W90" i="15"/>
  <c r="V90" i="15"/>
  <c r="U90" i="15"/>
  <c r="T90" i="15"/>
  <c r="S90" i="15"/>
  <c r="Q90" i="15"/>
  <c r="P90" i="15"/>
  <c r="O90" i="15"/>
  <c r="N90" i="15"/>
  <c r="M90" i="15"/>
  <c r="L90" i="15"/>
  <c r="K90" i="15"/>
  <c r="J90" i="15"/>
  <c r="I90" i="15"/>
  <c r="G90" i="15"/>
  <c r="F90" i="15"/>
  <c r="E90" i="15"/>
  <c r="D90" i="15"/>
  <c r="AH89" i="15"/>
  <c r="AC89" i="15"/>
  <c r="AB89" i="15"/>
  <c r="AA89" i="15"/>
  <c r="Z89" i="15"/>
  <c r="Y89" i="15"/>
  <c r="X89" i="15"/>
  <c r="W89" i="15"/>
  <c r="V89" i="15"/>
  <c r="U89" i="15"/>
  <c r="T89" i="15"/>
  <c r="S89" i="15"/>
  <c r="Q89" i="15"/>
  <c r="P89" i="15"/>
  <c r="O89" i="15"/>
  <c r="N89" i="15"/>
  <c r="M89" i="15"/>
  <c r="L89" i="15"/>
  <c r="K89" i="15"/>
  <c r="J89" i="15"/>
  <c r="I89" i="15"/>
  <c r="G89" i="15"/>
  <c r="F89" i="15"/>
  <c r="E89" i="15"/>
  <c r="D89" i="15"/>
  <c r="AH88" i="15"/>
  <c r="AC88" i="15"/>
  <c r="AB88" i="15"/>
  <c r="AA88" i="15"/>
  <c r="Z88" i="15"/>
  <c r="Y88" i="15"/>
  <c r="X88" i="15"/>
  <c r="W88" i="15"/>
  <c r="V88" i="15"/>
  <c r="U88" i="15"/>
  <c r="T88" i="15"/>
  <c r="S88" i="15"/>
  <c r="Q88" i="15"/>
  <c r="P88" i="15"/>
  <c r="O88" i="15"/>
  <c r="N88" i="15"/>
  <c r="M88" i="15"/>
  <c r="L88" i="15"/>
  <c r="K88" i="15"/>
  <c r="J88" i="15"/>
  <c r="I88" i="15"/>
  <c r="G88" i="15"/>
  <c r="F88" i="15"/>
  <c r="E88" i="15"/>
  <c r="D88" i="15"/>
  <c r="AH87" i="15"/>
  <c r="AC87" i="15"/>
  <c r="AB87" i="15"/>
  <c r="AA87" i="15"/>
  <c r="Z87" i="15"/>
  <c r="Y87" i="15"/>
  <c r="X87" i="15"/>
  <c r="W87" i="15"/>
  <c r="V87" i="15"/>
  <c r="U87" i="15"/>
  <c r="T87" i="15"/>
  <c r="S87" i="15"/>
  <c r="Q87" i="15"/>
  <c r="P87" i="15"/>
  <c r="O87" i="15"/>
  <c r="N87" i="15"/>
  <c r="M87" i="15"/>
  <c r="L87" i="15"/>
  <c r="K87" i="15"/>
  <c r="J87" i="15"/>
  <c r="I87" i="15"/>
  <c r="G87" i="15"/>
  <c r="F87" i="15"/>
  <c r="E87" i="15"/>
  <c r="D87" i="15"/>
  <c r="AH86" i="15"/>
  <c r="AC86" i="15"/>
  <c r="AB86" i="15"/>
  <c r="AA86" i="15"/>
  <c r="Z86" i="15"/>
  <c r="Y86" i="15"/>
  <c r="X86" i="15"/>
  <c r="W86" i="15"/>
  <c r="V86" i="15"/>
  <c r="U86" i="15"/>
  <c r="T86" i="15"/>
  <c r="S86" i="15"/>
  <c r="Q86" i="15"/>
  <c r="P86" i="15"/>
  <c r="O86" i="15"/>
  <c r="N86" i="15"/>
  <c r="M86" i="15"/>
  <c r="L86" i="15"/>
  <c r="K86" i="15"/>
  <c r="J86" i="15"/>
  <c r="I86" i="15"/>
  <c r="G86" i="15"/>
  <c r="F86" i="15"/>
  <c r="E86" i="15"/>
  <c r="D86" i="15"/>
  <c r="AH83" i="15"/>
  <c r="AC83" i="15"/>
  <c r="AB83" i="15"/>
  <c r="AA83" i="15"/>
  <c r="Z83" i="15"/>
  <c r="Y83" i="15"/>
  <c r="X83" i="15"/>
  <c r="W83" i="15"/>
  <c r="V83" i="15"/>
  <c r="U83" i="15"/>
  <c r="T83" i="15"/>
  <c r="S83" i="15"/>
  <c r="Q83" i="15"/>
  <c r="P83" i="15"/>
  <c r="O83" i="15"/>
  <c r="N83" i="15"/>
  <c r="M83" i="15"/>
  <c r="L83" i="15"/>
  <c r="K83" i="15"/>
  <c r="J83" i="15"/>
  <c r="I83" i="15"/>
  <c r="G83" i="15"/>
  <c r="F83" i="15"/>
  <c r="E83" i="15"/>
  <c r="D83" i="15"/>
  <c r="AH82" i="15"/>
  <c r="AC82" i="15"/>
  <c r="AB82" i="15"/>
  <c r="AA82" i="15"/>
  <c r="Z82" i="15"/>
  <c r="Y82" i="15"/>
  <c r="X82" i="15"/>
  <c r="W82" i="15"/>
  <c r="V82" i="15"/>
  <c r="U82" i="15"/>
  <c r="T82" i="15"/>
  <c r="S82" i="15"/>
  <c r="Q82" i="15"/>
  <c r="P82" i="15"/>
  <c r="O82" i="15"/>
  <c r="N82" i="15"/>
  <c r="M82" i="15"/>
  <c r="L82" i="15"/>
  <c r="K82" i="15"/>
  <c r="J82" i="15"/>
  <c r="I82" i="15"/>
  <c r="G82" i="15"/>
  <c r="F82" i="15"/>
  <c r="E82" i="15"/>
  <c r="D82" i="15"/>
  <c r="AH81" i="15"/>
  <c r="AC81" i="15"/>
  <c r="AB81" i="15"/>
  <c r="AA81" i="15"/>
  <c r="Z81" i="15"/>
  <c r="Y81" i="15"/>
  <c r="X81" i="15"/>
  <c r="W81" i="15"/>
  <c r="V81" i="15"/>
  <c r="U81" i="15"/>
  <c r="T81" i="15"/>
  <c r="S81" i="15"/>
  <c r="Q81" i="15"/>
  <c r="P81" i="15"/>
  <c r="O81" i="15"/>
  <c r="N81" i="15"/>
  <c r="M81" i="15"/>
  <c r="L81" i="15"/>
  <c r="K81" i="15"/>
  <c r="J81" i="15"/>
  <c r="I81" i="15"/>
  <c r="G81" i="15"/>
  <c r="F81" i="15"/>
  <c r="E81" i="15"/>
  <c r="D81" i="15"/>
  <c r="AH80" i="15"/>
  <c r="AC80" i="15"/>
  <c r="AB80" i="15"/>
  <c r="AA80" i="15"/>
  <c r="Z80" i="15"/>
  <c r="Y80" i="15"/>
  <c r="X80" i="15"/>
  <c r="W80" i="15"/>
  <c r="V80" i="15"/>
  <c r="U80" i="15"/>
  <c r="T80" i="15"/>
  <c r="S80" i="15"/>
  <c r="Q80" i="15"/>
  <c r="P80" i="15"/>
  <c r="O80" i="15"/>
  <c r="N80" i="15"/>
  <c r="M80" i="15"/>
  <c r="L80" i="15"/>
  <c r="K80" i="15"/>
  <c r="J80" i="15"/>
  <c r="I80" i="15"/>
  <c r="G80" i="15"/>
  <c r="F80" i="15"/>
  <c r="E80" i="15"/>
  <c r="D80" i="15"/>
  <c r="AH79" i="15"/>
  <c r="AC79" i="15"/>
  <c r="AB79" i="15"/>
  <c r="AA79" i="15"/>
  <c r="Z79" i="15"/>
  <c r="Y79" i="15"/>
  <c r="X79" i="15"/>
  <c r="W79" i="15"/>
  <c r="V79" i="15"/>
  <c r="U79" i="15"/>
  <c r="T79" i="15"/>
  <c r="S79" i="15"/>
  <c r="Q79" i="15"/>
  <c r="P79" i="15"/>
  <c r="O79" i="15"/>
  <c r="N79" i="15"/>
  <c r="M79" i="15"/>
  <c r="L79" i="15"/>
  <c r="K79" i="15"/>
  <c r="J79" i="15"/>
  <c r="I79" i="15"/>
  <c r="G79" i="15"/>
  <c r="F79" i="15"/>
  <c r="E79" i="15"/>
  <c r="D79" i="15"/>
  <c r="AH76" i="15"/>
  <c r="AC76" i="15"/>
  <c r="AB76" i="15"/>
  <c r="AA76" i="15"/>
  <c r="Z76" i="15"/>
  <c r="Y76" i="15"/>
  <c r="X76" i="15"/>
  <c r="W76" i="15"/>
  <c r="V76" i="15"/>
  <c r="U76" i="15"/>
  <c r="T76" i="15"/>
  <c r="S76" i="15"/>
  <c r="Q76" i="15"/>
  <c r="P76" i="15"/>
  <c r="O76" i="15"/>
  <c r="N76" i="15"/>
  <c r="M76" i="15"/>
  <c r="L76" i="15"/>
  <c r="K76" i="15"/>
  <c r="J76" i="15"/>
  <c r="I76" i="15"/>
  <c r="G76" i="15"/>
  <c r="F76" i="15"/>
  <c r="E76" i="15"/>
  <c r="D76" i="15"/>
  <c r="AH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G75" i="15"/>
  <c r="F75" i="15"/>
  <c r="E75" i="15"/>
  <c r="D75" i="15"/>
  <c r="AH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G74" i="15"/>
  <c r="F74" i="15"/>
  <c r="E74" i="15"/>
  <c r="D74" i="15"/>
  <c r="AH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G73" i="15"/>
  <c r="F73" i="15"/>
  <c r="E73" i="15"/>
  <c r="D73" i="15"/>
  <c r="AH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G72" i="15"/>
  <c r="F72" i="15"/>
  <c r="E72" i="15"/>
  <c r="D72" i="15"/>
  <c r="AH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G69" i="15"/>
  <c r="F69" i="15"/>
  <c r="E69" i="15"/>
  <c r="D69" i="15"/>
  <c r="AH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G68" i="15"/>
  <c r="F68" i="15"/>
  <c r="E68" i="15"/>
  <c r="D68" i="15"/>
  <c r="AH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N67" i="15"/>
  <c r="M67" i="15"/>
  <c r="L67" i="15"/>
  <c r="K67" i="15"/>
  <c r="J67" i="15"/>
  <c r="I67" i="15"/>
  <c r="G67" i="15"/>
  <c r="F67" i="15"/>
  <c r="E67" i="15"/>
  <c r="D67" i="15"/>
  <c r="AH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G66" i="15"/>
  <c r="F66" i="15"/>
  <c r="E66" i="15"/>
  <c r="D66" i="15"/>
  <c r="AH65" i="15"/>
  <c r="AC65" i="15"/>
  <c r="AB65" i="15"/>
  <c r="AA65" i="15"/>
  <c r="Z65" i="15"/>
  <c r="Y65" i="15"/>
  <c r="X65" i="15"/>
  <c r="W65" i="15"/>
  <c r="V65" i="15"/>
  <c r="U65" i="15"/>
  <c r="T65" i="15"/>
  <c r="S65" i="15"/>
  <c r="Q65" i="15"/>
  <c r="P65" i="15"/>
  <c r="O65" i="15"/>
  <c r="N65" i="15"/>
  <c r="M65" i="15"/>
  <c r="L65" i="15"/>
  <c r="K65" i="15"/>
  <c r="J65" i="15"/>
  <c r="I65" i="15"/>
  <c r="G65" i="15"/>
  <c r="F65" i="15"/>
  <c r="E65" i="15"/>
  <c r="D65" i="15"/>
  <c r="AH62" i="15"/>
  <c r="AC62" i="15"/>
  <c r="AB62" i="15"/>
  <c r="AA62" i="15"/>
  <c r="Z62" i="15"/>
  <c r="Y62" i="15"/>
  <c r="X62" i="15"/>
  <c r="W62" i="15"/>
  <c r="V62" i="15"/>
  <c r="U62" i="15"/>
  <c r="T62" i="15"/>
  <c r="S62" i="15"/>
  <c r="Q62" i="15"/>
  <c r="P62" i="15"/>
  <c r="O62" i="15"/>
  <c r="N62" i="15"/>
  <c r="M62" i="15"/>
  <c r="L62" i="15"/>
  <c r="K62" i="15"/>
  <c r="J62" i="15"/>
  <c r="I62" i="15"/>
  <c r="G62" i="15"/>
  <c r="F62" i="15"/>
  <c r="E62" i="15"/>
  <c r="D62" i="15"/>
  <c r="AH61" i="15"/>
  <c r="AC61" i="15"/>
  <c r="AB61" i="15"/>
  <c r="AA61" i="15"/>
  <c r="Z61" i="15"/>
  <c r="Y61" i="15"/>
  <c r="X61" i="15"/>
  <c r="W61" i="15"/>
  <c r="V61" i="15"/>
  <c r="U61" i="15"/>
  <c r="T61" i="15"/>
  <c r="S61" i="15"/>
  <c r="Q61" i="15"/>
  <c r="P61" i="15"/>
  <c r="O61" i="15"/>
  <c r="N61" i="15"/>
  <c r="M61" i="15"/>
  <c r="L61" i="15"/>
  <c r="K61" i="15"/>
  <c r="J61" i="15"/>
  <c r="I61" i="15"/>
  <c r="G61" i="15"/>
  <c r="F61" i="15"/>
  <c r="E61" i="15"/>
  <c r="D61" i="15"/>
  <c r="AH60" i="15"/>
  <c r="AC60" i="15"/>
  <c r="AB60" i="15"/>
  <c r="AA60" i="15"/>
  <c r="Z60" i="15"/>
  <c r="Y60" i="15"/>
  <c r="X60" i="15"/>
  <c r="W60" i="15"/>
  <c r="V60" i="15"/>
  <c r="U60" i="15"/>
  <c r="T60" i="15"/>
  <c r="S60" i="15"/>
  <c r="Q60" i="15"/>
  <c r="P60" i="15"/>
  <c r="O60" i="15"/>
  <c r="N60" i="15"/>
  <c r="M60" i="15"/>
  <c r="L60" i="15"/>
  <c r="K60" i="15"/>
  <c r="J60" i="15"/>
  <c r="I60" i="15"/>
  <c r="G60" i="15"/>
  <c r="F60" i="15"/>
  <c r="E60" i="15"/>
  <c r="D60" i="15"/>
  <c r="AH59" i="15"/>
  <c r="AC59" i="15"/>
  <c r="AB59" i="15"/>
  <c r="AA59" i="15"/>
  <c r="Z59" i="15"/>
  <c r="Y59" i="15"/>
  <c r="X59" i="15"/>
  <c r="W59" i="15"/>
  <c r="V59" i="15"/>
  <c r="U59" i="15"/>
  <c r="T59" i="15"/>
  <c r="S59" i="15"/>
  <c r="Q59" i="15"/>
  <c r="P59" i="15"/>
  <c r="O59" i="15"/>
  <c r="N59" i="15"/>
  <c r="M59" i="15"/>
  <c r="L59" i="15"/>
  <c r="K59" i="15"/>
  <c r="J59" i="15"/>
  <c r="I59" i="15"/>
  <c r="G59" i="15"/>
  <c r="F59" i="15"/>
  <c r="E59" i="15"/>
  <c r="D59" i="15"/>
  <c r="AH58" i="15"/>
  <c r="AC58" i="15"/>
  <c r="AB58" i="15"/>
  <c r="AA58" i="15"/>
  <c r="Z58" i="15"/>
  <c r="Y58" i="15"/>
  <c r="X58" i="15"/>
  <c r="W58" i="15"/>
  <c r="V58" i="15"/>
  <c r="U58" i="15"/>
  <c r="T58" i="15"/>
  <c r="S58" i="15"/>
  <c r="Q58" i="15"/>
  <c r="P58" i="15"/>
  <c r="O58" i="15"/>
  <c r="N58" i="15"/>
  <c r="M58" i="15"/>
  <c r="L58" i="15"/>
  <c r="K58" i="15"/>
  <c r="J58" i="15"/>
  <c r="I58" i="15"/>
  <c r="G58" i="15"/>
  <c r="F58" i="15"/>
  <c r="E58" i="15"/>
  <c r="D58" i="15"/>
  <c r="AH55" i="15"/>
  <c r="AC55" i="15"/>
  <c r="AB55" i="15"/>
  <c r="AA55" i="15"/>
  <c r="Z55" i="15"/>
  <c r="Y55" i="15"/>
  <c r="X55" i="15"/>
  <c r="W55" i="15"/>
  <c r="V55" i="15"/>
  <c r="U55" i="15"/>
  <c r="T55" i="15"/>
  <c r="S55" i="15"/>
  <c r="Q55" i="15"/>
  <c r="P55" i="15"/>
  <c r="O55" i="15"/>
  <c r="N55" i="15"/>
  <c r="M55" i="15"/>
  <c r="L55" i="15"/>
  <c r="K55" i="15"/>
  <c r="J55" i="15"/>
  <c r="I55" i="15"/>
  <c r="G55" i="15"/>
  <c r="F55" i="15"/>
  <c r="E55" i="15"/>
  <c r="D55" i="15"/>
  <c r="AH54" i="15"/>
  <c r="AC54" i="15"/>
  <c r="AB54" i="15"/>
  <c r="AA54" i="15"/>
  <c r="Z54" i="15"/>
  <c r="Y54" i="15"/>
  <c r="X54" i="15"/>
  <c r="W54" i="15"/>
  <c r="V54" i="15"/>
  <c r="U54" i="15"/>
  <c r="T54" i="15"/>
  <c r="S54" i="15"/>
  <c r="Q54" i="15"/>
  <c r="P54" i="15"/>
  <c r="O54" i="15"/>
  <c r="N54" i="15"/>
  <c r="M54" i="15"/>
  <c r="L54" i="15"/>
  <c r="K54" i="15"/>
  <c r="J54" i="15"/>
  <c r="I54" i="15"/>
  <c r="G54" i="15"/>
  <c r="F54" i="15"/>
  <c r="E54" i="15"/>
  <c r="D54" i="15"/>
  <c r="AH53" i="15"/>
  <c r="AC53" i="15"/>
  <c r="AB53" i="15"/>
  <c r="AA53" i="15"/>
  <c r="Z53" i="15"/>
  <c r="Y53" i="15"/>
  <c r="X53" i="15"/>
  <c r="W53" i="15"/>
  <c r="V53" i="15"/>
  <c r="U53" i="15"/>
  <c r="T53" i="15"/>
  <c r="S53" i="15"/>
  <c r="Q53" i="15"/>
  <c r="P53" i="15"/>
  <c r="O53" i="15"/>
  <c r="N53" i="15"/>
  <c r="M53" i="15"/>
  <c r="L53" i="15"/>
  <c r="K53" i="15"/>
  <c r="J53" i="15"/>
  <c r="I53" i="15"/>
  <c r="G53" i="15"/>
  <c r="F53" i="15"/>
  <c r="E53" i="15"/>
  <c r="D53" i="15"/>
  <c r="AH52" i="15"/>
  <c r="AC52" i="15"/>
  <c r="AB52" i="15"/>
  <c r="AA52" i="15"/>
  <c r="Z52" i="15"/>
  <c r="Y52" i="15"/>
  <c r="X52" i="15"/>
  <c r="W52" i="15"/>
  <c r="V52" i="15"/>
  <c r="U52" i="15"/>
  <c r="T52" i="15"/>
  <c r="S52" i="15"/>
  <c r="Q52" i="15"/>
  <c r="P52" i="15"/>
  <c r="O52" i="15"/>
  <c r="N52" i="15"/>
  <c r="M52" i="15"/>
  <c r="L52" i="15"/>
  <c r="K52" i="15"/>
  <c r="J52" i="15"/>
  <c r="I52" i="15"/>
  <c r="G52" i="15"/>
  <c r="F52" i="15"/>
  <c r="E52" i="15"/>
  <c r="D52" i="15"/>
  <c r="AH51" i="15"/>
  <c r="AC51" i="15"/>
  <c r="AB51" i="15"/>
  <c r="AA51" i="15"/>
  <c r="Z51" i="15"/>
  <c r="Y51" i="15"/>
  <c r="X51" i="15"/>
  <c r="W51" i="15"/>
  <c r="V51" i="15"/>
  <c r="U51" i="15"/>
  <c r="T51" i="15"/>
  <c r="S51" i="15"/>
  <c r="Q51" i="15"/>
  <c r="P51" i="15"/>
  <c r="O51" i="15"/>
  <c r="N51" i="15"/>
  <c r="M51" i="15"/>
  <c r="L51" i="15"/>
  <c r="K51" i="15"/>
  <c r="J51" i="15"/>
  <c r="I51" i="15"/>
  <c r="G51" i="15"/>
  <c r="F51" i="15"/>
  <c r="E51" i="15"/>
  <c r="D51" i="15"/>
  <c r="AH48" i="15"/>
  <c r="AC48" i="15"/>
  <c r="AB48" i="15"/>
  <c r="AA48" i="15"/>
  <c r="Z48" i="15"/>
  <c r="Y48" i="15"/>
  <c r="X48" i="15"/>
  <c r="W48" i="15"/>
  <c r="V48" i="15"/>
  <c r="U48" i="15"/>
  <c r="T48" i="15"/>
  <c r="S48" i="15"/>
  <c r="Q48" i="15"/>
  <c r="P48" i="15"/>
  <c r="O48" i="15"/>
  <c r="N48" i="15"/>
  <c r="M48" i="15"/>
  <c r="L48" i="15"/>
  <c r="K48" i="15"/>
  <c r="J48" i="15"/>
  <c r="I48" i="15"/>
  <c r="G48" i="15"/>
  <c r="F48" i="15"/>
  <c r="E48" i="15"/>
  <c r="D48" i="15"/>
  <c r="AH47" i="15"/>
  <c r="AC47" i="15"/>
  <c r="AB47" i="15"/>
  <c r="AA47" i="15"/>
  <c r="Z47" i="15"/>
  <c r="Y47" i="15"/>
  <c r="X47" i="15"/>
  <c r="W47" i="15"/>
  <c r="V47" i="15"/>
  <c r="U47" i="15"/>
  <c r="T47" i="15"/>
  <c r="S47" i="15"/>
  <c r="Q47" i="15"/>
  <c r="P47" i="15"/>
  <c r="O47" i="15"/>
  <c r="N47" i="15"/>
  <c r="M47" i="15"/>
  <c r="L47" i="15"/>
  <c r="K47" i="15"/>
  <c r="J47" i="15"/>
  <c r="I47" i="15"/>
  <c r="G47" i="15"/>
  <c r="F47" i="15"/>
  <c r="E47" i="15"/>
  <c r="D47" i="15"/>
  <c r="AH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G46" i="15"/>
  <c r="F46" i="15"/>
  <c r="E46" i="15"/>
  <c r="D46" i="15"/>
  <c r="AH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G45" i="15"/>
  <c r="F45" i="15"/>
  <c r="E45" i="15"/>
  <c r="D45" i="15"/>
  <c r="AH44" i="15"/>
  <c r="AC44" i="15"/>
  <c r="AB44" i="15"/>
  <c r="AA44" i="15"/>
  <c r="Z44" i="15"/>
  <c r="Y44" i="15"/>
  <c r="X44" i="15"/>
  <c r="W44" i="15"/>
  <c r="V44" i="15"/>
  <c r="U44" i="15"/>
  <c r="T44" i="15"/>
  <c r="S44" i="15"/>
  <c r="Q44" i="15"/>
  <c r="P44" i="15"/>
  <c r="O44" i="15"/>
  <c r="N44" i="15"/>
  <c r="M44" i="15"/>
  <c r="L44" i="15"/>
  <c r="K44" i="15"/>
  <c r="J44" i="15"/>
  <c r="I44" i="15"/>
  <c r="G44" i="15"/>
  <c r="F44" i="15"/>
  <c r="E44" i="15"/>
  <c r="D44" i="15"/>
  <c r="AH41" i="15"/>
  <c r="AC41" i="15"/>
  <c r="AB41" i="15"/>
  <c r="AA41" i="15"/>
  <c r="Z41" i="15"/>
  <c r="Y41" i="15"/>
  <c r="X41" i="15"/>
  <c r="W41" i="15"/>
  <c r="V41" i="15"/>
  <c r="U41" i="15"/>
  <c r="T41" i="15"/>
  <c r="S41" i="15"/>
  <c r="Q41" i="15"/>
  <c r="P41" i="15"/>
  <c r="O41" i="15"/>
  <c r="N41" i="15"/>
  <c r="M41" i="15"/>
  <c r="L41" i="15"/>
  <c r="K41" i="15"/>
  <c r="J41" i="15"/>
  <c r="I41" i="15"/>
  <c r="G41" i="15"/>
  <c r="F41" i="15"/>
  <c r="E41" i="15"/>
  <c r="D41" i="15"/>
  <c r="AH40" i="15"/>
  <c r="AC40" i="15"/>
  <c r="AB40" i="15"/>
  <c r="AA40" i="15"/>
  <c r="Z40" i="15"/>
  <c r="Y40" i="15"/>
  <c r="X40" i="15"/>
  <c r="W40" i="15"/>
  <c r="V40" i="15"/>
  <c r="U40" i="15"/>
  <c r="T40" i="15"/>
  <c r="S40" i="15"/>
  <c r="Q40" i="15"/>
  <c r="P40" i="15"/>
  <c r="O40" i="15"/>
  <c r="N40" i="15"/>
  <c r="M40" i="15"/>
  <c r="L40" i="15"/>
  <c r="K40" i="15"/>
  <c r="J40" i="15"/>
  <c r="I40" i="15"/>
  <c r="G40" i="15"/>
  <c r="F40" i="15"/>
  <c r="E40" i="15"/>
  <c r="D40" i="15"/>
  <c r="AH39" i="15"/>
  <c r="AC39" i="15"/>
  <c r="AB39" i="15"/>
  <c r="AA39" i="15"/>
  <c r="Z39" i="15"/>
  <c r="Y39" i="15"/>
  <c r="X39" i="15"/>
  <c r="W39" i="15"/>
  <c r="V39" i="15"/>
  <c r="U39" i="15"/>
  <c r="T39" i="15"/>
  <c r="S39" i="15"/>
  <c r="Q39" i="15"/>
  <c r="P39" i="15"/>
  <c r="O39" i="15"/>
  <c r="N39" i="15"/>
  <c r="M39" i="15"/>
  <c r="L39" i="15"/>
  <c r="K39" i="15"/>
  <c r="J39" i="15"/>
  <c r="I39" i="15"/>
  <c r="G39" i="15"/>
  <c r="F39" i="15"/>
  <c r="E39" i="15"/>
  <c r="D39" i="15"/>
  <c r="AH38" i="15"/>
  <c r="AC38" i="15"/>
  <c r="AB38" i="15"/>
  <c r="AA38" i="15"/>
  <c r="Z38" i="15"/>
  <c r="Y38" i="15"/>
  <c r="X38" i="15"/>
  <c r="W38" i="15"/>
  <c r="V38" i="15"/>
  <c r="U38" i="15"/>
  <c r="T38" i="15"/>
  <c r="S38" i="15"/>
  <c r="Q38" i="15"/>
  <c r="P38" i="15"/>
  <c r="O38" i="15"/>
  <c r="N38" i="15"/>
  <c r="M38" i="15"/>
  <c r="L38" i="15"/>
  <c r="K38" i="15"/>
  <c r="J38" i="15"/>
  <c r="I38" i="15"/>
  <c r="G38" i="15"/>
  <c r="F38" i="15"/>
  <c r="E38" i="15"/>
  <c r="D38" i="15"/>
  <c r="AH37" i="15"/>
  <c r="AC37" i="15"/>
  <c r="AB37" i="15"/>
  <c r="AA37" i="15"/>
  <c r="Z37" i="15"/>
  <c r="Y37" i="15"/>
  <c r="X37" i="15"/>
  <c r="W37" i="15"/>
  <c r="V37" i="15"/>
  <c r="U37" i="15"/>
  <c r="T37" i="15"/>
  <c r="S37" i="15"/>
  <c r="Q37" i="15"/>
  <c r="P37" i="15"/>
  <c r="O37" i="15"/>
  <c r="N37" i="15"/>
  <c r="M37" i="15"/>
  <c r="L37" i="15"/>
  <c r="K37" i="15"/>
  <c r="J37" i="15"/>
  <c r="I37" i="15"/>
  <c r="G37" i="15"/>
  <c r="F37" i="15"/>
  <c r="E37" i="15"/>
  <c r="D37" i="15"/>
  <c r="AH34" i="15"/>
  <c r="AC34" i="15"/>
  <c r="AB34" i="15"/>
  <c r="AA34" i="15"/>
  <c r="Z34" i="15"/>
  <c r="Y34" i="15"/>
  <c r="X34" i="15"/>
  <c r="W34" i="15"/>
  <c r="V34" i="15"/>
  <c r="U34" i="15"/>
  <c r="T34" i="15"/>
  <c r="S34" i="15"/>
  <c r="Q34" i="15"/>
  <c r="P34" i="15"/>
  <c r="O34" i="15"/>
  <c r="N34" i="15"/>
  <c r="M34" i="15"/>
  <c r="L34" i="15"/>
  <c r="K34" i="15"/>
  <c r="J34" i="15"/>
  <c r="I34" i="15"/>
  <c r="G34" i="15"/>
  <c r="F34" i="15"/>
  <c r="E34" i="15"/>
  <c r="D34" i="15"/>
  <c r="AH33" i="15"/>
  <c r="AC33" i="15"/>
  <c r="AB33" i="15"/>
  <c r="AA33" i="15"/>
  <c r="Z33" i="15"/>
  <c r="Y33" i="15"/>
  <c r="X33" i="15"/>
  <c r="W33" i="15"/>
  <c r="V33" i="15"/>
  <c r="U33" i="15"/>
  <c r="T33" i="15"/>
  <c r="S33" i="15"/>
  <c r="Q33" i="15"/>
  <c r="P33" i="15"/>
  <c r="O33" i="15"/>
  <c r="N33" i="15"/>
  <c r="M33" i="15"/>
  <c r="L33" i="15"/>
  <c r="K33" i="15"/>
  <c r="J33" i="15"/>
  <c r="I33" i="15"/>
  <c r="G33" i="15"/>
  <c r="F33" i="15"/>
  <c r="E33" i="15"/>
  <c r="D33" i="15"/>
  <c r="C33" i="15"/>
  <c r="AH32" i="15"/>
  <c r="AC32" i="15"/>
  <c r="AB32" i="15"/>
  <c r="AA32" i="15"/>
  <c r="Z32" i="15"/>
  <c r="Y32" i="15"/>
  <c r="X32" i="15"/>
  <c r="W32" i="15"/>
  <c r="V32" i="15"/>
  <c r="U32" i="15"/>
  <c r="T32" i="15"/>
  <c r="S32" i="15"/>
  <c r="Q32" i="15"/>
  <c r="P32" i="15"/>
  <c r="O32" i="15"/>
  <c r="N32" i="15"/>
  <c r="M32" i="15"/>
  <c r="L32" i="15"/>
  <c r="K32" i="15"/>
  <c r="J32" i="15"/>
  <c r="I32" i="15"/>
  <c r="G32" i="15"/>
  <c r="F32" i="15"/>
  <c r="E32" i="15"/>
  <c r="D32" i="15"/>
  <c r="AH31" i="15"/>
  <c r="AC31" i="15"/>
  <c r="AB31" i="15"/>
  <c r="AA31" i="15"/>
  <c r="Z31" i="15"/>
  <c r="Y31" i="15"/>
  <c r="X31" i="15"/>
  <c r="W31" i="15"/>
  <c r="V31" i="15"/>
  <c r="U31" i="15"/>
  <c r="T31" i="15"/>
  <c r="S31" i="15"/>
  <c r="Q31" i="15"/>
  <c r="P31" i="15"/>
  <c r="O31" i="15"/>
  <c r="N31" i="15"/>
  <c r="M31" i="15"/>
  <c r="L31" i="15"/>
  <c r="K31" i="15"/>
  <c r="J31" i="15"/>
  <c r="I31" i="15"/>
  <c r="G31" i="15"/>
  <c r="F31" i="15"/>
  <c r="E31" i="15"/>
  <c r="D31" i="15"/>
  <c r="AH30" i="15"/>
  <c r="AC30" i="15"/>
  <c r="AB30" i="15"/>
  <c r="AA30" i="15"/>
  <c r="Z30" i="15"/>
  <c r="Y30" i="15"/>
  <c r="X30" i="15"/>
  <c r="W30" i="15"/>
  <c r="V30" i="15"/>
  <c r="U30" i="15"/>
  <c r="T30" i="15"/>
  <c r="S30" i="15"/>
  <c r="Q30" i="15"/>
  <c r="P30" i="15"/>
  <c r="O30" i="15"/>
  <c r="N30" i="15"/>
  <c r="M30" i="15"/>
  <c r="L30" i="15"/>
  <c r="K30" i="15"/>
  <c r="J30" i="15"/>
  <c r="I30" i="15"/>
  <c r="G30" i="15"/>
  <c r="F30" i="15"/>
  <c r="E30" i="15"/>
  <c r="D30" i="15"/>
  <c r="AH27" i="15"/>
  <c r="AC27" i="15"/>
  <c r="AB27" i="15"/>
  <c r="AA27" i="15"/>
  <c r="Z27" i="15"/>
  <c r="Y27" i="15"/>
  <c r="X27" i="15"/>
  <c r="W27" i="15"/>
  <c r="V27" i="15"/>
  <c r="U27" i="15"/>
  <c r="T27" i="15"/>
  <c r="S27" i="15"/>
  <c r="Q27" i="15"/>
  <c r="P27" i="15"/>
  <c r="O27" i="15"/>
  <c r="N27" i="15"/>
  <c r="M27" i="15"/>
  <c r="L27" i="15"/>
  <c r="K27" i="15"/>
  <c r="J27" i="15"/>
  <c r="I27" i="15"/>
  <c r="G27" i="15"/>
  <c r="F27" i="15"/>
  <c r="E27" i="15"/>
  <c r="D27" i="15"/>
  <c r="AH26" i="15"/>
  <c r="AC26" i="15"/>
  <c r="AB26" i="15"/>
  <c r="AA26" i="15"/>
  <c r="Z26" i="15"/>
  <c r="Y26" i="15"/>
  <c r="X26" i="15"/>
  <c r="W26" i="15"/>
  <c r="V26" i="15"/>
  <c r="U26" i="15"/>
  <c r="T26" i="15"/>
  <c r="S26" i="15"/>
  <c r="Q26" i="15"/>
  <c r="P26" i="15"/>
  <c r="O26" i="15"/>
  <c r="N26" i="15"/>
  <c r="M26" i="15"/>
  <c r="L26" i="15"/>
  <c r="K26" i="15"/>
  <c r="J26" i="15"/>
  <c r="I26" i="15"/>
  <c r="G26" i="15"/>
  <c r="F26" i="15"/>
  <c r="E26" i="15"/>
  <c r="D26" i="15"/>
  <c r="AH25" i="15"/>
  <c r="AC25" i="15"/>
  <c r="AB25" i="15"/>
  <c r="AA25" i="15"/>
  <c r="Z25" i="15"/>
  <c r="Y25" i="15"/>
  <c r="X25" i="15"/>
  <c r="W25" i="15"/>
  <c r="V25" i="15"/>
  <c r="U25" i="15"/>
  <c r="T25" i="15"/>
  <c r="S25" i="15"/>
  <c r="Q25" i="15"/>
  <c r="P25" i="15"/>
  <c r="O25" i="15"/>
  <c r="N25" i="15"/>
  <c r="M25" i="15"/>
  <c r="L25" i="15"/>
  <c r="K25" i="15"/>
  <c r="J25" i="15"/>
  <c r="I25" i="15"/>
  <c r="G25" i="15"/>
  <c r="F25" i="15"/>
  <c r="E25" i="15"/>
  <c r="D25" i="15"/>
  <c r="AH24" i="15"/>
  <c r="AC24" i="15"/>
  <c r="AB24" i="15"/>
  <c r="AA24" i="15"/>
  <c r="Z24" i="15"/>
  <c r="Y24" i="15"/>
  <c r="X24" i="15"/>
  <c r="W24" i="15"/>
  <c r="V24" i="15"/>
  <c r="U24" i="15"/>
  <c r="T24" i="15"/>
  <c r="S24" i="15"/>
  <c r="Q24" i="15"/>
  <c r="P24" i="15"/>
  <c r="O24" i="15"/>
  <c r="N24" i="15"/>
  <c r="M24" i="15"/>
  <c r="L24" i="15"/>
  <c r="K24" i="15"/>
  <c r="J24" i="15"/>
  <c r="I24" i="15"/>
  <c r="G24" i="15"/>
  <c r="F24" i="15"/>
  <c r="E24" i="15"/>
  <c r="D24" i="15"/>
  <c r="AH23" i="15"/>
  <c r="AC23" i="15"/>
  <c r="AB23" i="15"/>
  <c r="AA23" i="15"/>
  <c r="Z23" i="15"/>
  <c r="Y23" i="15"/>
  <c r="X23" i="15"/>
  <c r="W23" i="15"/>
  <c r="V23" i="15"/>
  <c r="U23" i="15"/>
  <c r="T23" i="15"/>
  <c r="S23" i="15"/>
  <c r="Q23" i="15"/>
  <c r="P23" i="15"/>
  <c r="O23" i="15"/>
  <c r="N23" i="15"/>
  <c r="M23" i="15"/>
  <c r="L23" i="15"/>
  <c r="K23" i="15"/>
  <c r="J23" i="15"/>
  <c r="I23" i="15"/>
  <c r="G23" i="15"/>
  <c r="F23" i="15"/>
  <c r="E23" i="15"/>
  <c r="D23" i="15"/>
  <c r="AH20" i="15"/>
  <c r="AC20" i="15"/>
  <c r="AB20" i="15"/>
  <c r="AA20" i="15"/>
  <c r="Z20" i="15"/>
  <c r="Y20" i="15"/>
  <c r="X20" i="15"/>
  <c r="W20" i="15"/>
  <c r="V20" i="15"/>
  <c r="U20" i="15"/>
  <c r="T20" i="15"/>
  <c r="S20" i="15"/>
  <c r="Q20" i="15"/>
  <c r="P20" i="15"/>
  <c r="O20" i="15"/>
  <c r="N20" i="15"/>
  <c r="M20" i="15"/>
  <c r="L20" i="15"/>
  <c r="K20" i="15"/>
  <c r="J20" i="15"/>
  <c r="I20" i="15"/>
  <c r="G20" i="15"/>
  <c r="F20" i="15"/>
  <c r="E20" i="15"/>
  <c r="D20" i="15"/>
  <c r="AH19" i="15"/>
  <c r="AC19" i="15"/>
  <c r="AB19" i="15"/>
  <c r="AA19" i="15"/>
  <c r="Z19" i="15"/>
  <c r="Y19" i="15"/>
  <c r="X19" i="15"/>
  <c r="W19" i="15"/>
  <c r="V19" i="15"/>
  <c r="U19" i="15"/>
  <c r="T19" i="15"/>
  <c r="S19" i="15"/>
  <c r="Q19" i="15"/>
  <c r="P19" i="15"/>
  <c r="O19" i="15"/>
  <c r="N19" i="15"/>
  <c r="M19" i="15"/>
  <c r="L19" i="15"/>
  <c r="K19" i="15"/>
  <c r="J19" i="15"/>
  <c r="I19" i="15"/>
  <c r="G19" i="15"/>
  <c r="F19" i="15"/>
  <c r="E19" i="15"/>
  <c r="D19" i="15"/>
  <c r="AH18" i="15"/>
  <c r="AC18" i="15"/>
  <c r="AB18" i="15"/>
  <c r="AA18" i="15"/>
  <c r="Z18" i="15"/>
  <c r="Y18" i="15"/>
  <c r="X18" i="15"/>
  <c r="W18" i="15"/>
  <c r="V18" i="15"/>
  <c r="U18" i="15"/>
  <c r="T18" i="15"/>
  <c r="S18" i="15"/>
  <c r="Q18" i="15"/>
  <c r="P18" i="15"/>
  <c r="O18" i="15"/>
  <c r="N18" i="15"/>
  <c r="M18" i="15"/>
  <c r="L18" i="15"/>
  <c r="K18" i="15"/>
  <c r="J18" i="15"/>
  <c r="I18" i="15"/>
  <c r="G18" i="15"/>
  <c r="F18" i="15"/>
  <c r="E18" i="15"/>
  <c r="D18" i="15"/>
  <c r="AH17" i="15"/>
  <c r="AC17" i="15"/>
  <c r="AB17" i="15"/>
  <c r="AA17" i="15"/>
  <c r="Z17" i="15"/>
  <c r="Y17" i="15"/>
  <c r="X17" i="15"/>
  <c r="W17" i="15"/>
  <c r="V17" i="15"/>
  <c r="U17" i="15"/>
  <c r="T17" i="15"/>
  <c r="S17" i="15"/>
  <c r="Q17" i="15"/>
  <c r="P17" i="15"/>
  <c r="O17" i="15"/>
  <c r="N17" i="15"/>
  <c r="M17" i="15"/>
  <c r="L17" i="15"/>
  <c r="K17" i="15"/>
  <c r="J17" i="15"/>
  <c r="I17" i="15"/>
  <c r="G17" i="15"/>
  <c r="F17" i="15"/>
  <c r="E17" i="15"/>
  <c r="D17" i="15"/>
  <c r="AH16" i="15"/>
  <c r="AC16" i="15"/>
  <c r="AB16" i="15"/>
  <c r="AA16" i="15"/>
  <c r="Z16" i="15"/>
  <c r="Y16" i="15"/>
  <c r="X16" i="15"/>
  <c r="W16" i="15"/>
  <c r="V16" i="15"/>
  <c r="U16" i="15"/>
  <c r="T16" i="15"/>
  <c r="S16" i="15"/>
  <c r="Q16" i="15"/>
  <c r="P16" i="15"/>
  <c r="O16" i="15"/>
  <c r="N16" i="15"/>
  <c r="M16" i="15"/>
  <c r="L16" i="15"/>
  <c r="K16" i="15"/>
  <c r="J16" i="15"/>
  <c r="I16" i="15"/>
  <c r="G16" i="15"/>
  <c r="F16" i="15"/>
  <c r="E16" i="15"/>
  <c r="D16" i="15"/>
  <c r="AH13" i="15"/>
  <c r="AC13" i="15"/>
  <c r="AB13" i="15"/>
  <c r="AA13" i="15"/>
  <c r="Z13" i="15"/>
  <c r="Y13" i="15"/>
  <c r="X13" i="15"/>
  <c r="W13" i="15"/>
  <c r="V13" i="15"/>
  <c r="U13" i="15"/>
  <c r="T13" i="15"/>
  <c r="S13" i="15"/>
  <c r="Q13" i="15"/>
  <c r="P13" i="15"/>
  <c r="O13" i="15"/>
  <c r="N13" i="15"/>
  <c r="M13" i="15"/>
  <c r="L13" i="15"/>
  <c r="K13" i="15"/>
  <c r="J13" i="15"/>
  <c r="I13" i="15"/>
  <c r="G13" i="15"/>
  <c r="F13" i="15"/>
  <c r="E13" i="15"/>
  <c r="D13" i="15"/>
  <c r="AH12" i="15"/>
  <c r="AC12" i="15"/>
  <c r="AB12" i="15"/>
  <c r="AA12" i="15"/>
  <c r="Z12" i="15"/>
  <c r="Y12" i="15"/>
  <c r="X12" i="15"/>
  <c r="W12" i="15"/>
  <c r="V12" i="15"/>
  <c r="U12" i="15"/>
  <c r="T12" i="15"/>
  <c r="S12" i="15"/>
  <c r="Q12" i="15"/>
  <c r="P12" i="15"/>
  <c r="O12" i="15"/>
  <c r="N12" i="15"/>
  <c r="M12" i="15"/>
  <c r="L12" i="15"/>
  <c r="K12" i="15"/>
  <c r="J12" i="15"/>
  <c r="I12" i="15"/>
  <c r="G12" i="15"/>
  <c r="F12" i="15"/>
  <c r="E12" i="15"/>
  <c r="D12" i="15"/>
  <c r="AH11" i="15"/>
  <c r="AC11" i="15"/>
  <c r="AB11" i="15"/>
  <c r="AA11" i="15"/>
  <c r="Z11" i="15"/>
  <c r="Y11" i="15"/>
  <c r="X11" i="15"/>
  <c r="W11" i="15"/>
  <c r="V11" i="15"/>
  <c r="U11" i="15"/>
  <c r="T11" i="15"/>
  <c r="S11" i="15"/>
  <c r="Q11" i="15"/>
  <c r="P11" i="15"/>
  <c r="O11" i="15"/>
  <c r="N11" i="15"/>
  <c r="M11" i="15"/>
  <c r="L11" i="15"/>
  <c r="K11" i="15"/>
  <c r="J11" i="15"/>
  <c r="I11" i="15"/>
  <c r="G11" i="15"/>
  <c r="F11" i="15"/>
  <c r="E11" i="15"/>
  <c r="D11" i="15"/>
  <c r="AH10" i="15"/>
  <c r="AC10" i="15"/>
  <c r="AB10" i="15"/>
  <c r="AA10" i="15"/>
  <c r="Z10" i="15"/>
  <c r="Y10" i="15"/>
  <c r="X10" i="15"/>
  <c r="W10" i="15"/>
  <c r="V10" i="15"/>
  <c r="U10" i="15"/>
  <c r="T10" i="15"/>
  <c r="S10" i="15"/>
  <c r="Q10" i="15"/>
  <c r="P10" i="15"/>
  <c r="O10" i="15"/>
  <c r="N10" i="15"/>
  <c r="M10" i="15"/>
  <c r="L10" i="15"/>
  <c r="K10" i="15"/>
  <c r="J10" i="15"/>
  <c r="I10" i="15"/>
  <c r="G10" i="15"/>
  <c r="F10" i="15"/>
  <c r="E10" i="15"/>
  <c r="D10" i="15"/>
  <c r="AH9" i="15"/>
  <c r="AC9" i="15"/>
  <c r="AB9" i="15"/>
  <c r="AA9" i="15"/>
  <c r="Z9" i="15"/>
  <c r="Y9" i="15"/>
  <c r="X9" i="15"/>
  <c r="W9" i="15"/>
  <c r="V9" i="15"/>
  <c r="U9" i="15"/>
  <c r="T9" i="15"/>
  <c r="S9" i="15"/>
  <c r="Q9" i="15"/>
  <c r="P9" i="15"/>
  <c r="O9" i="15"/>
  <c r="N9" i="15"/>
  <c r="M9" i="15"/>
  <c r="L9" i="15"/>
  <c r="K9" i="15"/>
  <c r="J9" i="15"/>
  <c r="I9" i="15"/>
  <c r="G9" i="15"/>
  <c r="F9" i="15"/>
  <c r="E9" i="15"/>
  <c r="D9" i="15"/>
  <c r="B4" i="15"/>
  <c r="B3" i="15"/>
  <c r="AD62" i="15"/>
  <c r="R62" i="15"/>
  <c r="H62" i="15"/>
  <c r="AD61" i="15"/>
  <c r="R61" i="15"/>
  <c r="H61" i="15"/>
  <c r="AD60" i="15"/>
  <c r="R60" i="15"/>
  <c r="H60" i="15"/>
  <c r="AD59" i="15"/>
  <c r="R59" i="15"/>
  <c r="H59" i="15"/>
  <c r="AD58" i="15"/>
  <c r="R58" i="15"/>
  <c r="H58" i="15"/>
  <c r="AD55" i="15"/>
  <c r="R55" i="15"/>
  <c r="H55" i="15"/>
  <c r="AD54" i="15"/>
  <c r="R54" i="15"/>
  <c r="H54" i="15"/>
  <c r="AD53" i="15"/>
  <c r="R53" i="15"/>
  <c r="H53" i="15"/>
  <c r="AD52" i="15"/>
  <c r="R52" i="15"/>
  <c r="H52" i="15"/>
  <c r="AD51" i="15"/>
  <c r="R51" i="15"/>
  <c r="H51" i="15"/>
  <c r="AD48" i="15"/>
  <c r="R48" i="15"/>
  <c r="H48" i="15"/>
  <c r="AD47" i="15"/>
  <c r="R47" i="15"/>
  <c r="H47" i="15"/>
  <c r="AD46" i="15"/>
  <c r="R46" i="15"/>
  <c r="H46" i="15"/>
  <c r="AD45" i="15"/>
  <c r="R45" i="15"/>
  <c r="H45" i="15"/>
  <c r="AD44" i="15"/>
  <c r="R44" i="15"/>
  <c r="H44" i="15"/>
  <c r="AD41" i="15"/>
  <c r="R41" i="15"/>
  <c r="H41" i="15"/>
  <c r="AD40" i="15"/>
  <c r="R40" i="15"/>
  <c r="H40" i="15"/>
  <c r="AD39" i="15"/>
  <c r="R39" i="15"/>
  <c r="H39" i="15"/>
  <c r="AD38" i="15"/>
  <c r="R38" i="15"/>
  <c r="H38" i="15"/>
  <c r="AD37" i="15"/>
  <c r="R37" i="15"/>
  <c r="H37" i="15"/>
  <c r="AD34" i="15"/>
  <c r="R34" i="15"/>
  <c r="H34" i="15"/>
  <c r="AD33" i="15"/>
  <c r="R33" i="15"/>
  <c r="H33" i="15"/>
  <c r="AD32" i="15"/>
  <c r="R32" i="15"/>
  <c r="H32" i="15"/>
  <c r="AD31" i="15"/>
  <c r="R31" i="15"/>
  <c r="H31" i="15"/>
  <c r="AD30" i="15"/>
  <c r="R30" i="15"/>
  <c r="H30" i="15"/>
  <c r="AD27" i="15"/>
  <c r="R27" i="15"/>
  <c r="H27" i="15"/>
  <c r="AD26" i="15"/>
  <c r="R26" i="15"/>
  <c r="H26" i="15"/>
  <c r="AD25" i="15"/>
  <c r="R25" i="15"/>
  <c r="H25" i="15"/>
  <c r="AD24" i="15"/>
  <c r="R24" i="15"/>
  <c r="H24" i="15"/>
  <c r="AD23" i="15"/>
  <c r="R23" i="15"/>
  <c r="H23" i="15"/>
  <c r="AD20" i="15"/>
  <c r="R20" i="15"/>
  <c r="H20" i="15"/>
  <c r="AD19" i="15"/>
  <c r="R19" i="15"/>
  <c r="H19" i="15"/>
  <c r="AD18" i="15"/>
  <c r="R18" i="15"/>
  <c r="H18" i="15"/>
  <c r="AD17" i="15"/>
  <c r="R17" i="15"/>
  <c r="H17" i="15"/>
  <c r="AD16" i="15"/>
  <c r="R16" i="15"/>
  <c r="H16" i="15"/>
  <c r="AH240" i="15" l="1"/>
  <c r="AH234" i="15"/>
  <c r="AH230" i="15"/>
  <c r="AH281" i="15"/>
  <c r="AH285" i="15"/>
  <c r="AH291" i="15"/>
  <c r="AH232" i="15"/>
  <c r="AH283" i="15"/>
  <c r="AH155" i="15"/>
  <c r="AH245" i="15"/>
  <c r="AH206" i="15"/>
  <c r="AH246" i="15"/>
  <c r="AH85" i="15"/>
  <c r="AH127" i="15"/>
  <c r="AH141" i="15"/>
  <c r="AF16" i="15"/>
  <c r="AI16" i="15"/>
  <c r="AF17" i="15"/>
  <c r="AI17" i="15"/>
  <c r="AF18" i="15"/>
  <c r="AI18" i="15"/>
  <c r="AF19" i="15"/>
  <c r="AI19" i="15"/>
  <c r="AF20" i="15"/>
  <c r="AI20" i="15"/>
  <c r="AG23" i="15"/>
  <c r="AJ23" i="15"/>
  <c r="AG24" i="15"/>
  <c r="AJ24" i="15"/>
  <c r="AG25" i="15"/>
  <c r="AJ25" i="15"/>
  <c r="AG26" i="15"/>
  <c r="AJ26" i="15"/>
  <c r="AG27" i="15"/>
  <c r="AJ27" i="15"/>
  <c r="AF30" i="15"/>
  <c r="AI30" i="15"/>
  <c r="AF31" i="15"/>
  <c r="AI31" i="15"/>
  <c r="AF32" i="15"/>
  <c r="AI32" i="15"/>
  <c r="AF33" i="15"/>
  <c r="AI33" i="15"/>
  <c r="AF34" i="15"/>
  <c r="AI34" i="15"/>
  <c r="AG37" i="15"/>
  <c r="AG36" i="15" s="1"/>
  <c r="AJ37" i="15"/>
  <c r="AJ36" i="15" s="1"/>
  <c r="AG38" i="15"/>
  <c r="AJ38" i="15"/>
  <c r="AG39" i="15"/>
  <c r="AJ39" i="15"/>
  <c r="AG40" i="15"/>
  <c r="AJ40" i="15"/>
  <c r="AG41" i="15"/>
  <c r="AJ41" i="15"/>
  <c r="AG44" i="15"/>
  <c r="AG43" i="15" s="1"/>
  <c r="AJ44" i="15"/>
  <c r="AJ43" i="15" s="1"/>
  <c r="AG45" i="15"/>
  <c r="AJ45" i="15"/>
  <c r="AG46" i="15"/>
  <c r="AJ46" i="15"/>
  <c r="AG47" i="15"/>
  <c r="AJ47" i="15"/>
  <c r="AG48" i="15"/>
  <c r="AJ48" i="15"/>
  <c r="AG51" i="15"/>
  <c r="AG50" i="15" s="1"/>
  <c r="AJ51" i="15"/>
  <c r="AJ50" i="15" s="1"/>
  <c r="AG52" i="15"/>
  <c r="AJ52" i="15"/>
  <c r="AG53" i="15"/>
  <c r="AJ53" i="15"/>
  <c r="AG54" i="15"/>
  <c r="AJ54" i="15"/>
  <c r="AG55" i="15"/>
  <c r="AJ55" i="15"/>
  <c r="AF58" i="15"/>
  <c r="AI58" i="15"/>
  <c r="AF59" i="15"/>
  <c r="AI59" i="15"/>
  <c r="AF60" i="15"/>
  <c r="AI60" i="15"/>
  <c r="AF61" i="15"/>
  <c r="AI61" i="15"/>
  <c r="AF62" i="15"/>
  <c r="AI62" i="15"/>
  <c r="AH148" i="15"/>
  <c r="AG16" i="15"/>
  <c r="AG17" i="15"/>
  <c r="AJ17" i="15"/>
  <c r="AG18" i="15"/>
  <c r="AJ18" i="15"/>
  <c r="AG19" i="15"/>
  <c r="AJ19" i="15"/>
  <c r="AG20" i="15"/>
  <c r="AJ20" i="15"/>
  <c r="AF23" i="15"/>
  <c r="AI23" i="15"/>
  <c r="AF24" i="15"/>
  <c r="AI24" i="15"/>
  <c r="AF25" i="15"/>
  <c r="AI25" i="15"/>
  <c r="AF26" i="15"/>
  <c r="AI26" i="15"/>
  <c r="AF27" i="15"/>
  <c r="AI27" i="15"/>
  <c r="AG30" i="15"/>
  <c r="AJ30" i="15"/>
  <c r="AG31" i="15"/>
  <c r="AJ31" i="15"/>
  <c r="AG32" i="15"/>
  <c r="AJ32" i="15"/>
  <c r="AG33" i="15"/>
  <c r="AJ33" i="15"/>
  <c r="AG34" i="15"/>
  <c r="AJ34" i="15"/>
  <c r="AF37" i="15"/>
  <c r="AF36" i="15" s="1"/>
  <c r="AI37" i="15"/>
  <c r="AI36" i="15" s="1"/>
  <c r="AF38" i="15"/>
  <c r="AI38" i="15"/>
  <c r="AF39" i="15"/>
  <c r="AI39" i="15"/>
  <c r="AF40" i="15"/>
  <c r="AI40" i="15"/>
  <c r="AF41" i="15"/>
  <c r="AI41" i="15"/>
  <c r="AF44" i="15"/>
  <c r="AF43" i="15" s="1"/>
  <c r="AI44" i="15"/>
  <c r="AI43" i="15" s="1"/>
  <c r="AF45" i="15"/>
  <c r="AI45" i="15"/>
  <c r="AF46" i="15"/>
  <c r="AI46" i="15"/>
  <c r="AF47" i="15"/>
  <c r="AI47" i="15"/>
  <c r="AF48" i="15"/>
  <c r="AI48" i="15"/>
  <c r="AF51" i="15"/>
  <c r="AF50" i="15" s="1"/>
  <c r="AI51" i="15"/>
  <c r="AI50" i="15" s="1"/>
  <c r="AF52" i="15"/>
  <c r="AI52" i="15"/>
  <c r="AF53" i="15"/>
  <c r="AI53" i="15"/>
  <c r="AF54" i="15"/>
  <c r="AI54" i="15"/>
  <c r="AF55" i="15"/>
  <c r="AI55" i="15"/>
  <c r="AG58" i="15"/>
  <c r="AJ58" i="15"/>
  <c r="AG59" i="15"/>
  <c r="AJ59" i="15"/>
  <c r="AG60" i="15"/>
  <c r="AJ60" i="15"/>
  <c r="AG61" i="15"/>
  <c r="AJ61" i="15"/>
  <c r="AG62" i="15"/>
  <c r="AJ62" i="15"/>
  <c r="AH223" i="15"/>
  <c r="AH225" i="15"/>
  <c r="AH227" i="15"/>
  <c r="AH231" i="15"/>
  <c r="AH233" i="15"/>
  <c r="AH237" i="15"/>
  <c r="AH239" i="15"/>
  <c r="AH241" i="15"/>
  <c r="AH249" i="15"/>
  <c r="AH273" i="15"/>
  <c r="AH277" i="15"/>
  <c r="AH282" i="15"/>
  <c r="AH288" i="15"/>
  <c r="AH290" i="15"/>
  <c r="AH292" i="15"/>
  <c r="AH78" i="15"/>
  <c r="AH99" i="15"/>
  <c r="AH71" i="15"/>
  <c r="AH92" i="15"/>
  <c r="AH134" i="15"/>
  <c r="AH162" i="15"/>
  <c r="AH213" i="15"/>
  <c r="AH29" i="15"/>
  <c r="AH170" i="15"/>
  <c r="AH198" i="15"/>
  <c r="AJ16" i="15"/>
  <c r="AH263" i="15"/>
  <c r="AH191" i="15"/>
  <c r="AH259" i="15"/>
  <c r="AH184" i="15"/>
  <c r="AH177" i="15"/>
  <c r="AH254" i="15"/>
  <c r="AH270" i="15"/>
  <c r="AH113" i="15"/>
  <c r="AH120" i="15"/>
  <c r="AH106" i="15"/>
  <c r="AH256" i="15"/>
  <c r="AH268" i="15"/>
  <c r="D273" i="15"/>
  <c r="I273" i="15"/>
  <c r="M273" i="15"/>
  <c r="Q273" i="15"/>
  <c r="V273" i="15"/>
  <c r="Z273" i="15"/>
  <c r="G274" i="15"/>
  <c r="L274" i="15"/>
  <c r="P274" i="15"/>
  <c r="U274" i="15"/>
  <c r="Y274" i="15"/>
  <c r="AC274" i="15"/>
  <c r="F288" i="15"/>
  <c r="K288" i="15"/>
  <c r="O288" i="15"/>
  <c r="T288" i="15"/>
  <c r="X288" i="15"/>
  <c r="AB288" i="15"/>
  <c r="E289" i="15"/>
  <c r="J289" i="15"/>
  <c r="N289" i="15"/>
  <c r="W289" i="15"/>
  <c r="AA289" i="15"/>
  <c r="D290" i="15"/>
  <c r="I290" i="15"/>
  <c r="M290" i="15"/>
  <c r="Q290" i="15"/>
  <c r="V290" i="15"/>
  <c r="Z290" i="15"/>
  <c r="G291" i="15"/>
  <c r="L291" i="15"/>
  <c r="P291" i="15"/>
  <c r="U291" i="15"/>
  <c r="Y291" i="15"/>
  <c r="AC291" i="15"/>
  <c r="F292" i="15"/>
  <c r="K292" i="15"/>
  <c r="O292" i="15"/>
  <c r="T292" i="15"/>
  <c r="X292" i="15"/>
  <c r="AB292" i="15"/>
  <c r="L245" i="15"/>
  <c r="P245" i="15"/>
  <c r="AC245" i="15"/>
  <c r="F246" i="15"/>
  <c r="K246" i="15"/>
  <c r="O246" i="15"/>
  <c r="T246" i="15"/>
  <c r="X246" i="15"/>
  <c r="AB246" i="15"/>
  <c r="E247" i="15"/>
  <c r="J247" i="15"/>
  <c r="N247" i="15"/>
  <c r="S247" i="15"/>
  <c r="W247" i="15"/>
  <c r="AA247" i="15"/>
  <c r="AH238" i="15"/>
  <c r="AH22" i="15"/>
  <c r="AH275" i="15"/>
  <c r="AH57" i="15"/>
  <c r="AH252" i="15"/>
  <c r="AH36" i="15"/>
  <c r="AH266" i="15"/>
  <c r="AH50" i="15"/>
  <c r="AH261" i="15"/>
  <c r="AH43" i="15"/>
  <c r="AH226" i="15"/>
  <c r="E246" i="15"/>
  <c r="J246" i="15"/>
  <c r="N246" i="15"/>
  <c r="S246" i="15"/>
  <c r="W246" i="15"/>
  <c r="AA246" i="15"/>
  <c r="D247" i="15"/>
  <c r="I247" i="15"/>
  <c r="M247" i="15"/>
  <c r="Q247" i="15"/>
  <c r="V247" i="15"/>
  <c r="Z247" i="15"/>
  <c r="AH247" i="15"/>
  <c r="AH255" i="15"/>
  <c r="AH260" i="15"/>
  <c r="AH269" i="15"/>
  <c r="AH274" i="15"/>
  <c r="AH224" i="15"/>
  <c r="AH248" i="15"/>
  <c r="AH253" i="15"/>
  <c r="AH262" i="15"/>
  <c r="AH267" i="15"/>
  <c r="AH276" i="15"/>
  <c r="AH284" i="15"/>
  <c r="AH289" i="15"/>
  <c r="J281" i="15"/>
  <c r="N281" i="15"/>
  <c r="S281" i="15"/>
  <c r="AA281" i="15"/>
  <c r="D282" i="15"/>
  <c r="I282" i="15"/>
  <c r="M282" i="15"/>
  <c r="Q282" i="15"/>
  <c r="V282" i="15"/>
  <c r="Z282" i="15"/>
  <c r="G283" i="15"/>
  <c r="L283" i="15"/>
  <c r="P283" i="15"/>
  <c r="U283" i="15"/>
  <c r="Y283" i="15"/>
  <c r="AC283" i="15"/>
  <c r="F284" i="15"/>
  <c r="K284" i="15"/>
  <c r="O284" i="15"/>
  <c r="T284" i="15"/>
  <c r="X284" i="15"/>
  <c r="AB284" i="15"/>
  <c r="E285" i="15"/>
  <c r="J285" i="15"/>
  <c r="N285" i="15"/>
  <c r="S285" i="15"/>
  <c r="W285" i="15"/>
  <c r="AA285" i="15"/>
  <c r="F289" i="15"/>
  <c r="K289" i="15"/>
  <c r="O289" i="15"/>
  <c r="T289" i="15"/>
  <c r="X289" i="15"/>
  <c r="AB289" i="15"/>
  <c r="E290" i="15"/>
  <c r="J290" i="15"/>
  <c r="N290" i="15"/>
  <c r="S290" i="15"/>
  <c r="W290" i="15"/>
  <c r="AA290" i="15"/>
  <c r="D291" i="15"/>
  <c r="I291" i="15"/>
  <c r="M291" i="15"/>
  <c r="Q291" i="15"/>
  <c r="V291" i="15"/>
  <c r="Z291" i="15"/>
  <c r="G292" i="15"/>
  <c r="L292" i="15"/>
  <c r="P292" i="15"/>
  <c r="U292" i="15"/>
  <c r="Y292" i="15"/>
  <c r="AC292" i="15"/>
  <c r="E223" i="15"/>
  <c r="J223" i="15"/>
  <c r="N223" i="15"/>
  <c r="S223" i="15"/>
  <c r="W223" i="15"/>
  <c r="D224" i="15"/>
  <c r="I224" i="15"/>
  <c r="M224" i="15"/>
  <c r="Q224" i="15"/>
  <c r="V224" i="15"/>
  <c r="Z224" i="15"/>
  <c r="G225" i="15"/>
  <c r="L225" i="15"/>
  <c r="P225" i="15"/>
  <c r="U225" i="15"/>
  <c r="Y225" i="15"/>
  <c r="AC225" i="15"/>
  <c r="F226" i="15"/>
  <c r="K226" i="15"/>
  <c r="O226" i="15"/>
  <c r="T226" i="15"/>
  <c r="X226" i="15"/>
  <c r="AB226" i="15"/>
  <c r="E227" i="15"/>
  <c r="J227" i="15"/>
  <c r="N227" i="15"/>
  <c r="S227" i="15"/>
  <c r="W227" i="15"/>
  <c r="AA227" i="15"/>
  <c r="D223" i="15"/>
  <c r="V223" i="15"/>
  <c r="Z223" i="15"/>
  <c r="G224" i="15"/>
  <c r="L224" i="15"/>
  <c r="P224" i="15"/>
  <c r="F225" i="15"/>
  <c r="K225" i="15"/>
  <c r="O225" i="15"/>
  <c r="T225" i="15"/>
  <c r="X225" i="15"/>
  <c r="AB225" i="15"/>
  <c r="E226" i="15"/>
  <c r="J226" i="15"/>
  <c r="N226" i="15"/>
  <c r="S226" i="15"/>
  <c r="W226" i="15"/>
  <c r="AA226" i="15"/>
  <c r="D227" i="15"/>
  <c r="I227" i="15"/>
  <c r="M227" i="15"/>
  <c r="Q227" i="15"/>
  <c r="V227" i="15"/>
  <c r="Z227" i="15"/>
  <c r="D288" i="15"/>
  <c r="I288" i="15"/>
  <c r="M288" i="15"/>
  <c r="Q288" i="15"/>
  <c r="V288" i="15"/>
  <c r="Z288" i="15"/>
  <c r="G289" i="15"/>
  <c r="L289" i="15"/>
  <c r="P289" i="15"/>
  <c r="U289" i="15"/>
  <c r="Y289" i="15"/>
  <c r="AC289" i="15"/>
  <c r="F290" i="15"/>
  <c r="K290" i="15"/>
  <c r="O290" i="15"/>
  <c r="T290" i="15"/>
  <c r="X290" i="15"/>
  <c r="AB290" i="15"/>
  <c r="E291" i="15"/>
  <c r="J291" i="15"/>
  <c r="N291" i="15"/>
  <c r="S291" i="15"/>
  <c r="W291" i="15"/>
  <c r="AA291" i="15"/>
  <c r="D292" i="15"/>
  <c r="I292" i="15"/>
  <c r="M292" i="15"/>
  <c r="Q292" i="15"/>
  <c r="V292" i="15"/>
  <c r="Z292" i="15"/>
  <c r="AC155" i="15"/>
  <c r="I148" i="15"/>
  <c r="W71" i="15"/>
  <c r="AC85" i="15"/>
  <c r="AC92" i="15"/>
  <c r="Z113" i="15"/>
  <c r="Z141" i="15"/>
  <c r="F248" i="15"/>
  <c r="K248" i="15"/>
  <c r="O248" i="15"/>
  <c r="T248" i="15"/>
  <c r="X248" i="15"/>
  <c r="AB248" i="15"/>
  <c r="E249" i="15"/>
  <c r="J249" i="15"/>
  <c r="N249" i="15"/>
  <c r="S249" i="15"/>
  <c r="W249" i="15"/>
  <c r="AA249" i="15"/>
  <c r="E259" i="15"/>
  <c r="J259" i="15"/>
  <c r="N259" i="15"/>
  <c r="S259" i="15"/>
  <c r="W259" i="15"/>
  <c r="AA259" i="15"/>
  <c r="D260" i="15"/>
  <c r="I260" i="15"/>
  <c r="M260" i="15"/>
  <c r="Q260" i="15"/>
  <c r="V260" i="15"/>
  <c r="Z260" i="15"/>
  <c r="G261" i="15"/>
  <c r="L261" i="15"/>
  <c r="P261" i="15"/>
  <c r="U261" i="15"/>
  <c r="Y261" i="15"/>
  <c r="AC261" i="15"/>
  <c r="F262" i="15"/>
  <c r="K262" i="15"/>
  <c r="O262" i="15"/>
  <c r="T262" i="15"/>
  <c r="X262" i="15"/>
  <c r="AB262" i="15"/>
  <c r="E263" i="15"/>
  <c r="J263" i="15"/>
  <c r="N263" i="15"/>
  <c r="S263" i="15"/>
  <c r="W263" i="15"/>
  <c r="AA263" i="15"/>
  <c r="E273" i="15"/>
  <c r="J273" i="15"/>
  <c r="N273" i="15"/>
  <c r="S273" i="15"/>
  <c r="AA273" i="15"/>
  <c r="D274" i="15"/>
  <c r="I274" i="15"/>
  <c r="M274" i="15"/>
  <c r="Q274" i="15"/>
  <c r="V274" i="15"/>
  <c r="Z274" i="15"/>
  <c r="G275" i="15"/>
  <c r="L275" i="15"/>
  <c r="P275" i="15"/>
  <c r="U275" i="15"/>
  <c r="Y275" i="15"/>
  <c r="AC275" i="15"/>
  <c r="F276" i="15"/>
  <c r="K276" i="15"/>
  <c r="O276" i="15"/>
  <c r="T276" i="15"/>
  <c r="X276" i="15"/>
  <c r="AB276" i="15"/>
  <c r="E277" i="15"/>
  <c r="J277" i="15"/>
  <c r="N277" i="15"/>
  <c r="S277" i="15"/>
  <c r="W277" i="15"/>
  <c r="AA277" i="15"/>
  <c r="G230" i="15"/>
  <c r="L230" i="15"/>
  <c r="P230" i="15"/>
  <c r="U230" i="15"/>
  <c r="Y230" i="15"/>
  <c r="AC230" i="15"/>
  <c r="F231" i="15"/>
  <c r="K231" i="15"/>
  <c r="O231" i="15"/>
  <c r="T231" i="15"/>
  <c r="X231" i="15"/>
  <c r="AB231" i="15"/>
  <c r="E232" i="15"/>
  <c r="J232" i="15"/>
  <c r="N232" i="15"/>
  <c r="S232" i="15"/>
  <c r="W232" i="15"/>
  <c r="AA232" i="15"/>
  <c r="D233" i="15"/>
  <c r="I233" i="15"/>
  <c r="M233" i="15"/>
  <c r="Q233" i="15"/>
  <c r="V233" i="15"/>
  <c r="Z233" i="15"/>
  <c r="G234" i="15"/>
  <c r="L234" i="15"/>
  <c r="P234" i="15"/>
  <c r="U234" i="15"/>
  <c r="Y234" i="15"/>
  <c r="AC234" i="15"/>
  <c r="E237" i="15"/>
  <c r="J237" i="15"/>
  <c r="N237" i="15"/>
  <c r="S237" i="15"/>
  <c r="W237" i="15"/>
  <c r="AA237" i="15"/>
  <c r="D238" i="15"/>
  <c r="I238" i="15"/>
  <c r="M238" i="15"/>
  <c r="Q238" i="15"/>
  <c r="V238" i="15"/>
  <c r="Z238" i="15"/>
  <c r="G239" i="15"/>
  <c r="L239" i="15"/>
  <c r="P239" i="15"/>
  <c r="U239" i="15"/>
  <c r="Y239" i="15"/>
  <c r="AC239" i="15"/>
  <c r="F240" i="15"/>
  <c r="K240" i="15"/>
  <c r="O240" i="15"/>
  <c r="T240" i="15"/>
  <c r="X240" i="15"/>
  <c r="AB240" i="15"/>
  <c r="E241" i="15"/>
  <c r="G248" i="15"/>
  <c r="L248" i="15"/>
  <c r="P248" i="15"/>
  <c r="U248" i="15"/>
  <c r="Y248" i="15"/>
  <c r="AC248" i="15"/>
  <c r="F249" i="15"/>
  <c r="K249" i="15"/>
  <c r="O249" i="15"/>
  <c r="T249" i="15"/>
  <c r="X249" i="15"/>
  <c r="AB249" i="15"/>
  <c r="D252" i="15"/>
  <c r="I252" i="15"/>
  <c r="M252" i="15"/>
  <c r="Q252" i="15"/>
  <c r="V252" i="15"/>
  <c r="G253" i="15"/>
  <c r="L253" i="15"/>
  <c r="P253" i="15"/>
  <c r="U253" i="15"/>
  <c r="Y253" i="15"/>
  <c r="AC253" i="15"/>
  <c r="F254" i="15"/>
  <c r="K254" i="15"/>
  <c r="O254" i="15"/>
  <c r="T254" i="15"/>
  <c r="X254" i="15"/>
  <c r="AB254" i="15"/>
  <c r="E255" i="15"/>
  <c r="J255" i="15"/>
  <c r="N255" i="15"/>
  <c r="S255" i="15"/>
  <c r="W255" i="15"/>
  <c r="AA255" i="15"/>
  <c r="D256" i="15"/>
  <c r="I256" i="15"/>
  <c r="M256" i="15"/>
  <c r="Q256" i="15"/>
  <c r="V256" i="15"/>
  <c r="Z256" i="15"/>
  <c r="D78" i="15"/>
  <c r="I78" i="15"/>
  <c r="M78" i="15"/>
  <c r="Q78" i="15"/>
  <c r="V78" i="15"/>
  <c r="Z78" i="15"/>
  <c r="M120" i="15"/>
  <c r="D230" i="15"/>
  <c r="M230" i="15"/>
  <c r="V230" i="15"/>
  <c r="Z230" i="15"/>
  <c r="G231" i="15"/>
  <c r="L231" i="15"/>
  <c r="P231" i="15"/>
  <c r="F232" i="15"/>
  <c r="K232" i="15"/>
  <c r="O232" i="15"/>
  <c r="T232" i="15"/>
  <c r="X232" i="15"/>
  <c r="AB232" i="15"/>
  <c r="E233" i="15"/>
  <c r="J233" i="15"/>
  <c r="N233" i="15"/>
  <c r="S233" i="15"/>
  <c r="W233" i="15"/>
  <c r="AA233" i="15"/>
  <c r="D234" i="15"/>
  <c r="I234" i="15"/>
  <c r="M234" i="15"/>
  <c r="Q234" i="15"/>
  <c r="V234" i="15"/>
  <c r="Z234" i="15"/>
  <c r="D253" i="15"/>
  <c r="I253" i="15"/>
  <c r="M253" i="15"/>
  <c r="Q253" i="15"/>
  <c r="V253" i="15"/>
  <c r="Z253" i="15"/>
  <c r="G254" i="15"/>
  <c r="L254" i="15"/>
  <c r="P254" i="15"/>
  <c r="U254" i="15"/>
  <c r="Y254" i="15"/>
  <c r="AC254" i="15"/>
  <c r="F255" i="15"/>
  <c r="K255" i="15"/>
  <c r="O255" i="15"/>
  <c r="T255" i="15"/>
  <c r="X255" i="15"/>
  <c r="AB255" i="15"/>
  <c r="E256" i="15"/>
  <c r="J256" i="15"/>
  <c r="N256" i="15"/>
  <c r="S256" i="15"/>
  <c r="W256" i="15"/>
  <c r="AA256" i="15"/>
  <c r="I170" i="15"/>
  <c r="F223" i="15"/>
  <c r="K223" i="15"/>
  <c r="O223" i="15"/>
  <c r="T223" i="15"/>
  <c r="X223" i="15"/>
  <c r="AB223" i="15"/>
  <c r="J224" i="15"/>
  <c r="N224" i="15"/>
  <c r="S224" i="15"/>
  <c r="W224" i="15"/>
  <c r="AA224" i="15"/>
  <c r="D225" i="15"/>
  <c r="I225" i="15"/>
  <c r="M225" i="15"/>
  <c r="Q225" i="15"/>
  <c r="V225" i="15"/>
  <c r="Z225" i="15"/>
  <c r="G226" i="15"/>
  <c r="L226" i="15"/>
  <c r="P226" i="15"/>
  <c r="U226" i="15"/>
  <c r="Y226" i="15"/>
  <c r="AC226" i="15"/>
  <c r="F227" i="15"/>
  <c r="K227" i="15"/>
  <c r="O227" i="15"/>
  <c r="T227" i="15"/>
  <c r="X227" i="15"/>
  <c r="AB227" i="15"/>
  <c r="E230" i="15"/>
  <c r="J230" i="15"/>
  <c r="N230" i="15"/>
  <c r="S230" i="15"/>
  <c r="W230" i="15"/>
  <c r="AA230" i="15"/>
  <c r="D231" i="15"/>
  <c r="I231" i="15"/>
  <c r="M231" i="15"/>
  <c r="Q231" i="15"/>
  <c r="V231" i="15"/>
  <c r="Z231" i="15"/>
  <c r="G232" i="15"/>
  <c r="L232" i="15"/>
  <c r="P232" i="15"/>
  <c r="U232" i="15"/>
  <c r="Y232" i="15"/>
  <c r="AC232" i="15"/>
  <c r="F233" i="15"/>
  <c r="K233" i="15"/>
  <c r="O233" i="15"/>
  <c r="T233" i="15"/>
  <c r="X233" i="15"/>
  <c r="AB233" i="15"/>
  <c r="E234" i="15"/>
  <c r="J234" i="15"/>
  <c r="N234" i="15"/>
  <c r="S234" i="15"/>
  <c r="W234" i="15"/>
  <c r="AA234" i="15"/>
  <c r="G237" i="15"/>
  <c r="L237" i="15"/>
  <c r="P237" i="15"/>
  <c r="U237" i="15"/>
  <c r="Y237" i="15"/>
  <c r="AC237" i="15"/>
  <c r="F238" i="15"/>
  <c r="K238" i="15"/>
  <c r="O238" i="15"/>
  <c r="T238" i="15"/>
  <c r="X238" i="15"/>
  <c r="AB238" i="15"/>
  <c r="E239" i="15"/>
  <c r="J239" i="15"/>
  <c r="N239" i="15"/>
  <c r="S239" i="15"/>
  <c r="W239" i="15"/>
  <c r="AA239" i="15"/>
  <c r="D240" i="15"/>
  <c r="I240" i="15"/>
  <c r="M240" i="15"/>
  <c r="Q240" i="15"/>
  <c r="V240" i="15"/>
  <c r="Z240" i="15"/>
  <c r="G241" i="15"/>
  <c r="L241" i="15"/>
  <c r="P241" i="15"/>
  <c r="U241" i="15"/>
  <c r="Y241" i="15"/>
  <c r="AC241" i="15"/>
  <c r="D99" i="15"/>
  <c r="I99" i="15"/>
  <c r="M99" i="15"/>
  <c r="Q99" i="15"/>
  <c r="V99" i="15"/>
  <c r="Z99" i="15"/>
  <c r="P99" i="15"/>
  <c r="S148" i="15"/>
  <c r="AB148" i="15"/>
  <c r="F155" i="15"/>
  <c r="K155" i="15"/>
  <c r="O155" i="15"/>
  <c r="T155" i="15"/>
  <c r="X155" i="15"/>
  <c r="AB155" i="15"/>
  <c r="Y162" i="15"/>
  <c r="V206" i="15"/>
  <c r="F85" i="15"/>
  <c r="K85" i="15"/>
  <c r="O85" i="15"/>
  <c r="T85" i="15"/>
  <c r="X85" i="15"/>
  <c r="AB85" i="15"/>
  <c r="E99" i="15"/>
  <c r="G127" i="15"/>
  <c r="L127" i="15"/>
  <c r="P127" i="15"/>
  <c r="U127" i="15"/>
  <c r="Y127" i="15"/>
  <c r="AC127" i="15"/>
  <c r="F148" i="15"/>
  <c r="T148" i="15"/>
  <c r="X170" i="15"/>
  <c r="Q177" i="15"/>
  <c r="Z213" i="15"/>
  <c r="L29" i="15"/>
  <c r="J85" i="15"/>
  <c r="AA85" i="15"/>
  <c r="L85" i="15"/>
  <c r="U85" i="15"/>
  <c r="I127" i="15"/>
  <c r="Z127" i="15"/>
  <c r="D141" i="15"/>
  <c r="I141" i="15"/>
  <c r="M141" i="15"/>
  <c r="V141" i="15"/>
  <c r="AA148" i="15"/>
  <c r="V177" i="15"/>
  <c r="I213" i="15"/>
  <c r="M43" i="15"/>
  <c r="I120" i="15"/>
  <c r="S191" i="15"/>
  <c r="O206" i="15"/>
  <c r="I36" i="15"/>
  <c r="L106" i="15"/>
  <c r="D113" i="15"/>
  <c r="I113" i="15"/>
  <c r="M113" i="15"/>
  <c r="V113" i="15"/>
  <c r="N162" i="15"/>
  <c r="W162" i="15"/>
  <c r="F170" i="15"/>
  <c r="K170" i="15"/>
  <c r="O170" i="15"/>
  <c r="T170" i="15"/>
  <c r="AB170" i="15"/>
  <c r="Z170" i="15"/>
  <c r="G99" i="15"/>
  <c r="N99" i="15"/>
  <c r="W99" i="15"/>
  <c r="E155" i="15"/>
  <c r="J155" i="15"/>
  <c r="N155" i="15"/>
  <c r="S155" i="15"/>
  <c r="W155" i="15"/>
  <c r="AA155" i="15"/>
  <c r="L155" i="15"/>
  <c r="U155" i="15"/>
  <c r="Y99" i="15"/>
  <c r="W191" i="15"/>
  <c r="L198" i="15"/>
  <c r="AC198" i="15"/>
  <c r="D266" i="15"/>
  <c r="I266" i="15"/>
  <c r="M266" i="15"/>
  <c r="Q266" i="15"/>
  <c r="V266" i="15"/>
  <c r="G267" i="15"/>
  <c r="L267" i="15"/>
  <c r="P267" i="15"/>
  <c r="U267" i="15"/>
  <c r="Y267" i="15"/>
  <c r="E281" i="15"/>
  <c r="E64" i="15"/>
  <c r="S85" i="15"/>
  <c r="T22" i="15"/>
  <c r="Q36" i="15"/>
  <c r="E184" i="15"/>
  <c r="D206" i="15"/>
  <c r="F275" i="15"/>
  <c r="K275" i="15"/>
  <c r="O275" i="15"/>
  <c r="T275" i="15"/>
  <c r="X275" i="15"/>
  <c r="AB275" i="15"/>
  <c r="E276" i="15"/>
  <c r="J276" i="15"/>
  <c r="N276" i="15"/>
  <c r="S276" i="15"/>
  <c r="W276" i="15"/>
  <c r="AA276" i="15"/>
  <c r="D277" i="15"/>
  <c r="I277" i="15"/>
  <c r="M277" i="15"/>
  <c r="Q277" i="15"/>
  <c r="V277" i="15"/>
  <c r="Z277" i="15"/>
  <c r="F281" i="15"/>
  <c r="K281" i="15"/>
  <c r="O281" i="15"/>
  <c r="T281" i="15"/>
  <c r="X281" i="15"/>
  <c r="AB281" i="15"/>
  <c r="E282" i="15"/>
  <c r="J282" i="15"/>
  <c r="N282" i="15"/>
  <c r="S282" i="15"/>
  <c r="W282" i="15"/>
  <c r="AA282" i="15"/>
  <c r="D283" i="15"/>
  <c r="I283" i="15"/>
  <c r="M283" i="15"/>
  <c r="Q283" i="15"/>
  <c r="V283" i="15"/>
  <c r="Z283" i="15"/>
  <c r="G284" i="15"/>
  <c r="L284" i="15"/>
  <c r="P284" i="15"/>
  <c r="U284" i="15"/>
  <c r="Y284" i="15"/>
  <c r="AC284" i="15"/>
  <c r="F285" i="15"/>
  <c r="K285" i="15"/>
  <c r="O285" i="15"/>
  <c r="T285" i="15"/>
  <c r="X285" i="15"/>
  <c r="AB285" i="15"/>
  <c r="S106" i="15"/>
  <c r="G120" i="15"/>
  <c r="L120" i="15"/>
  <c r="P120" i="15"/>
  <c r="U120" i="15"/>
  <c r="Y120" i="15"/>
  <c r="AC120" i="15"/>
  <c r="Z120" i="15"/>
  <c r="I134" i="15"/>
  <c r="M134" i="15"/>
  <c r="D162" i="15"/>
  <c r="I162" i="15"/>
  <c r="M162" i="15"/>
  <c r="Q162" i="15"/>
  <c r="V162" i="15"/>
  <c r="Z162" i="15"/>
  <c r="J162" i="15"/>
  <c r="N184" i="15"/>
  <c r="W184" i="15"/>
  <c r="E191" i="15"/>
  <c r="J191" i="15"/>
  <c r="N191" i="15"/>
  <c r="AA191" i="15"/>
  <c r="F206" i="15"/>
  <c r="X206" i="15"/>
  <c r="G92" i="15"/>
  <c r="L92" i="15"/>
  <c r="J99" i="15"/>
  <c r="S99" i="15"/>
  <c r="AA99" i="15"/>
  <c r="G106" i="15"/>
  <c r="P106" i="15"/>
  <c r="U106" i="15"/>
  <c r="Y106" i="15"/>
  <c r="AC106" i="15"/>
  <c r="J106" i="15"/>
  <c r="AA106" i="15"/>
  <c r="G134" i="15"/>
  <c r="L134" i="15"/>
  <c r="P134" i="15"/>
  <c r="U134" i="15"/>
  <c r="Y134" i="15"/>
  <c r="AC134" i="15"/>
  <c r="Z134" i="15"/>
  <c r="E170" i="15"/>
  <c r="J170" i="15"/>
  <c r="N170" i="15"/>
  <c r="S170" i="15"/>
  <c r="W170" i="15"/>
  <c r="AA170" i="15"/>
  <c r="Q170" i="15"/>
  <c r="E177" i="15"/>
  <c r="J177" i="15"/>
  <c r="N177" i="15"/>
  <c r="S177" i="15"/>
  <c r="W177" i="15"/>
  <c r="AA177" i="15"/>
  <c r="D177" i="15"/>
  <c r="F198" i="15"/>
  <c r="K198" i="15"/>
  <c r="O198" i="15"/>
  <c r="T198" i="15"/>
  <c r="X198" i="15"/>
  <c r="AB198" i="15"/>
  <c r="E198" i="15"/>
  <c r="J198" i="15"/>
  <c r="N198" i="15"/>
  <c r="S198" i="15"/>
  <c r="W198" i="15"/>
  <c r="AA198" i="15"/>
  <c r="U198" i="15"/>
  <c r="I206" i="15"/>
  <c r="M206" i="15"/>
  <c r="Q206" i="15"/>
  <c r="Z206" i="15"/>
  <c r="AC267" i="15"/>
  <c r="F268" i="15"/>
  <c r="K268" i="15"/>
  <c r="O268" i="15"/>
  <c r="T268" i="15"/>
  <c r="X268" i="15"/>
  <c r="AB268" i="15"/>
  <c r="E269" i="15"/>
  <c r="J269" i="15"/>
  <c r="N269" i="15"/>
  <c r="S269" i="15"/>
  <c r="W269" i="15"/>
  <c r="AA269" i="15"/>
  <c r="D270" i="15"/>
  <c r="I270" i="15"/>
  <c r="M270" i="15"/>
  <c r="Q270" i="15"/>
  <c r="V270" i="15"/>
  <c r="Z270" i="15"/>
  <c r="F92" i="15"/>
  <c r="K92" i="15"/>
  <c r="O92" i="15"/>
  <c r="T92" i="15"/>
  <c r="X92" i="15"/>
  <c r="AB92" i="15"/>
  <c r="Y92" i="15"/>
  <c r="Q120" i="15"/>
  <c r="M127" i="15"/>
  <c r="E148" i="15"/>
  <c r="J148" i="15"/>
  <c r="N148" i="15"/>
  <c r="W148" i="15"/>
  <c r="O148" i="15"/>
  <c r="X148" i="15"/>
  <c r="E213" i="15"/>
  <c r="J213" i="15"/>
  <c r="N213" i="15"/>
  <c r="S213" i="15"/>
  <c r="W213" i="15"/>
  <c r="AA213" i="15"/>
  <c r="Q213" i="15"/>
  <c r="K213" i="15"/>
  <c r="T213" i="15"/>
  <c r="AB213" i="15"/>
  <c r="S15" i="15"/>
  <c r="AC29" i="15"/>
  <c r="F259" i="15"/>
  <c r="K259" i="15"/>
  <c r="O259" i="15"/>
  <c r="T259" i="15"/>
  <c r="X259" i="15"/>
  <c r="AB259" i="15"/>
  <c r="E260" i="15"/>
  <c r="J260" i="15"/>
  <c r="N260" i="15"/>
  <c r="S260" i="15"/>
  <c r="W260" i="15"/>
  <c r="AA260" i="15"/>
  <c r="D261" i="15"/>
  <c r="I261" i="15"/>
  <c r="M261" i="15"/>
  <c r="Q261" i="15"/>
  <c r="V261" i="15"/>
  <c r="Z261" i="15"/>
  <c r="G262" i="15"/>
  <c r="L262" i="15"/>
  <c r="P262" i="15"/>
  <c r="U262" i="15"/>
  <c r="Y262" i="15"/>
  <c r="AC262" i="15"/>
  <c r="F263" i="15"/>
  <c r="K263" i="15"/>
  <c r="O263" i="15"/>
  <c r="T263" i="15"/>
  <c r="X263" i="15"/>
  <c r="AB263" i="15"/>
  <c r="Q50" i="15"/>
  <c r="W281" i="15"/>
  <c r="W64" i="15"/>
  <c r="E71" i="15"/>
  <c r="P92" i="15"/>
  <c r="E106" i="15"/>
  <c r="N106" i="15"/>
  <c r="W106" i="15"/>
  <c r="D127" i="15"/>
  <c r="V127" i="15"/>
  <c r="Q134" i="15"/>
  <c r="D148" i="15"/>
  <c r="M148" i="15"/>
  <c r="Q148" i="15"/>
  <c r="V148" i="15"/>
  <c r="Z148" i="15"/>
  <c r="S162" i="15"/>
  <c r="AA162" i="15"/>
  <c r="I177" i="15"/>
  <c r="M177" i="15"/>
  <c r="Z177" i="15"/>
  <c r="V191" i="15"/>
  <c r="Z191" i="15"/>
  <c r="G206" i="15"/>
  <c r="L206" i="15"/>
  <c r="P206" i="15"/>
  <c r="U206" i="15"/>
  <c r="Y206" i="15"/>
  <c r="AC206" i="15"/>
  <c r="K206" i="15"/>
  <c r="T206" i="15"/>
  <c r="AB206" i="15"/>
  <c r="K8" i="15"/>
  <c r="G245" i="15"/>
  <c r="G29" i="15"/>
  <c r="U245" i="15"/>
  <c r="U29" i="15"/>
  <c r="Y245" i="15"/>
  <c r="Y29" i="15"/>
  <c r="J71" i="15"/>
  <c r="AB78" i="15"/>
  <c r="U92" i="15"/>
  <c r="Q113" i="15"/>
  <c r="D134" i="15"/>
  <c r="V134" i="15"/>
  <c r="Q141" i="15"/>
  <c r="G162" i="15"/>
  <c r="L162" i="15"/>
  <c r="P162" i="15"/>
  <c r="U162" i="15"/>
  <c r="AC162" i="15"/>
  <c r="E162" i="15"/>
  <c r="D213" i="15"/>
  <c r="M213" i="15"/>
  <c r="V213" i="15"/>
  <c r="Z266" i="15"/>
  <c r="Z50" i="15"/>
  <c r="W273" i="15"/>
  <c r="W57" i="15"/>
  <c r="S289" i="15"/>
  <c r="S71" i="15"/>
  <c r="AA223" i="15"/>
  <c r="AA8" i="15"/>
  <c r="G15" i="15"/>
  <c r="F230" i="15"/>
  <c r="K230" i="15"/>
  <c r="O230" i="15"/>
  <c r="T230" i="15"/>
  <c r="X230" i="15"/>
  <c r="AB230" i="15"/>
  <c r="J231" i="15"/>
  <c r="N231" i="15"/>
  <c r="S231" i="15"/>
  <c r="W231" i="15"/>
  <c r="AA231" i="15"/>
  <c r="D232" i="15"/>
  <c r="I232" i="15"/>
  <c r="M232" i="15"/>
  <c r="Q232" i="15"/>
  <c r="V232" i="15"/>
  <c r="Z232" i="15"/>
  <c r="G233" i="15"/>
  <c r="L233" i="15"/>
  <c r="P233" i="15"/>
  <c r="U233" i="15"/>
  <c r="Y233" i="15"/>
  <c r="AC233" i="15"/>
  <c r="F234" i="15"/>
  <c r="K234" i="15"/>
  <c r="O234" i="15"/>
  <c r="T234" i="15"/>
  <c r="X234" i="15"/>
  <c r="AB234" i="15"/>
  <c r="AB22" i="15"/>
  <c r="F237" i="15"/>
  <c r="K237" i="15"/>
  <c r="O237" i="15"/>
  <c r="T237" i="15"/>
  <c r="X237" i="15"/>
  <c r="AB237" i="15"/>
  <c r="E238" i="15"/>
  <c r="N238" i="15"/>
  <c r="S238" i="15"/>
  <c r="W238" i="15"/>
  <c r="AA238" i="15"/>
  <c r="D239" i="15"/>
  <c r="I239" i="15"/>
  <c r="M239" i="15"/>
  <c r="Q239" i="15"/>
  <c r="V239" i="15"/>
  <c r="Z239" i="15"/>
  <c r="G240" i="15"/>
  <c r="L240" i="15"/>
  <c r="P240" i="15"/>
  <c r="U240" i="15"/>
  <c r="Y240" i="15"/>
  <c r="AC240" i="15"/>
  <c r="F241" i="15"/>
  <c r="K241" i="15"/>
  <c r="O241" i="15"/>
  <c r="T241" i="15"/>
  <c r="X241" i="15"/>
  <c r="AB241" i="15"/>
  <c r="P29" i="15"/>
  <c r="Z252" i="15"/>
  <c r="Z36" i="15"/>
  <c r="I50" i="15"/>
  <c r="D267" i="15"/>
  <c r="I267" i="15"/>
  <c r="M267" i="15"/>
  <c r="Q267" i="15"/>
  <c r="V267" i="15"/>
  <c r="Z267" i="15"/>
  <c r="G268" i="15"/>
  <c r="L268" i="15"/>
  <c r="P268" i="15"/>
  <c r="U268" i="15"/>
  <c r="Y268" i="15"/>
  <c r="AC268" i="15"/>
  <c r="F269" i="15"/>
  <c r="K269" i="15"/>
  <c r="O269" i="15"/>
  <c r="T269" i="15"/>
  <c r="X269" i="15"/>
  <c r="AB269" i="15"/>
  <c r="E270" i="15"/>
  <c r="J270" i="15"/>
  <c r="N270" i="15"/>
  <c r="S270" i="15"/>
  <c r="W270" i="15"/>
  <c r="AA270" i="15"/>
  <c r="E57" i="15"/>
  <c r="E85" i="15"/>
  <c r="N85" i="15"/>
  <c r="W85" i="15"/>
  <c r="G85" i="15"/>
  <c r="P85" i="15"/>
  <c r="Y85" i="15"/>
  <c r="L99" i="15"/>
  <c r="U99" i="15"/>
  <c r="AC99" i="15"/>
  <c r="G113" i="15"/>
  <c r="L113" i="15"/>
  <c r="P113" i="15"/>
  <c r="U113" i="15"/>
  <c r="Y113" i="15"/>
  <c r="AC113" i="15"/>
  <c r="D120" i="15"/>
  <c r="V120" i="15"/>
  <c r="Q127" i="15"/>
  <c r="G141" i="15"/>
  <c r="L141" i="15"/>
  <c r="P141" i="15"/>
  <c r="U141" i="15"/>
  <c r="Y141" i="15"/>
  <c r="AC141" i="15"/>
  <c r="P148" i="15"/>
  <c r="U148" i="15"/>
  <c r="Y148" i="15"/>
  <c r="AC148" i="15"/>
  <c r="K148" i="15"/>
  <c r="G155" i="15"/>
  <c r="P155" i="15"/>
  <c r="Y155" i="15"/>
  <c r="D170" i="15"/>
  <c r="M170" i="15"/>
  <c r="V170" i="15"/>
  <c r="G198" i="15"/>
  <c r="P198" i="15"/>
  <c r="Y198" i="15"/>
  <c r="F213" i="15"/>
  <c r="O213" i="15"/>
  <c r="X213" i="15"/>
  <c r="J241" i="15"/>
  <c r="N241" i="15"/>
  <c r="S241" i="15"/>
  <c r="W241" i="15"/>
  <c r="AA241" i="15"/>
  <c r="E245" i="15"/>
  <c r="J245" i="15"/>
  <c r="N245" i="15"/>
  <c r="S245" i="15"/>
  <c r="W245" i="15"/>
  <c r="AA245" i="15"/>
  <c r="D246" i="15"/>
  <c r="I246" i="15"/>
  <c r="M246" i="15"/>
  <c r="Q246" i="15"/>
  <c r="V246" i="15"/>
  <c r="Z246" i="15"/>
  <c r="G247" i="15"/>
  <c r="L247" i="15"/>
  <c r="P247" i="15"/>
  <c r="U247" i="15"/>
  <c r="Y247" i="15"/>
  <c r="AC247" i="15"/>
  <c r="E248" i="15"/>
  <c r="J248" i="15"/>
  <c r="N248" i="15"/>
  <c r="S248" i="15"/>
  <c r="W248" i="15"/>
  <c r="AA248" i="15"/>
  <c r="D249" i="15"/>
  <c r="I249" i="15"/>
  <c r="M249" i="15"/>
  <c r="Q249" i="15"/>
  <c r="V249" i="15"/>
  <c r="Z249" i="15"/>
  <c r="F253" i="15"/>
  <c r="K253" i="15"/>
  <c r="O253" i="15"/>
  <c r="T253" i="15"/>
  <c r="X253" i="15"/>
  <c r="AB253" i="15"/>
  <c r="E254" i="15"/>
  <c r="J254" i="15"/>
  <c r="N254" i="15"/>
  <c r="S254" i="15"/>
  <c r="W254" i="15"/>
  <c r="AA254" i="15"/>
  <c r="D255" i="15"/>
  <c r="I255" i="15"/>
  <c r="M255" i="15"/>
  <c r="Q255" i="15"/>
  <c r="V255" i="15"/>
  <c r="Z255" i="15"/>
  <c r="G256" i="15"/>
  <c r="L256" i="15"/>
  <c r="P256" i="15"/>
  <c r="U256" i="15"/>
  <c r="Y256" i="15"/>
  <c r="AC256" i="15"/>
  <c r="D259" i="15"/>
  <c r="I259" i="15"/>
  <c r="M259" i="15"/>
  <c r="Q259" i="15"/>
  <c r="V259" i="15"/>
  <c r="Z259" i="15"/>
  <c r="G260" i="15"/>
  <c r="L260" i="15"/>
  <c r="P260" i="15"/>
  <c r="U260" i="15"/>
  <c r="Y260" i="15"/>
  <c r="AC260" i="15"/>
  <c r="F261" i="15"/>
  <c r="K261" i="15"/>
  <c r="O261" i="15"/>
  <c r="T261" i="15"/>
  <c r="X261" i="15"/>
  <c r="AB261" i="15"/>
  <c r="E262" i="15"/>
  <c r="J262" i="15"/>
  <c r="N262" i="15"/>
  <c r="S262" i="15"/>
  <c r="W262" i="15"/>
  <c r="AA262" i="15"/>
  <c r="D263" i="15"/>
  <c r="I263" i="15"/>
  <c r="M263" i="15"/>
  <c r="Q263" i="15"/>
  <c r="V263" i="15"/>
  <c r="Z263" i="15"/>
  <c r="F267" i="15"/>
  <c r="K267" i="15"/>
  <c r="O267" i="15"/>
  <c r="T267" i="15"/>
  <c r="X267" i="15"/>
  <c r="AB267" i="15"/>
  <c r="E268" i="15"/>
  <c r="J268" i="15"/>
  <c r="N268" i="15"/>
  <c r="S268" i="15"/>
  <c r="W268" i="15"/>
  <c r="AA268" i="15"/>
  <c r="D269" i="15"/>
  <c r="I269" i="15"/>
  <c r="M269" i="15"/>
  <c r="Q269" i="15"/>
  <c r="V269" i="15"/>
  <c r="Z269" i="15"/>
  <c r="G270" i="15"/>
  <c r="L270" i="15"/>
  <c r="P270" i="15"/>
  <c r="U270" i="15"/>
  <c r="Y270" i="15"/>
  <c r="AC270" i="15"/>
  <c r="F274" i="15"/>
  <c r="K274" i="15"/>
  <c r="O274" i="15"/>
  <c r="T274" i="15"/>
  <c r="X274" i="15"/>
  <c r="AB274" i="15"/>
  <c r="E275" i="15"/>
  <c r="J275" i="15"/>
  <c r="N275" i="15"/>
  <c r="S275" i="15"/>
  <c r="W275" i="15"/>
  <c r="AA275" i="15"/>
  <c r="D276" i="15"/>
  <c r="I276" i="15"/>
  <c r="M276" i="15"/>
  <c r="Q276" i="15"/>
  <c r="V276" i="15"/>
  <c r="Z276" i="15"/>
  <c r="G277" i="15"/>
  <c r="L277" i="15"/>
  <c r="P277" i="15"/>
  <c r="U277" i="15"/>
  <c r="Y277" i="15"/>
  <c r="AC277" i="15"/>
  <c r="D281" i="15"/>
  <c r="I281" i="15"/>
  <c r="M281" i="15"/>
  <c r="Q281" i="15"/>
  <c r="V281" i="15"/>
  <c r="Z281" i="15"/>
  <c r="G282" i="15"/>
  <c r="L282" i="15"/>
  <c r="P282" i="15"/>
  <c r="U282" i="15"/>
  <c r="Y282" i="15"/>
  <c r="AC282" i="15"/>
  <c r="F283" i="15"/>
  <c r="K283" i="15"/>
  <c r="O283" i="15"/>
  <c r="T283" i="15"/>
  <c r="X283" i="15"/>
  <c r="AB283" i="15"/>
  <c r="E284" i="15"/>
  <c r="J284" i="15"/>
  <c r="N284" i="15"/>
  <c r="S284" i="15"/>
  <c r="W284" i="15"/>
  <c r="AA284" i="15"/>
  <c r="D285" i="15"/>
  <c r="I285" i="15"/>
  <c r="M285" i="15"/>
  <c r="Q285" i="15"/>
  <c r="V285" i="15"/>
  <c r="Z285" i="15"/>
  <c r="E288" i="15"/>
  <c r="J288" i="15"/>
  <c r="N288" i="15"/>
  <c r="S288" i="15"/>
  <c r="W288" i="15"/>
  <c r="AA288" i="15"/>
  <c r="D289" i="15"/>
  <c r="I289" i="15"/>
  <c r="M289" i="15"/>
  <c r="Q289" i="15"/>
  <c r="V289" i="15"/>
  <c r="Z289" i="15"/>
  <c r="G290" i="15"/>
  <c r="L290" i="15"/>
  <c r="P290" i="15"/>
  <c r="U290" i="15"/>
  <c r="Y290" i="15"/>
  <c r="AC290" i="15"/>
  <c r="F291" i="15"/>
  <c r="K291" i="15"/>
  <c r="O291" i="15"/>
  <c r="T291" i="15"/>
  <c r="X291" i="15"/>
  <c r="AB291" i="15"/>
  <c r="E292" i="15"/>
  <c r="J292" i="15"/>
  <c r="N292" i="15"/>
  <c r="S292" i="15"/>
  <c r="W292" i="15"/>
  <c r="AA292" i="15"/>
  <c r="F78" i="15"/>
  <c r="K78" i="15"/>
  <c r="O78" i="15"/>
  <c r="T78" i="15"/>
  <c r="X78" i="15"/>
  <c r="D85" i="15"/>
  <c r="I85" i="15"/>
  <c r="M85" i="15"/>
  <c r="Q85" i="15"/>
  <c r="V85" i="15"/>
  <c r="Z85" i="15"/>
  <c r="D92" i="15"/>
  <c r="I92" i="15"/>
  <c r="M92" i="15"/>
  <c r="Q92" i="15"/>
  <c r="V92" i="15"/>
  <c r="Z92" i="15"/>
  <c r="F99" i="15"/>
  <c r="K99" i="15"/>
  <c r="O99" i="15"/>
  <c r="T99" i="15"/>
  <c r="X99" i="15"/>
  <c r="AB99" i="15"/>
  <c r="E113" i="15"/>
  <c r="J113" i="15"/>
  <c r="N113" i="15"/>
  <c r="S113" i="15"/>
  <c r="W113" i="15"/>
  <c r="AA113" i="15"/>
  <c r="E120" i="15"/>
  <c r="J120" i="15"/>
  <c r="N120" i="15"/>
  <c r="S120" i="15"/>
  <c r="W120" i="15"/>
  <c r="AA120" i="15"/>
  <c r="E127" i="15"/>
  <c r="J127" i="15"/>
  <c r="N127" i="15"/>
  <c r="S127" i="15"/>
  <c r="W127" i="15"/>
  <c r="AA127" i="15"/>
  <c r="E134" i="15"/>
  <c r="J134" i="15"/>
  <c r="N134" i="15"/>
  <c r="S134" i="15"/>
  <c r="W134" i="15"/>
  <c r="AA134" i="15"/>
  <c r="E141" i="15"/>
  <c r="J141" i="15"/>
  <c r="N141" i="15"/>
  <c r="S141" i="15"/>
  <c r="W141" i="15"/>
  <c r="AA141" i="15"/>
  <c r="G148" i="15"/>
  <c r="L148" i="15"/>
  <c r="F162" i="15"/>
  <c r="O162" i="15"/>
  <c r="T162" i="15"/>
  <c r="X162" i="15"/>
  <c r="AB162" i="15"/>
  <c r="G170" i="15"/>
  <c r="L170" i="15"/>
  <c r="P170" i="15"/>
  <c r="U170" i="15"/>
  <c r="Y170" i="15"/>
  <c r="AC170" i="15"/>
  <c r="G177" i="15"/>
  <c r="L177" i="15"/>
  <c r="P177" i="15"/>
  <c r="U177" i="15"/>
  <c r="Y177" i="15"/>
  <c r="AC177" i="15"/>
  <c r="AC184" i="15"/>
  <c r="G191" i="15"/>
  <c r="L191" i="15"/>
  <c r="P191" i="15"/>
  <c r="U191" i="15"/>
  <c r="Y191" i="15"/>
  <c r="AC191" i="15"/>
  <c r="G223" i="15"/>
  <c r="L223" i="15"/>
  <c r="P223" i="15"/>
  <c r="U223" i="15"/>
  <c r="Y223" i="15"/>
  <c r="AC223" i="15"/>
  <c r="F224" i="15"/>
  <c r="K224" i="15"/>
  <c r="O224" i="15"/>
  <c r="T224" i="15"/>
  <c r="X224" i="15"/>
  <c r="AB224" i="15"/>
  <c r="E225" i="15"/>
  <c r="J225" i="15"/>
  <c r="N225" i="15"/>
  <c r="S225" i="15"/>
  <c r="W225" i="15"/>
  <c r="AA225" i="15"/>
  <c r="D226" i="15"/>
  <c r="I226" i="15"/>
  <c r="M226" i="15"/>
  <c r="Q226" i="15"/>
  <c r="V226" i="15"/>
  <c r="Z226" i="15"/>
  <c r="G227" i="15"/>
  <c r="L227" i="15"/>
  <c r="P227" i="15"/>
  <c r="U227" i="15"/>
  <c r="Y227" i="15"/>
  <c r="AC227" i="15"/>
  <c r="I237" i="15"/>
  <c r="M237" i="15"/>
  <c r="Q237" i="15"/>
  <c r="G238" i="15"/>
  <c r="L238" i="15"/>
  <c r="U238" i="15"/>
  <c r="Y238" i="15"/>
  <c r="AC238" i="15"/>
  <c r="F239" i="15"/>
  <c r="K239" i="15"/>
  <c r="O239" i="15"/>
  <c r="T239" i="15"/>
  <c r="X239" i="15"/>
  <c r="AB239" i="15"/>
  <c r="E240" i="15"/>
  <c r="J240" i="15"/>
  <c r="N240" i="15"/>
  <c r="S240" i="15"/>
  <c r="W240" i="15"/>
  <c r="AA240" i="15"/>
  <c r="D241" i="15"/>
  <c r="I241" i="15"/>
  <c r="M241" i="15"/>
  <c r="Q241" i="15"/>
  <c r="V241" i="15"/>
  <c r="Z241" i="15"/>
  <c r="G246" i="15"/>
  <c r="L246" i="15"/>
  <c r="P246" i="15"/>
  <c r="U246" i="15"/>
  <c r="Y246" i="15"/>
  <c r="AC246" i="15"/>
  <c r="F247" i="15"/>
  <c r="K247" i="15"/>
  <c r="O247" i="15"/>
  <c r="T247" i="15"/>
  <c r="X247" i="15"/>
  <c r="AB247" i="15"/>
  <c r="D248" i="15"/>
  <c r="I248" i="15"/>
  <c r="M248" i="15"/>
  <c r="Q248" i="15"/>
  <c r="V248" i="15"/>
  <c r="Z248" i="15"/>
  <c r="G249" i="15"/>
  <c r="L249" i="15"/>
  <c r="P249" i="15"/>
  <c r="U249" i="15"/>
  <c r="Y249" i="15"/>
  <c r="AC249" i="15"/>
  <c r="F252" i="15"/>
  <c r="K252" i="15"/>
  <c r="O252" i="15"/>
  <c r="T252" i="15"/>
  <c r="X252" i="15"/>
  <c r="AB252" i="15"/>
  <c r="E253" i="15"/>
  <c r="J253" i="15"/>
  <c r="N253" i="15"/>
  <c r="S253" i="15"/>
  <c r="W253" i="15"/>
  <c r="AA253" i="15"/>
  <c r="D254" i="15"/>
  <c r="I254" i="15"/>
  <c r="M254" i="15"/>
  <c r="Q254" i="15"/>
  <c r="V254" i="15"/>
  <c r="Z254" i="15"/>
  <c r="G255" i="15"/>
  <c r="L255" i="15"/>
  <c r="P255" i="15"/>
  <c r="U255" i="15"/>
  <c r="Y255" i="15"/>
  <c r="AC255" i="15"/>
  <c r="F256" i="15"/>
  <c r="K256" i="15"/>
  <c r="O256" i="15"/>
  <c r="T256" i="15"/>
  <c r="X256" i="15"/>
  <c r="AB256" i="15"/>
  <c r="G259" i="15"/>
  <c r="L259" i="15"/>
  <c r="P259" i="15"/>
  <c r="U259" i="15"/>
  <c r="Y259" i="15"/>
  <c r="AC259" i="15"/>
  <c r="E261" i="15"/>
  <c r="J261" i="15"/>
  <c r="N261" i="15"/>
  <c r="S261" i="15"/>
  <c r="W261" i="15"/>
  <c r="AA261" i="15"/>
  <c r="D262" i="15"/>
  <c r="I262" i="15"/>
  <c r="M262" i="15"/>
  <c r="Q262" i="15"/>
  <c r="V262" i="15"/>
  <c r="Z262" i="15"/>
  <c r="G263" i="15"/>
  <c r="L263" i="15"/>
  <c r="P263" i="15"/>
  <c r="U263" i="15"/>
  <c r="Y263" i="15"/>
  <c r="AC263" i="15"/>
  <c r="F266" i="15"/>
  <c r="K266" i="15"/>
  <c r="O266" i="15"/>
  <c r="T266" i="15"/>
  <c r="X266" i="15"/>
  <c r="AB266" i="15"/>
  <c r="E267" i="15"/>
  <c r="J267" i="15"/>
  <c r="N267" i="15"/>
  <c r="S267" i="15"/>
  <c r="W267" i="15"/>
  <c r="AA267" i="15"/>
  <c r="D268" i="15"/>
  <c r="I268" i="15"/>
  <c r="M268" i="15"/>
  <c r="Q268" i="15"/>
  <c r="V268" i="15"/>
  <c r="Z268" i="15"/>
  <c r="G269" i="15"/>
  <c r="L269" i="15"/>
  <c r="P269" i="15"/>
  <c r="U269" i="15"/>
  <c r="Y269" i="15"/>
  <c r="AC269" i="15"/>
  <c r="F270" i="15"/>
  <c r="K270" i="15"/>
  <c r="O270" i="15"/>
  <c r="T270" i="15"/>
  <c r="X270" i="15"/>
  <c r="AB270" i="15"/>
  <c r="F273" i="15"/>
  <c r="K273" i="15"/>
  <c r="O273" i="15"/>
  <c r="T273" i="15"/>
  <c r="X273" i="15"/>
  <c r="AB273" i="15"/>
  <c r="E274" i="15"/>
  <c r="J274" i="15"/>
  <c r="N274" i="15"/>
  <c r="S274" i="15"/>
  <c r="W274" i="15"/>
  <c r="AA274" i="15"/>
  <c r="D275" i="15"/>
  <c r="I275" i="15"/>
  <c r="M275" i="15"/>
  <c r="Q275" i="15"/>
  <c r="V275" i="15"/>
  <c r="Z275" i="15"/>
  <c r="G276" i="15"/>
  <c r="L276" i="15"/>
  <c r="P276" i="15"/>
  <c r="U276" i="15"/>
  <c r="Y276" i="15"/>
  <c r="AC276" i="15"/>
  <c r="F277" i="15"/>
  <c r="K277" i="15"/>
  <c r="O277" i="15"/>
  <c r="T277" i="15"/>
  <c r="X277" i="15"/>
  <c r="AB277" i="15"/>
  <c r="F282" i="15"/>
  <c r="K282" i="15"/>
  <c r="O282" i="15"/>
  <c r="T282" i="15"/>
  <c r="X282" i="15"/>
  <c r="AB282" i="15"/>
  <c r="E283" i="15"/>
  <c r="J283" i="15"/>
  <c r="N283" i="15"/>
  <c r="S283" i="15"/>
  <c r="W283" i="15"/>
  <c r="AA283" i="15"/>
  <c r="D284" i="15"/>
  <c r="I284" i="15"/>
  <c r="M284" i="15"/>
  <c r="Q284" i="15"/>
  <c r="V284" i="15"/>
  <c r="Z284" i="15"/>
  <c r="G285" i="15"/>
  <c r="L285" i="15"/>
  <c r="P285" i="15"/>
  <c r="U285" i="15"/>
  <c r="Y285" i="15"/>
  <c r="AC285" i="15"/>
  <c r="N71" i="15"/>
  <c r="D155" i="15"/>
  <c r="I155" i="15"/>
  <c r="M155" i="15"/>
  <c r="Q155" i="15"/>
  <c r="V155" i="15"/>
  <c r="Z155" i="15"/>
  <c r="T191" i="15"/>
  <c r="X191" i="15"/>
  <c r="AB191" i="15"/>
  <c r="D198" i="15"/>
  <c r="I198" i="15"/>
  <c r="M198" i="15"/>
  <c r="Q198" i="15"/>
  <c r="V198" i="15"/>
  <c r="Z198" i="15"/>
  <c r="E206" i="15"/>
  <c r="J206" i="15"/>
  <c r="N206" i="15"/>
  <c r="S206" i="15"/>
  <c r="W206" i="15"/>
  <c r="AA206" i="15"/>
  <c r="G213" i="15"/>
  <c r="L213" i="15"/>
  <c r="P213" i="15"/>
  <c r="U213" i="15"/>
  <c r="Y213" i="15"/>
  <c r="AC213" i="15"/>
  <c r="F177" i="15"/>
  <c r="K177" i="15"/>
  <c r="O177" i="15"/>
  <c r="T177" i="15"/>
  <c r="X177" i="15"/>
  <c r="AB177" i="15"/>
  <c r="S8" i="15"/>
  <c r="M15" i="15"/>
  <c r="AA15" i="15"/>
  <c r="F22" i="15"/>
  <c r="K162" i="15"/>
  <c r="D184" i="15"/>
  <c r="F184" i="15"/>
  <c r="I184" i="15"/>
  <c r="K184" i="15"/>
  <c r="M184" i="15"/>
  <c r="O184" i="15"/>
  <c r="Q184" i="15"/>
  <c r="T184" i="15"/>
  <c r="V184" i="15"/>
  <c r="X184" i="15"/>
  <c r="Z184" i="15"/>
  <c r="AB184" i="15"/>
  <c r="D191" i="15"/>
  <c r="F191" i="15"/>
  <c r="I191" i="15"/>
  <c r="K191" i="15"/>
  <c r="M191" i="15"/>
  <c r="O191" i="15"/>
  <c r="Q191" i="15"/>
  <c r="N64" i="15"/>
  <c r="AH64" i="15"/>
  <c r="M36" i="15"/>
  <c r="V36" i="15"/>
  <c r="D43" i="15"/>
  <c r="V43" i="15"/>
  <c r="M50" i="15"/>
  <c r="V50" i="15"/>
  <c r="G8" i="15"/>
  <c r="O8" i="15"/>
  <c r="W8" i="15"/>
  <c r="W15" i="15"/>
  <c r="N57" i="15"/>
  <c r="E92" i="15"/>
  <c r="J92" i="15"/>
  <c r="N92" i="15"/>
  <c r="S92" i="15"/>
  <c r="W92" i="15"/>
  <c r="AA92" i="15"/>
  <c r="D50" i="15"/>
  <c r="D36" i="15"/>
  <c r="D106" i="15"/>
  <c r="F106" i="15"/>
  <c r="I106" i="15"/>
  <c r="K106" i="15"/>
  <c r="M106" i="15"/>
  <c r="O106" i="15"/>
  <c r="Q106" i="15"/>
  <c r="T106" i="15"/>
  <c r="V106" i="15"/>
  <c r="X106" i="15"/>
  <c r="Z106" i="15"/>
  <c r="AB106" i="15"/>
  <c r="F113" i="15"/>
  <c r="K113" i="15"/>
  <c r="O113" i="15"/>
  <c r="T113" i="15"/>
  <c r="X113" i="15"/>
  <c r="AB113" i="15"/>
  <c r="F120" i="15"/>
  <c r="K120" i="15"/>
  <c r="O120" i="15"/>
  <c r="T120" i="15"/>
  <c r="X120" i="15"/>
  <c r="AB120" i="15"/>
  <c r="F127" i="15"/>
  <c r="K127" i="15"/>
  <c r="O127" i="15"/>
  <c r="T127" i="15"/>
  <c r="X127" i="15"/>
  <c r="AB127" i="15"/>
  <c r="F134" i="15"/>
  <c r="K134" i="15"/>
  <c r="O134" i="15"/>
  <c r="T134" i="15"/>
  <c r="X134" i="15"/>
  <c r="AB134" i="15"/>
  <c r="F141" i="15"/>
  <c r="K141" i="15"/>
  <c r="O141" i="15"/>
  <c r="T141" i="15"/>
  <c r="X141" i="15"/>
  <c r="AB141" i="15"/>
  <c r="J184" i="15"/>
  <c r="S184" i="15"/>
  <c r="AA184" i="15"/>
  <c r="D237" i="15"/>
  <c r="D22" i="15"/>
  <c r="V237" i="15"/>
  <c r="V22" i="15"/>
  <c r="Z237" i="15"/>
  <c r="Z22" i="15"/>
  <c r="J238" i="15"/>
  <c r="J22" i="15"/>
  <c r="P238" i="15"/>
  <c r="P22" i="15"/>
  <c r="D245" i="15"/>
  <c r="D29" i="15"/>
  <c r="F245" i="15"/>
  <c r="F29" i="15"/>
  <c r="I245" i="15"/>
  <c r="I29" i="15"/>
  <c r="K245" i="15"/>
  <c r="K29" i="15"/>
  <c r="M245" i="15"/>
  <c r="M29" i="15"/>
  <c r="O245" i="15"/>
  <c r="O29" i="15"/>
  <c r="Q245" i="15"/>
  <c r="Q29" i="15"/>
  <c r="T245" i="15"/>
  <c r="T29" i="15"/>
  <c r="V245" i="15"/>
  <c r="V29" i="15"/>
  <c r="X245" i="15"/>
  <c r="X29" i="15"/>
  <c r="Z245" i="15"/>
  <c r="Z29" i="15"/>
  <c r="AB245" i="15"/>
  <c r="AB29" i="15"/>
  <c r="E252" i="15"/>
  <c r="E36" i="15"/>
  <c r="G252" i="15"/>
  <c r="G36" i="15"/>
  <c r="J252" i="15"/>
  <c r="J36" i="15"/>
  <c r="L252" i="15"/>
  <c r="L36" i="15"/>
  <c r="N252" i="15"/>
  <c r="N36" i="15"/>
  <c r="P252" i="15"/>
  <c r="P36" i="15"/>
  <c r="S252" i="15"/>
  <c r="S36" i="15"/>
  <c r="U252" i="15"/>
  <c r="U36" i="15"/>
  <c r="W252" i="15"/>
  <c r="W36" i="15"/>
  <c r="Y252" i="15"/>
  <c r="Y36" i="15"/>
  <c r="AA252" i="15"/>
  <c r="AA36" i="15"/>
  <c r="AC252" i="15"/>
  <c r="AC36" i="15"/>
  <c r="F260" i="15"/>
  <c r="F43" i="15"/>
  <c r="K260" i="15"/>
  <c r="K43" i="15"/>
  <c r="O260" i="15"/>
  <c r="O43" i="15"/>
  <c r="T260" i="15"/>
  <c r="T43" i="15"/>
  <c r="X260" i="15"/>
  <c r="X43" i="15"/>
  <c r="AB260" i="15"/>
  <c r="AB43" i="15"/>
  <c r="E266" i="15"/>
  <c r="E50" i="15"/>
  <c r="G266" i="15"/>
  <c r="G50" i="15"/>
  <c r="J266" i="15"/>
  <c r="J50" i="15"/>
  <c r="L266" i="15"/>
  <c r="L50" i="15"/>
  <c r="N266" i="15"/>
  <c r="N50" i="15"/>
  <c r="P266" i="15"/>
  <c r="P50" i="15"/>
  <c r="S266" i="15"/>
  <c r="S50" i="15"/>
  <c r="U266" i="15"/>
  <c r="U50" i="15"/>
  <c r="W266" i="15"/>
  <c r="W50" i="15"/>
  <c r="Y266" i="15"/>
  <c r="Y50" i="15"/>
  <c r="AA266" i="15"/>
  <c r="AA50" i="15"/>
  <c r="AC266" i="15"/>
  <c r="AC50" i="15"/>
  <c r="G273" i="15"/>
  <c r="G57" i="15"/>
  <c r="L273" i="15"/>
  <c r="L57" i="15"/>
  <c r="P273" i="15"/>
  <c r="P57" i="15"/>
  <c r="U273" i="15"/>
  <c r="U57" i="15"/>
  <c r="Y273" i="15"/>
  <c r="Y57" i="15"/>
  <c r="AC273" i="15"/>
  <c r="AC57" i="15"/>
  <c r="G281" i="15"/>
  <c r="G64" i="15"/>
  <c r="L281" i="15"/>
  <c r="L64" i="15"/>
  <c r="P281" i="15"/>
  <c r="P64" i="15"/>
  <c r="U281" i="15"/>
  <c r="U64" i="15"/>
  <c r="Y281" i="15"/>
  <c r="Y64" i="15"/>
  <c r="AC281" i="15"/>
  <c r="AC64" i="15"/>
  <c r="G288" i="15"/>
  <c r="G71" i="15"/>
  <c r="L288" i="15"/>
  <c r="L71" i="15"/>
  <c r="P288" i="15"/>
  <c r="P71" i="15"/>
  <c r="U288" i="15"/>
  <c r="U71" i="15"/>
  <c r="Y288" i="15"/>
  <c r="Y71" i="15"/>
  <c r="AC288" i="15"/>
  <c r="AC71" i="15"/>
  <c r="I223" i="15"/>
  <c r="I8" i="15"/>
  <c r="M223" i="15"/>
  <c r="M8" i="15"/>
  <c r="Q223" i="15"/>
  <c r="Q8" i="15"/>
  <c r="E224" i="15"/>
  <c r="E8" i="15"/>
  <c r="U224" i="15"/>
  <c r="U8" i="15"/>
  <c r="Y224" i="15"/>
  <c r="Y8" i="15"/>
  <c r="AC224" i="15"/>
  <c r="AC8" i="15"/>
  <c r="I230" i="15"/>
  <c r="I15" i="15"/>
  <c r="Q230" i="15"/>
  <c r="Q15" i="15"/>
  <c r="E231" i="15"/>
  <c r="E15" i="15"/>
  <c r="U231" i="15"/>
  <c r="U15" i="15"/>
  <c r="Y231" i="15"/>
  <c r="Y15" i="15"/>
  <c r="AC231" i="15"/>
  <c r="AC15" i="15"/>
  <c r="N22" i="15"/>
  <c r="X22" i="15"/>
  <c r="E29" i="15"/>
  <c r="J29" i="15"/>
  <c r="N29" i="15"/>
  <c r="S29" i="15"/>
  <c r="W29" i="15"/>
  <c r="AA29" i="15"/>
  <c r="F36" i="15"/>
  <c r="K36" i="15"/>
  <c r="O36" i="15"/>
  <c r="T36" i="15"/>
  <c r="X36" i="15"/>
  <c r="AB36" i="15"/>
  <c r="I43" i="15"/>
  <c r="Q43" i="15"/>
  <c r="Z43" i="15"/>
  <c r="F50" i="15"/>
  <c r="K50" i="15"/>
  <c r="O50" i="15"/>
  <c r="T50" i="15"/>
  <c r="X50" i="15"/>
  <c r="AB50" i="15"/>
  <c r="J57" i="15"/>
  <c r="S57" i="15"/>
  <c r="AA57" i="15"/>
  <c r="J64" i="15"/>
  <c r="S64" i="15"/>
  <c r="AA64" i="15"/>
  <c r="AA71" i="15"/>
  <c r="G184" i="15"/>
  <c r="L184" i="15"/>
  <c r="P184" i="15"/>
  <c r="U184" i="15"/>
  <c r="Y184" i="15"/>
  <c r="D57" i="15"/>
  <c r="F57" i="15"/>
  <c r="I57" i="15"/>
  <c r="K57" i="15"/>
  <c r="M57" i="15"/>
  <c r="O57" i="15"/>
  <c r="Q57" i="15"/>
  <c r="T57" i="15"/>
  <c r="V57" i="15"/>
  <c r="X57" i="15"/>
  <c r="Z57" i="15"/>
  <c r="AB57" i="15"/>
  <c r="D64" i="15"/>
  <c r="F64" i="15"/>
  <c r="I64" i="15"/>
  <c r="K64" i="15"/>
  <c r="M64" i="15"/>
  <c r="O64" i="15"/>
  <c r="Q64" i="15"/>
  <c r="T64" i="15"/>
  <c r="V64" i="15"/>
  <c r="X64" i="15"/>
  <c r="Z64" i="15"/>
  <c r="AB64" i="15"/>
  <c r="D71" i="15"/>
  <c r="F71" i="15"/>
  <c r="I71" i="15"/>
  <c r="K71" i="15"/>
  <c r="M71" i="15"/>
  <c r="O71" i="15"/>
  <c r="Q71" i="15"/>
  <c r="T71" i="15"/>
  <c r="V71" i="15"/>
  <c r="X71" i="15"/>
  <c r="Z71" i="15"/>
  <c r="AB71" i="15"/>
  <c r="E43" i="15"/>
  <c r="G43" i="15"/>
  <c r="J43" i="15"/>
  <c r="L43" i="15"/>
  <c r="N43" i="15"/>
  <c r="P43" i="15"/>
  <c r="S43" i="15"/>
  <c r="U43" i="15"/>
  <c r="W43" i="15"/>
  <c r="Y43" i="15"/>
  <c r="AA43" i="15"/>
  <c r="AC43" i="15"/>
  <c r="E78" i="15"/>
  <c r="G78" i="15"/>
  <c r="J78" i="15"/>
  <c r="L78" i="15"/>
  <c r="N78" i="15"/>
  <c r="P78" i="15"/>
  <c r="S78" i="15"/>
  <c r="U78" i="15"/>
  <c r="W78" i="15"/>
  <c r="Y78" i="15"/>
  <c r="AA78" i="15"/>
  <c r="AC78" i="15"/>
  <c r="K15" i="15"/>
  <c r="O15" i="15"/>
  <c r="L22" i="15"/>
  <c r="R9" i="15"/>
  <c r="AG9" i="15"/>
  <c r="AJ9" i="15"/>
  <c r="H10" i="15"/>
  <c r="AD10" i="15"/>
  <c r="AF10" i="15"/>
  <c r="AI10" i="15"/>
  <c r="R11" i="15"/>
  <c r="AG11" i="15"/>
  <c r="AJ11" i="15"/>
  <c r="H12" i="15"/>
  <c r="AD12" i="15"/>
  <c r="AF12" i="15"/>
  <c r="AI12" i="15"/>
  <c r="R13" i="15"/>
  <c r="AG13" i="15"/>
  <c r="AJ13" i="15"/>
  <c r="R22" i="15"/>
  <c r="R29" i="15"/>
  <c r="R36" i="15"/>
  <c r="R43" i="15"/>
  <c r="R50" i="15"/>
  <c r="R57" i="15"/>
  <c r="R79" i="15"/>
  <c r="AG79" i="15"/>
  <c r="AJ79" i="15"/>
  <c r="H80" i="15"/>
  <c r="AD80" i="15"/>
  <c r="AF80" i="15"/>
  <c r="AI80" i="15"/>
  <c r="R81" i="15"/>
  <c r="AG81" i="15"/>
  <c r="AJ81" i="15"/>
  <c r="H82" i="15"/>
  <c r="AD82" i="15"/>
  <c r="AF82" i="15"/>
  <c r="AI82" i="15"/>
  <c r="R83" i="15"/>
  <c r="AG83" i="15"/>
  <c r="AJ83" i="15"/>
  <c r="R86" i="15"/>
  <c r="AG86" i="15"/>
  <c r="AJ86" i="15"/>
  <c r="H87" i="15"/>
  <c r="AD87" i="15"/>
  <c r="AF87" i="15"/>
  <c r="AI87" i="15"/>
  <c r="R88" i="15"/>
  <c r="AG88" i="15"/>
  <c r="AJ88" i="15"/>
  <c r="H89" i="15"/>
  <c r="AD89" i="15"/>
  <c r="AF89" i="15"/>
  <c r="AI89" i="15"/>
  <c r="R90" i="15"/>
  <c r="AG90" i="15"/>
  <c r="AJ90" i="15"/>
  <c r="R93" i="15"/>
  <c r="AG93" i="15"/>
  <c r="AJ93" i="15"/>
  <c r="H94" i="15"/>
  <c r="AD94" i="15"/>
  <c r="AF94" i="15"/>
  <c r="AI94" i="15"/>
  <c r="R95" i="15"/>
  <c r="AG95" i="15"/>
  <c r="AJ95" i="15"/>
  <c r="H96" i="15"/>
  <c r="AD96" i="15"/>
  <c r="AF96" i="15"/>
  <c r="AI96" i="15"/>
  <c r="R97" i="15"/>
  <c r="AG97" i="15"/>
  <c r="AJ97" i="15"/>
  <c r="R100" i="15"/>
  <c r="AG100" i="15"/>
  <c r="AJ100" i="15"/>
  <c r="H101" i="15"/>
  <c r="AD101" i="15"/>
  <c r="AF101" i="15"/>
  <c r="AI101" i="15"/>
  <c r="R102" i="15"/>
  <c r="AG102" i="15"/>
  <c r="AJ102" i="15"/>
  <c r="H103" i="15"/>
  <c r="AD103" i="15"/>
  <c r="AF103" i="15"/>
  <c r="AI103" i="15"/>
  <c r="R104" i="15"/>
  <c r="AG104" i="15"/>
  <c r="AJ104" i="15"/>
  <c r="R107" i="15"/>
  <c r="AG107" i="15"/>
  <c r="AJ107" i="15"/>
  <c r="H108" i="15"/>
  <c r="AD108" i="15"/>
  <c r="AF108" i="15"/>
  <c r="AI108" i="15"/>
  <c r="R109" i="15"/>
  <c r="AG109" i="15"/>
  <c r="AJ109" i="15"/>
  <c r="H110" i="15"/>
  <c r="AD110" i="15"/>
  <c r="AF110" i="15"/>
  <c r="AI110" i="15"/>
  <c r="R111" i="15"/>
  <c r="AG111" i="15"/>
  <c r="AJ111" i="15"/>
  <c r="R114" i="15"/>
  <c r="AG114" i="15"/>
  <c r="AJ114" i="15"/>
  <c r="H115" i="15"/>
  <c r="AD115" i="15"/>
  <c r="AF115" i="15"/>
  <c r="AI115" i="15"/>
  <c r="R116" i="15"/>
  <c r="AG116" i="15"/>
  <c r="AJ116" i="15"/>
  <c r="H117" i="15"/>
  <c r="AD117" i="15"/>
  <c r="AF117" i="15"/>
  <c r="AI117" i="15"/>
  <c r="R118" i="15"/>
  <c r="AG118" i="15"/>
  <c r="AJ118" i="15"/>
  <c r="R121" i="15"/>
  <c r="AG121" i="15"/>
  <c r="AJ121" i="15"/>
  <c r="H122" i="15"/>
  <c r="AD122" i="15"/>
  <c r="AF122" i="15"/>
  <c r="AI122" i="15"/>
  <c r="R123" i="15"/>
  <c r="AG123" i="15"/>
  <c r="AJ123" i="15"/>
  <c r="H124" i="15"/>
  <c r="AD124" i="15"/>
  <c r="AF124" i="15"/>
  <c r="AI124" i="15"/>
  <c r="R125" i="15"/>
  <c r="AG125" i="15"/>
  <c r="AJ125" i="15"/>
  <c r="R128" i="15"/>
  <c r="AG128" i="15"/>
  <c r="AJ128" i="15"/>
  <c r="H129" i="15"/>
  <c r="AD129" i="15"/>
  <c r="AF129" i="15"/>
  <c r="AI129" i="15"/>
  <c r="R130" i="15"/>
  <c r="AG130" i="15"/>
  <c r="AJ130" i="15"/>
  <c r="H131" i="15"/>
  <c r="AD131" i="15"/>
  <c r="AF131" i="15"/>
  <c r="AI131" i="15"/>
  <c r="R132" i="15"/>
  <c r="AG132" i="15"/>
  <c r="AJ132" i="15"/>
  <c r="R149" i="15"/>
  <c r="AG149" i="15"/>
  <c r="AJ149" i="15"/>
  <c r="H150" i="15"/>
  <c r="AD150" i="15"/>
  <c r="AF150" i="15"/>
  <c r="AI150" i="15"/>
  <c r="R151" i="15"/>
  <c r="AG151" i="15"/>
  <c r="AJ151" i="15"/>
  <c r="H152" i="15"/>
  <c r="AD152" i="15"/>
  <c r="AF152" i="15"/>
  <c r="AI152" i="15"/>
  <c r="R153" i="15"/>
  <c r="AG153" i="15"/>
  <c r="AJ153" i="15"/>
  <c r="R156" i="15"/>
  <c r="AG156" i="15"/>
  <c r="AJ156" i="15"/>
  <c r="H157" i="15"/>
  <c r="AD157" i="15"/>
  <c r="AF157" i="15"/>
  <c r="AI157" i="15"/>
  <c r="R158" i="15"/>
  <c r="AG158" i="15"/>
  <c r="AJ158" i="15"/>
  <c r="H159" i="15"/>
  <c r="AD159" i="15"/>
  <c r="AF159" i="15"/>
  <c r="AI159" i="15"/>
  <c r="R160" i="15"/>
  <c r="AG160" i="15"/>
  <c r="AJ160" i="15"/>
  <c r="R163" i="15"/>
  <c r="AG163" i="15"/>
  <c r="AJ163" i="15"/>
  <c r="H164" i="15"/>
  <c r="AD164" i="15"/>
  <c r="AF164" i="15"/>
  <c r="AI164" i="15"/>
  <c r="R165" i="15"/>
  <c r="AG165" i="15"/>
  <c r="AJ165" i="15"/>
  <c r="H166" i="15"/>
  <c r="AD166" i="15"/>
  <c r="AF166" i="15"/>
  <c r="AI166" i="15"/>
  <c r="R167" i="15"/>
  <c r="AG167" i="15"/>
  <c r="AJ167" i="15"/>
  <c r="H168" i="15"/>
  <c r="H242" i="15" s="1"/>
  <c r="AD168" i="15"/>
  <c r="AD242" i="15" s="1"/>
  <c r="AF168" i="15"/>
  <c r="AF242" i="15" s="1"/>
  <c r="AI168" i="15"/>
  <c r="AI242" i="15" s="1"/>
  <c r="H171" i="15"/>
  <c r="AD171" i="15"/>
  <c r="AF171" i="15"/>
  <c r="AI171" i="15"/>
  <c r="R172" i="15"/>
  <c r="AG172" i="15"/>
  <c r="AJ172" i="15"/>
  <c r="H173" i="15"/>
  <c r="AD173" i="15"/>
  <c r="AF173" i="15"/>
  <c r="AI173" i="15"/>
  <c r="R174" i="15"/>
  <c r="AG174" i="15"/>
  <c r="AJ174" i="15"/>
  <c r="H175" i="15"/>
  <c r="AD175" i="15"/>
  <c r="AF175" i="15"/>
  <c r="AI175" i="15"/>
  <c r="H178" i="15"/>
  <c r="AD178" i="15"/>
  <c r="AF178" i="15"/>
  <c r="AI178" i="15"/>
  <c r="R179" i="15"/>
  <c r="AG179" i="15"/>
  <c r="AJ179" i="15"/>
  <c r="H180" i="15"/>
  <c r="AD180" i="15"/>
  <c r="AF180" i="15"/>
  <c r="AI180" i="15"/>
  <c r="R181" i="15"/>
  <c r="AG181" i="15"/>
  <c r="AJ181" i="15"/>
  <c r="H182" i="15"/>
  <c r="AD182" i="15"/>
  <c r="AF182" i="15"/>
  <c r="AI182" i="15"/>
  <c r="H185" i="15"/>
  <c r="AD185" i="15"/>
  <c r="AF185" i="15"/>
  <c r="AI185" i="15"/>
  <c r="R186" i="15"/>
  <c r="AG186" i="15"/>
  <c r="AJ186" i="15"/>
  <c r="H187" i="15"/>
  <c r="AD187" i="15"/>
  <c r="AF187" i="15"/>
  <c r="AI187" i="15"/>
  <c r="R188" i="15"/>
  <c r="AG188" i="15"/>
  <c r="AJ188" i="15"/>
  <c r="H189" i="15"/>
  <c r="AD189" i="15"/>
  <c r="AF189" i="15"/>
  <c r="AI189" i="15"/>
  <c r="H192" i="15"/>
  <c r="AD192" i="15"/>
  <c r="AF192" i="15"/>
  <c r="AI192" i="15"/>
  <c r="R193" i="15"/>
  <c r="AG193" i="15"/>
  <c r="AJ193" i="15"/>
  <c r="H194" i="15"/>
  <c r="AD194" i="15"/>
  <c r="AF194" i="15"/>
  <c r="AI194" i="15"/>
  <c r="R195" i="15"/>
  <c r="AG195" i="15"/>
  <c r="AJ195" i="15"/>
  <c r="H196" i="15"/>
  <c r="AD196" i="15"/>
  <c r="AF196" i="15"/>
  <c r="AI196" i="15"/>
  <c r="H199" i="15"/>
  <c r="AD199" i="15"/>
  <c r="AF199" i="15"/>
  <c r="AI199" i="15"/>
  <c r="R200" i="15"/>
  <c r="AG200" i="15"/>
  <c r="AJ200" i="15"/>
  <c r="H201" i="15"/>
  <c r="AD201" i="15"/>
  <c r="AF201" i="15"/>
  <c r="AI201" i="15"/>
  <c r="R202" i="15"/>
  <c r="AG202" i="15"/>
  <c r="AJ202" i="15"/>
  <c r="H203" i="15"/>
  <c r="AD203" i="15"/>
  <c r="AF203" i="15"/>
  <c r="AI203" i="15"/>
  <c r="R204" i="15"/>
  <c r="R278" i="15" s="1"/>
  <c r="AG204" i="15"/>
  <c r="AG278" i="15" s="1"/>
  <c r="AJ204" i="15"/>
  <c r="AJ278" i="15" s="1"/>
  <c r="R65" i="15"/>
  <c r="AG65" i="15"/>
  <c r="AJ65" i="15"/>
  <c r="H66" i="15"/>
  <c r="AD66" i="15"/>
  <c r="AF66" i="15"/>
  <c r="AI66" i="15"/>
  <c r="R67" i="15"/>
  <c r="AG67" i="15"/>
  <c r="AJ67" i="15"/>
  <c r="H68" i="15"/>
  <c r="AD68" i="15"/>
  <c r="AF68" i="15"/>
  <c r="AI68" i="15"/>
  <c r="R69" i="15"/>
  <c r="AG69" i="15"/>
  <c r="AJ69" i="15"/>
  <c r="R72" i="15"/>
  <c r="AG72" i="15"/>
  <c r="AJ72" i="15"/>
  <c r="H73" i="15"/>
  <c r="AD73" i="15"/>
  <c r="AF73" i="15"/>
  <c r="AI73" i="15"/>
  <c r="R74" i="15"/>
  <c r="AG74" i="15"/>
  <c r="AJ74" i="15"/>
  <c r="H75" i="15"/>
  <c r="AD75" i="15"/>
  <c r="AF75" i="15"/>
  <c r="AI75" i="15"/>
  <c r="R76" i="15"/>
  <c r="AG76" i="15"/>
  <c r="AJ76" i="15"/>
  <c r="R135" i="15"/>
  <c r="AG135" i="15"/>
  <c r="AJ135" i="15"/>
  <c r="H136" i="15"/>
  <c r="AD136" i="15"/>
  <c r="AF136" i="15"/>
  <c r="AI136" i="15"/>
  <c r="R137" i="15"/>
  <c r="AG137" i="15"/>
  <c r="AJ137" i="15"/>
  <c r="H138" i="15"/>
  <c r="AD138" i="15"/>
  <c r="AF138" i="15"/>
  <c r="AI138" i="15"/>
  <c r="R139" i="15"/>
  <c r="AG139" i="15"/>
  <c r="AJ139" i="15"/>
  <c r="R142" i="15"/>
  <c r="AG142" i="15"/>
  <c r="AJ142" i="15"/>
  <c r="H143" i="15"/>
  <c r="AD143" i="15"/>
  <c r="AF143" i="15"/>
  <c r="AI143" i="15"/>
  <c r="R144" i="15"/>
  <c r="AG144" i="15"/>
  <c r="AJ144" i="15"/>
  <c r="H145" i="15"/>
  <c r="AD145" i="15"/>
  <c r="AF145" i="15"/>
  <c r="AI145" i="15"/>
  <c r="R146" i="15"/>
  <c r="AG146" i="15"/>
  <c r="AJ146" i="15"/>
  <c r="R207" i="15"/>
  <c r="AG207" i="15"/>
  <c r="AJ207" i="15"/>
  <c r="H208" i="15"/>
  <c r="AD208" i="15"/>
  <c r="AF208" i="15"/>
  <c r="AI208" i="15"/>
  <c r="R209" i="15"/>
  <c r="AG209" i="15"/>
  <c r="AJ209" i="15"/>
  <c r="H210" i="15"/>
  <c r="AD210" i="15"/>
  <c r="AF210" i="15"/>
  <c r="AI210" i="15"/>
  <c r="R211" i="15"/>
  <c r="AG211" i="15"/>
  <c r="AJ211" i="15"/>
  <c r="R214" i="15"/>
  <c r="AG214" i="15"/>
  <c r="AJ214" i="15"/>
  <c r="H215" i="15"/>
  <c r="AD215" i="15"/>
  <c r="AF215" i="15"/>
  <c r="AI215" i="15"/>
  <c r="R216" i="15"/>
  <c r="AG216" i="15"/>
  <c r="AJ216" i="15"/>
  <c r="H217" i="15"/>
  <c r="AD217" i="15"/>
  <c r="AF217" i="15"/>
  <c r="AI217" i="15"/>
  <c r="R218" i="15"/>
  <c r="AG218" i="15"/>
  <c r="AJ218" i="15"/>
  <c r="H9" i="15"/>
  <c r="AD9" i="15"/>
  <c r="AF9" i="15"/>
  <c r="AI9" i="15"/>
  <c r="R10" i="15"/>
  <c r="AG10" i="15"/>
  <c r="AJ10" i="15"/>
  <c r="H11" i="15"/>
  <c r="AD11" i="15"/>
  <c r="AF11" i="15"/>
  <c r="AI11" i="15"/>
  <c r="R12" i="15"/>
  <c r="AG12" i="15"/>
  <c r="AJ12" i="15"/>
  <c r="H13" i="15"/>
  <c r="AD13" i="15"/>
  <c r="AF13" i="15"/>
  <c r="AI13" i="15"/>
  <c r="H22" i="15"/>
  <c r="AD22" i="15"/>
  <c r="H29" i="15"/>
  <c r="AD29" i="15"/>
  <c r="H36" i="15"/>
  <c r="AD36" i="15"/>
  <c r="H43" i="15"/>
  <c r="AD43" i="15"/>
  <c r="H50" i="15"/>
  <c r="AD50" i="15"/>
  <c r="H57" i="15"/>
  <c r="AD57" i="15"/>
  <c r="H79" i="15"/>
  <c r="AD79" i="15"/>
  <c r="AF79" i="15"/>
  <c r="AI79" i="15"/>
  <c r="R80" i="15"/>
  <c r="AG80" i="15"/>
  <c r="AJ80" i="15"/>
  <c r="H81" i="15"/>
  <c r="AD81" i="15"/>
  <c r="AF81" i="15"/>
  <c r="AI81" i="15"/>
  <c r="R82" i="15"/>
  <c r="AG82" i="15"/>
  <c r="AJ82" i="15"/>
  <c r="H83" i="15"/>
  <c r="AD83" i="15"/>
  <c r="AF83" i="15"/>
  <c r="AI83" i="15"/>
  <c r="H86" i="15"/>
  <c r="AD86" i="15"/>
  <c r="AF86" i="15"/>
  <c r="AI86" i="15"/>
  <c r="R87" i="15"/>
  <c r="AG87" i="15"/>
  <c r="AJ87" i="15"/>
  <c r="H88" i="15"/>
  <c r="AD88" i="15"/>
  <c r="AF88" i="15"/>
  <c r="AI88" i="15"/>
  <c r="R89" i="15"/>
  <c r="AG89" i="15"/>
  <c r="AJ89" i="15"/>
  <c r="H90" i="15"/>
  <c r="AD90" i="15"/>
  <c r="AF90" i="15"/>
  <c r="AI90" i="15"/>
  <c r="H93" i="15"/>
  <c r="AD93" i="15"/>
  <c r="AF93" i="15"/>
  <c r="AI93" i="15"/>
  <c r="R94" i="15"/>
  <c r="AG94" i="15"/>
  <c r="AJ94" i="15"/>
  <c r="H95" i="15"/>
  <c r="AD95" i="15"/>
  <c r="AF95" i="15"/>
  <c r="AI95" i="15"/>
  <c r="R96" i="15"/>
  <c r="AG96" i="15"/>
  <c r="AJ96" i="15"/>
  <c r="H97" i="15"/>
  <c r="AD97" i="15"/>
  <c r="AF97" i="15"/>
  <c r="AI97" i="15"/>
  <c r="H100" i="15"/>
  <c r="AD100" i="15"/>
  <c r="AF100" i="15"/>
  <c r="AI100" i="15"/>
  <c r="R101" i="15"/>
  <c r="AG101" i="15"/>
  <c r="AJ101" i="15"/>
  <c r="H102" i="15"/>
  <c r="AD102" i="15"/>
  <c r="AF102" i="15"/>
  <c r="AI102" i="15"/>
  <c r="R103" i="15"/>
  <c r="AG103" i="15"/>
  <c r="AJ103" i="15"/>
  <c r="H104" i="15"/>
  <c r="AD104" i="15"/>
  <c r="AF104" i="15"/>
  <c r="AI104" i="15"/>
  <c r="H107" i="15"/>
  <c r="AD107" i="15"/>
  <c r="AF107" i="15"/>
  <c r="AI107" i="15"/>
  <c r="R108" i="15"/>
  <c r="AG108" i="15"/>
  <c r="AJ108" i="15"/>
  <c r="H109" i="15"/>
  <c r="AD109" i="15"/>
  <c r="AF109" i="15"/>
  <c r="AI109" i="15"/>
  <c r="R110" i="15"/>
  <c r="AG110" i="15"/>
  <c r="AJ110" i="15"/>
  <c r="H111" i="15"/>
  <c r="AD111" i="15"/>
  <c r="AF111" i="15"/>
  <c r="AI111" i="15"/>
  <c r="H114" i="15"/>
  <c r="AD114" i="15"/>
  <c r="AF114" i="15"/>
  <c r="AI114" i="15"/>
  <c r="R115" i="15"/>
  <c r="AG115" i="15"/>
  <c r="AJ115" i="15"/>
  <c r="H116" i="15"/>
  <c r="AD116" i="15"/>
  <c r="AF116" i="15"/>
  <c r="AI116" i="15"/>
  <c r="R117" i="15"/>
  <c r="AG117" i="15"/>
  <c r="AJ117" i="15"/>
  <c r="H118" i="15"/>
  <c r="AD118" i="15"/>
  <c r="AF118" i="15"/>
  <c r="AI118" i="15"/>
  <c r="H121" i="15"/>
  <c r="AD121" i="15"/>
  <c r="AF121" i="15"/>
  <c r="AI121" i="15"/>
  <c r="R122" i="15"/>
  <c r="AG122" i="15"/>
  <c r="AJ122" i="15"/>
  <c r="H123" i="15"/>
  <c r="AD123" i="15"/>
  <c r="AF123" i="15"/>
  <c r="AI123" i="15"/>
  <c r="R124" i="15"/>
  <c r="AG124" i="15"/>
  <c r="AJ124" i="15"/>
  <c r="H125" i="15"/>
  <c r="AD125" i="15"/>
  <c r="AF125" i="15"/>
  <c r="AI125" i="15"/>
  <c r="H128" i="15"/>
  <c r="AD128" i="15"/>
  <c r="AF128" i="15"/>
  <c r="AI128" i="15"/>
  <c r="R129" i="15"/>
  <c r="AG129" i="15"/>
  <c r="AJ129" i="15"/>
  <c r="H130" i="15"/>
  <c r="AD130" i="15"/>
  <c r="AF130" i="15"/>
  <c r="AI130" i="15"/>
  <c r="R131" i="15"/>
  <c r="AG131" i="15"/>
  <c r="AJ131" i="15"/>
  <c r="H132" i="15"/>
  <c r="AD132" i="15"/>
  <c r="AF132" i="15"/>
  <c r="AI132" i="15"/>
  <c r="H149" i="15"/>
  <c r="AD149" i="15"/>
  <c r="AF149" i="15"/>
  <c r="AI149" i="15"/>
  <c r="R150" i="15"/>
  <c r="AG150" i="15"/>
  <c r="AJ150" i="15"/>
  <c r="H151" i="15"/>
  <c r="AD151" i="15"/>
  <c r="AF151" i="15"/>
  <c r="AI151" i="15"/>
  <c r="R152" i="15"/>
  <c r="AG152" i="15"/>
  <c r="AJ152" i="15"/>
  <c r="H153" i="15"/>
  <c r="AD153" i="15"/>
  <c r="AF153" i="15"/>
  <c r="AI153" i="15"/>
  <c r="H156" i="15"/>
  <c r="AD156" i="15"/>
  <c r="AF156" i="15"/>
  <c r="AI156" i="15"/>
  <c r="R157" i="15"/>
  <c r="AG157" i="15"/>
  <c r="AJ157" i="15"/>
  <c r="H158" i="15"/>
  <c r="AD158" i="15"/>
  <c r="AF158" i="15"/>
  <c r="AI158" i="15"/>
  <c r="R159" i="15"/>
  <c r="AG159" i="15"/>
  <c r="AJ159" i="15"/>
  <c r="H160" i="15"/>
  <c r="AD160" i="15"/>
  <c r="AF160" i="15"/>
  <c r="AI160" i="15"/>
  <c r="H163" i="15"/>
  <c r="AD163" i="15"/>
  <c r="AF163" i="15"/>
  <c r="AI163" i="15"/>
  <c r="R164" i="15"/>
  <c r="AG164" i="15"/>
  <c r="AJ164" i="15"/>
  <c r="H165" i="15"/>
  <c r="AD165" i="15"/>
  <c r="AF165" i="15"/>
  <c r="AI165" i="15"/>
  <c r="R166" i="15"/>
  <c r="AG166" i="15"/>
  <c r="AJ166" i="15"/>
  <c r="H167" i="15"/>
  <c r="AD167" i="15"/>
  <c r="AF167" i="15"/>
  <c r="AI167" i="15"/>
  <c r="R168" i="15"/>
  <c r="R242" i="15" s="1"/>
  <c r="AG168" i="15"/>
  <c r="AG242" i="15" s="1"/>
  <c r="AJ168" i="15"/>
  <c r="AJ242" i="15" s="1"/>
  <c r="R171" i="15"/>
  <c r="AG171" i="15"/>
  <c r="AJ171" i="15"/>
  <c r="H172" i="15"/>
  <c r="AD172" i="15"/>
  <c r="AF172" i="15"/>
  <c r="AI172" i="15"/>
  <c r="R173" i="15"/>
  <c r="AG173" i="15"/>
  <c r="AJ173" i="15"/>
  <c r="H174" i="15"/>
  <c r="AD174" i="15"/>
  <c r="AF174" i="15"/>
  <c r="AI174" i="15"/>
  <c r="R175" i="15"/>
  <c r="AG175" i="15"/>
  <c r="AJ175" i="15"/>
  <c r="R178" i="15"/>
  <c r="AG178" i="15"/>
  <c r="AJ178" i="15"/>
  <c r="H179" i="15"/>
  <c r="AD179" i="15"/>
  <c r="AF179" i="15"/>
  <c r="AI179" i="15"/>
  <c r="R180" i="15"/>
  <c r="AG180" i="15"/>
  <c r="AJ180" i="15"/>
  <c r="H181" i="15"/>
  <c r="AD181" i="15"/>
  <c r="AF181" i="15"/>
  <c r="AI181" i="15"/>
  <c r="R182" i="15"/>
  <c r="AG182" i="15"/>
  <c r="AJ182" i="15"/>
  <c r="R185" i="15"/>
  <c r="AG185" i="15"/>
  <c r="AJ185" i="15"/>
  <c r="H186" i="15"/>
  <c r="AD186" i="15"/>
  <c r="AF186" i="15"/>
  <c r="AI186" i="15"/>
  <c r="R187" i="15"/>
  <c r="AG187" i="15"/>
  <c r="AJ187" i="15"/>
  <c r="H188" i="15"/>
  <c r="AD188" i="15"/>
  <c r="AF188" i="15"/>
  <c r="AI188" i="15"/>
  <c r="R189" i="15"/>
  <c r="AG189" i="15"/>
  <c r="AJ189" i="15"/>
  <c r="R192" i="15"/>
  <c r="AG192" i="15"/>
  <c r="AJ192" i="15"/>
  <c r="H193" i="15"/>
  <c r="AD193" i="15"/>
  <c r="AF193" i="15"/>
  <c r="AI193" i="15"/>
  <c r="R194" i="15"/>
  <c r="AG194" i="15"/>
  <c r="AJ194" i="15"/>
  <c r="H195" i="15"/>
  <c r="AD195" i="15"/>
  <c r="AF195" i="15"/>
  <c r="AI195" i="15"/>
  <c r="R196" i="15"/>
  <c r="AG196" i="15"/>
  <c r="AJ196" i="15"/>
  <c r="R199" i="15"/>
  <c r="AG199" i="15"/>
  <c r="AJ199" i="15"/>
  <c r="H200" i="15"/>
  <c r="AD200" i="15"/>
  <c r="AF200" i="15"/>
  <c r="AI200" i="15"/>
  <c r="R201" i="15"/>
  <c r="AG201" i="15"/>
  <c r="AJ201" i="15"/>
  <c r="H202" i="15"/>
  <c r="AD202" i="15"/>
  <c r="AF202" i="15"/>
  <c r="AI202" i="15"/>
  <c r="R203" i="15"/>
  <c r="AG203" i="15"/>
  <c r="AJ203" i="15"/>
  <c r="H204" i="15"/>
  <c r="H278" i="15" s="1"/>
  <c r="AD204" i="15"/>
  <c r="AD278" i="15" s="1"/>
  <c r="AF204" i="15"/>
  <c r="AF278" i="15" s="1"/>
  <c r="AI204" i="15"/>
  <c r="AI278" i="15" s="1"/>
  <c r="H65" i="15"/>
  <c r="AD65" i="15"/>
  <c r="AF65" i="15"/>
  <c r="AI65" i="15"/>
  <c r="R66" i="15"/>
  <c r="AG66" i="15"/>
  <c r="AJ66" i="15"/>
  <c r="H67" i="15"/>
  <c r="AD67" i="15"/>
  <c r="AF67" i="15"/>
  <c r="AI67" i="15"/>
  <c r="R68" i="15"/>
  <c r="AG68" i="15"/>
  <c r="AJ68" i="15"/>
  <c r="H69" i="15"/>
  <c r="AD69" i="15"/>
  <c r="AF69" i="15"/>
  <c r="AI69" i="15"/>
  <c r="H72" i="15"/>
  <c r="AD72" i="15"/>
  <c r="AF72" i="15"/>
  <c r="AI72" i="15"/>
  <c r="R73" i="15"/>
  <c r="AG73" i="15"/>
  <c r="AJ73" i="15"/>
  <c r="H74" i="15"/>
  <c r="AD74" i="15"/>
  <c r="AF74" i="15"/>
  <c r="AI74" i="15"/>
  <c r="R75" i="15"/>
  <c r="AG75" i="15"/>
  <c r="AJ75" i="15"/>
  <c r="H76" i="15"/>
  <c r="AD76" i="15"/>
  <c r="AF76" i="15"/>
  <c r="AI76" i="15"/>
  <c r="H135" i="15"/>
  <c r="AD135" i="15"/>
  <c r="AF135" i="15"/>
  <c r="AI135" i="15"/>
  <c r="R136" i="15"/>
  <c r="AG136" i="15"/>
  <c r="AJ136" i="15"/>
  <c r="H137" i="15"/>
  <c r="AD137" i="15"/>
  <c r="AF137" i="15"/>
  <c r="AI137" i="15"/>
  <c r="R138" i="15"/>
  <c r="AG138" i="15"/>
  <c r="AJ138" i="15"/>
  <c r="H139" i="15"/>
  <c r="AD139" i="15"/>
  <c r="AF139" i="15"/>
  <c r="AI139" i="15"/>
  <c r="H142" i="15"/>
  <c r="AD142" i="15"/>
  <c r="AF142" i="15"/>
  <c r="AI142" i="15"/>
  <c r="R143" i="15"/>
  <c r="AG143" i="15"/>
  <c r="AJ143" i="15"/>
  <c r="H144" i="15"/>
  <c r="AD144" i="15"/>
  <c r="AF144" i="15"/>
  <c r="AI144" i="15"/>
  <c r="R145" i="15"/>
  <c r="AG145" i="15"/>
  <c r="AJ145" i="15"/>
  <c r="H146" i="15"/>
  <c r="AD146" i="15"/>
  <c r="AF146" i="15"/>
  <c r="AI146" i="15"/>
  <c r="H207" i="15"/>
  <c r="AD207" i="15"/>
  <c r="AF207" i="15"/>
  <c r="AI207" i="15"/>
  <c r="R208" i="15"/>
  <c r="AG208" i="15"/>
  <c r="AJ208" i="15"/>
  <c r="H209" i="15"/>
  <c r="AD209" i="15"/>
  <c r="AF209" i="15"/>
  <c r="AI209" i="15"/>
  <c r="R210" i="15"/>
  <c r="AG210" i="15"/>
  <c r="AJ210" i="15"/>
  <c r="H211" i="15"/>
  <c r="AD211" i="15"/>
  <c r="AF211" i="15"/>
  <c r="AI211" i="15"/>
  <c r="H214" i="15"/>
  <c r="AD214" i="15"/>
  <c r="AF214" i="15"/>
  <c r="AI214" i="15"/>
  <c r="R215" i="15"/>
  <c r="AG215" i="15"/>
  <c r="AJ215" i="15"/>
  <c r="H216" i="15"/>
  <c r="AD216" i="15"/>
  <c r="AF216" i="15"/>
  <c r="AI216" i="15"/>
  <c r="R217" i="15"/>
  <c r="AG217" i="15"/>
  <c r="AJ217" i="15"/>
  <c r="H218" i="15"/>
  <c r="AD218" i="15"/>
  <c r="AF218" i="15"/>
  <c r="AI218" i="15"/>
  <c r="D8" i="15"/>
  <c r="F8" i="15"/>
  <c r="J8" i="15"/>
  <c r="L8" i="15"/>
  <c r="N8" i="15"/>
  <c r="P8" i="15"/>
  <c r="T8" i="15"/>
  <c r="V8" i="15"/>
  <c r="X8" i="15"/>
  <c r="Z8" i="15"/>
  <c r="AB8" i="15"/>
  <c r="AH8" i="15"/>
  <c r="D15" i="15"/>
  <c r="F15" i="15"/>
  <c r="H15" i="15"/>
  <c r="J15" i="15"/>
  <c r="L15" i="15"/>
  <c r="N15" i="15"/>
  <c r="P15" i="15"/>
  <c r="R15" i="15"/>
  <c r="T15" i="15"/>
  <c r="V15" i="15"/>
  <c r="X15" i="15"/>
  <c r="Z15" i="15"/>
  <c r="AB15" i="15"/>
  <c r="AD15" i="15"/>
  <c r="AH15" i="15"/>
  <c r="E22" i="15"/>
  <c r="G22" i="15"/>
  <c r="I22" i="15"/>
  <c r="K22" i="15"/>
  <c r="M22" i="15"/>
  <c r="O22" i="15"/>
  <c r="Q22" i="15"/>
  <c r="S22" i="15"/>
  <c r="U22" i="15"/>
  <c r="W22" i="15"/>
  <c r="Y22" i="15"/>
  <c r="AA22" i="15"/>
  <c r="AC22" i="15"/>
  <c r="H231" i="15" l="1"/>
  <c r="AH280" i="15"/>
  <c r="AH222" i="15"/>
  <c r="AH272" i="15"/>
  <c r="AH229" i="15"/>
  <c r="AH236" i="15"/>
  <c r="AI57" i="15"/>
  <c r="AF57" i="15"/>
  <c r="AF29" i="15"/>
  <c r="AI22" i="15"/>
  <c r="AG15" i="15"/>
  <c r="AI15" i="15"/>
  <c r="AI29" i="15"/>
  <c r="AF22" i="15"/>
  <c r="AF15" i="15"/>
  <c r="AG57" i="15"/>
  <c r="AG29" i="15"/>
  <c r="AG22" i="15"/>
  <c r="AG239" i="15"/>
  <c r="AF231" i="15"/>
  <c r="AJ29" i="15"/>
  <c r="AJ22" i="15"/>
  <c r="AJ57" i="15"/>
  <c r="AJ15" i="15"/>
  <c r="R232" i="15"/>
  <c r="AH244" i="15"/>
  <c r="AH287" i="15"/>
  <c r="AH258" i="15"/>
  <c r="AH265" i="15"/>
  <c r="AH251" i="15"/>
  <c r="U236" i="15"/>
  <c r="V222" i="15"/>
  <c r="Q280" i="15"/>
  <c r="Z229" i="15"/>
  <c r="Q236" i="15"/>
  <c r="I229" i="15"/>
  <c r="Y236" i="15"/>
  <c r="AA244" i="15"/>
  <c r="AC229" i="15"/>
  <c r="L229" i="15"/>
  <c r="U287" i="15"/>
  <c r="Y265" i="15"/>
  <c r="G265" i="15"/>
  <c r="X244" i="15"/>
  <c r="V287" i="15"/>
  <c r="AA236" i="15"/>
  <c r="X222" i="15"/>
  <c r="N258" i="15"/>
  <c r="N265" i="15"/>
  <c r="N251" i="15"/>
  <c r="I251" i="15"/>
  <c r="M258" i="15"/>
  <c r="J272" i="15"/>
  <c r="Q229" i="15"/>
  <c r="Q222" i="15"/>
  <c r="AC272" i="15"/>
  <c r="F244" i="15"/>
  <c r="AJ277" i="15"/>
  <c r="AI274" i="15"/>
  <c r="AD274" i="15"/>
  <c r="AJ263" i="15"/>
  <c r="AI260" i="15"/>
  <c r="AD260" i="15"/>
  <c r="AJ249" i="15"/>
  <c r="AI246" i="15"/>
  <c r="AD246" i="15"/>
  <c r="W222" i="15"/>
  <c r="W258" i="15"/>
  <c r="E258" i="15"/>
  <c r="M287" i="15"/>
  <c r="X236" i="15"/>
  <c r="AB229" i="15"/>
  <c r="T229" i="15"/>
  <c r="Z272" i="15"/>
  <c r="I272" i="15"/>
  <c r="J244" i="15"/>
  <c r="I222" i="15"/>
  <c r="L222" i="15"/>
  <c r="K229" i="15"/>
  <c r="O280" i="15"/>
  <c r="F280" i="15"/>
  <c r="F287" i="15"/>
  <c r="J280" i="15"/>
  <c r="I258" i="15"/>
  <c r="U272" i="15"/>
  <c r="AC265" i="15"/>
  <c r="L265" i="15"/>
  <c r="Y251" i="15"/>
  <c r="G251" i="15"/>
  <c r="AB244" i="15"/>
  <c r="V251" i="15"/>
  <c r="W229" i="15"/>
  <c r="S229" i="15"/>
  <c r="G236" i="15"/>
  <c r="X229" i="15"/>
  <c r="T222" i="15"/>
  <c r="S272" i="15"/>
  <c r="Z258" i="15"/>
  <c r="Y287" i="15"/>
  <c r="G287" i="15"/>
  <c r="V244" i="15"/>
  <c r="I244" i="15"/>
  <c r="F229" i="15"/>
  <c r="I287" i="15"/>
  <c r="Q258" i="15"/>
  <c r="U229" i="15"/>
  <c r="D258" i="15"/>
  <c r="O222" i="15"/>
  <c r="E222" i="15"/>
  <c r="X287" i="15"/>
  <c r="X280" i="15"/>
  <c r="O272" i="15"/>
  <c r="V258" i="15"/>
  <c r="AA222" i="15"/>
  <c r="I236" i="15"/>
  <c r="J229" i="15"/>
  <c r="D287" i="15"/>
  <c r="V280" i="15"/>
  <c r="M280" i="15"/>
  <c r="V272" i="15"/>
  <c r="M272" i="15"/>
  <c r="W244" i="15"/>
  <c r="E244" i="15"/>
  <c r="U280" i="15"/>
  <c r="L272" i="15"/>
  <c r="U265" i="15"/>
  <c r="U251" i="15"/>
  <c r="P251" i="15"/>
  <c r="T244" i="15"/>
  <c r="K244" i="15"/>
  <c r="Z236" i="15"/>
  <c r="V265" i="15"/>
  <c r="O236" i="15"/>
  <c r="P229" i="15"/>
  <c r="AB222" i="15"/>
  <c r="J222" i="15"/>
  <c r="R276" i="15"/>
  <c r="AF275" i="15"/>
  <c r="H275" i="15"/>
  <c r="AG274" i="15"/>
  <c r="R269" i="15"/>
  <c r="AF268" i="15"/>
  <c r="H268" i="15"/>
  <c r="AG267" i="15"/>
  <c r="R262" i="15"/>
  <c r="AF261" i="15"/>
  <c r="H261" i="15"/>
  <c r="AG260" i="15"/>
  <c r="R255" i="15"/>
  <c r="AF254" i="15"/>
  <c r="H254" i="15"/>
  <c r="AG253" i="15"/>
  <c r="R248" i="15"/>
  <c r="AF247" i="15"/>
  <c r="H247" i="15"/>
  <c r="AG246" i="15"/>
  <c r="O229" i="15"/>
  <c r="AC258" i="15"/>
  <c r="AA287" i="15"/>
  <c r="AA272" i="15"/>
  <c r="S244" i="15"/>
  <c r="E229" i="15"/>
  <c r="M265" i="15"/>
  <c r="I265" i="15"/>
  <c r="P222" i="15"/>
  <c r="F222" i="15"/>
  <c r="AA258" i="15"/>
  <c r="J258" i="15"/>
  <c r="Z287" i="15"/>
  <c r="Q287" i="15"/>
  <c r="I280" i="15"/>
  <c r="P287" i="15"/>
  <c r="P280" i="15"/>
  <c r="P272" i="15"/>
  <c r="G272" i="15"/>
  <c r="S265" i="15"/>
  <c r="J265" i="15"/>
  <c r="AA251" i="15"/>
  <c r="J251" i="15"/>
  <c r="E251" i="15"/>
  <c r="Z244" i="15"/>
  <c r="D244" i="15"/>
  <c r="J236" i="15"/>
  <c r="Q251" i="15"/>
  <c r="AA229" i="15"/>
  <c r="T236" i="15"/>
  <c r="K222" i="15"/>
  <c r="Z265" i="15"/>
  <c r="AI275" i="15"/>
  <c r="AD275" i="15"/>
  <c r="AJ274" i="15"/>
  <c r="AI268" i="15"/>
  <c r="AD268" i="15"/>
  <c r="AJ267" i="15"/>
  <c r="AI261" i="15"/>
  <c r="AD261" i="15"/>
  <c r="AJ260" i="15"/>
  <c r="AI254" i="15"/>
  <c r="AD254" i="15"/>
  <c r="AJ253" i="15"/>
  <c r="AI247" i="15"/>
  <c r="AD247" i="15"/>
  <c r="AJ246" i="15"/>
  <c r="AJ8" i="15"/>
  <c r="J287" i="15"/>
  <c r="AF8" i="15"/>
  <c r="H8" i="15"/>
  <c r="E280" i="15"/>
  <c r="R8" i="15"/>
  <c r="AC236" i="15"/>
  <c r="M236" i="15"/>
  <c r="V229" i="15"/>
  <c r="N229" i="15"/>
  <c r="AB287" i="15"/>
  <c r="K287" i="15"/>
  <c r="T280" i="15"/>
  <c r="AB272" i="15"/>
  <c r="K272" i="15"/>
  <c r="X265" i="15"/>
  <c r="F265" i="15"/>
  <c r="N287" i="15"/>
  <c r="AD8" i="15"/>
  <c r="D229" i="15"/>
  <c r="Z222" i="15"/>
  <c r="G222" i="15"/>
  <c r="Z280" i="15"/>
  <c r="Q272" i="15"/>
  <c r="AA280" i="15"/>
  <c r="T265" i="15"/>
  <c r="X251" i="15"/>
  <c r="F251" i="15"/>
  <c r="N244" i="15"/>
  <c r="N236" i="15"/>
  <c r="Y280" i="15"/>
  <c r="G280" i="15"/>
  <c r="Y272" i="15"/>
  <c r="AA265" i="15"/>
  <c r="W265" i="15"/>
  <c r="E265" i="15"/>
  <c r="X258" i="15"/>
  <c r="O258" i="15"/>
  <c r="F258" i="15"/>
  <c r="W251" i="15"/>
  <c r="S251" i="15"/>
  <c r="Q244" i="15"/>
  <c r="M244" i="15"/>
  <c r="V236" i="15"/>
  <c r="T258" i="15"/>
  <c r="AB258" i="15"/>
  <c r="K258" i="15"/>
  <c r="S222" i="15"/>
  <c r="W287" i="15"/>
  <c r="P244" i="15"/>
  <c r="D222" i="15"/>
  <c r="X272" i="15"/>
  <c r="F272" i="15"/>
  <c r="O265" i="15"/>
  <c r="N272" i="15"/>
  <c r="L244" i="15"/>
  <c r="M222" i="15"/>
  <c r="G229" i="15"/>
  <c r="W236" i="15"/>
  <c r="U258" i="15"/>
  <c r="L258" i="15"/>
  <c r="O287" i="15"/>
  <c r="S280" i="15"/>
  <c r="T251" i="15"/>
  <c r="Z251" i="15"/>
  <c r="Q265" i="15"/>
  <c r="F236" i="15"/>
  <c r="S287" i="15"/>
  <c r="W272" i="15"/>
  <c r="Y244" i="15"/>
  <c r="G244" i="15"/>
  <c r="E287" i="15"/>
  <c r="E272" i="15"/>
  <c r="E236" i="15"/>
  <c r="R270" i="15"/>
  <c r="AF269" i="15"/>
  <c r="H269" i="15"/>
  <c r="AG268" i="15"/>
  <c r="R256" i="15"/>
  <c r="AF255" i="15"/>
  <c r="H255" i="15"/>
  <c r="AG254" i="15"/>
  <c r="R241" i="15"/>
  <c r="AF240" i="15"/>
  <c r="H240" i="15"/>
  <c r="L236" i="15"/>
  <c r="S258" i="15"/>
  <c r="D280" i="15"/>
  <c r="D272" i="15"/>
  <c r="AB265" i="15"/>
  <c r="K265" i="15"/>
  <c r="O251" i="15"/>
  <c r="AC287" i="15"/>
  <c r="L287" i="15"/>
  <c r="AC280" i="15"/>
  <c r="L280" i="15"/>
  <c r="P265" i="15"/>
  <c r="AC251" i="15"/>
  <c r="L251" i="15"/>
  <c r="O244" i="15"/>
  <c r="P236" i="15"/>
  <c r="D236" i="15"/>
  <c r="D265" i="15"/>
  <c r="N280" i="15"/>
  <c r="AB236" i="15"/>
  <c r="W280" i="15"/>
  <c r="S236" i="15"/>
  <c r="K236" i="15"/>
  <c r="N222" i="15"/>
  <c r="T287" i="15"/>
  <c r="AB280" i="15"/>
  <c r="K280" i="15"/>
  <c r="T272" i="15"/>
  <c r="AB251" i="15"/>
  <c r="K251" i="15"/>
  <c r="Y229" i="15"/>
  <c r="M251" i="15"/>
  <c r="M229" i="15"/>
  <c r="U244" i="15"/>
  <c r="AC244" i="15"/>
  <c r="O220" i="15"/>
  <c r="W220" i="15"/>
  <c r="G220" i="15"/>
  <c r="AA220" i="15"/>
  <c r="S220" i="15"/>
  <c r="K220" i="15"/>
  <c r="Y222" i="15"/>
  <c r="AC222" i="15"/>
  <c r="U222" i="15"/>
  <c r="Y258" i="15"/>
  <c r="P258" i="15"/>
  <c r="G258" i="15"/>
  <c r="D251" i="15"/>
  <c r="AI277" i="15"/>
  <c r="AF277" i="15"/>
  <c r="AD277" i="15"/>
  <c r="H277" i="15"/>
  <c r="AJ276" i="15"/>
  <c r="AG276" i="15"/>
  <c r="R274" i="15"/>
  <c r="AI270" i="15"/>
  <c r="AF270" i="15"/>
  <c r="AD270" i="15"/>
  <c r="H270" i="15"/>
  <c r="AJ269" i="15"/>
  <c r="AG269" i="15"/>
  <c r="R267" i="15"/>
  <c r="AI263" i="15"/>
  <c r="AF263" i="15"/>
  <c r="AD263" i="15"/>
  <c r="H263" i="15"/>
  <c r="AJ262" i="15"/>
  <c r="AG262" i="15"/>
  <c r="R260" i="15"/>
  <c r="AI256" i="15"/>
  <c r="AF256" i="15"/>
  <c r="AD256" i="15"/>
  <c r="H256" i="15"/>
  <c r="AJ255" i="15"/>
  <c r="AG255" i="15"/>
  <c r="R253" i="15"/>
  <c r="AI249" i="15"/>
  <c r="AF249" i="15"/>
  <c r="AD249" i="15"/>
  <c r="H249" i="15"/>
  <c r="AJ248" i="15"/>
  <c r="AG248" i="15"/>
  <c r="R246" i="15"/>
  <c r="AC220" i="15"/>
  <c r="Y220" i="15"/>
  <c r="U220" i="15"/>
  <c r="Q220" i="15"/>
  <c r="M220" i="15"/>
  <c r="I220" i="15"/>
  <c r="E220" i="15"/>
  <c r="AJ239" i="15"/>
  <c r="AI241" i="15"/>
  <c r="AF241" i="15"/>
  <c r="AD241" i="15"/>
  <c r="H241" i="15"/>
  <c r="AJ240" i="15"/>
  <c r="AG240" i="15"/>
  <c r="R238" i="15"/>
  <c r="AI234" i="15"/>
  <c r="AF234" i="15"/>
  <c r="AD234" i="15"/>
  <c r="H234" i="15"/>
  <c r="AJ233" i="15"/>
  <c r="AG233" i="15"/>
  <c r="R231" i="15"/>
  <c r="AG234" i="15"/>
  <c r="R277" i="15"/>
  <c r="AI276" i="15"/>
  <c r="AF276" i="15"/>
  <c r="AD276" i="15"/>
  <c r="H276" i="15"/>
  <c r="AJ275" i="15"/>
  <c r="AG275" i="15"/>
  <c r="AJ270" i="15"/>
  <c r="AG270" i="15"/>
  <c r="R268" i="15"/>
  <c r="AI267" i="15"/>
  <c r="AF267" i="15"/>
  <c r="AD267" i="15"/>
  <c r="H267" i="15"/>
  <c r="R263" i="15"/>
  <c r="AI262" i="15"/>
  <c r="AF262" i="15"/>
  <c r="AD262" i="15"/>
  <c r="H262" i="15"/>
  <c r="AJ261" i="15"/>
  <c r="AG261" i="15"/>
  <c r="AJ256" i="15"/>
  <c r="AG256" i="15"/>
  <c r="R254" i="15"/>
  <c r="AI253" i="15"/>
  <c r="AF253" i="15"/>
  <c r="AD253" i="15"/>
  <c r="H253" i="15"/>
  <c r="R249" i="15"/>
  <c r="AI248" i="15"/>
  <c r="AF248" i="15"/>
  <c r="AD248" i="15"/>
  <c r="H248" i="15"/>
  <c r="AJ247" i="15"/>
  <c r="AG247" i="15"/>
  <c r="AJ241" i="15"/>
  <c r="AG241" i="15"/>
  <c r="R239" i="15"/>
  <c r="AI238" i="15"/>
  <c r="AF238" i="15"/>
  <c r="AD238" i="15"/>
  <c r="H238" i="15"/>
  <c r="R234" i="15"/>
  <c r="AI233" i="15"/>
  <c r="AF233" i="15"/>
  <c r="AD233" i="15"/>
  <c r="H233" i="15"/>
  <c r="AJ232" i="15"/>
  <c r="AG232" i="15"/>
  <c r="R240" i="15"/>
  <c r="AI239" i="15"/>
  <c r="AF239" i="15"/>
  <c r="AD239" i="15"/>
  <c r="H239" i="15"/>
  <c r="AJ238" i="15"/>
  <c r="AG238" i="15"/>
  <c r="R233" i="15"/>
  <c r="AI232" i="15"/>
  <c r="AF232" i="15"/>
  <c r="AD232" i="15"/>
  <c r="H232" i="15"/>
  <c r="AJ231" i="15"/>
  <c r="AG231" i="15"/>
  <c r="AE209" i="15"/>
  <c r="AE137" i="15"/>
  <c r="AE67" i="15"/>
  <c r="AG277" i="15"/>
  <c r="R275" i="15"/>
  <c r="AF274" i="15"/>
  <c r="H274" i="15"/>
  <c r="AI269" i="15"/>
  <c r="AD269" i="15"/>
  <c r="AJ268" i="15"/>
  <c r="AG263" i="15"/>
  <c r="R261" i="15"/>
  <c r="AF260" i="15"/>
  <c r="H260" i="15"/>
  <c r="AI255" i="15"/>
  <c r="AD255" i="15"/>
  <c r="AJ254" i="15"/>
  <c r="AG249" i="15"/>
  <c r="R247" i="15"/>
  <c r="AF246" i="15"/>
  <c r="H246" i="15"/>
  <c r="AI240" i="15"/>
  <c r="AD240" i="15"/>
  <c r="AJ234" i="15"/>
  <c r="AI231" i="15"/>
  <c r="AD231" i="15"/>
  <c r="AE215" i="15"/>
  <c r="AI213" i="15"/>
  <c r="AF213" i="15"/>
  <c r="AD213" i="15"/>
  <c r="H213" i="15"/>
  <c r="AE208" i="15"/>
  <c r="AI206" i="15"/>
  <c r="AF206" i="15"/>
  <c r="AD206" i="15"/>
  <c r="H206" i="15"/>
  <c r="AE143" i="15"/>
  <c r="AI141" i="15"/>
  <c r="AF141" i="15"/>
  <c r="AD141" i="15"/>
  <c r="H141" i="15"/>
  <c r="AE136" i="15"/>
  <c r="AI134" i="15"/>
  <c r="AF134" i="15"/>
  <c r="AD134" i="15"/>
  <c r="H134" i="15"/>
  <c r="AI292" i="15"/>
  <c r="AF292" i="15"/>
  <c r="AD292" i="15"/>
  <c r="H292" i="15"/>
  <c r="AJ291" i="15"/>
  <c r="AG291" i="15"/>
  <c r="AE73" i="15"/>
  <c r="R289" i="15"/>
  <c r="AI288" i="15"/>
  <c r="AI71" i="15"/>
  <c r="AF288" i="15"/>
  <c r="AF71" i="15"/>
  <c r="AD288" i="15"/>
  <c r="AD71" i="15"/>
  <c r="H288" i="15"/>
  <c r="H71" i="15"/>
  <c r="AI285" i="15"/>
  <c r="AF285" i="15"/>
  <c r="AD285" i="15"/>
  <c r="H285" i="15"/>
  <c r="AJ284" i="15"/>
  <c r="AG284" i="15"/>
  <c r="AE66" i="15"/>
  <c r="R282" i="15"/>
  <c r="AI281" i="15"/>
  <c r="AI64" i="15"/>
  <c r="AF281" i="15"/>
  <c r="AF64" i="15"/>
  <c r="AD281" i="15"/>
  <c r="AD64" i="15"/>
  <c r="H281" i="15"/>
  <c r="H64" i="15"/>
  <c r="AE201" i="15"/>
  <c r="AJ198" i="15"/>
  <c r="AG198" i="15"/>
  <c r="AE196" i="15"/>
  <c r="AE192" i="15"/>
  <c r="R191" i="15"/>
  <c r="AE187" i="15"/>
  <c r="AJ184" i="15"/>
  <c r="AG184" i="15"/>
  <c r="AE182" i="15"/>
  <c r="AE178" i="15"/>
  <c r="R177" i="15"/>
  <c r="AE173" i="15"/>
  <c r="AJ170" i="15"/>
  <c r="AG170" i="15"/>
  <c r="AE168" i="15"/>
  <c r="AE242" i="15" s="1"/>
  <c r="AE166" i="15"/>
  <c r="AE159" i="15"/>
  <c r="AE157" i="15"/>
  <c r="AI155" i="15"/>
  <c r="AF155" i="15"/>
  <c r="AD155" i="15"/>
  <c r="H155" i="15"/>
  <c r="AE150" i="15"/>
  <c r="AI148" i="15"/>
  <c r="AF148" i="15"/>
  <c r="AD148" i="15"/>
  <c r="H148" i="15"/>
  <c r="AE129" i="15"/>
  <c r="AI127" i="15"/>
  <c r="AF127" i="15"/>
  <c r="AD127" i="15"/>
  <c r="H127" i="15"/>
  <c r="AE122" i="15"/>
  <c r="AI120" i="15"/>
  <c r="AF120" i="15"/>
  <c r="AD120" i="15"/>
  <c r="H120" i="15"/>
  <c r="AE115" i="15"/>
  <c r="AI113" i="15"/>
  <c r="AF113" i="15"/>
  <c r="AD113" i="15"/>
  <c r="H113" i="15"/>
  <c r="AE108" i="15"/>
  <c r="AI106" i="15"/>
  <c r="AF106" i="15"/>
  <c r="AD106" i="15"/>
  <c r="H106" i="15"/>
  <c r="AE101" i="15"/>
  <c r="AI99" i="15"/>
  <c r="AF99" i="15"/>
  <c r="AD99" i="15"/>
  <c r="H99" i="15"/>
  <c r="AE94" i="15"/>
  <c r="AI92" i="15"/>
  <c r="AF92" i="15"/>
  <c r="AD92" i="15"/>
  <c r="H92" i="15"/>
  <c r="AE87" i="15"/>
  <c r="AI85" i="15"/>
  <c r="AF85" i="15"/>
  <c r="AD85" i="15"/>
  <c r="H85" i="15"/>
  <c r="AE80" i="15"/>
  <c r="AI78" i="15"/>
  <c r="AF78" i="15"/>
  <c r="AD78" i="15"/>
  <c r="H78" i="15"/>
  <c r="AI273" i="15"/>
  <c r="AF273" i="15"/>
  <c r="AD273" i="15"/>
  <c r="H273" i="15"/>
  <c r="AI266" i="15"/>
  <c r="AF266" i="15"/>
  <c r="AD266" i="15"/>
  <c r="H266" i="15"/>
  <c r="AI259" i="15"/>
  <c r="AF259" i="15"/>
  <c r="AD259" i="15"/>
  <c r="H259" i="15"/>
  <c r="AI252" i="15"/>
  <c r="AF252" i="15"/>
  <c r="AD252" i="15"/>
  <c r="H252" i="15"/>
  <c r="AI245" i="15"/>
  <c r="AF245" i="15"/>
  <c r="AD245" i="15"/>
  <c r="H245" i="15"/>
  <c r="AE19" i="15"/>
  <c r="AE17" i="15"/>
  <c r="AF230" i="15"/>
  <c r="H230" i="15"/>
  <c r="AI227" i="15"/>
  <c r="AF227" i="15"/>
  <c r="AD227" i="15"/>
  <c r="H227" i="15"/>
  <c r="AJ226" i="15"/>
  <c r="AG226" i="15"/>
  <c r="AE10" i="15"/>
  <c r="R224" i="15"/>
  <c r="AI223" i="15"/>
  <c r="AI8" i="15"/>
  <c r="AF223" i="15"/>
  <c r="AD223" i="15"/>
  <c r="H223" i="15"/>
  <c r="AJ213" i="15"/>
  <c r="AG213" i="15"/>
  <c r="R213" i="15"/>
  <c r="AJ206" i="15"/>
  <c r="AG206" i="15"/>
  <c r="R206" i="15"/>
  <c r="AJ141" i="15"/>
  <c r="AG141" i="15"/>
  <c r="R141" i="15"/>
  <c r="AJ134" i="15"/>
  <c r="AG134" i="15"/>
  <c r="R134" i="15"/>
  <c r="AJ292" i="15"/>
  <c r="AG292" i="15"/>
  <c r="R292" i="15"/>
  <c r="AI291" i="15"/>
  <c r="AF291" i="15"/>
  <c r="AD291" i="15"/>
  <c r="H291" i="15"/>
  <c r="AJ290" i="15"/>
  <c r="AG290" i="15"/>
  <c r="R290" i="15"/>
  <c r="AI289" i="15"/>
  <c r="AF289" i="15"/>
  <c r="AD289" i="15"/>
  <c r="H289" i="15"/>
  <c r="AJ288" i="15"/>
  <c r="AJ71" i="15"/>
  <c r="AG288" i="15"/>
  <c r="AG71" i="15"/>
  <c r="R288" i="15"/>
  <c r="R71" i="15"/>
  <c r="AJ285" i="15"/>
  <c r="AG285" i="15"/>
  <c r="R285" i="15"/>
  <c r="AI284" i="15"/>
  <c r="AF284" i="15"/>
  <c r="AD284" i="15"/>
  <c r="H284" i="15"/>
  <c r="AJ283" i="15"/>
  <c r="AG283" i="15"/>
  <c r="R283" i="15"/>
  <c r="AI282" i="15"/>
  <c r="AF282" i="15"/>
  <c r="AD282" i="15"/>
  <c r="H282" i="15"/>
  <c r="AJ281" i="15"/>
  <c r="AJ64" i="15"/>
  <c r="AG281" i="15"/>
  <c r="AG64" i="15"/>
  <c r="R281" i="15"/>
  <c r="R64" i="15"/>
  <c r="AE202" i="15"/>
  <c r="AE195" i="15"/>
  <c r="AE188" i="15"/>
  <c r="AE181" i="15"/>
  <c r="AE174" i="15"/>
  <c r="AE167" i="15"/>
  <c r="AE165" i="15"/>
  <c r="AE163" i="15"/>
  <c r="R162" i="15"/>
  <c r="AE156" i="15"/>
  <c r="R155" i="15"/>
  <c r="AE151" i="15"/>
  <c r="AJ148" i="15"/>
  <c r="AG148" i="15"/>
  <c r="AE132" i="15"/>
  <c r="AE128" i="15"/>
  <c r="R127" i="15"/>
  <c r="AE123" i="15"/>
  <c r="AJ120" i="15"/>
  <c r="AG120" i="15"/>
  <c r="AE118" i="15"/>
  <c r="AE114" i="15"/>
  <c r="R113" i="15"/>
  <c r="AE109" i="15"/>
  <c r="AJ106" i="15"/>
  <c r="AG106" i="15"/>
  <c r="AE104" i="15"/>
  <c r="AE100" i="15"/>
  <c r="R99" i="15"/>
  <c r="AE95" i="15"/>
  <c r="AJ92" i="15"/>
  <c r="AG92" i="15"/>
  <c r="AE90" i="15"/>
  <c r="AE86" i="15"/>
  <c r="R85" i="15"/>
  <c r="AE81" i="15"/>
  <c r="AJ78" i="15"/>
  <c r="AG78" i="15"/>
  <c r="AE62" i="15"/>
  <c r="AE60" i="15"/>
  <c r="AE58" i="15"/>
  <c r="R273" i="15"/>
  <c r="AJ266" i="15"/>
  <c r="AG266" i="15"/>
  <c r="AE48" i="15"/>
  <c r="AE46" i="15"/>
  <c r="AE44" i="15"/>
  <c r="R259" i="15"/>
  <c r="AJ252" i="15"/>
  <c r="AG252" i="15"/>
  <c r="AE34" i="15"/>
  <c r="AE32" i="15"/>
  <c r="AE30" i="15"/>
  <c r="R245" i="15"/>
  <c r="AJ237" i="15"/>
  <c r="AE23" i="15"/>
  <c r="R237" i="15"/>
  <c r="AE16" i="15"/>
  <c r="AE211" i="15"/>
  <c r="AE207" i="15"/>
  <c r="AE139" i="15"/>
  <c r="AE135" i="15"/>
  <c r="AE69" i="15"/>
  <c r="AE65" i="15"/>
  <c r="AE11" i="15"/>
  <c r="AE217" i="15"/>
  <c r="AE210" i="15"/>
  <c r="AE145" i="15"/>
  <c r="AE138" i="15"/>
  <c r="AE75" i="15"/>
  <c r="R291" i="15"/>
  <c r="AI290" i="15"/>
  <c r="AF290" i="15"/>
  <c r="AD290" i="15"/>
  <c r="H290" i="15"/>
  <c r="AJ289" i="15"/>
  <c r="AG289" i="15"/>
  <c r="AE68" i="15"/>
  <c r="R284" i="15"/>
  <c r="AI283" i="15"/>
  <c r="AF283" i="15"/>
  <c r="AD283" i="15"/>
  <c r="H283" i="15"/>
  <c r="AJ282" i="15"/>
  <c r="AG282" i="15"/>
  <c r="AE203" i="15"/>
  <c r="AE199" i="15"/>
  <c r="R198" i="15"/>
  <c r="AE194" i="15"/>
  <c r="AJ191" i="15"/>
  <c r="AG191" i="15"/>
  <c r="AE189" i="15"/>
  <c r="AE185" i="15"/>
  <c r="R184" i="15"/>
  <c r="AE180" i="15"/>
  <c r="AJ177" i="15"/>
  <c r="AG177" i="15"/>
  <c r="AE175" i="15"/>
  <c r="AE171" i="15"/>
  <c r="R170" i="15"/>
  <c r="AE164" i="15"/>
  <c r="AI162" i="15"/>
  <c r="AF162" i="15"/>
  <c r="AD162" i="15"/>
  <c r="H162" i="15"/>
  <c r="AE152" i="15"/>
  <c r="AE131" i="15"/>
  <c r="AE124" i="15"/>
  <c r="AE117" i="15"/>
  <c r="AE110" i="15"/>
  <c r="AE103" i="15"/>
  <c r="AE96" i="15"/>
  <c r="AE89" i="15"/>
  <c r="AE82" i="15"/>
  <c r="AE61" i="15"/>
  <c r="AE59" i="15"/>
  <c r="AE54" i="15"/>
  <c r="AE52" i="15"/>
  <c r="AE47" i="15"/>
  <c r="AE45" i="15"/>
  <c r="AE40" i="15"/>
  <c r="AE38" i="15"/>
  <c r="AE33" i="15"/>
  <c r="AE31" i="15"/>
  <c r="AE26" i="15"/>
  <c r="AE24" i="15"/>
  <c r="AI237" i="15"/>
  <c r="AF237" i="15"/>
  <c r="AD237" i="15"/>
  <c r="H237" i="15"/>
  <c r="AI230" i="15"/>
  <c r="AD230" i="15"/>
  <c r="AE12" i="15"/>
  <c r="R226" i="15"/>
  <c r="AI225" i="15"/>
  <c r="AF225" i="15"/>
  <c r="AD225" i="15"/>
  <c r="H225" i="15"/>
  <c r="AJ224" i="15"/>
  <c r="AG224" i="15"/>
  <c r="AE204" i="15"/>
  <c r="AE278" i="15" s="1"/>
  <c r="AE200" i="15"/>
  <c r="AI198" i="15"/>
  <c r="AF198" i="15"/>
  <c r="AD198" i="15"/>
  <c r="H198" i="15"/>
  <c r="AE193" i="15"/>
  <c r="AI191" i="15"/>
  <c r="AF191" i="15"/>
  <c r="AD191" i="15"/>
  <c r="H191" i="15"/>
  <c r="AE186" i="15"/>
  <c r="AI184" i="15"/>
  <c r="AF184" i="15"/>
  <c r="AD184" i="15"/>
  <c r="H184" i="15"/>
  <c r="AE179" i="15"/>
  <c r="AI177" i="15"/>
  <c r="AF177" i="15"/>
  <c r="AD177" i="15"/>
  <c r="H177" i="15"/>
  <c r="AE172" i="15"/>
  <c r="AI170" i="15"/>
  <c r="AF170" i="15"/>
  <c r="AD170" i="15"/>
  <c r="H170" i="15"/>
  <c r="AJ162" i="15"/>
  <c r="AG162" i="15"/>
  <c r="AE160" i="15"/>
  <c r="AE158" i="15"/>
  <c r="AJ155" i="15"/>
  <c r="AG155" i="15"/>
  <c r="AE153" i="15"/>
  <c r="AE149" i="15"/>
  <c r="R148" i="15"/>
  <c r="AE130" i="15"/>
  <c r="AJ127" i="15"/>
  <c r="AG127" i="15"/>
  <c r="AE125" i="15"/>
  <c r="AE121" i="15"/>
  <c r="R120" i="15"/>
  <c r="AE116" i="15"/>
  <c r="AJ113" i="15"/>
  <c r="AG113" i="15"/>
  <c r="AE111" i="15"/>
  <c r="AE107" i="15"/>
  <c r="R106" i="15"/>
  <c r="AE102" i="15"/>
  <c r="AJ99" i="15"/>
  <c r="AG99" i="15"/>
  <c r="AE97" i="15"/>
  <c r="AE93" i="15"/>
  <c r="R92" i="15"/>
  <c r="AE88" i="15"/>
  <c r="AJ85" i="15"/>
  <c r="AG85" i="15"/>
  <c r="AE83" i="15"/>
  <c r="AE79" i="15"/>
  <c r="R78" i="15"/>
  <c r="AJ273" i="15"/>
  <c r="AG273" i="15"/>
  <c r="AE55" i="15"/>
  <c r="AE53" i="15"/>
  <c r="AE51" i="15"/>
  <c r="R266" i="15"/>
  <c r="AJ259" i="15"/>
  <c r="AG259" i="15"/>
  <c r="AE41" i="15"/>
  <c r="AE39" i="15"/>
  <c r="AE37" i="15"/>
  <c r="R252" i="15"/>
  <c r="AJ245" i="15"/>
  <c r="AG245" i="15"/>
  <c r="AE27" i="15"/>
  <c r="AE25" i="15"/>
  <c r="AG237" i="15"/>
  <c r="AE20" i="15"/>
  <c r="AE18" i="15"/>
  <c r="AJ230" i="15"/>
  <c r="AG230" i="15"/>
  <c r="R230" i="15"/>
  <c r="AJ227" i="15"/>
  <c r="AG227" i="15"/>
  <c r="R227" i="15"/>
  <c r="AI226" i="15"/>
  <c r="AF226" i="15"/>
  <c r="AD226" i="15"/>
  <c r="H226" i="15"/>
  <c r="AJ225" i="15"/>
  <c r="AG225" i="15"/>
  <c r="R225" i="15"/>
  <c r="AI224" i="15"/>
  <c r="AF224" i="15"/>
  <c r="AD224" i="15"/>
  <c r="H224" i="15"/>
  <c r="AJ223" i="15"/>
  <c r="AG223" i="15"/>
  <c r="AG8" i="15"/>
  <c r="R223" i="15"/>
  <c r="AE218" i="15"/>
  <c r="AE216" i="15"/>
  <c r="AE214" i="15"/>
  <c r="AE146" i="15"/>
  <c r="AE144" i="15"/>
  <c r="AE142" i="15"/>
  <c r="AE76" i="15"/>
  <c r="AE74" i="15"/>
  <c r="AE72" i="15"/>
  <c r="AE13" i="15"/>
  <c r="AE9" i="15"/>
  <c r="AB220" i="15"/>
  <c r="X220" i="15"/>
  <c r="T220" i="15"/>
  <c r="P220" i="15"/>
  <c r="L220" i="15"/>
  <c r="D220" i="15"/>
  <c r="AH220" i="15"/>
  <c r="Z220" i="15"/>
  <c r="V220" i="15"/>
  <c r="N220" i="15"/>
  <c r="J220" i="15"/>
  <c r="F220" i="15"/>
  <c r="R229" i="15" l="1"/>
  <c r="AI229" i="15"/>
  <c r="AG229" i="15"/>
  <c r="AF229" i="15"/>
  <c r="AJ229" i="15"/>
  <c r="AF280" i="15"/>
  <c r="H229" i="15"/>
  <c r="AG287" i="15"/>
  <c r="AD229" i="15"/>
  <c r="AI287" i="15"/>
  <c r="AE226" i="15"/>
  <c r="AJ280" i="15"/>
  <c r="AE291" i="15"/>
  <c r="AJ236" i="15"/>
  <c r="H222" i="15"/>
  <c r="AG251" i="15"/>
  <c r="AF222" i="15"/>
  <c r="R222" i="15"/>
  <c r="AJ222" i="15"/>
  <c r="AE239" i="15"/>
  <c r="AD222" i="15"/>
  <c r="AE285" i="15"/>
  <c r="R280" i="15"/>
  <c r="AE231" i="15"/>
  <c r="AD287" i="15"/>
  <c r="AE289" i="15"/>
  <c r="H280" i="15"/>
  <c r="AE234" i="15"/>
  <c r="R258" i="15"/>
  <c r="AJ265" i="15"/>
  <c r="AE268" i="15"/>
  <c r="R220" i="15"/>
  <c r="AE92" i="15"/>
  <c r="AJ244" i="15"/>
  <c r="AG258" i="15"/>
  <c r="R265" i="15"/>
  <c r="AE120" i="15"/>
  <c r="AJ272" i="15"/>
  <c r="AD244" i="15"/>
  <c r="AI244" i="15"/>
  <c r="AD251" i="15"/>
  <c r="AI251" i="15"/>
  <c r="AD258" i="15"/>
  <c r="AI258" i="15"/>
  <c r="AD265" i="15"/>
  <c r="AI265" i="15"/>
  <c r="AD272" i="15"/>
  <c r="AI272" i="15"/>
  <c r="AE238" i="15"/>
  <c r="AD236" i="15"/>
  <c r="AE283" i="15"/>
  <c r="AJ251" i="15"/>
  <c r="AE254" i="15"/>
  <c r="AE256" i="15"/>
  <c r="AE78" i="15"/>
  <c r="AG244" i="15"/>
  <c r="R251" i="15"/>
  <c r="AE106" i="15"/>
  <c r="AJ258" i="15"/>
  <c r="AG272" i="15"/>
  <c r="AE148" i="15"/>
  <c r="AG236" i="15"/>
  <c r="H244" i="15"/>
  <c r="AF244" i="15"/>
  <c r="H251" i="15"/>
  <c r="AF251" i="15"/>
  <c r="H258" i="15"/>
  <c r="AF258" i="15"/>
  <c r="H265" i="15"/>
  <c r="AF265" i="15"/>
  <c r="H272" i="15"/>
  <c r="AF272" i="15"/>
  <c r="H236" i="15"/>
  <c r="AF236" i="15"/>
  <c r="AJ220" i="15"/>
  <c r="AE224" i="15"/>
  <c r="AD280" i="15"/>
  <c r="AI280" i="15"/>
  <c r="AE282" i="15"/>
  <c r="R244" i="15"/>
  <c r="AG265" i="15"/>
  <c r="R272" i="15"/>
  <c r="AD220" i="15"/>
  <c r="H220" i="15"/>
  <c r="AF220" i="15"/>
  <c r="R236" i="15"/>
  <c r="AE240" i="15"/>
  <c r="AE248" i="15"/>
  <c r="AE255" i="15"/>
  <c r="AE262" i="15"/>
  <c r="AE269" i="15"/>
  <c r="AE276" i="15"/>
  <c r="AE284" i="15"/>
  <c r="AE225" i="15"/>
  <c r="AG280" i="15"/>
  <c r="R287" i="15"/>
  <c r="AJ287" i="15"/>
  <c r="H287" i="15"/>
  <c r="AF287" i="15"/>
  <c r="AE290" i="15"/>
  <c r="AE141" i="15"/>
  <c r="AE241" i="15"/>
  <c r="AE270" i="15"/>
  <c r="AE227" i="15"/>
  <c r="AE292" i="15"/>
  <c r="AE232" i="15"/>
  <c r="AE213" i="15"/>
  <c r="AI236" i="15"/>
  <c r="AE288" i="15"/>
  <c r="AE71" i="15"/>
  <c r="AE170" i="15"/>
  <c r="AE198" i="15"/>
  <c r="AE230" i="15"/>
  <c r="AE15" i="15"/>
  <c r="AE237" i="15"/>
  <c r="AE22" i="15"/>
  <c r="AE245" i="15"/>
  <c r="AE29" i="15"/>
  <c r="AE247" i="15"/>
  <c r="AE249" i="15"/>
  <c r="AE259" i="15"/>
  <c r="AE43" i="15"/>
  <c r="AE261" i="15"/>
  <c r="AE263" i="15"/>
  <c r="AE273" i="15"/>
  <c r="AE57" i="15"/>
  <c r="AE275" i="15"/>
  <c r="AE277" i="15"/>
  <c r="AE99" i="15"/>
  <c r="AE127" i="15"/>
  <c r="AE162" i="15"/>
  <c r="AE191" i="15"/>
  <c r="AE223" i="15"/>
  <c r="AE8" i="15"/>
  <c r="AG222" i="15"/>
  <c r="AG220" i="15"/>
  <c r="AE252" i="15"/>
  <c r="AE36" i="15"/>
  <c r="AE266" i="15"/>
  <c r="AE50" i="15"/>
  <c r="AE246" i="15"/>
  <c r="AE253" i="15"/>
  <c r="AE260" i="15"/>
  <c r="AE267" i="15"/>
  <c r="AE274" i="15"/>
  <c r="AE184" i="15"/>
  <c r="AE281" i="15"/>
  <c r="AE64" i="15"/>
  <c r="AE134" i="15"/>
  <c r="AE206" i="15"/>
  <c r="AE85" i="15"/>
  <c r="AE113" i="15"/>
  <c r="AE155" i="15"/>
  <c r="AI222" i="15"/>
  <c r="AI220" i="15"/>
  <c r="AE233" i="15"/>
  <c r="AE177" i="15"/>
  <c r="AE265" i="15" l="1"/>
  <c r="AE287" i="15"/>
  <c r="AE280" i="15"/>
  <c r="AE251" i="15"/>
  <c r="AE222" i="15"/>
  <c r="AE220" i="15"/>
  <c r="AE272" i="15"/>
  <c r="AE258" i="15"/>
  <c r="AE244" i="15"/>
  <c r="AE236" i="15"/>
  <c r="AE229" i="15"/>
</calcChain>
</file>

<file path=xl/sharedStrings.xml><?xml version="1.0" encoding="utf-8"?>
<sst xmlns="http://schemas.openxmlformats.org/spreadsheetml/2006/main" count="20487" uniqueCount="1878">
  <si>
    <t>ACTIVO</t>
  </si>
  <si>
    <t>PASIVO</t>
  </si>
  <si>
    <t>14-1499</t>
  </si>
  <si>
    <t>CARTERA BRUTA</t>
  </si>
  <si>
    <t>CAPITAL Y RESERVAS</t>
  </si>
  <si>
    <t>5-4</t>
  </si>
  <si>
    <t>RESULTADOS</t>
  </si>
  <si>
    <t>PATRIMONIO</t>
  </si>
  <si>
    <t xml:space="preserve">ESTADO DE SITUACIÓN </t>
  </si>
  <si>
    <t>(en miles de dólares)</t>
  </si>
  <si>
    <t>CODIGO</t>
  </si>
  <si>
    <t>CUENTA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</si>
  <si>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</si>
  <si>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</si>
  <si>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</si>
  <si>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</si>
  <si>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</si>
  <si>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</si>
  <si>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</si>
  <si>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</si>
  <si>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</si>
  <si>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</si>
  <si>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</si>
  <si>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</si>
  <si>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</si>
  <si>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</si>
  <si>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</si>
  <si>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</si>
  <si>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</si>
  <si>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</si>
  <si>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</si>
  <si>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</si>
  <si>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</si>
  <si>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INVERSIONES</t>
  </si>
  <si>
    <t>De 1 a 30 días</t>
  </si>
  <si>
    <t>De 31 a 90 días</t>
  </si>
  <si>
    <t>De 91 a 180 días</t>
  </si>
  <si>
    <t>De 181 a 360 días</t>
  </si>
  <si>
    <t>De más de 360 días</t>
  </si>
  <si>
    <t>Disponibles para la venta de entidades del sector privado</t>
  </si>
  <si>
    <t>Disponibles para la venta del Estado o de entidades del sector público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</si>
  <si>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</si>
  <si>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</si>
  <si>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</si>
  <si>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</si>
  <si>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</si>
  <si>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</si>
  <si>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</si>
  <si>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</si>
  <si>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</si>
  <si>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</si>
  <si>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</si>
  <si>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</si>
  <si>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Otros</t>
  </si>
  <si>
    <t>(Provisión para inversiones)</t>
  </si>
  <si>
    <t>(Provisión para valuación de inversiones)</t>
  </si>
  <si>
    <t>(Provisión general para inversiones)</t>
  </si>
  <si>
    <t>Cartera de créditos para la microempresa por vencer</t>
  </si>
  <si>
    <t>Cartera de crédito educativo por vencer</t>
  </si>
  <si>
    <t>Cartera de créditos de inversión pública por vencer</t>
  </si>
  <si>
    <t>Cartera de créditos para la microempresa refinanciada por vencer</t>
  </si>
  <si>
    <t>Cartera de crédito educativo refinanciada por vencer</t>
  </si>
  <si>
    <t>Cartera de créditos de inversión pública refinanciada por vencer</t>
  </si>
  <si>
    <t>Cartera de crédito educativo reestructurada por vencer</t>
  </si>
  <si>
    <t>Cartera de créditos de inversión pública reestructurada por vencer</t>
  </si>
  <si>
    <t>Cartera de créditos para la microempresa que no devenga intereses</t>
  </si>
  <si>
    <t>Cartera de crédito educativo que no devenga intereses</t>
  </si>
  <si>
    <t>Cartera de créditos de inversión pública que no devenga intereses</t>
  </si>
  <si>
    <t>Cartera de créditos para la microempresa refinanciada que no devenga intereses</t>
  </si>
  <si>
    <t>Cartera de crédito educativo refinanciada que no devenga intereses</t>
  </si>
  <si>
    <t>Cartera de créditos para la microempresa reestructurada que no devenga intereses</t>
  </si>
  <si>
    <t>Cartera de crédito educativo reestructurada que no devenga intereses</t>
  </si>
  <si>
    <t>Cartera de créditos de inversión pública reestructurada que no devenga intereses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</si>
  <si>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</si>
  <si>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</si>
  <si>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</si>
  <si>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</si>
  <si>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</si>
  <si>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</si>
  <si>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</si>
  <si>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 educativo vencida</t>
  </si>
  <si>
    <t>Cartera de créditos de inversión pública vencida</t>
  </si>
  <si>
    <t>Cartera de créditos para la microempresa refinanciada vencida</t>
  </si>
  <si>
    <t>Cartera de crédito educativo refinanciada vencida</t>
  </si>
  <si>
    <t>Cartera de créditos de inversión pública refinanciada vencida</t>
  </si>
  <si>
    <t>Cartera de créditos para la microempresa reestructurada vencida</t>
  </si>
  <si>
    <t>Cartera de crédito educativo reestructurada vencida</t>
  </si>
  <si>
    <t>Cartera de créditos de inversión pública reestructurada vencida</t>
  </si>
  <si>
    <t>(Provisiones para créditos incobrables)</t>
  </si>
  <si>
    <t>(Cartera de créditos para la microempresa)</t>
  </si>
  <si>
    <t>(Cartera de crédito educativo)</t>
  </si>
  <si>
    <t>(Cartera de créditos de inversión pública)</t>
  </si>
  <si>
    <t>(Cartera de créditos refinanciada)</t>
  </si>
  <si>
    <t>(Cartera de créditos reestructurada)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</si>
  <si>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</si>
  <si>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</si>
  <si>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</si>
  <si>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</si>
  <si>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</si>
  <si>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</si>
  <si>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</si>
  <si>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</si>
  <si>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</si>
  <si>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</si>
  <si>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</si>
  <si>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</si>
  <si>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</si>
  <si>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</si>
  <si>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</si>
  <si>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 educativo</t>
  </si>
  <si>
    <t>Cartera de créditos de inversión pública</t>
  </si>
  <si>
    <t>Cartera de créditos refinanciada</t>
  </si>
  <si>
    <t>Cartera de créditos reestructurada</t>
  </si>
  <si>
    <t>Otros intereses por cobrar</t>
  </si>
  <si>
    <t>Comisiones por cobrar</t>
  </si>
  <si>
    <t>Cartera de créditos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</si>
  <si>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</si>
  <si>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</si>
  <si>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</si>
  <si>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</si>
  <si>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</si>
  <si>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</si>
  <si>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</si>
  <si>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</si>
  <si>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</si>
  <si>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</si>
  <si>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</si>
  <si>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</si>
  <si>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</si>
  <si>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</si>
  <si>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</si>
  <si>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</si>
  <si>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Intereses reestructurados por cobrar</t>
  </si>
  <si>
    <t>Intereses de cartera de créditos para la microempresa</t>
  </si>
  <si>
    <t>Intereses de cartera de crédito educativo</t>
  </si>
  <si>
    <t>Intereses de cartera de créditos de inversión pública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</si>
  <si>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</si>
  <si>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</si>
  <si>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</si>
  <si>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</si>
  <si>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</si>
  <si>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</si>
  <si>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</si>
  <si>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</si>
  <si>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(Provisión para cuentas por cobrar)</t>
  </si>
  <si>
    <t>(Provisión para intereses y comisiones por cobrar)</t>
  </si>
  <si>
    <t>(Provisión para otras cuentas por cobrar)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</si>
  <si>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</si>
  <si>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</si>
  <si>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</si>
  <si>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</si>
  <si>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</si>
  <si>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</si>
  <si>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</si>
  <si>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</si>
  <si>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</si>
  <si>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</si>
  <si>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</si>
  <si>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</si>
  <si>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</si>
  <si>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</si>
  <si>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</si>
  <si>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</si>
  <si>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</si>
  <si>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</si>
  <si>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</si>
  <si>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</si>
  <si>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>Equipos de construcción</t>
  </si>
  <si>
    <t>Equipo de ensilaje</t>
  </si>
  <si>
    <t>Bienes arrendados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</si>
  <si>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</si>
  <si>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</si>
  <si>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</si>
  <si>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</si>
  <si>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</si>
  <si>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</si>
  <si>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</si>
  <si>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</si>
  <si>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</si>
  <si>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</si>
  <si>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</si>
  <si>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</si>
  <si>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Equipos de computación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</si>
  <si>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</si>
  <si>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</si>
  <si>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</si>
  <si>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</si>
  <si>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</si>
  <si>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</si>
  <si>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</si>
  <si>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</si>
  <si>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</si>
  <si>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</si>
  <si>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</si>
  <si>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</si>
  <si>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</si>
  <si>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</si>
  <si>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</si>
  <si>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</si>
  <si>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Inversiones</t>
  </si>
  <si>
    <t>Cartera de créditos por vencer</t>
  </si>
  <si>
    <t>Cartera de créditos refinanciada por vencer</t>
  </si>
  <si>
    <t>Cartera de créditos reestructurada por vencer</t>
  </si>
  <si>
    <t>Cartera de créditos que no devenga intereses</t>
  </si>
  <si>
    <t>Cartera de créditos refinanciada que no devenga intereses</t>
  </si>
  <si>
    <t>Cartera de créditos reestructurada que no devenga intereses</t>
  </si>
  <si>
    <t>Cartera de créditos vencida</t>
  </si>
  <si>
    <t>Cartera de créditos refinanciada vencida</t>
  </si>
  <si>
    <t>Cartera de créditos reestructurada vencida</t>
  </si>
  <si>
    <t>Cuentas por cobrar</t>
  </si>
  <si>
    <t>Otros activos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</si>
  <si>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</si>
  <si>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</si>
  <si>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</si>
  <si>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</si>
  <si>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</si>
  <si>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</si>
  <si>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</si>
  <si>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</si>
  <si>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</si>
  <si>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</si>
  <si>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</si>
  <si>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</si>
  <si>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</si>
  <si>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</si>
  <si>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</si>
  <si>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</si>
  <si>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</si>
  <si>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</si>
  <si>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Transferencias internas</t>
  </si>
  <si>
    <t>Divisas</t>
  </si>
  <si>
    <t>Impuesto al valor agregado –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</si>
  <si>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</si>
  <si>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</si>
  <si>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</si>
  <si>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</si>
  <si>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</si>
  <si>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</si>
  <si>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</si>
  <si>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</si>
  <si>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</si>
  <si>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GASTOS</t>
  </si>
  <si>
    <t>TOTAL ACTIVO Y GASTOS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</si>
  <si>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</si>
  <si>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</si>
  <si>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</si>
  <si>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</si>
  <si>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Depósitos de otras instituciones para encaje</t>
  </si>
  <si>
    <t>Cheques certificados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</si>
  <si>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</si>
  <si>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</si>
  <si>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</si>
  <si>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</si>
  <si>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</si>
  <si>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</si>
  <si>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</si>
  <si>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</si>
  <si>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</si>
  <si>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</si>
  <si>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</si>
  <si>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</si>
  <si>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</si>
  <si>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</si>
  <si>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</si>
  <si>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</si>
  <si>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</si>
  <si>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</si>
  <si>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</si>
  <si>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</si>
  <si>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</si>
  <si>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</si>
  <si>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</si>
  <si>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</si>
  <si>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CUENTAS POR PAGAR</t>
  </si>
  <si>
    <t>Intereses por pagar</t>
  </si>
  <si>
    <t>Depósitos en garantía</t>
  </si>
  <si>
    <t>Obligaciones financieras</t>
  </si>
  <si>
    <t>Fondo de reserva empleados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</si>
  <si>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</si>
  <si>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</si>
  <si>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</si>
  <si>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</si>
  <si>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</si>
  <si>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</si>
  <si>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</si>
  <si>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</si>
  <si>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</si>
  <si>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</si>
  <si>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</si>
  <si>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</si>
  <si>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</si>
  <si>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</si>
  <si>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</si>
  <si>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</si>
  <si>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</si>
  <si>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</si>
  <si>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</si>
  <si>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</si>
  <si>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</si>
  <si>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</si>
  <si>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</si>
  <si>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</si>
  <si>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</si>
  <si>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OBLIGACIONES FINANCIERAS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</si>
  <si>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</si>
  <si>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</si>
  <si>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</si>
  <si>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</si>
  <si>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</si>
  <si>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</si>
  <si>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</si>
  <si>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</si>
  <si>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</si>
  <si>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Otras obligaciones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</si>
  <si>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</si>
  <si>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</si>
  <si>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</si>
  <si>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</si>
  <si>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</si>
  <si>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</si>
  <si>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</si>
  <si>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</si>
  <si>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</si>
  <si>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</t>
  </si>
  <si>
    <t>Prima y descuento en colocación de obligaciones</t>
  </si>
  <si>
    <t>Aportes para futura capitalización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</si>
  <si>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</si>
  <si>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</si>
  <si>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</si>
  <si>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</si>
  <si>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</si>
  <si>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</si>
  <si>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Consignación para pago de obligaciones</t>
  </si>
  <si>
    <t>Fondos en administración</t>
  </si>
  <si>
    <t>Fondo de seguro de depósitos e hipotecas</t>
  </si>
  <si>
    <t>Posición</t>
  </si>
  <si>
    <t>Sobrantes de caja</t>
  </si>
  <si>
    <t>Excedente de mercaderías para devolución</t>
  </si>
  <si>
    <t>CAPITAL SOCIAL</t>
  </si>
  <si>
    <t>Capital pagado</t>
  </si>
  <si>
    <t>(Acciones en tesorería)</t>
  </si>
  <si>
    <t>Aportes de socios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</si>
  <si>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</si>
  <si>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</si>
  <si>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</si>
  <si>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</si>
  <si>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</si>
  <si>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</si>
  <si>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</si>
  <si>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</si>
  <si>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</si>
  <si>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</si>
  <si>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</si>
  <si>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</si>
  <si>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</si>
  <si>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</si>
  <si>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</si>
  <si>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Superávit por valuación de propiedades, equipo y otros</t>
  </si>
  <si>
    <t>(Pérdidas acumuladas)</t>
  </si>
  <si>
    <t>(Pérdida del ejercicio)</t>
  </si>
  <si>
    <t>TOTAL PATRIMONIO</t>
  </si>
  <si>
    <t>TOTAL PASIVO Y PATRIMONIO</t>
  </si>
  <si>
    <t>INGRESOS</t>
  </si>
  <si>
    <t>TOTAL PASIVO, PATRIMONIO E INGRESOS</t>
  </si>
  <si>
    <t>CUADRE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</si>
  <si>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</si>
  <si>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</si>
  <si>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</si>
  <si>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</si>
  <si>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</si>
  <si>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</si>
  <si>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–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</si>
  <si>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</si>
  <si>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</si>
  <si>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</si>
  <si>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</si>
  <si>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</si>
  <si>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</t>
  </si>
  <si>
    <t>Avales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</si>
  <si>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</si>
  <si>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</si>
  <si>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</si>
  <si>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</si>
  <si>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</si>
  <si>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</si>
  <si>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Cartas de crédito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</si>
  <si>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</si>
  <si>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</si>
  <si>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</si>
  <si>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</si>
  <si>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</si>
  <si>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</si>
  <si>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</si>
  <si>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</si>
  <si>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</si>
  <si>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</si>
  <si>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</si>
  <si>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</si>
  <si>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</si>
  <si>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</si>
  <si>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</si>
  <si>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</si>
  <si>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</si>
  <si>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</si>
  <si>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</si>
  <si>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</si>
  <si>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</si>
  <si>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</si>
  <si>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</si>
  <si>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</si>
  <si>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</si>
  <si>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disponibles para la venta</t>
  </si>
  <si>
    <t>Inversiones mantenidas hasta el vencimiento</t>
  </si>
  <si>
    <t>Inversiones de disponibilidad restringida</t>
  </si>
  <si>
    <t>Cartera de Créditos para la microempresa</t>
  </si>
  <si>
    <t>Cartera de Créditos refinanciada</t>
  </si>
  <si>
    <t>Cartera de Créditos reestructurada</t>
  </si>
  <si>
    <t>Bienes muebles</t>
  </si>
  <si>
    <t>Bienes inmuebles</t>
  </si>
  <si>
    <t>Otros Activos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</si>
  <si>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</si>
  <si>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</si>
  <si>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</si>
  <si>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</si>
  <si>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</si>
  <si>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</si>
  <si>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Para la microempresa</t>
  </si>
  <si>
    <t>Refinanciada</t>
  </si>
  <si>
    <t>Reestructurada</t>
  </si>
  <si>
    <t>Intereses, comisiones e ingresos en suspenso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</si>
  <si>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</si>
  <si>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</si>
  <si>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</si>
  <si>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</si>
  <si>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</si>
  <si>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Operaciones interbancarias</t>
  </si>
  <si>
    <t>Cartera de créditos, deudores por aceptaciones y contingentes</t>
  </si>
  <si>
    <t>Propiedades y equipo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</si>
  <si>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</si>
  <si>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</si>
  <si>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</si>
  <si>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</si>
  <si>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</si>
  <si>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</si>
  <si>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Títulos y cupones por incinerar</t>
  </si>
  <si>
    <t>Títulos de inversiones comprados con pacto de reventa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</si>
  <si>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</si>
  <si>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</si>
  <si>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</si>
  <si>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</si>
  <si>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</si>
  <si>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</si>
  <si>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</si>
  <si>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Operaciones pasivas con empresas vinculadas</t>
  </si>
  <si>
    <t>Obligaciones con el público</t>
  </si>
  <si>
    <t>Obligaciones interbancarias</t>
  </si>
  <si>
    <t>Obligaciones inmediatas</t>
  </si>
  <si>
    <t>Aceptaciones en circulación</t>
  </si>
  <si>
    <t>Cuentas por pagar</t>
  </si>
  <si>
    <t>Valores en circulación</t>
  </si>
  <si>
    <t>Otros pasivos</t>
  </si>
  <si>
    <t>Contingentes</t>
  </si>
  <si>
    <t>Operaciones pasivas con empresas subsidiarias y afiliadas</t>
  </si>
  <si>
    <t>Obligaciones convertibles en acciones y aportes para futura capitalización</t>
  </si>
  <si>
    <t>Otros Pasivos</t>
  </si>
  <si>
    <t>Deficiencia de provisiones</t>
  </si>
  <si>
    <t>Depósitos de entidades del sector público</t>
  </si>
  <si>
    <t>Depósitos monetarios</t>
  </si>
  <si>
    <t>Origen del capital</t>
  </si>
  <si>
    <t>Aportes en efectivo de accionistas o socios del país</t>
  </si>
  <si>
    <t>Aportes en efectivo de accionistas o socios del exterior</t>
  </si>
  <si>
    <t>Reinversión</t>
  </si>
  <si>
    <t>Reexpresión monetaria</t>
  </si>
  <si>
    <t>Valores y bienes recibidos en fideicomiso mercantil</t>
  </si>
  <si>
    <t>Capital suscrito no pagado</t>
  </si>
  <si>
    <t>Pasivos adquiridos</t>
  </si>
  <si>
    <t>Provisiones constituidas</t>
  </si>
  <si>
    <t>Provisión cartera refinanciada microcrédito</t>
  </si>
  <si>
    <t>Provisión cartera refinanciada educativo</t>
  </si>
  <si>
    <t>Provisión cartera refinanciada inversión pública</t>
  </si>
  <si>
    <t>Provisión cartera reestructurada microcrédito</t>
  </si>
  <si>
    <t>Provisión cartera reestructurada educativo</t>
  </si>
  <si>
    <t>Provisión cartera reestructurada inversión pública</t>
  </si>
  <si>
    <t>Depósitos o captaciones constituidos como garantía de préstamos</t>
  </si>
  <si>
    <t>Cartera de microempresa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</si>
  <si>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</si>
  <si>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</si>
  <si>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</si>
  <si>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</si>
  <si>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</si>
  <si>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PRUEBA DE CUADRE</t>
  </si>
  <si>
    <t>PRUEBA DE CUADRE PYG</t>
  </si>
  <si>
    <t>ACTIVOS LIQUIDOS</t>
  </si>
  <si>
    <t>A</t>
  </si>
  <si>
    <t>TOTAL ACTIVOS LIQUIDOS</t>
  </si>
  <si>
    <t>PASIVOS EXIGIBLES</t>
  </si>
  <si>
    <t>B</t>
  </si>
  <si>
    <t>TOTAL PASIVOS EXIGIBLES</t>
  </si>
  <si>
    <t>ACTIVOS IMPRODUCTIVOS BRUTOS</t>
  </si>
  <si>
    <t>TOTAL CARTERA QUE NO DEVENGA INTERES</t>
  </si>
  <si>
    <t>TOTAL CARTERA VENCIDA</t>
  </si>
  <si>
    <t>C</t>
  </si>
  <si>
    <t>TOTAL ACTIVOS IMPRODUCTIVOS BRUTOS</t>
  </si>
  <si>
    <t>PROVISIONES</t>
  </si>
  <si>
    <t>D</t>
  </si>
  <si>
    <t>TOTAL PROVISIONES</t>
  </si>
  <si>
    <t>E=C+D</t>
  </si>
  <si>
    <t>TOTAL ACTIVOS IMPRODUCTIVOS NETOS</t>
  </si>
  <si>
    <t>PRUEBA  ACTIVOS IMPRODUCTIVOS MAF</t>
  </si>
  <si>
    <t>ACTIVOS LIQUIDOS IMPRODUCTIVOS</t>
  </si>
  <si>
    <t>F</t>
  </si>
  <si>
    <t>G=E-F</t>
  </si>
  <si>
    <t>ACTIVOS INMOVILIZADOS NETOS</t>
  </si>
  <si>
    <t>TOTAL ACTIVOS IMPRODUCTIVOS FINANCIEROS  NETOS</t>
  </si>
  <si>
    <t>TOTAL ACTIVOS IMPRODUCTIVOS NO FINANCIEROS  NETOS</t>
  </si>
  <si>
    <t>TOTAL ACTIVOS IMPRODUCTIVOS   NETOS</t>
  </si>
  <si>
    <t>PASIVOS CON COSTO</t>
  </si>
  <si>
    <t>TOTAL PASIVOS CON COSTO</t>
  </si>
  <si>
    <t>PATRIMONIO MAS INGRESOS MENOS GASTOS</t>
  </si>
  <si>
    <t>RESULTADOS (SOLO PARA DICIEMBRE EXCLUIR)</t>
  </si>
  <si>
    <t>PATRIMONIO MAS RESULTADOS</t>
  </si>
  <si>
    <t>ACTIVOS PRODUCTIVOS</t>
  </si>
  <si>
    <t>TOTAL CARTERA POR VENCER</t>
  </si>
  <si>
    <t>TOTAL ACTIVOS PRODUCTIVOS</t>
  </si>
  <si>
    <t>TOTAL LIQUIDEZ 3</t>
  </si>
  <si>
    <t>INDICE DE VULNERABILIDAD PATRIMONIAL</t>
  </si>
  <si>
    <t>1411-1428</t>
  </si>
  <si>
    <t>Cartera Improductiva</t>
  </si>
  <si>
    <t>INGRESOS - GASTOS</t>
  </si>
  <si>
    <t>INDICADOR DE VULNERABILIDAD PATRIMONIAL ENE-NOV</t>
  </si>
  <si>
    <t>INDICADOR DE VULNERABILIDAD PATRIMONIAL DIC</t>
  </si>
  <si>
    <t>ESTADO DE PÉRDIDAS Y GANANCIAS</t>
  </si>
  <si>
    <t>TOTAL INGRESOS</t>
  </si>
  <si>
    <t>INTERESES Y DESCUENTOS GANADOS</t>
  </si>
  <si>
    <t>INTERESES CAUSADOS</t>
  </si>
  <si>
    <t>MARGEN NETO INTERESES</t>
  </si>
  <si>
    <t>COMISIONES GANADAS</t>
  </si>
  <si>
    <t>INGRESOS POR SERVICIOS</t>
  </si>
  <si>
    <t>COMISIONES CAUSADAS</t>
  </si>
  <si>
    <t>UTILIDADES FINANCIERAS</t>
  </si>
  <si>
    <t>MARGEN BRUTO FINANCIERO</t>
  </si>
  <si>
    <t>MARGEN NETO FINANCIERO</t>
  </si>
  <si>
    <t>OTROS INGRESOS OPERACIONALES</t>
  </si>
  <si>
    <t>MARGEN OPERACIONAL</t>
  </si>
  <si>
    <t>OTROS INGRESOS</t>
  </si>
  <si>
    <t xml:space="preserve">ESTADO DE SITUACIÓN CONSOLIDADO Y CONDENSADO </t>
  </si>
  <si>
    <t>INVERSIONES DEL SECTOR PRIVADO</t>
  </si>
  <si>
    <t>INVERSIONES DEL SECTOR PUBLICO</t>
  </si>
  <si>
    <t>PRUEBA CARTERA</t>
  </si>
  <si>
    <t>PRUEBA INVERSIONES</t>
  </si>
  <si>
    <t>PRUEBA DEPOSITOS</t>
  </si>
  <si>
    <t>PRUEBA A-C-P-I+G</t>
  </si>
  <si>
    <t>PRUEBA A-C-P SOLO DIC</t>
  </si>
  <si>
    <t xml:space="preserve">ESTADO DE SITUACIÓN CONSOLIDADO </t>
  </si>
  <si>
    <t>(en miles de dólares y porcentajes)</t>
  </si>
  <si>
    <t>ACTIVOS</t>
  </si>
  <si>
    <t>PASIVOS</t>
  </si>
  <si>
    <t>DEPOSITOS A PLAZO</t>
  </si>
  <si>
    <t>ENTIDADES</t>
  </si>
  <si>
    <t>$</t>
  </si>
  <si>
    <t>%</t>
  </si>
  <si>
    <t>CARTERA POR VENCER MICROEMPRESA</t>
  </si>
  <si>
    <t>CARTERA POR VENCER EDUCATIVO</t>
  </si>
  <si>
    <t>CARTERA IMPRODUCTIVA EDUCATIVO</t>
  </si>
  <si>
    <t>TOTAL CARTERA IMPRODUCTIVA  (NO DEVENGA INTERESES + VENCIDA)</t>
  </si>
  <si>
    <t>CARTERA BRUTA EDUCATIVO</t>
  </si>
  <si>
    <t>(en porcentajes)</t>
  </si>
  <si>
    <t>INDICADORES FINANCIEROS</t>
  </si>
  <si>
    <t>COD. MAF.</t>
  </si>
  <si>
    <t>NOMBRE DEL INDICADOR</t>
  </si>
  <si>
    <t>SUFICIENCIA PATRIMONIAL</t>
  </si>
  <si>
    <t>IF114</t>
  </si>
  <si>
    <t>ESTRUCTURA Y CALIDAD DE ACTIVOS:</t>
  </si>
  <si>
    <t>IF102</t>
  </si>
  <si>
    <t>ACTIVOS IMPRODUCTIVOS NETOS / TOTAL ACTIVOS</t>
  </si>
  <si>
    <t>IF101</t>
  </si>
  <si>
    <t>ACTIVOS PRODUCTIVOS / TOTAL ACTIVOS</t>
  </si>
  <si>
    <t>IF688</t>
  </si>
  <si>
    <t>ACTIVOS PRODUCTIVOS / PASIVOS CON COSTO</t>
  </si>
  <si>
    <t>IF013</t>
  </si>
  <si>
    <t>COBERTURA DE LA CARTERA PROBLEMÁTICA</t>
  </si>
  <si>
    <t>EFICIENCIA MICROECONOMICA</t>
  </si>
  <si>
    <t>IF123</t>
  </si>
  <si>
    <r>
      <t xml:space="preserve">GASTOS DE OPERACION ESTIMADOS / TOTAL ACTIVO PROMEDIO </t>
    </r>
    <r>
      <rPr>
        <vertAlign val="superscript"/>
        <sz val="11"/>
        <rFont val="Arial"/>
        <family val="2"/>
      </rPr>
      <t>(3)</t>
    </r>
  </si>
  <si>
    <t>IF1111</t>
  </si>
  <si>
    <t>GASTOS DE OPERACION  / MARGEN FINANCIERO</t>
  </si>
  <si>
    <t>IF202</t>
  </si>
  <si>
    <r>
      <t xml:space="preserve">GASTOS DE PERSONAL ESTIMADOS / ACTIVO PROMEDIO </t>
    </r>
    <r>
      <rPr>
        <vertAlign val="superscript"/>
        <sz val="11"/>
        <rFont val="Arial"/>
        <family val="2"/>
      </rPr>
      <t>(3)</t>
    </r>
  </si>
  <si>
    <t>RENTABILIDAD</t>
  </si>
  <si>
    <t>IF295</t>
  </si>
  <si>
    <t>RESULTADOS DEL EJERCICIO / PATRIMONIO PROMEDIO</t>
  </si>
  <si>
    <t>IF293</t>
  </si>
  <si>
    <t>RESULTADOS DEL EJERCICIO / ACTIVO PROMEDIO</t>
  </si>
  <si>
    <t>INTERMEDIACION FINANCIERA</t>
  </si>
  <si>
    <t>IF049</t>
  </si>
  <si>
    <t>CARTERA BRUTA / (DEPOSITOS A LA VISTA + DEPOSITOS A PLAZO)</t>
  </si>
  <si>
    <t>EFICIENCIA FINANCIERA</t>
  </si>
  <si>
    <t>MARGEN DE INTERMEDIACIÓN ESTIMADO / PATRIMONIO PROMEDIO</t>
  </si>
  <si>
    <t>IF314</t>
  </si>
  <si>
    <t>MARGEN DE INTERMEDIACIÓN ESTIMADO / ACTIVO PROMEDIO</t>
  </si>
  <si>
    <r>
      <t>RENDIMIENTO DE LA CARTERA</t>
    </r>
    <r>
      <rPr>
        <b/>
        <vertAlign val="superscript"/>
        <sz val="11"/>
        <rFont val="Arial"/>
        <family val="2"/>
      </rPr>
      <t xml:space="preserve"> (3)</t>
    </r>
  </si>
  <si>
    <t>CARTERA DE CRÉDITOS EDUCATIVO POR VENCER</t>
  </si>
  <si>
    <t>CARTERAS DE CRÉDITOS  REFINANCIADAS</t>
  </si>
  <si>
    <t>CARTERAS DE CRÉDITOS  REESTRUCTURADAS</t>
  </si>
  <si>
    <t>CARTERA POR VENCER TOTAL</t>
  </si>
  <si>
    <t xml:space="preserve">LIQUIDEZ </t>
  </si>
  <si>
    <t>IF1112</t>
  </si>
  <si>
    <t>FONDOS DISPONIBLES / TOTAL DEPOSITOS A CORTO PLAZO</t>
  </si>
  <si>
    <t>IF994</t>
  </si>
  <si>
    <r>
      <t xml:space="preserve">COBERTURA 25 MAYORES DEPOSITANTES </t>
    </r>
    <r>
      <rPr>
        <vertAlign val="superscript"/>
        <sz val="11"/>
        <rFont val="Arial"/>
        <family val="2"/>
      </rPr>
      <t>(5)</t>
    </r>
  </si>
  <si>
    <t>IF995</t>
  </si>
  <si>
    <r>
      <t xml:space="preserve">COBERTURA 100 MAYORES DEPOSITANTES </t>
    </r>
    <r>
      <rPr>
        <vertAlign val="superscript"/>
        <sz val="11"/>
        <rFont val="Arial"/>
        <family val="2"/>
      </rPr>
      <t>(5)</t>
    </r>
  </si>
  <si>
    <t>VULNERABILIDAD DEL PATRIMONIO</t>
  </si>
  <si>
    <t>IF113</t>
  </si>
  <si>
    <r>
      <t>CARTERA IMPRODUCTIVA DESCUBIERTA / (PATRIMONIO + RESULTADOS)</t>
    </r>
    <r>
      <rPr>
        <vertAlign val="superscript"/>
        <sz val="11"/>
        <rFont val="Arial"/>
        <family val="2"/>
      </rPr>
      <t xml:space="preserve"> (7)</t>
    </r>
  </si>
  <si>
    <r>
      <t>CARTERA IMPRODUCTIVA / PATRIMONIO</t>
    </r>
    <r>
      <rPr>
        <sz val="11"/>
        <color indexed="9"/>
        <rFont val="Arial"/>
        <family val="2"/>
      </rPr>
      <t xml:space="preserve"> (DIC)</t>
    </r>
  </si>
  <si>
    <t>IF041</t>
  </si>
  <si>
    <t>FK = (PATRIMONIO + RESULTADOS - INGRESOS EXTRAORDINARIOS) / ACTIVOS TOTALES</t>
  </si>
  <si>
    <t>IF111</t>
  </si>
  <si>
    <t>FI = 1 + (ACTIVOS IMPRODUCTIVOS / ACTIVOS TOTALES)</t>
  </si>
  <si>
    <t>IF112</t>
  </si>
  <si>
    <t>INDICE DE CAPITALIZACION NETO: FK / FI</t>
  </si>
  <si>
    <t>140105+140905+141705</t>
  </si>
  <si>
    <t>DE 1 A 30 DÍAS</t>
  </si>
  <si>
    <t>140110+140910+141710</t>
  </si>
  <si>
    <t>DE 31 A 90 DÍAS</t>
  </si>
  <si>
    <t>140115+140915+141715</t>
  </si>
  <si>
    <t>DE 91 A 180 DÍAS</t>
  </si>
  <si>
    <t>140120+140920+141720</t>
  </si>
  <si>
    <t>DE 181 A 360 DÍAS</t>
  </si>
  <si>
    <t>140125+140925+141725</t>
  </si>
  <si>
    <t>DE MÁS DE 360 DÍAS</t>
  </si>
  <si>
    <t>142505+143305+144105</t>
  </si>
  <si>
    <t>142510+143310+144110</t>
  </si>
  <si>
    <t>142515+143315+144115</t>
  </si>
  <si>
    <t>142520+143320+144120</t>
  </si>
  <si>
    <t>142525+143325+144125</t>
  </si>
  <si>
    <t>144905+145705+146505</t>
  </si>
  <si>
    <t>144910+145710+146510</t>
  </si>
  <si>
    <t>144915+145715+146515</t>
  </si>
  <si>
    <t>144920+145720+146520</t>
  </si>
  <si>
    <t>144925+145725+146525</t>
  </si>
  <si>
    <t>140205+141005+141805</t>
  </si>
  <si>
    <t>140210+141010+141810</t>
  </si>
  <si>
    <t>140215+141015+141815</t>
  </si>
  <si>
    <t>140220+141020+141820</t>
  </si>
  <si>
    <t>140225+141025+141825</t>
  </si>
  <si>
    <t>142605+143405+144205</t>
  </si>
  <si>
    <t>142610+143410+144210</t>
  </si>
  <si>
    <t>142615+143415+144215</t>
  </si>
  <si>
    <t>142620+143420+144220</t>
  </si>
  <si>
    <t>142625+143425+144225</t>
  </si>
  <si>
    <t>145005+145805+146605</t>
  </si>
  <si>
    <t>145010+145810+146610</t>
  </si>
  <si>
    <t>145015+145815+146615</t>
  </si>
  <si>
    <t>145020+145820+146620</t>
  </si>
  <si>
    <t>145025+145825+146625</t>
  </si>
  <si>
    <t>140305+141105+141905</t>
  </si>
  <si>
    <t>140310+141110+141910</t>
  </si>
  <si>
    <t>140315+141115+141915</t>
  </si>
  <si>
    <t>140320+141120+141920</t>
  </si>
  <si>
    <t>140325+141125+141925</t>
  </si>
  <si>
    <t>142705+143505+144305</t>
  </si>
  <si>
    <t>142710+143510+144310</t>
  </si>
  <si>
    <t>142715+143515+144315</t>
  </si>
  <si>
    <t>142720+143520+144320</t>
  </si>
  <si>
    <t>142725+143525+144325</t>
  </si>
  <si>
    <t>145105+145905+146705</t>
  </si>
  <si>
    <t>145110+145910+146710</t>
  </si>
  <si>
    <t>145115+145915+146715</t>
  </si>
  <si>
    <t>145120+145920+146720</t>
  </si>
  <si>
    <t>145125+145925+146725</t>
  </si>
  <si>
    <t>145130+145930+146730</t>
  </si>
  <si>
    <t>140405+141205+142005</t>
  </si>
  <si>
    <t>140410+141210+142010</t>
  </si>
  <si>
    <t>140415+141215+142015</t>
  </si>
  <si>
    <t>140420+141220+142020</t>
  </si>
  <si>
    <t>140425+141225+142025</t>
  </si>
  <si>
    <t>142805+143605+144405</t>
  </si>
  <si>
    <t>142810+143610+144410</t>
  </si>
  <si>
    <t>142815+143615+144415</t>
  </si>
  <si>
    <t>142820+143620+144420</t>
  </si>
  <si>
    <t>142825+143625+144425</t>
  </si>
  <si>
    <t>145205+146005+146805</t>
  </si>
  <si>
    <t>145210+146010+146810</t>
  </si>
  <si>
    <t>145215+146015+146815</t>
  </si>
  <si>
    <t>145220+146020+146820</t>
  </si>
  <si>
    <t>145225+146025+146825</t>
  </si>
  <si>
    <t>140505+141305+142105</t>
  </si>
  <si>
    <t>140510+141310+142110</t>
  </si>
  <si>
    <t>140515+141315+142115</t>
  </si>
  <si>
    <t>140520+141320+142120</t>
  </si>
  <si>
    <t>140525+141325+142125</t>
  </si>
  <si>
    <t>CARTERA DE CRÉDITO EDUCATIVO QUE NO DEVENGA INTERESES</t>
  </si>
  <si>
    <t>142905+143705+144505</t>
  </si>
  <si>
    <t>142910+143710+144510</t>
  </si>
  <si>
    <t>142915+143715+144515</t>
  </si>
  <si>
    <t>142920+143720+144520</t>
  </si>
  <si>
    <t>142925+143725+144525</t>
  </si>
  <si>
    <t>145305+146105+146905</t>
  </si>
  <si>
    <t>145310+146110+146910</t>
  </si>
  <si>
    <t>145315+146115+146915</t>
  </si>
  <si>
    <t>145320+146120+146920</t>
  </si>
  <si>
    <t>145325+146125+146925</t>
  </si>
  <si>
    <t>140605+141405+142205</t>
  </si>
  <si>
    <t>140610+141410+142210</t>
  </si>
  <si>
    <t>140615+141415+142215</t>
  </si>
  <si>
    <t>140620+141420+142220</t>
  </si>
  <si>
    <t>140625+141425+142225</t>
  </si>
  <si>
    <t>143005+143805+144605</t>
  </si>
  <si>
    <t>143010+143810+144610</t>
  </si>
  <si>
    <t>143015+143815+144615</t>
  </si>
  <si>
    <t>143020+143820+144620</t>
  </si>
  <si>
    <t>143025+143825+144625</t>
  </si>
  <si>
    <t>145405+146205+147005</t>
  </si>
  <si>
    <t>145410+146210+147010</t>
  </si>
  <si>
    <t>145415+146215+147015</t>
  </si>
  <si>
    <t>145420+146220+147020</t>
  </si>
  <si>
    <t>145425+146225+147025</t>
  </si>
  <si>
    <t>TOTAL CARTERA</t>
  </si>
  <si>
    <t>MOROSIDAD EDUCATIVO</t>
  </si>
  <si>
    <t>DEPOSITOS A LA VISTA</t>
  </si>
  <si>
    <t>CARTERA POR PLAZOS</t>
  </si>
  <si>
    <t>Fuente:  Estados de situación remitidos por las entidades / Sistema de Administración de Balances (S.A.B.)</t>
  </si>
  <si>
    <t>METODOLOGÍA CALCULO INDICADORES FINANCIEROS</t>
  </si>
  <si>
    <t>EDUCATIVO</t>
  </si>
  <si>
    <t>REFINANCIADA</t>
  </si>
  <si>
    <t>REESTRUCTURADA</t>
  </si>
  <si>
    <t>(Provisión fondos interbancarios vendidos)</t>
  </si>
  <si>
    <t>Certificados de abono tributario</t>
  </si>
  <si>
    <t>A valor razonable con cambios en el estado de resultados del Estado o de entidades del sector público</t>
  </si>
  <si>
    <t>CARTERA DE CRÉDITOS</t>
  </si>
  <si>
    <t>Cartera de créditos comercial prioritario por vencer</t>
  </si>
  <si>
    <t>Cartera de créditos de consumo prioritario por vencer</t>
  </si>
  <si>
    <t>Cartera de crédito inmobiliario por vencer</t>
  </si>
  <si>
    <t>Cartera de crédito productivo por vencer</t>
  </si>
  <si>
    <t>Cartera de crédito comercial ordinario por vencer</t>
  </si>
  <si>
    <t>Cartera de créditos de consumo ordinario por vencer</t>
  </si>
  <si>
    <t>Cartera de créditos comercial prioritario refinanciada por vencer</t>
  </si>
  <si>
    <t>Cartera de créditos de consumo prioritario refinanciada por vencer</t>
  </si>
  <si>
    <t>Cartera de crédito inmobiliario refinanciada por vencer</t>
  </si>
  <si>
    <t>Cartera de crédito productivo refinanciada por vencer</t>
  </si>
  <si>
    <t>Cartera de crédito comercial ordinario refinanciada por vencer</t>
  </si>
  <si>
    <t>Cartera de créditos de consumo ordinario refinanciada por vencer</t>
  </si>
  <si>
    <t>Cartera de créditos comercial prioritario reestructurada por vencer</t>
  </si>
  <si>
    <t>Cartera de créditos de consumo prioritario reestructurada por vencer</t>
  </si>
  <si>
    <t>Cartera de crédito inmobiliario reestructurada por vencer</t>
  </si>
  <si>
    <t>Cartera de crédito productivo reestructurada por vencer</t>
  </si>
  <si>
    <t>Cartera de crédito comercial ordinario reestructurada por vencer</t>
  </si>
  <si>
    <t>Cartera de créditos de consumo ordinario reestructurada por vencer</t>
  </si>
  <si>
    <t>Cartera de créditos comercial prioritario que no devenga intereses</t>
  </si>
  <si>
    <t>Cartera de créditos de consumo prioritario que no devenga intereses</t>
  </si>
  <si>
    <t>Cartera de crédito inmobiliario que no devenga intereses</t>
  </si>
  <si>
    <t>Cartera de crédito productivo que no devenga intereses</t>
  </si>
  <si>
    <t>Cartera de crédito comercial ordinario que no devenga intereses</t>
  </si>
  <si>
    <t>Cartera de créditos de consumo ordinario que no devenga intereses</t>
  </si>
  <si>
    <t>Cartera de créditos comercial prioritario refinanciada que no devenga intereses</t>
  </si>
  <si>
    <t>Cartera de créditos de consumo prioritario refinanciada que no devenga intereses</t>
  </si>
  <si>
    <t>Cartera de crédito inmobiliario refinanciada que no devenga intereses</t>
  </si>
  <si>
    <t>Cartera de crédito productivo refinanciada que no devenga intereses</t>
  </si>
  <si>
    <t>Cartera de crédito comercial ordinario refinanciada que no devenga intereses</t>
  </si>
  <si>
    <t>Cartera de créditos de consumo ordinario refinanciada que no devenga intereses</t>
  </si>
  <si>
    <t>Cartera de créditos comercial prioritario reestructurada que no devenga intereses</t>
  </si>
  <si>
    <t>Cartera de créditos de consumo prioritario reestructurada que no devenga intereses</t>
  </si>
  <si>
    <t>Cartera de crédito inmobiliario reestructurada que no devenga intereses</t>
  </si>
  <si>
    <t>Cartera de crédito productivo reestructurada que no devenga intereses</t>
  </si>
  <si>
    <t>Cartera de crédito comercial ordinario reestructurada que no devenga intereses</t>
  </si>
  <si>
    <t>Cartera de créditos de consumo ordinario reestructurada que no devenga intereses</t>
  </si>
  <si>
    <t>Cartera de créditos comercial prioritario vencida</t>
  </si>
  <si>
    <t>Cartera de créditos de consumo prioritario vencida</t>
  </si>
  <si>
    <t>Cartera de crédito inmobiliario vencida</t>
  </si>
  <si>
    <t>Cartera de crédito productivo vencida</t>
  </si>
  <si>
    <t>Cartera de crédito comercial ordinario vencida</t>
  </si>
  <si>
    <t>Cartera de créditos de consumo ordinario vencida</t>
  </si>
  <si>
    <t>Cartera de créditos comercial prioritario refinanciada vencida</t>
  </si>
  <si>
    <t>Cartera de créditos de consumo prioritario refinanciada vencida</t>
  </si>
  <si>
    <t>Cartera de crédito inmobiliario refinanciada vencida</t>
  </si>
  <si>
    <t>Cartera de crédito productivo refinanciada vencida</t>
  </si>
  <si>
    <t>Cartera de crédito comercial ordinario refinanciada vencida</t>
  </si>
  <si>
    <t>Cartera de créditos de consumo ordinario refinanciada vencida</t>
  </si>
  <si>
    <t>Cartera de créditos comercial prioritario reestructurada vencida</t>
  </si>
  <si>
    <t>Cartera de créditos de consumo prioritario reestructurada vencida</t>
  </si>
  <si>
    <t>Cartera de crédito inmobiliario reestructurada vencida</t>
  </si>
  <si>
    <t>Cartera de crédito productivo reestructurada vencida</t>
  </si>
  <si>
    <t>Cartera de crédito comercial ordinario reestructurada vencida</t>
  </si>
  <si>
    <t>Cartera de créditos de consumo ordinario reestructurada vencida</t>
  </si>
  <si>
    <t>(Cartera de créditos comercial prioritario)</t>
  </si>
  <si>
    <t>(Cartera de créditos de consumo prioritario)</t>
  </si>
  <si>
    <t>(Cartera de crédito inmobiliario)</t>
  </si>
  <si>
    <t>(Cartera de crédito productivo)</t>
  </si>
  <si>
    <t>(Cartera de crédito comercial ordinario)</t>
  </si>
  <si>
    <t>(Cartera de crédito de consumo ordinario)</t>
  </si>
  <si>
    <t>(Provisión genérica por tecnología crediticia)</t>
  </si>
  <si>
    <t>(Provisión  anticíclica)</t>
  </si>
  <si>
    <t>(Provisiones no reversadas por requerimiento normativo)</t>
  </si>
  <si>
    <t>(Provisión genérica voluntaria)</t>
  </si>
  <si>
    <t>Cartera de créditos comercial prioritario</t>
  </si>
  <si>
    <t>Cartera de créditos de consumo prioritario</t>
  </si>
  <si>
    <t>Cartera de crédito inmobiliario</t>
  </si>
  <si>
    <t>Cartera de crédito productivo</t>
  </si>
  <si>
    <t>Cartera de crédito comercial ordinario</t>
  </si>
  <si>
    <t>Cartera de crédito de consumo ordinario</t>
  </si>
  <si>
    <t>Garantías pagadas pendientes de recuperación</t>
  </si>
  <si>
    <t>Créditos comerciales</t>
  </si>
  <si>
    <t>Créditos para la microempresa</t>
  </si>
  <si>
    <t>Tarifa periódica por cobrar</t>
  </si>
  <si>
    <t>Intereses de cartera de créditos comercial prioritario</t>
  </si>
  <si>
    <t>Intereses de cartera de créditos de consumo prioritario</t>
  </si>
  <si>
    <t>Intereses de cartera de crédito inmobiliario</t>
  </si>
  <si>
    <t>Intereses de cartera de crédito productivo</t>
  </si>
  <si>
    <t>Intereses de cartera de crédito comercial ordinario</t>
  </si>
  <si>
    <t>Intereses de cartera de crédito de consumo ordinario</t>
  </si>
  <si>
    <t>Subsidios por cobrar</t>
  </si>
  <si>
    <t>Becas desembolsadas por justificar y liquidar</t>
  </si>
  <si>
    <t>Cuentas  por cobrar por cartera de vivienda vendida al fideicomiso de titularización</t>
  </si>
  <si>
    <t>Emisión y renovación de tarjetas de crédito</t>
  </si>
  <si>
    <t>(Provisiones para garantías pagadas)</t>
  </si>
  <si>
    <t>BIENES REALIZABLES, ADJUDICADOS POR PAGO, DE ARRENDAMIENTO MERCANTIL Y NO UTILIZADOS POR LA INSTITUCIÓN</t>
  </si>
  <si>
    <t>Maquinaria e insumos para la venta</t>
  </si>
  <si>
    <t>Fondos disponibles</t>
  </si>
  <si>
    <t>Proveeduría</t>
  </si>
  <si>
    <t>Derechos Fiduciarios recibidos por resolución bancaria</t>
  </si>
  <si>
    <t>De activos de instituciones financieras inviables</t>
  </si>
  <si>
    <t>De recursos provenientes de la COSEDE</t>
  </si>
  <si>
    <t>OBLIGACIONES CON EL PÚBLICO</t>
  </si>
  <si>
    <t>Cheques de emergencia</t>
  </si>
  <si>
    <t>ACEPTACIONES EN CIRCULACIÓN</t>
  </si>
  <si>
    <t>Garantías crediticias subrogadas pendientes de recuperación</t>
  </si>
  <si>
    <t>Obligaciones con el fondo de liquidez del sistema financiero ecuatoriano</t>
  </si>
  <si>
    <t>Por crédito automático</t>
  </si>
  <si>
    <t>Por necesidades extraordinarias de liquidez</t>
  </si>
  <si>
    <t>VALORES EN CIRCULACIÓN</t>
  </si>
  <si>
    <t>OBLIGACIONES CONVERTIBLES EN ACCIONES Y APORTES PARA FUTURA CAPITALIZACIÓN</t>
  </si>
  <si>
    <t>Deuda subordinada a plazo</t>
  </si>
  <si>
    <t>Contratos de deuda subordinada a plazo</t>
  </si>
  <si>
    <t>Instrumentos representativos de deuda subordinada</t>
  </si>
  <si>
    <t>Tarifa periódica recibida</t>
  </si>
  <si>
    <t>Ingresos por valuación de bienes realizables entregados</t>
  </si>
  <si>
    <t>Subsidios recibidos por anticipado</t>
  </si>
  <si>
    <t>Subsidios pendientes de liquidar</t>
  </si>
  <si>
    <t>Minusvalía mercantil (Badwill)</t>
  </si>
  <si>
    <t>TOTAL PASIVOS</t>
  </si>
  <si>
    <t>PRIMA O DESCUENTO EN COLOCACIÓN DE ACCIONES Y CERTIFICADOS</t>
  </si>
  <si>
    <t>Reserva legal irrepartible</t>
  </si>
  <si>
    <t>Reserva legal irrepartible - Reservas generales</t>
  </si>
  <si>
    <t>Reserva legal irrepartible - Reservas especiales</t>
  </si>
  <si>
    <t>Reserva legal irrepartible - Reservas revalorización del patrimonio</t>
  </si>
  <si>
    <t>Reserva legal irrepartible - Superávit por valuación de propiedades, equipo y otros</t>
  </si>
  <si>
    <t>Reserva legal irrepartible - Superávit por valuación de inversiones en acciones</t>
  </si>
  <si>
    <t>Reserva legal irrepartible - Superávit por valuación de inversiones en instrumentos financieros</t>
  </si>
  <si>
    <t>Reserva legal irrepartible - Resultados - Utilidades o excedentes acumulados</t>
  </si>
  <si>
    <t>SUPERÁVIT POR VALUACIONES</t>
  </si>
  <si>
    <t>Valuación inversión neta en un negocio en el extranjero</t>
  </si>
  <si>
    <t>Valuación de inversiones en instrumentos financieros</t>
  </si>
  <si>
    <t>Utilidad o excedente del ejercicio</t>
  </si>
  <si>
    <t>(DESVALORIZACIÓN DEL PATRIMONIO)</t>
  </si>
  <si>
    <t>DEUDORAS POR CONTRA</t>
  </si>
  <si>
    <t>Compras a futuro en moneda extranjera</t>
  </si>
  <si>
    <t>ACREEDORAS POR CONTRA</t>
  </si>
  <si>
    <t>Títulos y documentos emitidos</t>
  </si>
  <si>
    <t xml:space="preserve">Cartera de crédito de consumo ordinario </t>
  </si>
  <si>
    <t>Cartera de Créditos comercial prioritario</t>
  </si>
  <si>
    <t>Cartera de Créditos de consumo prioritario</t>
  </si>
  <si>
    <t>Cartera de Crédito inmobiliario</t>
  </si>
  <si>
    <t>Comercial prioritario</t>
  </si>
  <si>
    <t>Inmobiliario</t>
  </si>
  <si>
    <t>Cartera de créditos comercial ordinario</t>
  </si>
  <si>
    <t>Garantías pagadas y subrogadas</t>
  </si>
  <si>
    <t>Obligaciones extinguidas por acuerdos concordatorios y otros contratos</t>
  </si>
  <si>
    <t>Cartera de microcréditos</t>
  </si>
  <si>
    <t>Inversiones por vencimiento</t>
  </si>
  <si>
    <t>Corto plazo</t>
  </si>
  <si>
    <t>Largo plazo</t>
  </si>
  <si>
    <t>Obligaciones extinguidas por otros contratos</t>
  </si>
  <si>
    <t>Derechos de garantía asignados</t>
  </si>
  <si>
    <t>Sociedades financieras</t>
  </si>
  <si>
    <t>Cooperativas</t>
  </si>
  <si>
    <t>Mutualistas</t>
  </si>
  <si>
    <t>Otras entidades</t>
  </si>
  <si>
    <t>Becas aprobadas y desembolsadas</t>
  </si>
  <si>
    <t>Cartera entregada para procesos de titularización</t>
  </si>
  <si>
    <t>Cartera de crédito comercial prioritario</t>
  </si>
  <si>
    <t>Cartera de crédito consumo prioritario</t>
  </si>
  <si>
    <t>Cartera de crédito consumo ordinario</t>
  </si>
  <si>
    <t>Cartera de crédito para la microempresa</t>
  </si>
  <si>
    <t>Cartera de crédito de inversión pública</t>
  </si>
  <si>
    <t>Bonos de reactivación económica (BRE)</t>
  </si>
  <si>
    <t>Facturas en suspenso</t>
  </si>
  <si>
    <t>Intereses en suspenso</t>
  </si>
  <si>
    <t>Contratos de arrendamiento mercantil</t>
  </si>
  <si>
    <t>Obligaciones extinguidas por acuerdos concordatorios</t>
  </si>
  <si>
    <t>Depósitos y otras captaciones no cubiertas por la COSEDE</t>
  </si>
  <si>
    <t>Mercaderías recibidas</t>
  </si>
  <si>
    <t>Orden de prelación</t>
  </si>
  <si>
    <t>Control de pasivos de entidades en saneamiento</t>
  </si>
  <si>
    <t>Intereses pagados por depósitos o captaciones constituidos como garantía de préstamos</t>
  </si>
  <si>
    <t>Operaciones de financiamiento afianzadas</t>
  </si>
  <si>
    <t>Otras cuentas de orden acreedores</t>
  </si>
  <si>
    <t>Cartera de crédito productivo en administración</t>
  </si>
  <si>
    <t>Cartera de crédito comercial prioritario en administración</t>
  </si>
  <si>
    <t>Cartera de crédito comercial ordinario en administración</t>
  </si>
  <si>
    <t>Cartera de crédito consumo prioritario en administración</t>
  </si>
  <si>
    <t>Cartera de crédito consumo ordinario en administración</t>
  </si>
  <si>
    <t>Cartera de crédito inmobiliario en administración</t>
  </si>
  <si>
    <t>Cartera de crédito para la microempresa en administración</t>
  </si>
  <si>
    <t>Cartera de crédito educativo en administración</t>
  </si>
  <si>
    <t>Cartera de crédito de inversión pública en administración</t>
  </si>
  <si>
    <t>Participación minoritaria</t>
  </si>
  <si>
    <t>En garantía</t>
  </si>
  <si>
    <t>Inmobiliarios</t>
  </si>
  <si>
    <t>Cartera de crédito de consumo prioritario</t>
  </si>
  <si>
    <t>Pasivos garantizados conforme a la ley</t>
  </si>
  <si>
    <t>Costas judiciales causadas en interés común de los acreedores</t>
  </si>
  <si>
    <t>Deudas con trabajadores e IESS</t>
  </si>
  <si>
    <t>Impuestos, tasas y contribuciones</t>
  </si>
  <si>
    <t>Obligaciones por depósitos y captaciones del público</t>
  </si>
  <si>
    <t>Otros créditos de acuerdo al orden y forma determinados en el Código Civil</t>
  </si>
  <si>
    <t>Accionistas, administradores y vinculados</t>
  </si>
  <si>
    <t>Provisión cartera refinanciada comercial prioritario</t>
  </si>
  <si>
    <t>Provisión cartera refinanciada consumo prioritario</t>
  </si>
  <si>
    <t>Provisión cartera refinanciada inmobiliario</t>
  </si>
  <si>
    <t>Provisión cartera refinanciada productivo</t>
  </si>
  <si>
    <t>Provisión cartera refinanciada comercial ordinario</t>
  </si>
  <si>
    <t>Provisión cartera reestructurada comercial prioritario</t>
  </si>
  <si>
    <t>Provisión cartera reestructurada consumo prioritario</t>
  </si>
  <si>
    <t>Provisión cartera reestructurada inmobiliario</t>
  </si>
  <si>
    <t>Provisión cartera reestructurada productivo</t>
  </si>
  <si>
    <t>Provisión cartera reestructurada comercial ordinario</t>
  </si>
  <si>
    <t>Provisión genérica por tecnología crediticia cartera de consumo prioritario</t>
  </si>
  <si>
    <t>Provisión genérica por tecnología crediticia cartera de microcrédito</t>
  </si>
  <si>
    <t>Provisión genérica voluntaria cartera comercial prioritario</t>
  </si>
  <si>
    <t>Provisión genérica voluntaria cartera consumo prioritario</t>
  </si>
  <si>
    <t>Provisión genérica voluntaria cartera inmobiliario</t>
  </si>
  <si>
    <t>Provisión genérica voluntaria cartera microcrédito</t>
  </si>
  <si>
    <t>Provisión genérica voluntaria cartera de crédito productivo</t>
  </si>
  <si>
    <t>Provisión genérica voluntaria cartera comercial ordinario</t>
  </si>
  <si>
    <t>Provisión genérica voluntaria cartera refinanciada</t>
  </si>
  <si>
    <t>Provisión genérica voluntaria cartera reestructurada</t>
  </si>
  <si>
    <t>Provisión genérica voluntaria cartera de crédito educativo</t>
  </si>
  <si>
    <t>Provisión genérica voluntaria cartera de créditos de inversión pública</t>
  </si>
  <si>
    <t>Cartera comercial prioritario</t>
  </si>
  <si>
    <t>Cartera de consumo prioritario</t>
  </si>
  <si>
    <t>Cartera inmobiliaria</t>
  </si>
  <si>
    <t>Compensaciones para programas de créditos</t>
  </si>
  <si>
    <t>Depósitos</t>
  </si>
  <si>
    <t>Intereses y descuentos de inversiones en títulos valores</t>
  </si>
  <si>
    <t>Intereses y descuentos de cartera de créditos</t>
  </si>
  <si>
    <t>De mora</t>
  </si>
  <si>
    <t>Descuentos en cartera comprada</t>
  </si>
  <si>
    <t>Otros intereses y descuentos</t>
  </si>
  <si>
    <t>Valores en circulación y obligaciones convertibles en acciones</t>
  </si>
  <si>
    <t>Otros intereses</t>
  </si>
  <si>
    <t>Fianzas</t>
  </si>
  <si>
    <t>Cartas de Crédito</t>
  </si>
  <si>
    <t>Servicios fiduciarios</t>
  </si>
  <si>
    <t>Servicios especiales</t>
  </si>
  <si>
    <t>Almacenaje y ensilaje</t>
  </si>
  <si>
    <t>Transporte</t>
  </si>
  <si>
    <t>Inspecciones</t>
  </si>
  <si>
    <t>Manejo y cobranzas</t>
  </si>
  <si>
    <t>Garantías crediticias</t>
  </si>
  <si>
    <t>Tarifa fija</t>
  </si>
  <si>
    <t>Tarifa periódica</t>
  </si>
  <si>
    <t>Otros servicios</t>
  </si>
  <si>
    <t>Tarifados con costo máximo</t>
  </si>
  <si>
    <t>Tarifados diferenciados</t>
  </si>
  <si>
    <t>Por operaciones de permuta financiera</t>
  </si>
  <si>
    <t>Ganancia en cambio</t>
  </si>
  <si>
    <t>En valuación de inversiones</t>
  </si>
  <si>
    <t>En venta de activos productivos</t>
  </si>
  <si>
    <t>Rendimientos por fideicomiso mercantil</t>
  </si>
  <si>
    <t>Arrendamiento financiero</t>
  </si>
  <si>
    <t>PÉRDIDAS FINANCIERAS</t>
  </si>
  <si>
    <t>Pérdida en cambio</t>
  </si>
  <si>
    <t>Pérdidas por fideicomiso mercantil</t>
  </si>
  <si>
    <t>Prima de inversiones en títulos valores</t>
  </si>
  <si>
    <t>Primas en cartera comprada</t>
  </si>
  <si>
    <t>Bienes realizables, adjudicados por pago y de arrendamiento mercantil</t>
  </si>
  <si>
    <t>Operaciones interbancarias y de reporto</t>
  </si>
  <si>
    <t>GASTOS DE OPERACIÓN</t>
  </si>
  <si>
    <t>Gastos de personal</t>
  </si>
  <si>
    <t>Honorarios</t>
  </si>
  <si>
    <t>Servicios varios</t>
  </si>
  <si>
    <t>Impuestos, contribuciones y multas</t>
  </si>
  <si>
    <t>Depreciaciones</t>
  </si>
  <si>
    <t>Amortizaciones</t>
  </si>
  <si>
    <t>Otros gastos</t>
  </si>
  <si>
    <t>Utilidades en acciones y participaciones</t>
  </si>
  <si>
    <t>Utilidad en venta de bienes realizables y recuperados</t>
  </si>
  <si>
    <t>Dividendos por certificados de aportación</t>
  </si>
  <si>
    <t>Convenios</t>
  </si>
  <si>
    <t>Ingresos por subsidios realizados</t>
  </si>
  <si>
    <t>Ingresos por subsidios recuperados</t>
  </si>
  <si>
    <t>Ingresos por demora en transferencias</t>
  </si>
  <si>
    <t>OTRAS PÉRDIDAS OPERACIONALES</t>
  </si>
  <si>
    <t>Pérdida en acciones y participaciones</t>
  </si>
  <si>
    <t>Pérdida en venta de bienes realizables y recuperados</t>
  </si>
  <si>
    <t>Utilidad en venta de bienes</t>
  </si>
  <si>
    <t>Utilidad en venta de acciones y participaciones</t>
  </si>
  <si>
    <t>Recuperaciones de activos financieros</t>
  </si>
  <si>
    <t>Pérdida en venta de bienes</t>
  </si>
  <si>
    <t>Pérdida en venta de acciones y participaciones</t>
  </si>
  <si>
    <t>Intereses y comisiones devengados en ejercicios anteriores</t>
  </si>
  <si>
    <t>TOTAL ACTIVOS</t>
  </si>
  <si>
    <t>CARTERA DE CRÉDITOS INMOBILIARIO</t>
  </si>
  <si>
    <t>CARTERA DE CRÉDITOS PRODUCTIVO</t>
  </si>
  <si>
    <t>CARTERA DE CRÉDITOS EDUCATIVO</t>
  </si>
  <si>
    <t>CARTERA DE CRÉDITO INVERSIÓN PÚBLICA</t>
  </si>
  <si>
    <t>1401+1402+1403+1404+1405+1406+1407+1408+1409+1410+1411+1412+1413+1414+1415+1416+1417+1418+1419+1420+1421+1422+1423+1424</t>
  </si>
  <si>
    <t>POS CART'!H84</t>
  </si>
  <si>
    <t>CARTERA POR VENCER COMERCIAL PRIORITARIO</t>
  </si>
  <si>
    <t>CARTERA POR VENCER CONSUMO PRIORITARIO</t>
  </si>
  <si>
    <t>CARTERA POR VENCER INMOBILIARIO</t>
  </si>
  <si>
    <t>CARTERA POR VENCER COMERCIAL ORDINARIO</t>
  </si>
  <si>
    <t>CARTERA POR VENCER CONSUMO ORDINARIO</t>
  </si>
  <si>
    <t>CARTERA POR VENCER VIVIENDA DE INTERÉS PÚBLICO</t>
  </si>
  <si>
    <t>CARTERA POR VENCER INVERSIÓN PÚBLICA</t>
  </si>
  <si>
    <t>CARTERA IMPRODUCTIVA INMOBILIARIO</t>
  </si>
  <si>
    <t>CARTERA IMPRODUCTIVA INVERSIÓN PÚBLICA</t>
  </si>
  <si>
    <t>CARTERA BRUTA INMOBILIARIO</t>
  </si>
  <si>
    <t>CARTERA BRUTA INVERSIÓN PÚBLICA</t>
  </si>
  <si>
    <t>De 31 a 90 DÍAS</t>
  </si>
  <si>
    <t>De 1 a 30 DÍAS</t>
  </si>
  <si>
    <t>De 91 a 180 DÍAS</t>
  </si>
  <si>
    <t>De 181 a 360 DÍAS</t>
  </si>
  <si>
    <t>De más de 360 DÍAS</t>
  </si>
  <si>
    <t>CARTERA DE CRÉDITOS INMOBILIARIO POR VENCER</t>
  </si>
  <si>
    <t>CARTERA DE CRÉDITOS PRODUCTIVO POR VENCER</t>
  </si>
  <si>
    <t>CARTERA DE CRÉDITOS COMERCIAL ORDINARIO POR VENCER</t>
  </si>
  <si>
    <t>CARTERA DE CRÉDITOS CONSUMO ORDINARIO POR VENCER</t>
  </si>
  <si>
    <t>CARTERA DE CRÉDITOS INMOBILIARIO QUE NO DEVENGA INTERESES</t>
  </si>
  <si>
    <t>CARTERA DE CRÉDITOS PRODUCTIVO QUE NO DEVENGA INTERESES</t>
  </si>
  <si>
    <t>CARTERA DE CRÉDITO COMERCIAL ORDINARIO QUE NO DEVENGA INTERESES</t>
  </si>
  <si>
    <t>CARTERA DE CRÉDITOS CONSUMO ORDINARIO QUE NO DEVENGA INTERESES</t>
  </si>
  <si>
    <t>CARTERA DE CRÉDITOS INMOBILIARIO VENCIDA</t>
  </si>
  <si>
    <t>CARTERA DE CRÉDITOS PRODUCTIVO VENCIDA</t>
  </si>
  <si>
    <t>CARTERA DE CRÉDITO COMERCIAL ORDINARIO VENCIDA</t>
  </si>
  <si>
    <t>CARTERA DE CRÉDITOS CONSUMO ORDINARIO VENCIDA</t>
  </si>
  <si>
    <t>CARTERA DE CRÉDITO EDUCATIVO POR VENCER</t>
  </si>
  <si>
    <t>CARTERA DE CRÉDITOS INVERSIÓN PÚBLICA POR VENCER</t>
  </si>
  <si>
    <t>CARTERA DE CRÉDITOS INVERSIÓN PÚBLICA QUE NO DEVENGA INTERESES</t>
  </si>
  <si>
    <t>CARTERA DE CRÉDITO EDUCATIVO VENCIDA</t>
  </si>
  <si>
    <t>CARTERA DE CRÉDITOS INVERSIÓN PÚBLICA VENCIDA</t>
  </si>
  <si>
    <t>MOROSIDAD INMOBILIARIO</t>
  </si>
  <si>
    <t>MOROSIDAD PRODUCTIVO</t>
  </si>
  <si>
    <t>MOROSIDAD COMERCIAL ORDINARIO</t>
  </si>
  <si>
    <t>MOROSIDAD CONSUMO ORDINARIO</t>
  </si>
  <si>
    <t>MOROSIDAD INVERSIÓN PÚBLICA</t>
  </si>
  <si>
    <t>140705+141505+142305</t>
  </si>
  <si>
    <t>140710+141510+142310</t>
  </si>
  <si>
    <t>140715+141515+142315</t>
  </si>
  <si>
    <t>140720+141520+142320</t>
  </si>
  <si>
    <t>140725+141525+142325</t>
  </si>
  <si>
    <t>140805+141605+142405</t>
  </si>
  <si>
    <t>140810+141610+142410</t>
  </si>
  <si>
    <t>140815+141615+142415</t>
  </si>
  <si>
    <t>140820+141620+142420</t>
  </si>
  <si>
    <t>140825+141625+142425</t>
  </si>
  <si>
    <t>143105+143905+144705</t>
  </si>
  <si>
    <t>143110+143910+144710</t>
  </si>
  <si>
    <t>143115+143915+144715</t>
  </si>
  <si>
    <t>143120+143920+144720</t>
  </si>
  <si>
    <t>143125+143925+144725</t>
  </si>
  <si>
    <t>143205+144005+144805</t>
  </si>
  <si>
    <t>143210+144010+144810</t>
  </si>
  <si>
    <t>143215+144015+144815</t>
  </si>
  <si>
    <t>143220+144020+144820</t>
  </si>
  <si>
    <t>143225+144025+144825</t>
  </si>
  <si>
    <t>145505+146305+147105</t>
  </si>
  <si>
    <t>145510+146310+147110</t>
  </si>
  <si>
    <t>145515+146315+147115</t>
  </si>
  <si>
    <t>145520+146320+147120</t>
  </si>
  <si>
    <t>145525+146325+147125</t>
  </si>
  <si>
    <t>145605+146405+147205</t>
  </si>
  <si>
    <t>145610+146410+147210</t>
  </si>
  <si>
    <t>145615+146415+147215</t>
  </si>
  <si>
    <t>145620+146420+147220</t>
  </si>
  <si>
    <t>145625+146425+147225</t>
  </si>
  <si>
    <t>147305+147505+147705</t>
  </si>
  <si>
    <t>147310+147510+147710</t>
  </si>
  <si>
    <t>147315+147515+147715</t>
  </si>
  <si>
    <t>147320+147520+147720</t>
  </si>
  <si>
    <t>147325+147525+147725</t>
  </si>
  <si>
    <t>147405+147605+147805</t>
  </si>
  <si>
    <t>147410+147610+147810</t>
  </si>
  <si>
    <t>147415+147615+147815</t>
  </si>
  <si>
    <t>147420+147620+147820</t>
  </si>
  <si>
    <t>147425+147625+147825</t>
  </si>
  <si>
    <t>147905+148105+148305</t>
  </si>
  <si>
    <t>147910+148110+148310</t>
  </si>
  <si>
    <t>147915+148115+148315</t>
  </si>
  <si>
    <t>147920+148120+148320</t>
  </si>
  <si>
    <t>147925+148125+148325</t>
  </si>
  <si>
    <t>148005+148205+148405</t>
  </si>
  <si>
    <t>148010+148210+148410</t>
  </si>
  <si>
    <t>148015+148215+148415</t>
  </si>
  <si>
    <t>148020+148220+148420</t>
  </si>
  <si>
    <t>148025+148225+148425</t>
  </si>
  <si>
    <t>148505+148705+148905</t>
  </si>
  <si>
    <t>148510+148710+148910</t>
  </si>
  <si>
    <t>148515+148715+148915</t>
  </si>
  <si>
    <t>148520+148720+148920</t>
  </si>
  <si>
    <t>148525+148725+148925</t>
  </si>
  <si>
    <t>148605+148805+149005</t>
  </si>
  <si>
    <t>148610+148810+149010</t>
  </si>
  <si>
    <t>148615+148815+149015</t>
  </si>
  <si>
    <t>148620+148820+149020</t>
  </si>
  <si>
    <t>148625+148825+149025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</si>
  <si>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</si>
  <si>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</si>
  <si>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</si>
  <si>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</si>
  <si>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</si>
  <si>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</si>
  <si>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145630.+146430+147230</t>
  </si>
  <si>
    <t>MOROSIDAD DE LA CARTERA DE CRÉDITOS INMOBILIARIO</t>
  </si>
  <si>
    <t>MOROSIDAD DE LA CARTERA DE CRÉDITO INVERSIÓN PÚBLICA</t>
  </si>
  <si>
    <t>MOROSIDAD DE LA CARTERA DE CRÉDITOS EDUCATIVO</t>
  </si>
  <si>
    <t>COBERTURA DE LA CARTERA DE CRÉDITOS INMOBILIARIO</t>
  </si>
  <si>
    <t>COBERTURA DE LA CARTERA DE CRÉDITOS EDUCATIVO</t>
  </si>
  <si>
    <t>COBERTURA DE LA CARTERA DE CRÉDITO INVERSIÓN PÚBLICA</t>
  </si>
  <si>
    <t>Bienes realizables, adjudicados por pago, de arrendamiento mercantil y no utilizados por la institución</t>
  </si>
  <si>
    <t>Crédito productivo</t>
  </si>
  <si>
    <t>Crédito comercial prioritario</t>
  </si>
  <si>
    <t>Crédito comercial ordinario</t>
  </si>
  <si>
    <t>Crédito de consumo prioritario</t>
  </si>
  <si>
    <t>Crédito de consumo ordinario</t>
  </si>
  <si>
    <t>Crédito inmobiliario</t>
  </si>
  <si>
    <t>Microcrédito</t>
  </si>
  <si>
    <t>Crédito educativo</t>
  </si>
  <si>
    <t>Crédito de inversión pública</t>
  </si>
  <si>
    <t>CARTERA DE CRÉDITO INVERSIÓN PÚBLICA POR VENCER</t>
  </si>
  <si>
    <t>PRUEBA DE CUADRE PYG SABII CON BALANCE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</si>
  <si>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</si>
  <si>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</si>
  <si>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</si>
  <si>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</si>
  <si>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</si>
  <si>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</si>
  <si>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</si>
  <si>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SOLIDARIO</t>
  </si>
  <si>
    <t>BP GENERAL RUMIÑAHUI</t>
  </si>
  <si>
    <t>BP INTERNACIONAL</t>
  </si>
  <si>
    <t>BP MACHALA</t>
  </si>
  <si>
    <t>BP CITIBANK</t>
  </si>
  <si>
    <t>BP LOJA</t>
  </si>
  <si>
    <t>BP PROCREDIT</t>
  </si>
  <si>
    <t>BANCOS PRIVADOS MEDIANOS</t>
  </si>
  <si>
    <t>BP AMAZONAS</t>
  </si>
  <si>
    <t>BP COMERCIAL DE MANABI</t>
  </si>
  <si>
    <t>BP LITORAL</t>
  </si>
  <si>
    <t>BP COOPNACIONAL</t>
  </si>
  <si>
    <t>BP CAPITAL</t>
  </si>
  <si>
    <t>BP DELBANK</t>
  </si>
  <si>
    <t>BP BANCODESARROLLO</t>
  </si>
  <si>
    <t>BANCOS PRIVADOS PEQUEÑOS</t>
  </si>
  <si>
    <t>TOTAL BANCOS PRIVADOS</t>
  </si>
  <si>
    <t xml:space="preserve">BANCOS PRIVADOS COMERCIALES     </t>
  </si>
  <si>
    <t xml:space="preserve">BANCOS PRIVADOS CONSUMO     </t>
  </si>
  <si>
    <t>BANCOS PRIVADOS VIVIENDA</t>
  </si>
  <si>
    <t>SISTEMA DE BANCOS PRIVADOS</t>
  </si>
  <si>
    <t>PRODUCTIVO</t>
  </si>
  <si>
    <t>INMOBILIARIO</t>
  </si>
  <si>
    <t xml:space="preserve">Se muestra información de Banco Visionfund Ecuador a partir del 31/10/2016 </t>
  </si>
  <si>
    <t>+1425+1426+1427+1428+1429+1430+1431+1432+1433+1434+1435+1436+1437+1438+1439+1440+1441+1442+1443+1444+1445+1446+1447+1448+1479+1480+1481+1482+1483+1484</t>
  </si>
  <si>
    <t>1449+1450+1451+1452+1453+1454+1455+1456+1457+1458+1459+1460+1461+1462+1463+1464+1465+1466+1467+1468+1469+1470+1471+1472+1485+1486+1487+1488+1489+1490</t>
  </si>
  <si>
    <t>MOROSIDAD CARTERA COMERCIAL AMPLIADA</t>
  </si>
  <si>
    <t>MOROSIDAD CARTERA CONSUMO</t>
  </si>
  <si>
    <t>MOROSIDAD CARTERA INMOBILIARIO Y VIVIENDA DE INTERES PÚBLICO</t>
  </si>
  <si>
    <t>COBERTURA CARTERA COMERCIAL AMPLIADA</t>
  </si>
  <si>
    <t>COBERTURA CARTERA CONSUMO</t>
  </si>
  <si>
    <t>COBERTURA CARTERA INMOBILIARIO Y VIVIENDA DE INTERES PÚBLICO</t>
  </si>
  <si>
    <t>RENDIMIENTO CARTERA COMERCIAL AMPLIADA</t>
  </si>
  <si>
    <t>RENDIMIENTO CARTERA CONSUMO</t>
  </si>
  <si>
    <t>CARTERA POR VENCER COMERCIAL AMPLIADA</t>
  </si>
  <si>
    <t>CARTERA POR VENCER COMERCIAL (PRIORITARIO Y ORDINARIO)</t>
  </si>
  <si>
    <t>CARTERA POR VENCER CONSUMO</t>
  </si>
  <si>
    <t>CARTERA POR VENCER INMOBILIARIA Y DE VIVIENDA DE INTERES PÚBLICO</t>
  </si>
  <si>
    <t>CARTERA IMPRODUCTIVA COMERCIAL AMPLIADA</t>
  </si>
  <si>
    <t>CARTERA IMPRODUCTIVA CONSUMO</t>
  </si>
  <si>
    <t>CARTERA IMPRODUCTIVA INMOBILIARIA Y DE VIVIENDA DE INTERES PÚBLICO</t>
  </si>
  <si>
    <t>CARTERA BRUTA COMERCIAL AMPLIADA</t>
  </si>
  <si>
    <t>CARTERA BRUTA CONSUMO</t>
  </si>
  <si>
    <t>CARTERA BRUTA INMOBILIARIA Y DE VIVIENDA DE INTERES PÚBLICO</t>
  </si>
  <si>
    <t>CARTERA POR VENCER PRODUCTIVO</t>
  </si>
  <si>
    <t>PROVISIONES CARTERA COMERCIAL AMPLIADA</t>
  </si>
  <si>
    <t>PROVISIONES CARTERA CONSUMO</t>
  </si>
  <si>
    <t>PROVISIONES CARTERA INMOBILIARIA Y DE VIVIENDA DE INTERES PÚBLICO</t>
  </si>
  <si>
    <t>PROVISIONES CARTERA INMOBILIARIO</t>
  </si>
  <si>
    <t>PROVISIONES CARTERA EDUCATIVO</t>
  </si>
  <si>
    <t>PROVISIONES CARTERA INVERSIÓN PÚBLICA</t>
  </si>
  <si>
    <t>+149955+741419+741432+741436+741441</t>
  </si>
  <si>
    <t>+149940+741431+741435+741440</t>
  </si>
  <si>
    <t>+149915+741403+741411+741422</t>
  </si>
  <si>
    <t>+149910+741402+741410+741417+741421</t>
  </si>
  <si>
    <t>+149905+741401+741409+741420</t>
  </si>
  <si>
    <t>+149960+741433+741437+741442</t>
  </si>
  <si>
    <t>+149920+741404+741412+741418+741423</t>
  </si>
  <si>
    <t>INDICES DE MOROSIDAD</t>
  </si>
  <si>
    <t>COBERTURA DE PROVISIONES PARA CARTERA IMPRODUCTIVA</t>
  </si>
  <si>
    <r>
      <t>RENDIMIENTO CARTERA INMOBILIARIO Y VIVIENDA DE INTERÉS PÚBLICO</t>
    </r>
    <r>
      <rPr>
        <b/>
        <vertAlign val="superscript"/>
        <sz val="11"/>
        <color theme="2" tint="-0.499984740745262"/>
        <rFont val="Arial"/>
        <family val="2"/>
      </rPr>
      <t xml:space="preserve"> (9)</t>
    </r>
  </si>
  <si>
    <t>IF028</t>
  </si>
  <si>
    <t>IF808</t>
  </si>
  <si>
    <t>IF809</t>
  </si>
  <si>
    <t>IF016</t>
  </si>
  <si>
    <t>BP DINERS</t>
  </si>
  <si>
    <t>MARGEN DE INTERMEDIACIÓN</t>
  </si>
  <si>
    <t>GANANCIA O (PÉRDIDA) ANTES DE IMPUESTOS</t>
  </si>
  <si>
    <t>GANANCIA O (PÉRDIDA) DEL EJERCICIO</t>
  </si>
  <si>
    <t>OTROS GASTOS Y PÉRDIDAS</t>
  </si>
  <si>
    <t>IMPUESTOS Y PARTICIPACIÓN A EMPLEADOS</t>
  </si>
  <si>
    <t>RANKING EN BASE A LA PARTICIPACIÓN DE LAS PRINCIPALES CUENTAS DEL BALANCE</t>
  </si>
  <si>
    <t>COMPOSICIÓN DE LA CARTERA DE CRÉDITOS POR VENCIMIENTOS Y LÍNEAS DE NEGOCIO</t>
  </si>
  <si>
    <t>MOROSIDAD DE LA CARTERA TOTAL</t>
  </si>
  <si>
    <t>Elaboración: Dirección de Estudios y Gestión de la Información / Subdirección de Estadísticas y Estudios/OM</t>
  </si>
  <si>
    <t>Servicios Financieros con cargo máximo</t>
  </si>
  <si>
    <t>Servicios Financieros con cargo diferenciado</t>
  </si>
  <si>
    <t xml:space="preserve">                       Grandes (Mayor al 10%)</t>
  </si>
  <si>
    <t xml:space="preserve">                       Medianas (Entre el 1%% y 10%)</t>
  </si>
  <si>
    <t xml:space="preserve">                       Pequeñas (Menor al 1%)</t>
  </si>
  <si>
    <t>Nota: Agrupación de entidades en base a su participación en el Activo Total.</t>
  </si>
  <si>
    <t>BANCA ESPECIALIZADA</t>
  </si>
  <si>
    <t>BANCA MULTIPLE</t>
  </si>
  <si>
    <t>+1+4</t>
  </si>
  <si>
    <t>+2+3</t>
  </si>
  <si>
    <t>+2+3+5</t>
  </si>
  <si>
    <t>Código Orgánico Monetario y Financiero Art 162 : Composición del sector financiero privado, Bancos Múltiple y Especializada</t>
  </si>
  <si>
    <t>´-149945+741428</t>
  </si>
  <si>
    <t>PROVISIONES CARTERA REFINANCIADA</t>
  </si>
  <si>
    <t>CARTERA REFINANCIADA</t>
  </si>
  <si>
    <t>´-149950+741429</t>
  </si>
  <si>
    <t>PROVISIONES CARTERA REESTRUCTURADA</t>
  </si>
  <si>
    <t>CARTERA REESTRUCTURADA</t>
  </si>
  <si>
    <t>COBERTURA DE LA CARTERA REFINANCIADA</t>
  </si>
  <si>
    <t>COBERTURA DE LA CARTERA REESTRUCTURADA</t>
  </si>
  <si>
    <t>IF029</t>
  </si>
  <si>
    <t>IF030</t>
  </si>
  <si>
    <t>IF028P</t>
  </si>
  <si>
    <t>IF29P</t>
  </si>
  <si>
    <t>IF030I</t>
  </si>
  <si>
    <t>IF031</t>
  </si>
  <si>
    <t>IF030V</t>
  </si>
  <si>
    <t>IF1436</t>
  </si>
  <si>
    <t>IF1437</t>
  </si>
  <si>
    <t>IF810</t>
  </si>
  <si>
    <t>IF808P</t>
  </si>
  <si>
    <t>IF809P</t>
  </si>
  <si>
    <t>IF810I</t>
  </si>
  <si>
    <t>IF811</t>
  </si>
  <si>
    <t>IF810V</t>
  </si>
  <si>
    <t>IF1452</t>
  </si>
  <si>
    <t>IF1453</t>
  </si>
  <si>
    <t>IF408</t>
  </si>
  <si>
    <t>IF409</t>
  </si>
  <si>
    <t>IF410</t>
  </si>
  <si>
    <t>IF408P</t>
  </si>
  <si>
    <t>IF409P</t>
  </si>
  <si>
    <t>IF411</t>
  </si>
  <si>
    <t>IF1444</t>
  </si>
  <si>
    <t>IF1445</t>
  </si>
  <si>
    <t>IF1446</t>
  </si>
  <si>
    <t>IF412</t>
  </si>
  <si>
    <t>CARTERA ORIGINAL</t>
  </si>
  <si>
    <t>COMERCIAL AGREGADA</t>
  </si>
  <si>
    <t>CONSUMO AGREGADA</t>
  </si>
  <si>
    <t>INMOBILIARIA Y VIVIENDA DE INTERÉS PÚBLICO</t>
  </si>
  <si>
    <t>INMOBILIARIA Y VIVIENDA DE INTERES PÚBLICO</t>
  </si>
  <si>
    <t>CARTERA REFINANCIADA IMPRODUCTIVA</t>
  </si>
  <si>
    <t>CARTERA REESTRUCTURADA IMPRODUCTIVA</t>
  </si>
  <si>
    <t>Productivo</t>
  </si>
  <si>
    <t>Consumo prioritario</t>
  </si>
  <si>
    <t>Vivienda de interés público y vivienda de interés social</t>
  </si>
  <si>
    <t>Microempresa</t>
  </si>
  <si>
    <t>Educativo</t>
  </si>
  <si>
    <t>EXCEDENTE DE FONDO DE LIQUIDEZ</t>
  </si>
  <si>
    <t>149945 + 741428</t>
  </si>
  <si>
    <t>PROV TOT CARTERA REFINANCIADA</t>
  </si>
  <si>
    <t>149950 + 741429</t>
  </si>
  <si>
    <t>PROV TOT CARTERA REESTRUCTURADA</t>
  </si>
  <si>
    <t>Fecha de consolidación: 06-08-2020</t>
  </si>
  <si>
    <t>TOTAL DE CRÉDITO CARTERA BRUTA</t>
  </si>
  <si>
    <t>TOTAL CARTERA DE CRÉDITO POR VENCER</t>
  </si>
  <si>
    <t>CONSUMO</t>
  </si>
  <si>
    <t>CÓDIGO</t>
  </si>
  <si>
    <t>BP FINCA S.A.</t>
  </si>
  <si>
    <t>BP D MIRO S.A.</t>
  </si>
  <si>
    <t>BP VISIONFUND ECUADOR S.A.</t>
  </si>
  <si>
    <t>CARTERA REFINANCIADA COVID-19 VENCIDA</t>
  </si>
  <si>
    <t>CARTERA REESTRUCTURADA COVID-19 POR VENCER</t>
  </si>
  <si>
    <t>CARTERA REESTRUCTURADA COVID-19 VENCIDA</t>
  </si>
  <si>
    <t>Varios</t>
  </si>
  <si>
    <t>Otras cuentas de orden</t>
  </si>
  <si>
    <t xml:space="preserve">        Otros</t>
  </si>
  <si>
    <t xml:space="preserve">        Impuesto a la renta</t>
  </si>
  <si>
    <t>sgonzalez@superbancos.gob.ec</t>
  </si>
  <si>
    <t xml:space="preserve">        Participación a empleados</t>
  </si>
  <si>
    <r>
      <rPr>
        <b/>
        <sz val="8"/>
        <rFont val="Arial"/>
        <family val="2"/>
      </rPr>
      <t>CATÁLOGO ÚNICO DE CUENTAS PARA USO DE LAS ENTIDADES DE LOS SECTORES FINANCIEROS PÚBLICO Y PRIVADO
CODIFICACIÓN DE CUENTAS</t>
    </r>
  </si>
  <si>
    <t>largo</t>
  </si>
  <si>
    <t>CÓDIGO 2015</t>
  </si>
  <si>
    <t>PLAN DE CUENTAS 2015</t>
  </si>
  <si>
    <t>BP</t>
  </si>
  <si>
    <t>TH</t>
  </si>
  <si>
    <t>CFN</t>
  </si>
  <si>
    <t>BEV</t>
  </si>
  <si>
    <t>BEDE</t>
  </si>
  <si>
    <t>BFN</t>
  </si>
  <si>
    <t>BANEC</t>
  </si>
  <si>
    <t>CC</t>
  </si>
  <si>
    <t>ALM</t>
  </si>
  <si>
    <t>SGC</t>
  </si>
  <si>
    <t>CÓDIGO 2021</t>
  </si>
  <si>
    <t>PLAN DE CUENTAS 2021</t>
  </si>
  <si>
    <t>HOMOLOGACION 2021 2015</t>
  </si>
  <si>
    <t>BNF</t>
  </si>
  <si>
    <t>GF</t>
  </si>
  <si>
    <t>X</t>
  </si>
  <si>
    <t/>
  </si>
  <si>
    <t>(Provisión para operaciones interbancarias y de reporto)</t>
  </si>
  <si>
    <t>(Provisión para operaciones de reporto con instituciones financieras)</t>
  </si>
  <si>
    <t>A valor razonable con cambios en el estado de resultados de
entidades del sector privado</t>
  </si>
  <si>
    <t>140105+140505+140605</t>
  </si>
  <si>
    <t>140110+141010+140610</t>
  </si>
  <si>
    <t>140115+140515+140615</t>
  </si>
  <si>
    <t>140120+1405120+140620</t>
  </si>
  <si>
    <t>140125+1405125+140625</t>
  </si>
  <si>
    <t>CARTERA DE CRÉDITOS DE CONSUMO POR VENCER</t>
  </si>
  <si>
    <t>140205+140705</t>
  </si>
  <si>
    <t>140210+140710</t>
  </si>
  <si>
    <t>140215+140715</t>
  </si>
  <si>
    <t>140220+140720</t>
  </si>
  <si>
    <t>140225+140725</t>
  </si>
  <si>
    <t>CARTERA DE CRÉDITOS PARA MICROCRÉDITO POR VENCER</t>
  </si>
  <si>
    <t>DESHABILITAR</t>
  </si>
  <si>
    <t>Cartera de crédito de vivienda de interés público y vivienda de interés social por vencer</t>
  </si>
  <si>
    <t>CARTERA DE CRÉDITO DE VIVIENDA DE INTERÉS SOCIAL Y PÚBLICO POR VENCER</t>
  </si>
  <si>
    <t>CARTERA DE CRÉDITOS PRODUCTIVO REFINANCIADA POR VENCER</t>
  </si>
  <si>
    <t>+140905+141305+141405</t>
  </si>
  <si>
    <t>+140910+141310+141410</t>
  </si>
  <si>
    <t>+140915+141315+141415</t>
  </si>
  <si>
    <t>+140920+141320+141420</t>
  </si>
  <si>
    <t>+140925+141325+141425</t>
  </si>
  <si>
    <t>CARTERA DE CRÉDITOS CONSUMO REFINANCIADA POR VENCER</t>
  </si>
  <si>
    <t>+141005+141505</t>
  </si>
  <si>
    <t>+141010+141510</t>
  </si>
  <si>
    <t>+141015+141515</t>
  </si>
  <si>
    <t>+141020+141520</t>
  </si>
  <si>
    <t>+141025+141525</t>
  </si>
  <si>
    <t>CARTERA DE CRÉDITOS INMOBILIARIO REFINANCIADA POR VENCER</t>
  </si>
  <si>
    <t>CARTERA DE CRÉDITOS PARA MICROCRÉDITO REFINANCIADA POR VENCER</t>
  </si>
  <si>
    <t>Cartera de crédito de vivienda de interés público y vivienda de
interés social refinanciada por vencer</t>
  </si>
  <si>
    <t>CARTERA DE CRÉDITOS DE VIVIENDA DE INTERÉS SOCIAL Y PÚBLICO REFINANCIADA POR VENCER</t>
  </si>
  <si>
    <t>CARTERA DE CRÉDITOS PRODUCTIVO REESTRUCTURADA POR VENCER</t>
  </si>
  <si>
    <t>+141705+142105+142205</t>
  </si>
  <si>
    <t>+141710+142110+142210</t>
  </si>
  <si>
    <t>+141715+142115+142215</t>
  </si>
  <si>
    <t>+141720+142120+142220</t>
  </si>
  <si>
    <t>+141725+142125+142225</t>
  </si>
  <si>
    <t>+141805+142305</t>
  </si>
  <si>
    <t>+141810+142310</t>
  </si>
  <si>
    <t>+141815+142315</t>
  </si>
  <si>
    <t>+141820+142320</t>
  </si>
  <si>
    <t>+141825+142325</t>
  </si>
  <si>
    <t>CARTERA DE CRÉDITOS INMOBILIARIO REESTRUCTURADA POR VENCER</t>
  </si>
  <si>
    <t>Cartera de créditos para la microempresa reestructurada por
vencer</t>
  </si>
  <si>
    <t>CARTERA DE CRÉDITOS PARA MICROCRÉDITO REESTRUCTURADA POR VENCER</t>
  </si>
  <si>
    <t>Cartera de crédito de vivienda de interés público y vivienda de interés social reestructurada por vencer</t>
  </si>
  <si>
    <t>CARTERA DE CRÉDITOS DE VIVIENDA DE INTERÉS SOCIAL Y PÚBLICO REESTRUCTURADA POR VENCER</t>
  </si>
  <si>
    <t>+142505+142905+143005</t>
  </si>
  <si>
    <t>+142510+142910+143010</t>
  </si>
  <si>
    <t>+142515+142915+143015</t>
  </si>
  <si>
    <t>+142520+142920+143020</t>
  </si>
  <si>
    <t>+142525+142925+143025</t>
  </si>
  <si>
    <t>CARTERA DE CRÉDITOS DE CONSUMO QUE NO DEVENGA INTERESES</t>
  </si>
  <si>
    <t>+142605+143105</t>
  </si>
  <si>
    <t>+142610+143110</t>
  </si>
  <si>
    <t>+142615+143115</t>
  </si>
  <si>
    <t>+142620+143120</t>
  </si>
  <si>
    <t>+142625+143125</t>
  </si>
  <si>
    <t>CARTERA DE CRÉDITOS PARA MICROCRÉDITO QUE NO DEVENGA INTERESES</t>
  </si>
  <si>
    <t>Cartera de crédito de vivienda de interés público y vivienda de interés social que no devenga intereses</t>
  </si>
  <si>
    <t>CARTERA DE CRÉDITO DE VIVIENDA DE INTERÉS SOCIAL Y PÚBLICO QUE NO DEVENGA INTERESES</t>
  </si>
  <si>
    <t>CARTERA DE CRÉDITOS PRODUCTIVO REFINANCIADA QUE NO DEVENGA INTERESES</t>
  </si>
  <si>
    <t>+143305+143705+143805</t>
  </si>
  <si>
    <t>+143310+143710+143810</t>
  </si>
  <si>
    <t>+143315+143715+143815</t>
  </si>
  <si>
    <t>+143320+143720+143820</t>
  </si>
  <si>
    <t>+143325+143725+143825</t>
  </si>
  <si>
    <t>CARTERA DE CRÉDITOS DE CONSUMO REFINANCIADA QUE NO DEVENGA INTERESES</t>
  </si>
  <si>
    <t>+143405+143905</t>
  </si>
  <si>
    <t>+143410+143910</t>
  </si>
  <si>
    <t>+143415+143915</t>
  </si>
  <si>
    <t>+143420+143920</t>
  </si>
  <si>
    <t>+143425+143925</t>
  </si>
  <si>
    <t>CARTERA DE CRÉDITOS INMOBILIARIO REFINANCIADA QUE NO DEVENGA INTERESES</t>
  </si>
  <si>
    <t>CARTERA DE CRÉDITOS PARA MICROCRÉDITO REFINANCIADA QUE NO DEVENGA INTERESES</t>
  </si>
  <si>
    <t>Cartera de crédito de vivienda de interés público y vivienda de interés social refinanciada que no devenga intereses</t>
  </si>
  <si>
    <t>CARTERA DE CRÉDITOS DE VIVIENDA DE INTERÉS SOCIAL Y PÚBLICO REFINANCIADA QUE NO DEVENGA INTERESES</t>
  </si>
  <si>
    <t>CARTERA DE CRÉDITOS PRODUCTIVO REESTRUCTURADA QUE NO DEVENGA INTERESES</t>
  </si>
  <si>
    <t>+144105+144505+144605</t>
  </si>
  <si>
    <t>+144110+144510+144610</t>
  </si>
  <si>
    <t>+144115+144515+144615</t>
  </si>
  <si>
    <t>+144120+144520+144620</t>
  </si>
  <si>
    <t>+144125+144525+144625</t>
  </si>
  <si>
    <t>CARTERA DE CRÉDITOS DE CONSUMO REESTRUCTURADA QUE NO DEVENGA INTERESES</t>
  </si>
  <si>
    <t>+144205+144705</t>
  </si>
  <si>
    <t>+144210+144710</t>
  </si>
  <si>
    <t>+144215+144715</t>
  </si>
  <si>
    <t>+144220+144720</t>
  </si>
  <si>
    <t>+144225+144725</t>
  </si>
  <si>
    <t>CARTERA DE CRÉDITOS INMOBILIARIO REESTRUCTURADA QUE NO DEVENGA INTERESES</t>
  </si>
  <si>
    <t>CARTERA DE CRÉDITOS PARA MICROCRÉDITO REESTRUCTURADA QUE NO DEVENGA INTERESES</t>
  </si>
  <si>
    <t>Cartera de crédito de vivienda de interés público y vivienda de interés social reestructurada que no devenga intereses</t>
  </si>
  <si>
    <t>CARTERA DE CRÉDITOS DE VIVIENDA DE INTERÉS SOCIAL Y PÚBLICO REESTRUCTURADA QUE NO DEVENGA INTERESES</t>
  </si>
  <si>
    <t>+144905+145305+145405</t>
  </si>
  <si>
    <t>+144910+145310+145410</t>
  </si>
  <si>
    <t>+144915+145315+145415</t>
  </si>
  <si>
    <t>+144920+145320+145420</t>
  </si>
  <si>
    <t>+144925+145325+145425</t>
  </si>
  <si>
    <t>CARTERA DE CRÉDITOS DE CONSUMO VENCIDA</t>
  </si>
  <si>
    <t>+145005+145505</t>
  </si>
  <si>
    <t>+145010+145510</t>
  </si>
  <si>
    <t>+145015+145515</t>
  </si>
  <si>
    <t>+145020+145520</t>
  </si>
  <si>
    <t>+145025+145525</t>
  </si>
  <si>
    <t>DE 361 A 720 DÍAS</t>
  </si>
  <si>
    <t>CARTERA DE CRÉDITOS PARA MICROCRÉDITO VENCIDA</t>
  </si>
  <si>
    <t>Cartera de crédito de vivienda de interés público y vivienda de interés social vencida</t>
  </si>
  <si>
    <t>CARTERA DE CRÉDITOS DE VIVIENDA DE INTERÉS SOCIAL Y PÚBLICO VENCIDA</t>
  </si>
  <si>
    <t>DE 171 A 360 DÍAS</t>
  </si>
  <si>
    <t>CARTERA DE CRÉDITOS PRODUCTIVO REFINANCIADA VENCIDA</t>
  </si>
  <si>
    <t>+145705+146105+146205</t>
  </si>
  <si>
    <t>+145710+146110+146210</t>
  </si>
  <si>
    <t>+145715+146115+146215</t>
  </si>
  <si>
    <t>+145720+146120+146220</t>
  </si>
  <si>
    <t>+145725+146125+146225</t>
  </si>
  <si>
    <t>CARTERA DE CRÉDITOS DE CONSUMO REFINANCIADA VENCIDA</t>
  </si>
  <si>
    <t>+145805+146305</t>
  </si>
  <si>
    <t>+145810+146310</t>
  </si>
  <si>
    <t>+145815+146315</t>
  </si>
  <si>
    <t>+145820+146320</t>
  </si>
  <si>
    <t>+145825+146325</t>
  </si>
  <si>
    <t>CARTERA DE CRÉDITOS INMOBILIARIO REFINANCIADA VENCIDA</t>
  </si>
  <si>
    <t>CARTERA DE CRÉDITOS PARA MICROCRÉDITO REFINANCIADA VENCIDA</t>
  </si>
  <si>
    <t>Cartera de crédito de vivienda de interés público y vivienda de interés social refinanciada vencida</t>
  </si>
  <si>
    <t>CARTERA DE CRÉDITO DE VIVIENDA DE INTERÉS SOCIAL Y PÚBLICO REFINANCIADA VENCIDA</t>
  </si>
  <si>
    <t>CARTERA DE CRÉDITOS PRODUCTIVO REESTRUCTURADA VENCIDA</t>
  </si>
  <si>
    <t>+146505+146905+147005</t>
  </si>
  <si>
    <t>+146510+146910+147010</t>
  </si>
  <si>
    <t>+146515+146915+147015</t>
  </si>
  <si>
    <t>+146520+146920+147020</t>
  </si>
  <si>
    <t>+146525+146925+147025</t>
  </si>
  <si>
    <t>CARTERA DE CRÉDITOS DE CONSUMO REESTRUCTURADA VENCIDA</t>
  </si>
  <si>
    <t>+146605+147105</t>
  </si>
  <si>
    <t>+146610+147110</t>
  </si>
  <si>
    <t>+146615+147115</t>
  </si>
  <si>
    <t>+146620+147120</t>
  </si>
  <si>
    <t>+146625+147125</t>
  </si>
  <si>
    <t>CARTERA DE CRÉDITOS INMOBILIARIO REESTRUCTURADA VENCIDA</t>
  </si>
  <si>
    <t>CARTERA DE CRÉDITOS PARA MICROCRÉDITO REESTRUCTURADA VENCIDA</t>
  </si>
  <si>
    <t>Cartera de crédito de vivienda de interés público y vivienda de interés social reestructurada vencida</t>
  </si>
  <si>
    <t>CARTERA DE CRÉDITO DE VIVIENDA DE INTERÉS SOCIAL Y PÚBLICO REESTRUCTURADA VENCIDA</t>
  </si>
  <si>
    <t>CARTERA DE CRÉDITO DE INVERSIÓN PÚBLICA POR VENCER</t>
  </si>
  <si>
    <t>CARTERA DE CRÉDITO EDUCATIVO REFINANCIADA POR VENCER</t>
  </si>
  <si>
    <t>CARTERA DE CRÉDITO DE INVERSIÓN PÚBLICA REFINANCIADA POR VENCER</t>
  </si>
  <si>
    <t>CARTERA DE CRÉDITO EDUCATIVO REESTRUCTURADA POR VENCER</t>
  </si>
  <si>
    <t>CARTERA DE CRÉDITO DE INVERSIÓN PÚBLICA REESTRUCTURADA POR VENCER</t>
  </si>
  <si>
    <t>CARTERA DE CRÉDITO DE INVERSIÓN PÚBLICA QUE NO DEVENGA INTERESES</t>
  </si>
  <si>
    <t>CARTERA DE CRÉDITO EDUCATIVO REFINANCIADA QUE NO DEVENGA INTERESES</t>
  </si>
  <si>
    <t>actualizar nombre a EDUCATIVO SE TOMO EN CUENTA</t>
  </si>
  <si>
    <t>Cartera de créditos de inversión pública refinanciada que no
devenga intereses</t>
  </si>
  <si>
    <t>CARTERA DE CRÉDITO DE INVERSIÓN PÚBLICA REFINANCIADA QUE NO DEVENGA INTERESES</t>
  </si>
  <si>
    <t>CARTERA DE CRÉDITO EDUCATIVO REESTRUCURADA QUE NO DEVENGA INTERESES</t>
  </si>
  <si>
    <t>CARTERA DE CRÉDITO DE INVERSIÓN PÚBLICA REESTRUCURADA QUE NO DEVENGA INTERESES</t>
  </si>
  <si>
    <t>CARTERA DE CRÉDITO DE INVERSIÓN PÚBLICA VENCIDA</t>
  </si>
  <si>
    <t>CARTERA DE CRÉDITO EDUCATIVO REFINANCIADA VENCIDA</t>
  </si>
  <si>
    <t>CARTERA DE CRÉDITO DE INVERSIÓN PÚBLICA REFINANCIADA VENCIDA</t>
  </si>
  <si>
    <t>CARTERA DE CRÉDITO EDUCATIVO REESTRUCTURADA VENCIDA</t>
  </si>
  <si>
    <t>CARTERA DE CRÉDITO DE INVERSIÓN PÚBLICA REESTRUCTURADA VENCIDA</t>
  </si>
  <si>
    <t>Marcado coon amarillo porque??? PORQUE SE HABÍA COREGIDO EL NOMBRE</t>
  </si>
  <si>
    <t>Cartera Refinanciada COVID-19 por Vencer</t>
  </si>
  <si>
    <t>CARTERA REFINANCIADA COVID-19 POR VENCER</t>
  </si>
  <si>
    <t>Comercial Prioritario</t>
  </si>
  <si>
    <t>PRODUCTIVO POR VENCER</t>
  </si>
  <si>
    <t>Comercial Ordinario</t>
  </si>
  <si>
    <t>Consumo Prioritario</t>
  </si>
  <si>
    <t>CONSUMO POR VENCER</t>
  </si>
  <si>
    <t>Consumo Ordinario</t>
  </si>
  <si>
    <t>INMOBILIARIO POR VENCER</t>
  </si>
  <si>
    <t>VIVIENDA DE INTERÉS SOCIAL Y PÚBLICO POR VENCER</t>
  </si>
  <si>
    <t>MICROCRÉDITO POR VENCER</t>
  </si>
  <si>
    <t>De Inversión Pública</t>
  </si>
  <si>
    <t>DE INVERSIÓN PÚBLICA POR VENCER</t>
  </si>
  <si>
    <t>EDUCATIVO POR VENCER</t>
  </si>
  <si>
    <t>Refinanciada COVID-19 que no Devenga Interés</t>
  </si>
  <si>
    <t>CARTERA REFINANCIADA COVID-19 QUE NO DEVENGA INTERÉS</t>
  </si>
  <si>
    <t>?? Porque dice cartera ????</t>
  </si>
  <si>
    <t>PRODUCTIVO QUE NO DEVENGA INTERESES</t>
  </si>
  <si>
    <t>CONSUMO QUE NO DEVENGA INTERESES</t>
  </si>
  <si>
    <t>INMOBILIARIO QUE NO DEVENGA INTERESES</t>
  </si>
  <si>
    <t>VIVIENDA DE INTERÉS SOCIAL Y PÚBLICO QUE NO DEVENGA INTERESES</t>
  </si>
  <si>
    <t>MICROCRÉDITO QUE NO DEVENGA INTERESES</t>
  </si>
  <si>
    <t>DE INVERSIÓN PÚBLICA QUE NO DEVENGA INTERESES</t>
  </si>
  <si>
    <t>EDUCATIVO QUE NO DEVENGA INTERESES</t>
  </si>
  <si>
    <t>Refinanciada COVID-19 Vencida</t>
  </si>
  <si>
    <t>?? Porque dice cartera ???? TODAS LAS 149* DICEN CARTERA</t>
  </si>
  <si>
    <t>PRODUCTIVO VENCIDA</t>
  </si>
  <si>
    <t>CONSUMO VENCIDA</t>
  </si>
  <si>
    <t>INMOBILIARIO VENCIDA</t>
  </si>
  <si>
    <t>VIVIENDA DE INTERÉS SOCIAL Y PÚBLICO VENCIDA</t>
  </si>
  <si>
    <t>MICROCRÉDITO VENCIDA</t>
  </si>
  <si>
    <t>DE INVERSIÓN PÚBLICA VENCIDA</t>
  </si>
  <si>
    <t>EDUCATIVO VENCIDA</t>
  </si>
  <si>
    <t>Cartera Reestructurada COVID-19 por Vencer</t>
  </si>
  <si>
    <t>Cartera Reestructurada COVID-19 que no Devenga Interés</t>
  </si>
  <si>
    <t>CARTERA REESTRUCTURADA COVID-19 QUE NO DEVENGA INTERÉS</t>
  </si>
  <si>
    <t>Cartera Reestructurada COVID-19 Vencida</t>
  </si>
  <si>
    <t>ASI DEBE QUEDAR EL NOMBRE DE ESTA CUENTA?</t>
  </si>
  <si>
    <t>(PROVISIONES PARA CRÉDITOS INCOBRABLES)</t>
  </si>
  <si>
    <t>(CARTERA DE CRÉDITOS PRODUCTIVO)</t>
  </si>
  <si>
    <t>(CARTERA DE CRÉDITOS DE CONSUMO)</t>
  </si>
  <si>
    <t>(CARTERA DE CRÉDITOS INMOBILIARIO)</t>
  </si>
  <si>
    <t>(CARTERA DE CRÉDITOS PARA MICROCRÉDITO)</t>
  </si>
  <si>
    <t>(Cartera de crédito de vivienda de interés público y vivienda de interés social)</t>
  </si>
  <si>
    <t>(CARTERA DE CRÉDITOS DE VIVIENDA DE INTERÉS SOCIAL Y PÚBLICO)</t>
  </si>
  <si>
    <t>(CARTERA DE CRÉDITO REFINANCIADA)</t>
  </si>
  <si>
    <t>(CARTERA DE CRÉDITO REESTRUCTURADA)</t>
  </si>
  <si>
    <t>(CARTERA DE CRÉDITO EDUCATIVO)</t>
  </si>
  <si>
    <t>(CARTERA DE CRÉDITO DE INVERSIÓN PÚBLICA)</t>
  </si>
  <si>
    <t>PROVISIÓN GÉNERICA POR TECNOLOGÍA CREDITICIA</t>
  </si>
  <si>
    <t>PROVISIÓN ANTICÍCLICA</t>
  </si>
  <si>
    <t>(PROVISIONES NO REVERSADAS POR REQUERIMIENTO NORMATIVO)</t>
  </si>
  <si>
    <t>(PROVISIÓN GENERICA VOLUNTARIA)</t>
  </si>
  <si>
    <t>INTERESES por cobrar de operaciones interbancarias</t>
  </si>
  <si>
    <t>INTERESES por cobrar inversiones</t>
  </si>
  <si>
    <t>INTERESES POR COBRAR DE CARTERA DE CRÉDITOS</t>
  </si>
  <si>
    <t>160305+160325+160330</t>
  </si>
  <si>
    <t>CARTERA DE CRÉDITOS DE CONSUMO</t>
  </si>
  <si>
    <t>160310+160335</t>
  </si>
  <si>
    <t>CARTERA DE CRÉDITO INMOBILIARIO</t>
  </si>
  <si>
    <t>CARTERA DE CRÉDITOS PARA MICROCRÉDITO</t>
  </si>
  <si>
    <t>Cartera de crédito de vivienda de interés público y vivienda de interés social</t>
  </si>
  <si>
    <t>CARTERA DE CRÉDITOS DE VIVIENDA DE INTERÉS SOCIAL Y PÚBLICO</t>
  </si>
  <si>
    <t>CARTERA DE CRÉDITO EDUCATIVO</t>
  </si>
  <si>
    <t>CARTERA DE CRÉDITO DE INVERSIÓN PÚBLICA</t>
  </si>
  <si>
    <t>CARTERA DE CRÉDITOS REFINANCIADA</t>
  </si>
  <si>
    <t>CARTERA DE CRÉDITOS REESTRUCTURADA</t>
  </si>
  <si>
    <t>Otros INTERESES por cobrar</t>
  </si>
  <si>
    <t>Créditos PARA MICROCRÉDITO</t>
  </si>
  <si>
    <t>INTERESES</t>
  </si>
  <si>
    <t>INTERESES REESTRUCTURADOS POR COBRAR</t>
  </si>
  <si>
    <t>INTERESES DE CARTERA DE CRÉDITOS PRODUCTIVO</t>
  </si>
  <si>
    <t>+161505+161530+151525</t>
  </si>
  <si>
    <t xml:space="preserve">INTERESES DE CARTERA DE CRÉDITOS DE CONSUMO </t>
  </si>
  <si>
    <t>+161510+161535</t>
  </si>
  <si>
    <t>PORQUE SE REPITEN LAS MISMAS CUENTAS DEL COMERCIAL?</t>
  </si>
  <si>
    <t>INTERESES DE CARTERA DE CRÉDITOS INMOBILIARIO</t>
  </si>
  <si>
    <t>INTERESES DE CARTERA DE CRÉDITOS PARA MICROCRÉDITO</t>
  </si>
  <si>
    <t>Intereses de cartera de crédito de vivienda de interés público y vivienda de interés social</t>
  </si>
  <si>
    <t>INTERESES DE CARTERA DE CRÉDITOS DE VIVIENDA DE INTERÉS SOCIAL Y PÚBLICO</t>
  </si>
  <si>
    <t>INTERESES DE CARTERA DE CRÉDITO EDUCATIVO</t>
  </si>
  <si>
    <t>INTERESES DE CARTERA DE CRÉDITOS DE INVERSIÓN PÚBLICA</t>
  </si>
  <si>
    <t>CUENTAS POR COBRAR POR CARTERA DE VIVIENDA DE INTERÉS SOCIAL Y PÚBLICO VENDIDA AL FIDEICOMISO DE TITULARIZACIÓN</t>
  </si>
  <si>
    <t>Cuentas por cobrar IFTH y/o IECE</t>
  </si>
  <si>
    <t>(Provisión para INTERESES y comisiones por cobrar)</t>
  </si>
  <si>
    <t>Maquinaria y equipos para la venta</t>
  </si>
  <si>
    <t>Mercaderías e insumos para la venta</t>
  </si>
  <si>
    <t>(Provisión para bienes realizables, adjudicados por pago y
recuperados)</t>
  </si>
  <si>
    <t>Cartera de créditos que no devenga INTERESES</t>
  </si>
  <si>
    <t>Cartera de créditos refinanciada que no devenga INTERESES</t>
  </si>
  <si>
    <t>Cartera de créditos reestructurada que no devenga INTERESES</t>
  </si>
  <si>
    <t>Derechos de cobro por liquidar</t>
  </si>
  <si>
    <t>Depósitos monetarios que generan INTERESES</t>
  </si>
  <si>
    <t>Depósitos monetarios que no generan INTERESES</t>
  </si>
  <si>
    <t>EJECUCIÓN PRESUPUESTARIA</t>
  </si>
  <si>
    <t>INTERESES por pagar</t>
  </si>
  <si>
    <t>INTERESES recibidos por anticipado</t>
  </si>
  <si>
    <t>Subsidios del gobierno nacional</t>
  </si>
  <si>
    <t>Operaciones por liquidar proceso de cámara</t>
  </si>
  <si>
    <t>Prima EN COLOCACIÓN de acciones y certificados de aportación</t>
  </si>
  <si>
    <t>Reserva legal irrepartible - Otros aportes patrimoniales -Donaciones - En efectivo</t>
  </si>
  <si>
    <t>Reserva legal irrepartible - Otros aportes patrimoniales -Donaciones - En bienes</t>
  </si>
  <si>
    <t>Superávit por valuación de inversiones en acciones</t>
  </si>
  <si>
    <t>Utilidades o excedentes acumulados</t>
  </si>
  <si>
    <t>PARTIDAS DE CONSOLIDACIÓN</t>
  </si>
  <si>
    <t>x</t>
  </si>
  <si>
    <t>PARTICIPACIÓN MINORITARIA</t>
  </si>
  <si>
    <t>GANANCIA O PERDIDA EN CONVERSIÓN</t>
  </si>
  <si>
    <t>Otros INTERESES</t>
  </si>
  <si>
    <t>En venta de inversiones</t>
  </si>
  <si>
    <t>En venta de cartera de créditos</t>
  </si>
  <si>
    <t>CRÉDITO PRODUCTIVO</t>
  </si>
  <si>
    <t>440210+440215+440205</t>
  </si>
  <si>
    <t xml:space="preserve">CRÉDITO DE CONSUMO </t>
  </si>
  <si>
    <t>440220+440225</t>
  </si>
  <si>
    <t>CRÉDITO INMOBILIARIO</t>
  </si>
  <si>
    <t>Crédito de vivienda de interés público y vivienda de interés social</t>
  </si>
  <si>
    <t>CRÉDITO DE VIVIENDA DE INTERÉS SOCIAL Y PÚBLICO</t>
  </si>
  <si>
    <t>MICROCRÉDITO</t>
  </si>
  <si>
    <t>CRÉDITO EDUCATIVO</t>
  </si>
  <si>
    <t>CRÉDITO DE INVERSIÓN PÚBLICA</t>
  </si>
  <si>
    <t>Remuneraciones mensuales</t>
  </si>
  <si>
    <t>Beneficios sociales</t>
  </si>
  <si>
    <t>Gastos de representación, residencia y responsabilidad</t>
  </si>
  <si>
    <t>Impuesto a la renta del personal</t>
  </si>
  <si>
    <t>Pensiones y jubilaciones</t>
  </si>
  <si>
    <t>Directores</t>
  </si>
  <si>
    <t>Honorarios profesionales</t>
  </si>
  <si>
    <t>Movilización, fletes y embalajes</t>
  </si>
  <si>
    <t>Servicios de guardianía</t>
  </si>
  <si>
    <t>Publicidad y propaganda</t>
  </si>
  <si>
    <t>Servicios básicos</t>
  </si>
  <si>
    <t>Impuestos Fiscales</t>
  </si>
  <si>
    <t>Impuestos Municipales</t>
  </si>
  <si>
    <t>Aportes a la Superintendencia de Bancos y Seguros</t>
  </si>
  <si>
    <t>Aportes al COSEDE por prima fija</t>
  </si>
  <si>
    <t>Aportes al COSEDE por prima ajustada</t>
  </si>
  <si>
    <t>Aportes al Ministerio de Desarrollo Urbano y Vivienda</t>
  </si>
  <si>
    <t>Multas y otras sanciones</t>
  </si>
  <si>
    <t>Impuestos y aportes para otros organismos e instituciones</t>
  </si>
  <si>
    <t>Gastos anticipados</t>
  </si>
  <si>
    <t>Suministros diversos</t>
  </si>
  <si>
    <t>Mantenimiento y reparaciones</t>
  </si>
  <si>
    <t>Descuentos en servicio de almacenaje</t>
  </si>
  <si>
    <t>OTROS GASTOS Y PEÉRDIDAS</t>
  </si>
  <si>
    <t>INTERESES y comisiones devengados en ejercicios anteriores</t>
  </si>
  <si>
    <t>Depósitos en bancos y otras instituciones financieras</t>
  </si>
  <si>
    <t>Overnight</t>
  </si>
  <si>
    <t>INTERESES y descuentos de inversiones en títulos valores</t>
  </si>
  <si>
    <t>Inversiones a valor razonable con cambios en el estado de resultados</t>
  </si>
  <si>
    <t>INTERESES Y DESCUENTOS DE CARTERA DE CRÉDITOS</t>
  </si>
  <si>
    <t>REVISAR LAS CUENTAS</t>
  </si>
  <si>
    <t xml:space="preserve">CARTERA DE CRÉDITOS DE CONSUMO </t>
  </si>
  <si>
    <t>+510410+510426</t>
  </si>
  <si>
    <t>Cartera de crédito de vivienda de interés público y vivienda de
interés social</t>
  </si>
  <si>
    <t>CARTERA DE CRÉDITO DE VIVIENDA DE INTERÉS SOCIAL Y PÚBLICO</t>
  </si>
  <si>
    <t>CARTERA DE CRÉDITO REFINANCIADA</t>
  </si>
  <si>
    <t>CARTERA DE CRÉDITO REESTRUCTURADA</t>
  </si>
  <si>
    <t>DE MORA</t>
  </si>
  <si>
    <t>DESCUENTOS DE CARTERA COMPRADA</t>
  </si>
  <si>
    <t>Otros INTERESES y descuentos</t>
  </si>
  <si>
    <t>Por pagos por cuenta de clientes</t>
  </si>
  <si>
    <t>Cartera de créditos productivo</t>
  </si>
  <si>
    <t>QUEDA EL NOMBRE DE LA CTA ASI ?</t>
  </si>
  <si>
    <t>Cartera de créditos PARA MICROCRÉDITO</t>
  </si>
  <si>
    <t>Servicios financieros con cargo máximo</t>
  </si>
  <si>
    <t>Servicios con cuentas</t>
  </si>
  <si>
    <t>Servicios con cheques</t>
  </si>
  <si>
    <t>Servicios con tarjetas</t>
  </si>
  <si>
    <t>Servicios con otros valores</t>
  </si>
  <si>
    <t>Servicios de transferencias</t>
  </si>
  <si>
    <t>Servicios de giros y remesas</t>
  </si>
  <si>
    <t>Servicios transaccionales</t>
  </si>
  <si>
    <t>Servicios de cobros y pagos</t>
  </si>
  <si>
    <t>Servicios de recuperación de cartera</t>
  </si>
  <si>
    <t>Servicios de custodia</t>
  </si>
  <si>
    <t>Servicios de gestión de facturas</t>
  </si>
  <si>
    <t>Servicios de planes de recompensa</t>
  </si>
  <si>
    <t>Servicios de prestaciones en el exterior</t>
  </si>
  <si>
    <t>Servicios de seguridad</t>
  </si>
  <si>
    <t>Servicios de transporte de valores</t>
  </si>
  <si>
    <t>Servicios de soporte de cuentas</t>
  </si>
  <si>
    <t>Servicios de gestión de documentos</t>
  </si>
  <si>
    <t>Servicios de certificaciones</t>
  </si>
  <si>
    <t>Servicios de soporte empresarial</t>
  </si>
  <si>
    <t>Servicios de publicaciones</t>
  </si>
  <si>
    <t>Otros servicios de soporte</t>
  </si>
  <si>
    <t>Otros servicios financieros con cargo máximo</t>
  </si>
  <si>
    <t>Servicios financieros con cargo diferenciado</t>
  </si>
  <si>
    <t>De activos castigados</t>
  </si>
  <si>
    <t>Reversión de provisiones</t>
  </si>
  <si>
    <t>Devolución de impuestos y multas</t>
  </si>
  <si>
    <t>Intereses y comisiones de ejercicios anteriores</t>
  </si>
  <si>
    <t>INTERESES y comisiones de ejercicios anteriores</t>
  </si>
  <si>
    <t>Pérdidas y ganancias</t>
  </si>
  <si>
    <t>GARANTÍAS CONCEDIDAS por el sistema de garantía crediticia</t>
  </si>
  <si>
    <t>CRÉDITOS APROBADOS NO DESEMBOLSADOS</t>
  </si>
  <si>
    <t>640405+640425+640430</t>
  </si>
  <si>
    <t>640410+640435</t>
  </si>
  <si>
    <t>CARTERA DE CRÉDITOS DE INVERSIÓN PÚBLICA</t>
  </si>
  <si>
    <t>Certificados de depósito</t>
  </si>
  <si>
    <t>Matrículas de almacenamiento simple</t>
  </si>
  <si>
    <t>Matrículas de almacenamiento afianzado</t>
  </si>
  <si>
    <t>Recibos provisionales</t>
  </si>
  <si>
    <t>GARANTÍAS CONCEDIDAS por el Sistema de Garantía Crediticia</t>
  </si>
  <si>
    <t>Por operaciones vigentes</t>
  </si>
  <si>
    <t>Por operaciones pendientes de reclamo</t>
  </si>
  <si>
    <t>ACTIVOS PROPIOS EN PODER DE TERCEROS ENTREGADOS EN GARANTÍA</t>
  </si>
  <si>
    <t>Inversiones a valor RAZONABLE CON cambios en el estado de resultados</t>
  </si>
  <si>
    <t>710225+710245+710250</t>
  </si>
  <si>
    <t>REVISAR LAS CUENTAS NO ESTAN CORRECTAS</t>
  </si>
  <si>
    <t>710230+710255</t>
  </si>
  <si>
    <t>REVISAR QUE FALTA SUMAR LAS CUENTAS</t>
  </si>
  <si>
    <t>CARTERA DE CRÉDITOS Y OTROS ACTIVOS EN DEMANDA JUDICIAL</t>
  </si>
  <si>
    <t>+710705+71725+710730</t>
  </si>
  <si>
    <t>+710710+710735</t>
  </si>
  <si>
    <t>PARA MICROCRÉDITO</t>
  </si>
  <si>
    <t>INTERESES, COMISIONES E INGRESOS EN SUSPENSO</t>
  </si>
  <si>
    <t>+710905+710925+710930</t>
  </si>
  <si>
    <t>+710910+710935</t>
  </si>
  <si>
    <t>OTROS</t>
  </si>
  <si>
    <t>OBLIGACIONES EXTINGUIDAS POR ACUERDOS CONCORDATORIOS Y OTROS CONTRATOS</t>
  </si>
  <si>
    <t>CARTERA DE CRÉDITO PRODUCTIVO</t>
  </si>
  <si>
    <t>CARTERA DE CRÉDITO DE CONSUMO</t>
  </si>
  <si>
    <t>CARTERA DE CRÉDITO DE VIVIENDA</t>
  </si>
  <si>
    <t>CARTERA DE MICROCRÉDITOS</t>
  </si>
  <si>
    <t>OBLIGACIONES EXTINGUIDAS POR OTROS CONTRATOS</t>
  </si>
  <si>
    <t>CARTERA ENTREGADA PARA PROCESOS DE TITULARIZACIÓN</t>
  </si>
  <si>
    <t>+711705+711710+711715</t>
  </si>
  <si>
    <t xml:space="preserve">CARTERA DE CRÉDITO DE CONSUMO </t>
  </si>
  <si>
    <t>+711720+711725</t>
  </si>
  <si>
    <t>CARTERA DE CRÉDITO PARA MICROCRÉDITO</t>
  </si>
  <si>
    <t>INTERESES en suspenso</t>
  </si>
  <si>
    <t>INTERESES pagados por depósitos o captaciones constituidos como garantía de préstamos</t>
  </si>
  <si>
    <t>VALORES Y BIENES RECIBIDOS DE TERCEROS</t>
  </si>
  <si>
    <t xml:space="preserve">En cobranza </t>
  </si>
  <si>
    <t xml:space="preserve">Documentos en garantía </t>
  </si>
  <si>
    <t xml:space="preserve">Valores fiduciarios en garantía </t>
  </si>
  <si>
    <t xml:space="preserve">Bienes inmuebles en garantía </t>
  </si>
  <si>
    <t xml:space="preserve">Otros bienes en garantía </t>
  </si>
  <si>
    <t xml:space="preserve">En custodia </t>
  </si>
  <si>
    <t xml:space="preserve">En administración </t>
  </si>
  <si>
    <t xml:space="preserve">En comodato </t>
  </si>
  <si>
    <t xml:space="preserve">Cartera de crédito productivo en administración </t>
  </si>
  <si>
    <t>+740145+740150+740155</t>
  </si>
  <si>
    <t>740160+740165</t>
  </si>
  <si>
    <t>Cartera de crédito de vivienda de interés público y vivienda de interés social en administración</t>
  </si>
  <si>
    <t>Cartera de crédito de vivienda de interés social y público en administración</t>
  </si>
  <si>
    <t xml:space="preserve">Cartera de crédito inmobiliario en administración </t>
  </si>
  <si>
    <t>Depósitos y otras captaciones no cubiertas POR LA COSEDE</t>
  </si>
  <si>
    <t>Certificados de almacenamiento</t>
  </si>
  <si>
    <t>Certificados de liberación</t>
  </si>
  <si>
    <t>Compromiso depósito comercial público</t>
  </si>
  <si>
    <t>Mercaderías en consignación</t>
  </si>
  <si>
    <t>Mercaderías para remate</t>
  </si>
  <si>
    <t>Mercaderías de reexportación</t>
  </si>
  <si>
    <t>Bienes realizables, adjudicados por pago y arrendamiento
mercantil</t>
  </si>
  <si>
    <t>Revalorización del Patrimonio</t>
  </si>
  <si>
    <t>VALORES Y BIENES RECIBIDOS EN FIDEICOMISO MERCANTIL</t>
  </si>
  <si>
    <t>740925+740945+740950</t>
  </si>
  <si>
    <t>740930+740955</t>
  </si>
  <si>
    <t>Depósitos garantizados</t>
  </si>
  <si>
    <t>Pasivos originados en el proceso de saneamiento</t>
  </si>
  <si>
    <t>PROVISIONES CONSTITUIDAS</t>
  </si>
  <si>
    <t>PROVISIÓN CARTERA REFINANCIADA PRODUCTIVO</t>
  </si>
  <si>
    <t>+741401+741405+741406</t>
  </si>
  <si>
    <t>PROVISIÓN CARTERA REFINANCIADA DE CONSUMO</t>
  </si>
  <si>
    <t>+741402+741430</t>
  </si>
  <si>
    <t>PROVISIÓN CARTERA REFINANCIADA INMOBILIARIO</t>
  </si>
  <si>
    <t>PROVISIÓN CARTERA REFINANCIADA MICROCRÉDITO</t>
  </si>
  <si>
    <t>PROVISIÓN CARTERA REESTRUCTURADA PRODUCTIVO</t>
  </si>
  <si>
    <t>+741409+741413+741414</t>
  </si>
  <si>
    <t xml:space="preserve">PROVISIÓN CARTERA REESTRUCTURADA DE CONSUMO </t>
  </si>
  <si>
    <t>+741410+741434</t>
  </si>
  <si>
    <t>PROVISIÓN CARTERA REESTRUCTURADA INMOBILIARIO</t>
  </si>
  <si>
    <t>PROVISIÓN CARTERA REESTRUCTURADA MICROCRÉDITO</t>
  </si>
  <si>
    <t>PROVISIÓN GENÉRICA POR TECNOLOGÍA CREDITICIA CARTERA DE CONSUMO</t>
  </si>
  <si>
    <t>+741417+741438</t>
  </si>
  <si>
    <t>PROVISIÓN GENÉRICA POR TECNOLOGÍA CREDITICIA CARTERA DE MICROCRÉDITO</t>
  </si>
  <si>
    <t>Provisión genérica por tecnología crediticia cartera de crédito educativo</t>
  </si>
  <si>
    <t>PROVISIÓN GENÉRICA POR TECNOLOGÍA CREDITICIA CARTERA DE CRÉDITO EDUCATIVO</t>
  </si>
  <si>
    <t>PROVISIÓN GENÉRICA VOLUNTARIA CARTERA PRODUCTIVO</t>
  </si>
  <si>
    <t>+741420+741424+741425</t>
  </si>
  <si>
    <t xml:space="preserve">PROVISIÓN GENÉRICA VOLUNTARIA CARTERA CONSUMO </t>
  </si>
  <si>
    <t>+741421+741439</t>
  </si>
  <si>
    <t>PROVISIÓN GENÉRICA VOLUNTARIA CARTERA INMOBILIARIO</t>
  </si>
  <si>
    <t>+741422</t>
  </si>
  <si>
    <t>PROVISIÓN GENÉRICA VOLUNTARIA CARTERA DE MICROCRÉDITO</t>
  </si>
  <si>
    <t>+741423</t>
  </si>
  <si>
    <t>PROVISIÓN GENÉRICA VOLUNTARIA CARTERA REFINANCIADA</t>
  </si>
  <si>
    <t>+741428</t>
  </si>
  <si>
    <t>PROVISIÓN GENÉRICA VOLUNTARIA CARTERA REESTRUCTURADA</t>
  </si>
  <si>
    <t>+741429</t>
  </si>
  <si>
    <t>Provisión cartera refinanciada de consumo ordinario</t>
  </si>
  <si>
    <t>Provisión cartera refinanciada de vivienda de interés público y vivienda de interés social</t>
  </si>
  <si>
    <t>PROVISIÓN CARTERA REFINANCIADA DE VIVIENDA DE INTERÉS PÚBLICO</t>
  </si>
  <si>
    <t>PROVISIÓN CARTERA REFINANCIADA EDUCATIVO</t>
  </si>
  <si>
    <t>PROVISIÓN CARTERA REFINANCIADA DE INVERSIÓN PÚBLICA</t>
  </si>
  <si>
    <t>Provisión cartera reestructurada de consumo ordinario</t>
  </si>
  <si>
    <t>Provisión cartera reestructurada de vivienda de interés público y vivienda de interés social</t>
  </si>
  <si>
    <t>PROVISIÓN CARTERA REESTRUCTURADA DE VIVIENDA DE INTERÉS SOCIAL Y PÚBLICO</t>
  </si>
  <si>
    <t>PROVISIÓN CARTERA REESTRUCTURADA EDUCATIVO</t>
  </si>
  <si>
    <t>PROVISIÓN CARTERA REESTRUCTURADA DE INVERSIÓN PÚBLICA</t>
  </si>
  <si>
    <t>Provisión genérica por  tecnología crediticia cartera de consumo ordinario</t>
  </si>
  <si>
    <t>Provisión genérica voluntaria cartera de consumo ordinario</t>
  </si>
  <si>
    <t>Provisión genérica voluntaria cartera de vivienda de interés público y vivienda de interés social</t>
  </si>
  <si>
    <t>PROVISIÓN GENÉRICA VOLUNTARIA CARTERA DE VIVIENDA DE INTERÉS SOCIAL Y PÚBLICO</t>
  </si>
  <si>
    <t>+741440</t>
  </si>
  <si>
    <t>PROVISIÓN GENÉRICA VOLUNTARIA CARTERA DE CRÉDITO EDUCATIVO</t>
  </si>
  <si>
    <t>+741441</t>
  </si>
  <si>
    <t>PROVISIÓN GENÉRICA VOLUNTARIA CARTERA DE INVERSIÓN PÚBLICA</t>
  </si>
  <si>
    <t>+741442</t>
  </si>
  <si>
    <t>DEPÓSITOS O CAPTACIONES CONSTITUIDOS COMO GARANTÍA DE PRESTAMOS</t>
  </si>
  <si>
    <t>CARTERA PRODUCTIVO</t>
  </si>
  <si>
    <t>+741505+741525+741530</t>
  </si>
  <si>
    <t xml:space="preserve">CARTERAS DE CONSUMO </t>
  </si>
  <si>
    <t>+741510+741535</t>
  </si>
  <si>
    <t>CARTERA INMOBILARIA</t>
  </si>
  <si>
    <t>CARTERA DE MICROCRÉDITO</t>
  </si>
  <si>
    <t>Cartera de créditos de consumo ordinario</t>
  </si>
  <si>
    <t>OPERACIONES DE FINANCIAMIENTO AFIANZADAS</t>
  </si>
  <si>
    <t>CRÉDITOS PRODUCTIVOS</t>
  </si>
  <si>
    <t>CRÉDITOS PARA MICROCRÉDITO</t>
  </si>
  <si>
    <t>CONTINGENTES</t>
  </si>
  <si>
    <t>CARTERA DE CRÉDITOS DE CONSUMO REESTRUCTURADA POR VENCER</t>
  </si>
  <si>
    <t>Crédito Productivo</t>
  </si>
  <si>
    <t>Crédito de Consumo</t>
  </si>
  <si>
    <t>Crédito de vivienda de interés social y público</t>
  </si>
  <si>
    <t>Cartera de créditos para microcrédito</t>
  </si>
  <si>
    <t>Cartera de crédito de vivienda de interés social y público</t>
  </si>
  <si>
    <t xml:space="preserve">Cartera de crédito de consumo en administración </t>
  </si>
  <si>
    <t xml:space="preserve">Cartera de crédito para microcrédito en administración </t>
  </si>
  <si>
    <t>CARTERA POR VENCER CRÉDITO PRODUCTIVO</t>
  </si>
  <si>
    <t>CARTERA POR VENCER MICROCRÉDITO</t>
  </si>
  <si>
    <t>CARTERA POR VENCER VIVIENDA DE INTERÉS SOCIAL Y  PÚBLICO</t>
  </si>
  <si>
    <t>CARTERA DE CREDITOS CONSUMO</t>
  </si>
  <si>
    <t>CARTERA DE CRÉDITOS MICROCRÉDITO</t>
  </si>
  <si>
    <t>CARTERA DE CRÉDITOS VIVIENDA DE INTERÉS SOCIAL Y PÚBLICO</t>
  </si>
  <si>
    <t>CARTERA POR VENCER PRODUCTIVO NUEVO</t>
  </si>
  <si>
    <t>CARTERA POR VENCER VIVIENDA DE INTERÉS SOCIAL Y PÚBLICO</t>
  </si>
  <si>
    <t>CARTERA IMPRODUCTIVA PRODUCTIVO NUEVO</t>
  </si>
  <si>
    <t>CARTERA IMPRODUCTIVA MICROCRÉDITO</t>
  </si>
  <si>
    <t>CARTERA IMPRODUCTIVA VIVIENDA DE INTERÉS SOCIAL Y PÚBLICO</t>
  </si>
  <si>
    <t>CARTERA BRUTA PRODUCTIVO NUEVO</t>
  </si>
  <si>
    <t>CARTERA BRUTA MICROCRÉDITO</t>
  </si>
  <si>
    <t>CARTERA BRUTA VIVIENDA DE INTERÉS SOCIAL Y  PÚBLICO</t>
  </si>
  <si>
    <t>PROVISIONES CARTERA PRODUCTIVO NUEVO</t>
  </si>
  <si>
    <t>PROVISIONES CARTERA MICROCRÉDITO</t>
  </si>
  <si>
    <t>PROVISIONES CARTERA VIVIENDA DE INTERÉS SOCIAL Y PÚBLICO</t>
  </si>
  <si>
    <t>MOROSIDAD DE LA CARTERA DE CRÉDITOS PRODUCTIVOS NUEVO</t>
  </si>
  <si>
    <t>MOROSIDAD DE LA CARTERA DE CREDITOS CONSUMO</t>
  </si>
  <si>
    <t>MOROSIDAD DE LA CARTERA DE CRÉDITOS MICROCRÉDITO</t>
  </si>
  <si>
    <t>MOROSIDAD DE LA CARTERA DE CRÉDITOS VIVIENDA DE INTERÉS SOCIAL Y PÚBLICO</t>
  </si>
  <si>
    <t>COBERTURA DE LA CARTERA DE CRÉDITOS PRODUCTIVO NUEVO</t>
  </si>
  <si>
    <t>COBERTURA DE LA CARTERA DE CREDITOS CONSUMO</t>
  </si>
  <si>
    <t>COBERTURA DE LA CARTERA DE CRÉDITOS MICROCRÉDITO</t>
  </si>
  <si>
    <t>COBERTURA DE LA CARTERA DE CRÉDITOS VIVIENDA DE INTERÉS SOCIAL Y PÚBLICO</t>
  </si>
  <si>
    <t>CARTERA DE CRÉDITOS PRODUCTIVO NUEVO POR VENCER</t>
  </si>
  <si>
    <t>CARTERA DE CREDITOS CONSUMO POR VENCER</t>
  </si>
  <si>
    <r>
      <t xml:space="preserve">CARTERA DE CRÉDITOS MICROCRÉDITO POR VENCER </t>
    </r>
    <r>
      <rPr>
        <b/>
        <vertAlign val="superscript"/>
        <sz val="11"/>
        <color theme="9" tint="-0.249977111117893"/>
        <rFont val="Arial"/>
        <family val="2"/>
      </rPr>
      <t>(9)</t>
    </r>
  </si>
  <si>
    <t>CARTERA DE CRÉDITOS VIVIENDA DE INTERÉS SOCIAL Y PÚBLICO POR VENCER</t>
  </si>
  <si>
    <t>CARTERA DE CRÉDITOS CONSUMO POR VENCER</t>
  </si>
  <si>
    <t>CARTERA DE CRÉDITOS MICROCRÉDITO POR VENCER</t>
  </si>
  <si>
    <t>CARTERA DE CRÉDITOS PRODUCTIVOS NUEVO QUE NO DEVENGA INTERESES</t>
  </si>
  <si>
    <t>CARTERA DE CRÉDITOS CONSUMO QUE NO DEVENGA INTERESES</t>
  </si>
  <si>
    <t>CARTERA DE CRÉDITOS MICROCRÉDITO QUE NO DEVENGA INTERESES</t>
  </si>
  <si>
    <t>CARTERA DE CRÉDITOS VIVIENDA DE INTERÉS SOCIAL Y PÚBLICO QUE NO DEVENGA INTERESES</t>
  </si>
  <si>
    <t>CARTERA DE CRÉDITOS PRODUCTIVO NUEVO VENCIDA</t>
  </si>
  <si>
    <t>CARTERA DE CRÉDITOS CONSUMO VENCIDA</t>
  </si>
  <si>
    <t>CARTERA DE CRÉDITOS MICROCRÉDITO VENCIDA</t>
  </si>
  <si>
    <t>CARTERA DE CRÉDITOS VIVIENDA DE INTERÉS SOCIAL Y PÚBLICO VENCIDA</t>
  </si>
  <si>
    <t>MOROSIDAD PRODUCTIVO NUEVO</t>
  </si>
  <si>
    <t>MOROSIDAD CONSUMO</t>
  </si>
  <si>
    <t>MOROSIDAD MICROCRÉDITO</t>
  </si>
  <si>
    <t>MOROSIDAD VIVIENDA DE INTERÉS SOCIAL Y PÚBLICO</t>
  </si>
  <si>
    <t>BANCOS PRIVADOS DE MICROCRÉDITO</t>
  </si>
  <si>
    <t>||</t>
  </si>
  <si>
    <t>REPORTE GERENCIAL</t>
  </si>
  <si>
    <t>% de participación del activo en el sistema</t>
  </si>
  <si>
    <t>FONDOS DISPONIBLES (% del activo)</t>
  </si>
  <si>
    <t>% del activo</t>
  </si>
  <si>
    <t>% de participación del pasivo en el sistema</t>
  </si>
  <si>
    <t>210105+210110</t>
  </si>
  <si>
    <t>2602+2604+2606</t>
  </si>
  <si>
    <t>DEL PAIS</t>
  </si>
  <si>
    <t>2603+2605+2607</t>
  </si>
  <si>
    <t xml:space="preserve">DEL EXTERIOR </t>
  </si>
  <si>
    <t xml:space="preserve">INGRESOS (-) GASTOS </t>
  </si>
  <si>
    <t>DEPOSITOS MONETARIOS</t>
  </si>
  <si>
    <t>(en miles de dolares y porcentajes)</t>
  </si>
  <si>
    <t>resultados acumulados</t>
  </si>
  <si>
    <t>+149915+741403+741411+741422+149940+741431+741435+741440</t>
  </si>
  <si>
    <t>GASTOS DE OPERACION ESTIMADOS / TOTAL ACTIVO PROMEDIO (3)</t>
  </si>
  <si>
    <t>BP BANCO  DESARROLLO DE LOS PUEBLOS  S.A., CODESARROLLO</t>
  </si>
  <si>
    <t>TOTAL CARTERA IMPRODUCTIVA DESCUBIERTA</t>
  </si>
  <si>
    <t>TOTAL DENOMINADOR VULNERABILIDAD PATRIMONIAL</t>
  </si>
  <si>
    <t>( PATRIMONIO + RESULTADOS ) / ACTIVOS INMOVILIZADOS NETOS (3) (6)</t>
  </si>
  <si>
    <t>BP D-MIRO S.A.</t>
  </si>
  <si>
    <t>TOTAL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</si>
</sst>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_-* #,##0.00\ _$_-;\-* #,##0.00\ _$_-;_-* &quot;-&quot;??\ _$_-;_-@_-"/>
    <numFmt numFmtId="166" formatCode="_(* #,##0_);_(* \(#,##0\);_(* &quot;-&quot;??_);_(@_)"/>
    <numFmt numFmtId="167" formatCode="[$-300A]d&quot; de &quot;mmmm&quot; de &quot;yyyy;@"/>
    <numFmt numFmtId="168" formatCode="yyyy\-mm\-dd"/>
    <numFmt numFmtId="169" formatCode="mm\-yyyy"/>
    <numFmt numFmtId="170" formatCode="yyyy\-mm\-dd;@"/>
    <numFmt numFmtId="171" formatCode="###\ ###\ ###\ ###\ ###\ ###\ ###\ ##0.00"/>
    <numFmt numFmtId="172" formatCode="#\ ###\ ###\ ###\ ###\ ###\ ###\ ##0.00"/>
    <numFmt numFmtId="173" formatCode="_-* #,##0\ _$_-;\-* #,##0\ _$_-;_-* &quot;-&quot;??\ _$_-;_-@_-"/>
    <numFmt numFmtId="174" formatCode="_-* #,##0.00000\ _$_-;\-* #,##0.00000\ _$_-;_-* &quot;-&quot;??\ _$_-;_-@_-"/>
    <numFmt numFmtId="175" formatCode="_-* #,##0.0\ _$_-;\-* #,##0.0\ _$_-;_-* &quot;-&quot;??\ _$_-;_-@_-"/>
    <numFmt numFmtId="176" formatCode="0.0%"/>
    <numFmt numFmtId="177" formatCode="General_)"/>
  </numFmts>
  <fonts count="8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indexed="12"/>
      <name val="Arial"/>
      <family val="2"/>
    </font>
    <font>
      <b/>
      <sz val="11"/>
      <color indexed="18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hadow/>
      <sz val="11"/>
      <name val="Arial"/>
      <family val="2"/>
    </font>
    <font>
      <b/>
      <sz val="8"/>
      <color theme="0"/>
      <name val="Arial"/>
      <family val="2"/>
    </font>
    <font>
      <sz val="11"/>
      <color rgb="FF3399FF"/>
      <name val="Arial"/>
      <family val="2"/>
    </font>
    <font>
      <b/>
      <sz val="11"/>
      <color rgb="FF3399FF"/>
      <name val="Arial"/>
      <family val="2"/>
    </font>
    <font>
      <sz val="11"/>
      <color theme="5"/>
      <name val="Arial"/>
      <family val="2"/>
    </font>
    <font>
      <b/>
      <sz val="11"/>
      <color theme="5"/>
      <name val="Arial"/>
      <family val="2"/>
    </font>
    <font>
      <sz val="11"/>
      <color theme="6"/>
      <name val="Arial"/>
      <family val="2"/>
    </font>
    <font>
      <b/>
      <sz val="11"/>
      <color theme="6"/>
      <name val="Arial"/>
      <family val="2"/>
    </font>
    <font>
      <sz val="11"/>
      <color theme="2" tint="-0.499984740745262"/>
      <name val="Arial"/>
      <family val="2"/>
    </font>
    <font>
      <b/>
      <sz val="11"/>
      <color theme="2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vertAlign val="superscript"/>
      <sz val="11"/>
      <color theme="9" tint="-0.249977111117893"/>
      <name val="Arial"/>
      <family val="2"/>
    </font>
    <font>
      <b/>
      <vertAlign val="superscript"/>
      <sz val="11"/>
      <color theme="2" tint="-0.499984740745262"/>
      <name val="Arial"/>
      <family val="2"/>
    </font>
    <font>
      <sz val="8"/>
      <color rgb="FF3399FF"/>
      <name val="Arial"/>
      <family val="2"/>
    </font>
    <font>
      <sz val="8"/>
      <color theme="5"/>
      <name val="Arial"/>
      <family val="2"/>
    </font>
    <font>
      <b/>
      <sz val="8"/>
      <color theme="6"/>
      <name val="Arial"/>
      <family val="2"/>
    </font>
    <font>
      <b/>
      <sz val="8"/>
      <color theme="2" tint="-0.49998474074526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theme="10"/>
      <name val="Arial"/>
      <family val="2"/>
    </font>
    <font>
      <sz val="11"/>
      <color indexed="20"/>
      <name val="Calibri"/>
      <family val="2"/>
    </font>
    <font>
      <sz val="10"/>
      <color rgb="FF000000"/>
      <name val="Arial"/>
      <family val="2"/>
    </font>
    <font>
      <sz val="11"/>
      <color indexed="60"/>
      <name val="Calibri"/>
      <family val="2"/>
    </font>
    <font>
      <sz val="12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2" tint="-9.9978637043366805E-2"/>
      <name val="Arial"/>
      <family val="2"/>
    </font>
    <font>
      <b/>
      <sz val="11"/>
      <color theme="2" tint="-9.9978637043366805E-2"/>
      <name val="Arial"/>
      <family val="2"/>
    </font>
    <font>
      <sz val="11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82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19" applyNumberFormat="0" applyAlignment="0" applyProtection="0"/>
    <xf numFmtId="0" fontId="30" fillId="8" borderId="20" applyNumberFormat="0" applyAlignment="0" applyProtection="0"/>
    <xf numFmtId="0" fontId="31" fillId="8" borderId="19" applyNumberFormat="0" applyAlignment="0" applyProtection="0"/>
    <xf numFmtId="0" fontId="32" fillId="0" borderId="21" applyNumberFormat="0" applyFill="0" applyAlignment="0" applyProtection="0"/>
    <xf numFmtId="0" fontId="33" fillId="9" borderId="22" applyNumberFormat="0" applyAlignment="0" applyProtection="0"/>
    <xf numFmtId="0" fontId="34" fillId="0" borderId="0" applyNumberFormat="0" applyFill="0" applyBorder="0" applyAlignment="0" applyProtection="0"/>
    <xf numFmtId="0" fontId="2" fillId="10" borderId="23" applyNumberFormat="0" applyFont="0" applyAlignment="0" applyProtection="0"/>
    <xf numFmtId="0" fontId="35" fillId="0" borderId="0" applyNumberFormat="0" applyFill="0" applyBorder="0" applyAlignment="0" applyProtection="0"/>
    <xf numFmtId="0" fontId="21" fillId="0" borderId="24" applyNumberFormat="0" applyFill="0" applyAlignment="0" applyProtection="0"/>
    <xf numFmtId="0" fontId="36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6" fillId="34" borderId="0" applyNumberFormat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1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2" fillId="16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2" fillId="20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2" fillId="2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2" fillId="28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2" fillId="32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2" fillId="13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2" fillId="17" borderId="0" applyNumberFormat="0" applyBorder="0" applyAlignment="0" applyProtection="0"/>
    <xf numFmtId="0" fontId="56" fillId="49" borderId="0" applyNumberFormat="0" applyBorder="0" applyAlignment="0" applyProtection="0"/>
    <xf numFmtId="0" fontId="56" fillId="49" borderId="0" applyNumberFormat="0" applyBorder="0" applyAlignment="0" applyProtection="0"/>
    <xf numFmtId="0" fontId="2" fillId="21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2" fillId="2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2" fillId="29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2" fillId="33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7" fillId="52" borderId="0" applyNumberFormat="0" applyBorder="0" applyAlignment="0" applyProtection="0"/>
    <xf numFmtId="0" fontId="57" fillId="52" borderId="0" applyNumberFormat="0" applyBorder="0" applyAlignment="0" applyProtection="0"/>
    <xf numFmtId="0" fontId="57" fillId="52" borderId="0" applyNumberFormat="0" applyBorder="0" applyAlignment="0" applyProtection="0"/>
    <xf numFmtId="0" fontId="57" fillId="49" borderId="0" applyNumberFormat="0" applyBorder="0" applyAlignment="0" applyProtection="0"/>
    <xf numFmtId="0" fontId="57" fillId="49" borderId="0" applyNumberFormat="0" applyBorder="0" applyAlignment="0" applyProtection="0"/>
    <xf numFmtId="0" fontId="57" fillId="49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5" borderId="0" applyNumberFormat="0" applyBorder="0" applyAlignment="0" applyProtection="0"/>
    <xf numFmtId="0" fontId="57" fillId="55" borderId="0" applyNumberFormat="0" applyBorder="0" applyAlignment="0" applyProtection="0"/>
    <xf numFmtId="0" fontId="57" fillId="55" borderId="0" applyNumberFormat="0" applyBorder="0" applyAlignment="0" applyProtection="0"/>
    <xf numFmtId="0" fontId="3" fillId="0" borderId="0" applyNumberFormat="0" applyFill="0" applyBorder="0" applyAlignment="0" applyProtection="0"/>
    <xf numFmtId="0" fontId="58" fillId="44" borderId="0" applyNumberFormat="0" applyBorder="0" applyAlignment="0" applyProtection="0"/>
    <xf numFmtId="0" fontId="58" fillId="44" borderId="0" applyNumberFormat="0" applyBorder="0" applyAlignment="0" applyProtection="0"/>
    <xf numFmtId="0" fontId="58" fillId="44" borderId="0" applyNumberFormat="0" applyBorder="0" applyAlignment="0" applyProtection="0"/>
    <xf numFmtId="0" fontId="59" fillId="56" borderId="28" applyNumberFormat="0" applyAlignment="0" applyProtection="0"/>
    <xf numFmtId="0" fontId="59" fillId="56" borderId="28" applyNumberFormat="0" applyAlignment="0" applyProtection="0"/>
    <xf numFmtId="0" fontId="59" fillId="56" borderId="28" applyNumberFormat="0" applyAlignment="0" applyProtection="0"/>
    <xf numFmtId="0" fontId="60" fillId="57" borderId="29" applyNumberFormat="0" applyAlignment="0" applyProtection="0"/>
    <xf numFmtId="0" fontId="60" fillId="57" borderId="29" applyNumberFormat="0" applyAlignment="0" applyProtection="0"/>
    <xf numFmtId="0" fontId="60" fillId="57" borderId="29" applyNumberFormat="0" applyAlignment="0" applyProtection="0"/>
    <xf numFmtId="0" fontId="61" fillId="0" borderId="30" applyNumberFormat="0" applyFill="0" applyAlignment="0" applyProtection="0"/>
    <xf numFmtId="0" fontId="61" fillId="0" borderId="30" applyNumberFormat="0" applyFill="0" applyAlignment="0" applyProtection="0"/>
    <xf numFmtId="0" fontId="61" fillId="0" borderId="30" applyNumberFormat="0" applyFill="0" applyAlignment="0" applyProtection="0"/>
    <xf numFmtId="164" fontId="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9" borderId="0" applyNumberFormat="0" applyBorder="0" applyAlignment="0" applyProtection="0"/>
    <xf numFmtId="0" fontId="57" fillId="59" borderId="0" applyNumberFormat="0" applyBorder="0" applyAlignment="0" applyProtection="0"/>
    <xf numFmtId="0" fontId="57" fillId="5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64" fillId="47" borderId="28" applyNumberFormat="0" applyAlignment="0" applyProtection="0"/>
    <xf numFmtId="0" fontId="64" fillId="47" borderId="28" applyNumberFormat="0" applyAlignment="0" applyProtection="0"/>
    <xf numFmtId="0" fontId="64" fillId="47" borderId="28" applyNumberFormat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66" fillId="43" borderId="0" applyNumberFormat="0" applyBorder="0" applyAlignment="0" applyProtection="0"/>
    <xf numFmtId="0" fontId="66" fillId="43" borderId="0" applyNumberFormat="0" applyBorder="0" applyAlignment="0" applyProtection="0"/>
    <xf numFmtId="0" fontId="66" fillId="43" borderId="0" applyNumberFormat="0" applyBorder="0" applyAlignment="0" applyProtection="0"/>
    <xf numFmtId="164" fontId="67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8" fillId="62" borderId="0" applyNumberFormat="0" applyBorder="0" applyAlignment="0" applyProtection="0"/>
    <xf numFmtId="0" fontId="68" fillId="62" borderId="0" applyNumberFormat="0" applyBorder="0" applyAlignment="0" applyProtection="0"/>
    <xf numFmtId="0" fontId="68" fillId="6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9" fillId="0" borderId="0"/>
    <xf numFmtId="177" fontId="70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9" fillId="0" borderId="0"/>
    <xf numFmtId="0" fontId="2" fillId="0" borderId="0"/>
    <xf numFmtId="0" fontId="2" fillId="0" borderId="0"/>
    <xf numFmtId="0" fontId="69" fillId="0" borderId="0"/>
    <xf numFmtId="0" fontId="3" fillId="0" borderId="0"/>
    <xf numFmtId="0" fontId="2" fillId="0" borderId="0"/>
    <xf numFmtId="0" fontId="2" fillId="0" borderId="0"/>
    <xf numFmtId="0" fontId="69" fillId="0" borderId="0"/>
    <xf numFmtId="0" fontId="3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2" fillId="0" borderId="0"/>
    <xf numFmtId="0" fontId="69" fillId="0" borderId="0"/>
    <xf numFmtId="0" fontId="1" fillId="0" borderId="0"/>
    <xf numFmtId="0" fontId="1" fillId="0" borderId="0"/>
    <xf numFmtId="0" fontId="69" fillId="0" borderId="0"/>
    <xf numFmtId="0" fontId="6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9" fontId="6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3" fontId="3" fillId="0" borderId="0" applyFont="0" applyFill="0" applyProtection="0"/>
    <xf numFmtId="9" fontId="3" fillId="0" borderId="0" applyFont="0" applyFill="0" applyBorder="0" applyAlignment="0" applyProtection="0"/>
    <xf numFmtId="0" fontId="71" fillId="56" borderId="32" applyNumberFormat="0" applyAlignment="0" applyProtection="0"/>
    <xf numFmtId="0" fontId="71" fillId="56" borderId="32" applyNumberFormat="0" applyAlignment="0" applyProtection="0"/>
    <xf numFmtId="0" fontId="71" fillId="56" borderId="32" applyNumberFormat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63" fillId="0" borderId="35" applyNumberFormat="0" applyFill="0" applyAlignment="0" applyProtection="0"/>
    <xf numFmtId="0" fontId="63" fillId="0" borderId="35" applyNumberFormat="0" applyFill="0" applyAlignment="0" applyProtection="0"/>
    <xf numFmtId="0" fontId="63" fillId="0" borderId="35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2" fillId="0" borderId="0"/>
  </cellStyleXfs>
  <cellXfs count="572">
    <xf numFmtId="0" fontId="0" fillId="0" borderId="0" xfId="0"/>
    <xf numFmtId="0" fontId="4" fillId="0" borderId="0" xfId="2" applyFont="1" applyFill="1" applyBorder="1"/>
    <xf numFmtId="0" fontId="4" fillId="0" borderId="0" xfId="2" applyFont="1"/>
    <xf numFmtId="0" fontId="4" fillId="0" borderId="0" xfId="2" applyFont="1" applyFill="1"/>
    <xf numFmtId="166" fontId="4" fillId="0" borderId="0" xfId="1" applyNumberFormat="1" applyFont="1"/>
    <xf numFmtId="166" fontId="6" fillId="0" borderId="0" xfId="1" applyNumberFormat="1" applyFont="1"/>
    <xf numFmtId="0" fontId="6" fillId="0" borderId="0" xfId="2" applyFont="1" applyFill="1" applyBorder="1"/>
    <xf numFmtId="166" fontId="7" fillId="0" borderId="0" xfId="1" applyNumberFormat="1" applyFont="1"/>
    <xf numFmtId="166" fontId="4" fillId="0" borderId="0" xfId="1" applyNumberFormat="1" applyFont="1" applyBorder="1"/>
    <xf numFmtId="0" fontId="4" fillId="0" borderId="0" xfId="2" applyFont="1" applyBorder="1"/>
    <xf numFmtId="0" fontId="5" fillId="0" borderId="0" xfId="2" applyFont="1"/>
    <xf numFmtId="0" fontId="9" fillId="0" borderId="0" xfId="0" applyFont="1"/>
    <xf numFmtId="0" fontId="6" fillId="0" borderId="0" xfId="2" applyFont="1"/>
    <xf numFmtId="0" fontId="10" fillId="0" borderId="5" xfId="0" applyFont="1" applyBorder="1"/>
    <xf numFmtId="0" fontId="10" fillId="0" borderId="0" xfId="0" applyFont="1"/>
    <xf numFmtId="0" fontId="9" fillId="0" borderId="5" xfId="0" applyFont="1" applyBorder="1"/>
    <xf numFmtId="0" fontId="9" fillId="0" borderId="7" xfId="0" applyFont="1" applyBorder="1"/>
    <xf numFmtId="0" fontId="9" fillId="0" borderId="4" xfId="0" applyFont="1" applyBorder="1"/>
    <xf numFmtId="0" fontId="11" fillId="0" borderId="0" xfId="2" applyFont="1"/>
    <xf numFmtId="0" fontId="5" fillId="0" borderId="0" xfId="2" applyFont="1" applyAlignment="1">
      <alignment horizontal="left"/>
    </xf>
    <xf numFmtId="0" fontId="7" fillId="0" borderId="0" xfId="2" applyFont="1"/>
    <xf numFmtId="4" fontId="10" fillId="0" borderId="0" xfId="0" applyNumberFormat="1" applyFont="1"/>
    <xf numFmtId="4" fontId="9" fillId="0" borderId="0" xfId="0" applyNumberFormat="1" applyFont="1"/>
    <xf numFmtId="168" fontId="5" fillId="0" borderId="0" xfId="2" applyNumberFormat="1" applyFont="1" applyAlignment="1">
      <alignment horizontal="left"/>
    </xf>
    <xf numFmtId="0" fontId="4" fillId="0" borderId="0" xfId="2" applyFont="1" applyAlignment="1">
      <alignment horizontal="center" wrapText="1"/>
    </xf>
    <xf numFmtId="0" fontId="10" fillId="0" borderId="6" xfId="0" applyFont="1" applyBorder="1"/>
    <xf numFmtId="165" fontId="10" fillId="0" borderId="0" xfId="1" applyFont="1" applyBorder="1"/>
    <xf numFmtId="0" fontId="10" fillId="0" borderId="8" xfId="0" applyFont="1" applyBorder="1"/>
    <xf numFmtId="0" fontId="11" fillId="0" borderId="0" xfId="0" applyFont="1"/>
    <xf numFmtId="0" fontId="10" fillId="0" borderId="7" xfId="0" applyFont="1" applyBorder="1"/>
    <xf numFmtId="4" fontId="10" fillId="0" borderId="4" xfId="0" applyNumberFormat="1" applyFont="1" applyBorder="1"/>
    <xf numFmtId="0" fontId="6" fillId="0" borderId="5" xfId="2" applyFont="1" applyBorder="1"/>
    <xf numFmtId="0" fontId="16" fillId="0" borderId="0" xfId="2" applyFont="1"/>
    <xf numFmtId="0" fontId="6" fillId="0" borderId="0" xfId="2" applyFont="1" applyAlignment="1">
      <alignment horizontal="left"/>
    </xf>
    <xf numFmtId="0" fontId="5" fillId="0" borderId="0" xfId="2" applyFont="1" applyFill="1" applyAlignment="1">
      <alignment horizontal="left"/>
    </xf>
    <xf numFmtId="15" fontId="6" fillId="0" borderId="0" xfId="2" applyNumberFormat="1" applyFont="1" applyFill="1" applyBorder="1" applyAlignment="1">
      <alignment horizontal="left"/>
    </xf>
    <xf numFmtId="167" fontId="4" fillId="0" borderId="0" xfId="2" applyNumberFormat="1" applyFont="1"/>
    <xf numFmtId="0" fontId="4" fillId="0" borderId="5" xfId="2" quotePrefix="1" applyNumberFormat="1" applyFont="1" applyBorder="1" applyAlignment="1">
      <alignment horizontal="right"/>
    </xf>
    <xf numFmtId="0" fontId="4" fillId="0" borderId="5" xfId="2" applyNumberFormat="1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6" fillId="0" borderId="0" xfId="0" applyFont="1"/>
    <xf numFmtId="0" fontId="12" fillId="0" borderId="0" xfId="0" applyFont="1"/>
    <xf numFmtId="0" fontId="4" fillId="0" borderId="0" xfId="0" applyFont="1"/>
    <xf numFmtId="0" fontId="5" fillId="0" borderId="0" xfId="0" applyFont="1"/>
    <xf numFmtId="170" fontId="5" fillId="0" borderId="0" xfId="0" applyNumberFormat="1" applyFont="1" applyAlignment="1">
      <alignment horizontal="left"/>
    </xf>
    <xf numFmtId="17" fontId="6" fillId="0" borderId="0" xfId="1" applyNumberFormat="1" applyFont="1" applyFill="1" applyBorder="1"/>
    <xf numFmtId="169" fontId="4" fillId="0" borderId="0" xfId="0" applyNumberFormat="1" applyFont="1"/>
    <xf numFmtId="0" fontId="4" fillId="0" borderId="5" xfId="0" applyFont="1" applyBorder="1"/>
    <xf numFmtId="166" fontId="4" fillId="0" borderId="5" xfId="1" applyNumberFormat="1" applyFont="1" applyBorder="1"/>
    <xf numFmtId="171" fontId="4" fillId="0" borderId="0" xfId="1" applyNumberFormat="1" applyFont="1" applyBorder="1"/>
    <xf numFmtId="164" fontId="4" fillId="0" borderId="0" xfId="1" applyNumberFormat="1" applyFont="1" applyBorder="1"/>
    <xf numFmtId="171" fontId="4" fillId="0" borderId="0" xfId="1" applyNumberFormat="1" applyFont="1" applyFill="1" applyBorder="1"/>
    <xf numFmtId="172" fontId="4" fillId="0" borderId="0" xfId="1" applyNumberFormat="1" applyFont="1" applyFill="1" applyBorder="1"/>
    <xf numFmtId="166" fontId="4" fillId="0" borderId="7" xfId="1" applyNumberFormat="1" applyFont="1" applyBorder="1"/>
    <xf numFmtId="171" fontId="4" fillId="0" borderId="0" xfId="0" applyNumberFormat="1" applyFont="1"/>
    <xf numFmtId="0" fontId="6" fillId="0" borderId="0" xfId="2" applyFont="1" applyFill="1"/>
    <xf numFmtId="0" fontId="11" fillId="0" borderId="0" xfId="2" applyFont="1" applyFill="1"/>
    <xf numFmtId="0" fontId="12" fillId="0" borderId="0" xfId="2" applyFont="1" applyFill="1"/>
    <xf numFmtId="0" fontId="20" fillId="0" borderId="0" xfId="2" applyFont="1" applyFill="1" applyAlignment="1">
      <alignment horizontal="center"/>
    </xf>
    <xf numFmtId="1" fontId="19" fillId="0" borderId="0" xfId="0" applyNumberFormat="1" applyFont="1"/>
    <xf numFmtId="0" fontId="19" fillId="0" borderId="0" xfId="0" applyFont="1"/>
    <xf numFmtId="166" fontId="20" fillId="0" borderId="0" xfId="1" applyNumberFormat="1" applyFont="1" applyFill="1" applyAlignment="1">
      <alignment horizontal="right" vertical="center" wrapText="1"/>
    </xf>
    <xf numFmtId="0" fontId="19" fillId="0" borderId="0" xfId="2" applyFont="1" applyFill="1"/>
    <xf numFmtId="0" fontId="4" fillId="0" borderId="0" xfId="2" applyFont="1" applyFill="1" applyAlignment="1">
      <alignment horizontal="left"/>
    </xf>
    <xf numFmtId="0" fontId="20" fillId="0" borderId="0" xfId="0" applyFont="1"/>
    <xf numFmtId="0" fontId="4" fillId="35" borderId="0" xfId="2" applyFont="1" applyFill="1"/>
    <xf numFmtId="0" fontId="4" fillId="35" borderId="0" xfId="2" applyFont="1" applyFill="1" applyBorder="1"/>
    <xf numFmtId="0" fontId="5" fillId="35" borderId="0" xfId="2" applyFont="1" applyFill="1" applyAlignment="1">
      <alignment horizontal="left"/>
    </xf>
    <xf numFmtId="170" fontId="5" fillId="35" borderId="0" xfId="0" applyNumberFormat="1" applyFont="1" applyFill="1" applyAlignment="1">
      <alignment horizontal="left"/>
    </xf>
    <xf numFmtId="0" fontId="4" fillId="35" borderId="10" xfId="2" applyFont="1" applyFill="1" applyBorder="1"/>
    <xf numFmtId="0" fontId="6" fillId="35" borderId="5" xfId="2" applyFont="1" applyFill="1" applyBorder="1"/>
    <xf numFmtId="0" fontId="4" fillId="35" borderId="5" xfId="2" applyFont="1" applyFill="1" applyBorder="1"/>
    <xf numFmtId="0" fontId="19" fillId="0" borderId="0" xfId="2" applyFont="1"/>
    <xf numFmtId="166" fontId="19" fillId="0" borderId="0" xfId="1" applyNumberFormat="1" applyFont="1"/>
    <xf numFmtId="0" fontId="19" fillId="35" borderId="0" xfId="2" applyFont="1" applyFill="1"/>
    <xf numFmtId="166" fontId="19" fillId="35" borderId="0" xfId="1" applyNumberFormat="1" applyFont="1" applyFill="1"/>
    <xf numFmtId="0" fontId="20" fillId="35" borderId="0" xfId="0" applyFont="1" applyFill="1"/>
    <xf numFmtId="0" fontId="1" fillId="35" borderId="0" xfId="0" applyFont="1" applyFill="1"/>
    <xf numFmtId="0" fontId="4" fillId="0" borderId="5" xfId="2" applyFont="1" applyFill="1" applyBorder="1"/>
    <xf numFmtId="0" fontId="6" fillId="0" borderId="5" xfId="2" applyFont="1" applyFill="1" applyBorder="1"/>
    <xf numFmtId="0" fontId="10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4" fillId="35" borderId="5" xfId="0" applyFont="1" applyFill="1" applyBorder="1"/>
    <xf numFmtId="0" fontId="4" fillId="0" borderId="6" xfId="0" applyFont="1" applyBorder="1" applyAlignment="1">
      <alignment vertical="center"/>
    </xf>
    <xf numFmtId="165" fontId="1" fillId="0" borderId="0" xfId="1" applyFont="1" applyBorder="1"/>
    <xf numFmtId="0" fontId="1" fillId="0" borderId="7" xfId="0" applyFont="1" applyBorder="1"/>
    <xf numFmtId="0" fontId="1" fillId="0" borderId="8" xfId="0" applyFont="1" applyBorder="1"/>
    <xf numFmtId="0" fontId="8" fillId="0" borderId="0" xfId="0" applyFont="1"/>
    <xf numFmtId="165" fontId="10" fillId="0" borderId="0" xfId="1" applyFont="1" applyFill="1" applyBorder="1"/>
    <xf numFmtId="165" fontId="1" fillId="0" borderId="0" xfId="1" applyFont="1" applyFill="1" applyBorder="1"/>
    <xf numFmtId="0" fontId="6" fillId="0" borderId="7" xfId="2" applyNumberFormat="1" applyFont="1" applyBorder="1" applyAlignment="1">
      <alignment horizontal="right"/>
    </xf>
    <xf numFmtId="4" fontId="1" fillId="0" borderId="0" xfId="0" applyNumberFormat="1" applyFont="1"/>
    <xf numFmtId="0" fontId="4" fillId="0" borderId="5" xfId="2" applyNumberFormat="1" applyFont="1" applyFill="1" applyBorder="1" applyAlignment="1">
      <alignment horizontal="right"/>
    </xf>
    <xf numFmtId="165" fontId="9" fillId="0" borderId="0" xfId="1" applyFont="1" applyFill="1"/>
    <xf numFmtId="165" fontId="4" fillId="0" borderId="0" xfId="1" applyFont="1" applyFill="1"/>
    <xf numFmtId="165" fontId="10" fillId="0" borderId="0" xfId="1" applyFont="1" applyFill="1"/>
    <xf numFmtId="165" fontId="6" fillId="0" borderId="0" xfId="1" applyFont="1" applyFill="1"/>
    <xf numFmtId="165" fontId="0" fillId="0" borderId="0" xfId="1" applyFont="1" applyFill="1"/>
    <xf numFmtId="9" fontId="6" fillId="0" borderId="0" xfId="45" applyFont="1" applyAlignment="1">
      <alignment horizontal="left"/>
    </xf>
    <xf numFmtId="0" fontId="7" fillId="0" borderId="6" xfId="2" applyNumberFormat="1" applyFont="1" applyBorder="1"/>
    <xf numFmtId="165" fontId="7" fillId="0" borderId="0" xfId="1" applyFont="1"/>
    <xf numFmtId="165" fontId="7" fillId="0" borderId="0" xfId="1" applyFont="1" applyFill="1"/>
    <xf numFmtId="165" fontId="10" fillId="0" borderId="0" xfId="1" applyFont="1"/>
    <xf numFmtId="165" fontId="10" fillId="0" borderId="4" xfId="1" applyFont="1" applyFill="1" applyBorder="1"/>
    <xf numFmtId="0" fontId="37" fillId="0" borderId="5" xfId="0" applyFont="1" applyBorder="1" applyAlignment="1">
      <alignment vertical="center"/>
    </xf>
    <xf numFmtId="0" fontId="6" fillId="0" borderId="0" xfId="2" applyFont="1" applyFill="1" applyAlignment="1"/>
    <xf numFmtId="165" fontId="6" fillId="0" borderId="0" xfId="1" applyFont="1" applyFill="1" applyBorder="1"/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1" fillId="0" borderId="0" xfId="1" applyFont="1" applyFill="1"/>
    <xf numFmtId="165" fontId="1" fillId="0" borderId="4" xfId="1" applyFont="1" applyFill="1" applyBorder="1"/>
    <xf numFmtId="165" fontId="1" fillId="0" borderId="0" xfId="1" applyFont="1"/>
    <xf numFmtId="165" fontId="1" fillId="0" borderId="4" xfId="1" applyFont="1" applyBorder="1"/>
    <xf numFmtId="165" fontId="11" fillId="0" borderId="0" xfId="1" applyFont="1"/>
    <xf numFmtId="165" fontId="4" fillId="0" borderId="0" xfId="1" applyFont="1"/>
    <xf numFmtId="0" fontId="1" fillId="0" borderId="9" xfId="0" applyFont="1" applyBorder="1"/>
    <xf numFmtId="1" fontId="7" fillId="0" borderId="5" xfId="1" applyNumberFormat="1" applyFont="1" applyBorder="1" applyAlignment="1">
      <alignment horizontal="right" vertical="center" wrapText="1"/>
    </xf>
    <xf numFmtId="0" fontId="6" fillId="0" borderId="6" xfId="2" applyFont="1" applyBorder="1" applyAlignment="1">
      <alignment horizontal="left"/>
    </xf>
    <xf numFmtId="0" fontId="4" fillId="0" borderId="6" xfId="2" applyFont="1" applyBorder="1"/>
    <xf numFmtId="1" fontId="5" fillId="0" borderId="5" xfId="1" applyNumberFormat="1" applyFont="1" applyBorder="1" applyAlignment="1">
      <alignment horizontal="right" vertical="center" wrapText="1"/>
    </xf>
    <xf numFmtId="0" fontId="10" fillId="0" borderId="6" xfId="0" applyFont="1" applyBorder="1" applyAlignment="1">
      <alignment horizontal="left"/>
    </xf>
    <xf numFmtId="1" fontId="7" fillId="0" borderId="5" xfId="1" applyNumberFormat="1" applyFont="1" applyFill="1" applyBorder="1" applyAlignment="1">
      <alignment horizontal="right" vertical="center" wrapText="1"/>
    </xf>
    <xf numFmtId="1" fontId="5" fillId="0" borderId="5" xfId="1" applyNumberFormat="1" applyFont="1" applyFill="1" applyBorder="1" applyAlignment="1">
      <alignment horizontal="right" vertical="center" wrapText="1"/>
    </xf>
    <xf numFmtId="0" fontId="10" fillId="0" borderId="0" xfId="0" quotePrefix="1" applyFont="1"/>
    <xf numFmtId="0" fontId="10" fillId="0" borderId="0" xfId="0" quotePrefix="1" applyFont="1" applyAlignment="1">
      <alignment horizontal="left"/>
    </xf>
    <xf numFmtId="0" fontId="1" fillId="0" borderId="0" xfId="0" applyFont="1" applyAlignment="1">
      <alignment horizontal="right"/>
    </xf>
    <xf numFmtId="165" fontId="4" fillId="0" borderId="0" xfId="1" applyFont="1" applyFill="1" applyBorder="1"/>
    <xf numFmtId="165" fontId="11" fillId="0" borderId="0" xfId="1" applyFont="1" applyFill="1"/>
    <xf numFmtId="165" fontId="4" fillId="0" borderId="4" xfId="1" applyFont="1" applyFill="1" applyBorder="1"/>
    <xf numFmtId="165" fontId="19" fillId="0" borderId="0" xfId="1" applyFont="1" applyFill="1"/>
    <xf numFmtId="165" fontId="19" fillId="35" borderId="0" xfId="1" applyFont="1" applyFill="1"/>
    <xf numFmtId="4" fontId="6" fillId="0" borderId="0" xfId="0" applyNumberFormat="1" applyFont="1"/>
    <xf numFmtId="165" fontId="4" fillId="35" borderId="0" xfId="1" applyFont="1" applyFill="1"/>
    <xf numFmtId="165" fontId="1" fillId="35" borderId="0" xfId="1" applyFont="1" applyFill="1" applyBorder="1"/>
    <xf numFmtId="165" fontId="1" fillId="35" borderId="0" xfId="1" applyFont="1" applyFill="1"/>
    <xf numFmtId="165" fontId="7" fillId="35" borderId="0" xfId="1" applyFont="1" applyFill="1"/>
    <xf numFmtId="165" fontId="4" fillId="35" borderId="0" xfId="1" applyFont="1" applyFill="1" applyAlignment="1">
      <alignment horizontal="center" wrapText="1"/>
    </xf>
    <xf numFmtId="0" fontId="4" fillId="0" borderId="0" xfId="0" applyFont="1" applyAlignment="1">
      <alignment horizontal="justify" vertical="center"/>
    </xf>
    <xf numFmtId="165" fontId="5" fillId="0" borderId="0" xfId="1" applyFont="1" applyFill="1" applyBorder="1" applyAlignment="1">
      <alignment horizontal="center" vertical="center" wrapText="1"/>
    </xf>
    <xf numFmtId="165" fontId="9" fillId="0" borderId="0" xfId="1" applyFont="1" applyFill="1" applyBorder="1"/>
    <xf numFmtId="165" fontId="19" fillId="0" borderId="0" xfId="1" applyFont="1"/>
    <xf numFmtId="165" fontId="10" fillId="39" borderId="0" xfId="1" applyFont="1" applyFill="1"/>
    <xf numFmtId="0" fontId="10" fillId="39" borderId="0" xfId="0" applyFont="1" applyFill="1"/>
    <xf numFmtId="166" fontId="19" fillId="0" borderId="0" xfId="1" applyNumberFormat="1" applyFont="1" applyFill="1" applyAlignment="1">
      <alignment horizontal="right" vertical="center" wrapText="1"/>
    </xf>
    <xf numFmtId="165" fontId="4" fillId="0" borderId="0" xfId="1" applyFont="1" applyBorder="1"/>
    <xf numFmtId="166" fontId="4" fillId="0" borderId="10" xfId="1" applyNumberFormat="1" applyFont="1" applyBorder="1"/>
    <xf numFmtId="166" fontId="6" fillId="0" borderId="1" xfId="1" applyNumberFormat="1" applyFont="1" applyBorder="1"/>
    <xf numFmtId="171" fontId="6" fillId="0" borderId="0" xfId="1" applyNumberFormat="1" applyFont="1" applyBorder="1"/>
    <xf numFmtId="164" fontId="6" fillId="0" borderId="0" xfId="1" applyNumberFormat="1" applyFont="1" applyBorder="1"/>
    <xf numFmtId="172" fontId="6" fillId="0" borderId="0" xfId="1" applyNumberFormat="1" applyFont="1" applyFill="1" applyBorder="1"/>
    <xf numFmtId="165" fontId="4" fillId="0" borderId="6" xfId="1" applyFont="1" applyBorder="1"/>
    <xf numFmtId="165" fontId="6" fillId="0" borderId="2" xfId="1" applyFont="1" applyBorder="1"/>
    <xf numFmtId="165" fontId="6" fillId="0" borderId="2" xfId="1" applyFont="1" applyFill="1" applyBorder="1"/>
    <xf numFmtId="165" fontId="6" fillId="0" borderId="3" xfId="1" applyFont="1" applyBorder="1"/>
    <xf numFmtId="165" fontId="4" fillId="0" borderId="11" xfId="1" applyFont="1" applyBorder="1"/>
    <xf numFmtId="165" fontId="4" fillId="0" borderId="11" xfId="1" applyFont="1" applyFill="1" applyBorder="1"/>
    <xf numFmtId="165" fontId="6" fillId="0" borderId="0" xfId="1" applyFont="1" applyBorder="1"/>
    <xf numFmtId="166" fontId="6" fillId="0" borderId="7" xfId="1" applyNumberFormat="1" applyFont="1" applyBorder="1"/>
    <xf numFmtId="165" fontId="6" fillId="0" borderId="4" xfId="1" applyFont="1" applyBorder="1"/>
    <xf numFmtId="165" fontId="6" fillId="0" borderId="8" xfId="1" applyFont="1" applyBorder="1"/>
    <xf numFmtId="170" fontId="5" fillId="0" borderId="0" xfId="0" applyNumberFormat="1" applyFont="1" applyAlignment="1">
      <alignment horizontal="center"/>
    </xf>
    <xf numFmtId="170" fontId="5" fillId="0" borderId="6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5" fontId="4" fillId="0" borderId="2" xfId="1" applyFont="1" applyBorder="1"/>
    <xf numFmtId="165" fontId="4" fillId="0" borderId="12" xfId="1" applyFont="1" applyBorder="1"/>
    <xf numFmtId="166" fontId="6" fillId="0" borderId="0" xfId="1" applyNumberFormat="1" applyFont="1" applyBorder="1"/>
    <xf numFmtId="166" fontId="4" fillId="0" borderId="2" xfId="1" applyNumberFormat="1" applyFont="1" applyBorder="1"/>
    <xf numFmtId="165" fontId="4" fillId="0" borderId="5" xfId="1" applyFont="1" applyBorder="1"/>
    <xf numFmtId="15" fontId="14" fillId="0" borderId="6" xfId="2" applyNumberFormat="1" applyFont="1" applyBorder="1" applyAlignment="1">
      <alignment horizontal="left"/>
    </xf>
    <xf numFmtId="1" fontId="5" fillId="39" borderId="5" xfId="1" applyNumberFormat="1" applyFont="1" applyFill="1" applyBorder="1" applyAlignment="1">
      <alignment horizontal="right" vertical="center" wrapText="1"/>
    </xf>
    <xf numFmtId="0" fontId="10" fillId="39" borderId="0" xfId="0" applyFont="1" applyFill="1" applyAlignment="1">
      <alignment horizontal="right"/>
    </xf>
    <xf numFmtId="0" fontId="10" fillId="39" borderId="6" xfId="0" applyFont="1" applyFill="1" applyBorder="1"/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vertical="center"/>
    </xf>
    <xf numFmtId="1" fontId="19" fillId="0" borderId="0" xfId="2" applyNumberFormat="1" applyFont="1" applyFill="1"/>
    <xf numFmtId="1" fontId="19" fillId="0" borderId="0" xfId="1" applyNumberFormat="1" applyFont="1" applyFill="1" applyAlignment="1">
      <alignment horizontal="center" vertical="center" wrapText="1"/>
    </xf>
    <xf numFmtId="0" fontId="6" fillId="0" borderId="0" xfId="2" applyFont="1" applyBorder="1"/>
    <xf numFmtId="0" fontId="6" fillId="0" borderId="0" xfId="2" applyFont="1" applyFill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5" fontId="10" fillId="0" borderId="0" xfId="0" applyNumberFormat="1" applyFont="1" applyAlignment="1">
      <alignment horizontal="left"/>
    </xf>
    <xf numFmtId="0" fontId="38" fillId="0" borderId="5" xfId="0" applyFont="1" applyBorder="1"/>
    <xf numFmtId="0" fontId="38" fillId="0" borderId="5" xfId="0" applyFont="1" applyBorder="1" applyAlignment="1">
      <alignment vertical="center"/>
    </xf>
    <xf numFmtId="10" fontId="1" fillId="0" borderId="0" xfId="45" applyNumberFormat="1" applyFont="1"/>
    <xf numFmtId="0" fontId="13" fillId="0" borderId="0" xfId="3" applyFill="1" applyAlignment="1" applyProtection="1"/>
    <xf numFmtId="165" fontId="4" fillId="0" borderId="0" xfId="0" applyNumberFormat="1" applyFont="1"/>
    <xf numFmtId="0" fontId="39" fillId="35" borderId="0" xfId="0" applyFont="1" applyFill="1"/>
    <xf numFmtId="0" fontId="39" fillId="0" borderId="0" xfId="0" applyFont="1"/>
    <xf numFmtId="0" fontId="40" fillId="35" borderId="5" xfId="2" applyFont="1" applyFill="1" applyBorder="1"/>
    <xf numFmtId="10" fontId="39" fillId="35" borderId="0" xfId="45" applyNumberFormat="1" applyFont="1" applyFill="1" applyBorder="1"/>
    <xf numFmtId="0" fontId="43" fillId="35" borderId="0" xfId="0" applyFont="1" applyFill="1"/>
    <xf numFmtId="0" fontId="44" fillId="35" borderId="5" xfId="2" applyFont="1" applyFill="1" applyBorder="1"/>
    <xf numFmtId="10" fontId="43" fillId="35" borderId="0" xfId="45" applyNumberFormat="1" applyFont="1" applyFill="1" applyBorder="1"/>
    <xf numFmtId="0" fontId="45" fillId="35" borderId="0" xfId="0" applyFont="1" applyFill="1"/>
    <xf numFmtId="0" fontId="45" fillId="35" borderId="5" xfId="2" applyFont="1" applyFill="1" applyBorder="1"/>
    <xf numFmtId="10" fontId="45" fillId="35" borderId="0" xfId="45" applyNumberFormat="1" applyFont="1" applyFill="1" applyBorder="1"/>
    <xf numFmtId="10" fontId="1" fillId="35" borderId="0" xfId="45" applyNumberFormat="1" applyFont="1" applyFill="1" applyBorder="1"/>
    <xf numFmtId="165" fontId="40" fillId="0" borderId="0" xfId="1" applyFont="1" applyFill="1" applyBorder="1"/>
    <xf numFmtId="0" fontId="41" fillId="0" borderId="0" xfId="0" applyFont="1"/>
    <xf numFmtId="0" fontId="44" fillId="0" borderId="0" xfId="0" applyFont="1"/>
    <xf numFmtId="0" fontId="44" fillId="0" borderId="0" xfId="2" applyNumberFormat="1" applyFont="1" applyFill="1" applyBorder="1"/>
    <xf numFmtId="165" fontId="44" fillId="0" borderId="0" xfId="1" applyFont="1" applyFill="1" applyBorder="1"/>
    <xf numFmtId="0" fontId="46" fillId="0" borderId="0" xfId="0" applyFont="1"/>
    <xf numFmtId="0" fontId="46" fillId="0" borderId="0" xfId="2" applyNumberFormat="1" applyFont="1" applyFill="1" applyBorder="1"/>
    <xf numFmtId="165" fontId="46" fillId="0" borderId="0" xfId="1" applyFont="1" applyFill="1" applyBorder="1"/>
    <xf numFmtId="0" fontId="40" fillId="0" borderId="0" xfId="2" applyNumberFormat="1" applyFont="1" applyFill="1" applyBorder="1"/>
    <xf numFmtId="0" fontId="40" fillId="0" borderId="0" xfId="0" applyFont="1"/>
    <xf numFmtId="0" fontId="42" fillId="0" borderId="0" xfId="0" applyFont="1"/>
    <xf numFmtId="0" fontId="5" fillId="0" borderId="0" xfId="2" applyFont="1" applyBorder="1"/>
    <xf numFmtId="173" fontId="10" fillId="0" borderId="0" xfId="1" applyNumberFormat="1" applyFont="1" applyFill="1"/>
    <xf numFmtId="10" fontId="4" fillId="0" borderId="0" xfId="45" applyNumberFormat="1" applyFont="1" applyFill="1" applyBorder="1"/>
    <xf numFmtId="10" fontId="1" fillId="35" borderId="0" xfId="45" applyNumberFormat="1" applyFont="1" applyFill="1"/>
    <xf numFmtId="0" fontId="1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165" fontId="1" fillId="0" borderId="0" xfId="1" applyFont="1" applyFill="1" applyAlignment="1">
      <alignment vertical="top"/>
    </xf>
    <xf numFmtId="0" fontId="7" fillId="0" borderId="6" xfId="2" applyNumberFormat="1" applyFont="1" applyBorder="1" applyAlignment="1">
      <alignment vertical="top"/>
    </xf>
    <xf numFmtId="173" fontId="1" fillId="0" borderId="0" xfId="1" quotePrefix="1" applyNumberFormat="1" applyFont="1" applyAlignment="1">
      <alignment vertical="top"/>
    </xf>
    <xf numFmtId="173" fontId="1" fillId="0" borderId="4" xfId="1" quotePrefix="1" applyNumberFormat="1" applyFont="1" applyBorder="1" applyAlignment="1">
      <alignment vertical="top"/>
    </xf>
    <xf numFmtId="0" fontId="1" fillId="0" borderId="4" xfId="0" quotePrefix="1" applyFont="1" applyBorder="1" applyAlignment="1">
      <alignment vertical="top"/>
    </xf>
    <xf numFmtId="173" fontId="1" fillId="0" borderId="0" xfId="1" applyNumberFormat="1" applyFont="1" applyFill="1" applyAlignment="1">
      <alignment vertical="top"/>
    </xf>
    <xf numFmtId="173" fontId="4" fillId="0" borderId="0" xfId="1" applyNumberFormat="1" applyFont="1" applyFill="1" applyBorder="1"/>
    <xf numFmtId="0" fontId="7" fillId="0" borderId="0" xfId="2" applyNumberFormat="1" applyFont="1" applyBorder="1" applyAlignment="1">
      <alignment vertical="top"/>
    </xf>
    <xf numFmtId="9" fontId="39" fillId="35" borderId="0" xfId="45" applyFont="1" applyFill="1" applyBorder="1"/>
    <xf numFmtId="9" fontId="43" fillId="35" borderId="0" xfId="45" applyFont="1" applyFill="1" applyBorder="1"/>
    <xf numFmtId="9" fontId="45" fillId="35" borderId="0" xfId="45" applyFont="1" applyFill="1" applyBorder="1"/>
    <xf numFmtId="9" fontId="1" fillId="35" borderId="0" xfId="45" applyFont="1" applyFill="1" applyBorder="1"/>
    <xf numFmtId="173" fontId="1" fillId="0" borderId="0" xfId="1" applyNumberFormat="1" applyFont="1" applyFill="1" applyBorder="1"/>
    <xf numFmtId="10" fontId="1" fillId="0" borderId="0" xfId="45" applyNumberFormat="1" applyFont="1" applyFill="1" applyBorder="1"/>
    <xf numFmtId="10" fontId="4" fillId="0" borderId="5" xfId="45" applyNumberFormat="1" applyFont="1" applyFill="1" applyBorder="1"/>
    <xf numFmtId="10" fontId="4" fillId="0" borderId="0" xfId="45" applyNumberFormat="1" applyFont="1" applyFill="1"/>
    <xf numFmtId="10" fontId="6" fillId="0" borderId="5" xfId="45" applyNumberFormat="1" applyFont="1" applyFill="1" applyBorder="1"/>
    <xf numFmtId="10" fontId="19" fillId="35" borderId="0" xfId="45" applyNumberFormat="1" applyFont="1" applyFill="1"/>
    <xf numFmtId="10" fontId="4" fillId="35" borderId="5" xfId="45" applyNumberFormat="1" applyFont="1" applyFill="1" applyBorder="1"/>
    <xf numFmtId="10" fontId="6" fillId="35" borderId="5" xfId="45" applyNumberFormat="1" applyFont="1" applyFill="1" applyBorder="1"/>
    <xf numFmtId="10" fontId="4" fillId="35" borderId="7" xfId="45" applyNumberFormat="1" applyFont="1" applyFill="1" applyBorder="1"/>
    <xf numFmtId="10" fontId="1" fillId="35" borderId="4" xfId="45" applyNumberFormat="1" applyFont="1" applyFill="1" applyBorder="1"/>
    <xf numFmtId="10" fontId="1" fillId="0" borderId="0" xfId="45" applyNumberFormat="1" applyFont="1" applyFill="1"/>
    <xf numFmtId="10" fontId="10" fillId="0" borderId="0" xfId="45" applyNumberFormat="1" applyFont="1"/>
    <xf numFmtId="174" fontId="10" fillId="0" borderId="0" xfId="1" applyNumberFormat="1" applyFont="1" applyFill="1" applyBorder="1"/>
    <xf numFmtId="174" fontId="1" fillId="0" borderId="0" xfId="1" applyNumberFormat="1" applyFont="1" applyFill="1" applyBorder="1"/>
    <xf numFmtId="174" fontId="1" fillId="0" borderId="0" xfId="1" applyNumberFormat="1" applyFont="1" applyFill="1"/>
    <xf numFmtId="10" fontId="5" fillId="0" borderId="0" xfId="45" applyNumberFormat="1" applyFont="1"/>
    <xf numFmtId="10" fontId="7" fillId="0" borderId="0" xfId="45" applyNumberFormat="1" applyFont="1"/>
    <xf numFmtId="10" fontId="19" fillId="0" borderId="0" xfId="45" applyNumberFormat="1" applyFont="1"/>
    <xf numFmtId="10" fontId="4" fillId="0" borderId="0" xfId="45" applyNumberFormat="1" applyFont="1" applyAlignment="1">
      <alignment horizontal="center" wrapText="1"/>
    </xf>
    <xf numFmtId="10" fontId="6" fillId="0" borderId="0" xfId="45" applyNumberFormat="1" applyFont="1" applyFill="1" applyAlignment="1">
      <alignment horizontal="right" vertical="center" wrapText="1"/>
    </xf>
    <xf numFmtId="10" fontId="1" fillId="0" borderId="10" xfId="45" applyNumberFormat="1" applyFont="1" applyBorder="1"/>
    <xf numFmtId="10" fontId="1" fillId="0" borderId="12" xfId="45" applyNumberFormat="1" applyFont="1" applyBorder="1"/>
    <xf numFmtId="10" fontId="1" fillId="0" borderId="6" xfId="45" applyNumberFormat="1" applyFont="1" applyBorder="1"/>
    <xf numFmtId="10" fontId="1" fillId="0" borderId="5" xfId="45" applyNumberFormat="1" applyFont="1" applyBorder="1"/>
    <xf numFmtId="10" fontId="10" fillId="0" borderId="6" xfId="45" applyNumberFormat="1" applyFont="1" applyBorder="1"/>
    <xf numFmtId="10" fontId="10" fillId="0" borderId="0" xfId="45" applyNumberFormat="1" applyFont="1" applyBorder="1"/>
    <xf numFmtId="10" fontId="1" fillId="0" borderId="0" xfId="45" applyNumberFormat="1" applyFont="1" applyBorder="1"/>
    <xf numFmtId="10" fontId="1" fillId="0" borderId="7" xfId="45" applyNumberFormat="1" applyFont="1" applyBorder="1"/>
    <xf numFmtId="10" fontId="1" fillId="0" borderId="8" xfId="45" applyNumberFormat="1" applyFont="1" applyBorder="1"/>
    <xf numFmtId="10" fontId="1" fillId="0" borderId="4" xfId="45" applyNumberFormat="1" applyFont="1" applyBorder="1"/>
    <xf numFmtId="10" fontId="1" fillId="0" borderId="5" xfId="45" applyNumberFormat="1" applyFont="1" applyFill="1" applyBorder="1"/>
    <xf numFmtId="10" fontId="39" fillId="0" borderId="0" xfId="45" applyNumberFormat="1" applyFont="1" applyFill="1" applyBorder="1"/>
    <xf numFmtId="10" fontId="44" fillId="0" borderId="0" xfId="45" applyNumberFormat="1" applyFont="1" applyFill="1" applyBorder="1"/>
    <xf numFmtId="10" fontId="46" fillId="0" borderId="0" xfId="45" applyNumberFormat="1" applyFont="1" applyFill="1" applyBorder="1"/>
    <xf numFmtId="10" fontId="10" fillId="0" borderId="5" xfId="45" applyNumberFormat="1" applyFont="1" applyFill="1" applyBorder="1"/>
    <xf numFmtId="10" fontId="10" fillId="0" borderId="0" xfId="45" applyNumberFormat="1" applyFont="1" applyFill="1" applyBorder="1"/>
    <xf numFmtId="10" fontId="11" fillId="0" borderId="5" xfId="45" applyNumberFormat="1" applyFont="1" applyFill="1" applyBorder="1"/>
    <xf numFmtId="10" fontId="47" fillId="0" borderId="5" xfId="45" applyNumberFormat="1" applyFont="1" applyFill="1" applyBorder="1"/>
    <xf numFmtId="10" fontId="7" fillId="0" borderId="6" xfId="45" applyNumberFormat="1" applyFont="1" applyBorder="1"/>
    <xf numFmtId="10" fontId="10" fillId="0" borderId="7" xfId="45" applyNumberFormat="1" applyFont="1" applyBorder="1"/>
    <xf numFmtId="10" fontId="5" fillId="0" borderId="8" xfId="45" applyNumberFormat="1" applyFont="1" applyBorder="1"/>
    <xf numFmtId="10" fontId="10" fillId="0" borderId="4" xfId="45" applyNumberFormat="1" applyFont="1" applyBorder="1"/>
    <xf numFmtId="10" fontId="6" fillId="0" borderId="0" xfId="45" applyNumberFormat="1" applyFont="1"/>
    <xf numFmtId="10" fontId="4" fillId="0" borderId="0" xfId="45" applyNumberFormat="1" applyFont="1"/>
    <xf numFmtId="10" fontId="4" fillId="0" borderId="0" xfId="45" applyNumberFormat="1" applyFont="1" applyBorder="1"/>
    <xf numFmtId="10" fontId="10" fillId="0" borderId="4" xfId="45" applyNumberFormat="1" applyFont="1" applyFill="1" applyBorder="1"/>
    <xf numFmtId="10" fontId="10" fillId="0" borderId="0" xfId="45" applyNumberFormat="1" applyFont="1" applyFill="1"/>
    <xf numFmtId="0" fontId="1" fillId="0" borderId="0" xfId="45" applyNumberFormat="1" applyFont="1"/>
    <xf numFmtId="10" fontId="48" fillId="35" borderId="5" xfId="45" applyNumberFormat="1" applyFont="1" applyFill="1" applyBorder="1"/>
    <xf numFmtId="10" fontId="46" fillId="35" borderId="5" xfId="45" applyNumberFormat="1" applyFont="1" applyFill="1" applyBorder="1"/>
    <xf numFmtId="0" fontId="46" fillId="35" borderId="5" xfId="2" applyFont="1" applyFill="1" applyBorder="1"/>
    <xf numFmtId="1" fontId="1" fillId="0" borderId="5" xfId="45" applyNumberFormat="1" applyFont="1" applyBorder="1"/>
    <xf numFmtId="1" fontId="10" fillId="0" borderId="5" xfId="45" applyNumberFormat="1" applyFont="1" applyBorder="1"/>
    <xf numFmtId="175" fontId="6" fillId="0" borderId="4" xfId="1" applyNumberFormat="1" applyFont="1" applyBorder="1"/>
    <xf numFmtId="10" fontId="19" fillId="0" borderId="0" xfId="45" applyNumberFormat="1" applyFont="1" applyBorder="1"/>
    <xf numFmtId="164" fontId="4" fillId="0" borderId="0" xfId="2" applyNumberFormat="1" applyFont="1" applyFill="1"/>
    <xf numFmtId="10" fontId="4" fillId="35" borderId="0" xfId="45" applyNumberFormat="1" applyFont="1" applyFill="1" applyBorder="1"/>
    <xf numFmtId="0" fontId="7" fillId="0" borderId="26" xfId="2" applyNumberFormat="1" applyFont="1" applyBorder="1"/>
    <xf numFmtId="0" fontId="5" fillId="0" borderId="26" xfId="2" applyNumberFormat="1" applyFont="1" applyBorder="1"/>
    <xf numFmtId="0" fontId="1" fillId="0" borderId="26" xfId="0" applyFont="1" applyBorder="1"/>
    <xf numFmtId="0" fontId="10" fillId="0" borderId="25" xfId="0" applyFont="1" applyBorder="1"/>
    <xf numFmtId="0" fontId="10" fillId="0" borderId="0" xfId="0" applyFont="1" applyAlignment="1">
      <alignment vertical="top"/>
    </xf>
    <xf numFmtId="165" fontId="4" fillId="0" borderId="0" xfId="2" applyNumberFormat="1" applyFont="1" applyFill="1" applyBorder="1"/>
    <xf numFmtId="165" fontId="19" fillId="0" borderId="0" xfId="1" applyFont="1" applyFill="1" applyBorder="1"/>
    <xf numFmtId="165" fontId="20" fillId="0" borderId="0" xfId="1" applyFont="1" applyFill="1"/>
    <xf numFmtId="173" fontId="19" fillId="0" borderId="0" xfId="1" applyNumberFormat="1" applyFont="1" applyFill="1"/>
    <xf numFmtId="10" fontId="0" fillId="0" borderId="0" xfId="45" applyNumberFormat="1" applyFont="1" applyFill="1"/>
    <xf numFmtId="164" fontId="1" fillId="0" borderId="0" xfId="0" applyNumberFormat="1" applyFont="1"/>
    <xf numFmtId="165" fontId="10" fillId="0" borderId="2" xfId="1" applyFont="1" applyFill="1" applyBorder="1"/>
    <xf numFmtId="165" fontId="47" fillId="0" borderId="0" xfId="1" applyFont="1"/>
    <xf numFmtId="0" fontId="19" fillId="35" borderId="0" xfId="2" applyFont="1" applyFill="1" applyAlignment="1">
      <alignment horizontal="right"/>
    </xf>
    <xf numFmtId="0" fontId="19" fillId="35" borderId="0" xfId="0" applyFont="1" applyFill="1"/>
    <xf numFmtId="10" fontId="19" fillId="0" borderId="0" xfId="45" applyNumberFormat="1" applyFont="1" applyFill="1"/>
    <xf numFmtId="0" fontId="2" fillId="0" borderId="0" xfId="0" applyFont="1"/>
    <xf numFmtId="0" fontId="6" fillId="0" borderId="11" xfId="0" applyFont="1" applyBorder="1" applyAlignment="1">
      <alignment vertical="center"/>
    </xf>
    <xf numFmtId="165" fontId="6" fillId="0" borderId="11" xfId="1" applyFont="1" applyFill="1" applyBorder="1"/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165" fontId="10" fillId="35" borderId="2" xfId="1" applyFont="1" applyFill="1" applyBorder="1" applyAlignment="1">
      <alignment horizontal="center" vertical="center" wrapText="1"/>
    </xf>
    <xf numFmtId="165" fontId="11" fillId="0" borderId="0" xfId="1" applyFont="1" applyFill="1" applyBorder="1"/>
    <xf numFmtId="0" fontId="10" fillId="0" borderId="4" xfId="0" applyFont="1" applyBorder="1"/>
    <xf numFmtId="165" fontId="19" fillId="0" borderId="0" xfId="1" applyFont="1" applyBorder="1"/>
    <xf numFmtId="165" fontId="19" fillId="0" borderId="0" xfId="0" applyNumberFormat="1" applyFont="1"/>
    <xf numFmtId="166" fontId="19" fillId="0" borderId="0" xfId="1" applyNumberFormat="1" applyFont="1" applyBorder="1"/>
    <xf numFmtId="165" fontId="20" fillId="0" borderId="0" xfId="1" applyFont="1" applyBorder="1"/>
    <xf numFmtId="0" fontId="19" fillId="0" borderId="0" xfId="2" applyFont="1" applyFill="1" applyBorder="1"/>
    <xf numFmtId="165" fontId="20" fillId="0" borderId="0" xfId="1" applyFont="1" applyFill="1" applyBorder="1"/>
    <xf numFmtId="0" fontId="19" fillId="0" borderId="0" xfId="0" applyFont="1" applyAlignment="1">
      <alignment vertical="top"/>
    </xf>
    <xf numFmtId="0" fontId="19" fillId="35" borderId="0" xfId="2" applyFont="1" applyFill="1" applyBorder="1"/>
    <xf numFmtId="0" fontId="6" fillId="0" borderId="4" xfId="2" applyFont="1" applyBorder="1"/>
    <xf numFmtId="3" fontId="5" fillId="0" borderId="5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left" vertical="center" wrapText="1"/>
    </xf>
    <xf numFmtId="0" fontId="10" fillId="35" borderId="9" xfId="2" applyFont="1" applyFill="1" applyBorder="1" applyAlignment="1">
      <alignment horizontal="center" vertical="center"/>
    </xf>
    <xf numFmtId="1" fontId="1" fillId="0" borderId="0" xfId="1" applyNumberFormat="1" applyFont="1" applyFill="1" applyAlignment="1">
      <alignment horizontal="center" vertical="center" wrapText="1"/>
    </xf>
    <xf numFmtId="165" fontId="10" fillId="2" borderId="2" xfId="1" applyFont="1" applyFill="1" applyBorder="1" applyAlignment="1">
      <alignment horizontal="center" vertical="center" wrapText="1"/>
    </xf>
    <xf numFmtId="165" fontId="10" fillId="36" borderId="2" xfId="1" applyFont="1" applyFill="1" applyBorder="1" applyAlignment="1">
      <alignment horizontal="center" vertical="center" wrapText="1"/>
    </xf>
    <xf numFmtId="165" fontId="10" fillId="38" borderId="2" xfId="1" applyFont="1" applyFill="1" applyBorder="1" applyAlignment="1">
      <alignment horizontal="center" vertical="center" wrapText="1"/>
    </xf>
    <xf numFmtId="166" fontId="10" fillId="0" borderId="0" xfId="1" applyNumberFormat="1" applyFont="1" applyFill="1" applyAlignment="1">
      <alignment horizontal="center" vertical="center" wrapText="1"/>
    </xf>
    <xf numFmtId="165" fontId="20" fillId="37" borderId="3" xfId="1" applyFont="1" applyFill="1" applyBorder="1" applyAlignment="1">
      <alignment horizontal="center" vertical="center" wrapText="1"/>
    </xf>
    <xf numFmtId="3" fontId="10" fillId="0" borderId="1" xfId="2" applyNumberFormat="1" applyFont="1" applyFill="1" applyBorder="1" applyAlignment="1">
      <alignment horizontal="center" vertical="center" wrapText="1"/>
    </xf>
    <xf numFmtId="3" fontId="10" fillId="0" borderId="3" xfId="2" applyNumberFormat="1" applyFont="1" applyFill="1" applyBorder="1" applyAlignment="1">
      <alignment horizontal="center" vertical="center" wrapText="1"/>
    </xf>
    <xf numFmtId="165" fontId="10" fillId="35" borderId="1" xfId="1" applyFont="1" applyFill="1" applyBorder="1" applyAlignment="1">
      <alignment horizontal="center" vertical="center" wrapText="1"/>
    </xf>
    <xf numFmtId="0" fontId="10" fillId="35" borderId="2" xfId="2" applyFont="1" applyFill="1" applyBorder="1" applyAlignment="1">
      <alignment horizontal="center" vertical="center" wrapText="1"/>
    </xf>
    <xf numFmtId="3" fontId="10" fillId="0" borderId="2" xfId="2" applyNumberFormat="1" applyFont="1" applyFill="1" applyBorder="1" applyAlignment="1">
      <alignment horizontal="center" vertical="center" wrapText="1"/>
    </xf>
    <xf numFmtId="0" fontId="1" fillId="35" borderId="5" xfId="2" applyFont="1" applyFill="1" applyBorder="1"/>
    <xf numFmtId="1" fontId="20" fillId="0" borderId="0" xfId="2" applyNumberFormat="1" applyFont="1" applyFill="1"/>
    <xf numFmtId="0" fontId="6" fillId="0" borderId="5" xfId="0" quotePrefix="1" applyFont="1" applyBorder="1" applyAlignment="1">
      <alignment horizontal="right" vertical="center"/>
    </xf>
    <xf numFmtId="0" fontId="5" fillId="0" borderId="0" xfId="2" applyNumberFormat="1" applyFont="1" applyBorder="1" applyAlignment="1">
      <alignment vertical="top"/>
    </xf>
    <xf numFmtId="9" fontId="1" fillId="0" borderId="0" xfId="45" applyFont="1"/>
    <xf numFmtId="176" fontId="1" fillId="0" borderId="0" xfId="45" applyNumberFormat="1" applyFont="1" applyFill="1"/>
    <xf numFmtId="4" fontId="21" fillId="0" borderId="0" xfId="0" applyNumberFormat="1" applyFont="1"/>
    <xf numFmtId="4" fontId="0" fillId="0" borderId="0" xfId="0" applyNumberFormat="1"/>
    <xf numFmtId="165" fontId="1" fillId="0" borderId="5" xfId="1" applyFont="1" applyFill="1" applyBorder="1"/>
    <xf numFmtId="165" fontId="40" fillId="0" borderId="5" xfId="1" applyFont="1" applyFill="1" applyBorder="1"/>
    <xf numFmtId="165" fontId="44" fillId="0" borderId="5" xfId="1" applyFont="1" applyFill="1" applyBorder="1"/>
    <xf numFmtId="165" fontId="46" fillId="0" borderId="5" xfId="1" applyFont="1" applyFill="1" applyBorder="1"/>
    <xf numFmtId="165" fontId="1" fillId="0" borderId="0" xfId="1" quotePrefix="1" applyFont="1" applyAlignment="1">
      <alignment vertical="top"/>
    </xf>
    <xf numFmtId="165" fontId="1" fillId="0" borderId="4" xfId="1" quotePrefix="1" applyFont="1" applyBorder="1" applyAlignment="1">
      <alignment vertical="top"/>
    </xf>
    <xf numFmtId="165" fontId="1" fillId="0" borderId="0" xfId="0" quotePrefix="1" applyNumberFormat="1" applyFont="1" applyAlignment="1">
      <alignment vertical="top"/>
    </xf>
    <xf numFmtId="165" fontId="1" fillId="0" borderId="4" xfId="0" quotePrefix="1" applyNumberFormat="1" applyFont="1" applyBorder="1" applyAlignment="1">
      <alignment vertical="top"/>
    </xf>
    <xf numFmtId="10" fontId="1" fillId="0" borderId="26" xfId="45" applyNumberFormat="1" applyFont="1" applyBorder="1"/>
    <xf numFmtId="10" fontId="10" fillId="0" borderId="26" xfId="45" applyNumberFormat="1" applyFont="1" applyBorder="1"/>
    <xf numFmtId="0" fontId="6" fillId="0" borderId="27" xfId="0" applyFont="1" applyBorder="1"/>
    <xf numFmtId="0" fontId="4" fillId="0" borderId="25" xfId="0" applyFont="1" applyBorder="1"/>
    <xf numFmtId="0" fontId="1" fillId="0" borderId="27" xfId="0" applyFont="1" applyBorder="1"/>
    <xf numFmtId="165" fontId="4" fillId="0" borderId="25" xfId="0" applyNumberFormat="1" applyFont="1" applyBorder="1"/>
    <xf numFmtId="165" fontId="1" fillId="0" borderId="26" xfId="1" applyFont="1" applyBorder="1"/>
    <xf numFmtId="165" fontId="1" fillId="0" borderId="25" xfId="1" applyFont="1" applyBorder="1"/>
    <xf numFmtId="10" fontId="1" fillId="0" borderId="27" xfId="45" applyNumberFormat="1" applyFont="1" applyBorder="1"/>
    <xf numFmtId="10" fontId="10" fillId="0" borderId="26" xfId="45" applyNumberFormat="1" applyFont="1" applyFill="1" applyBorder="1"/>
    <xf numFmtId="10" fontId="1" fillId="0" borderId="26" xfId="45" applyNumberFormat="1" applyFont="1" applyFill="1" applyBorder="1"/>
    <xf numFmtId="10" fontId="10" fillId="0" borderId="25" xfId="45" applyNumberFormat="1" applyFont="1" applyBorder="1"/>
    <xf numFmtId="0" fontId="10" fillId="0" borderId="27" xfId="0" applyFont="1" applyBorder="1"/>
    <xf numFmtId="165" fontId="10" fillId="0" borderId="26" xfId="1" applyFont="1" applyBorder="1"/>
    <xf numFmtId="10" fontId="1" fillId="0" borderId="25" xfId="45" applyNumberFormat="1" applyFont="1" applyBorder="1"/>
    <xf numFmtId="10" fontId="1" fillId="35" borderId="26" xfId="45" applyNumberFormat="1" applyFont="1" applyFill="1" applyBorder="1"/>
    <xf numFmtId="0" fontId="9" fillId="0" borderId="27" xfId="0" applyFont="1" applyBorder="1"/>
    <xf numFmtId="4" fontId="10" fillId="0" borderId="26" xfId="0" applyNumberFormat="1" applyFont="1" applyBorder="1"/>
    <xf numFmtId="4" fontId="9" fillId="0" borderId="26" xfId="0" applyNumberFormat="1" applyFont="1" applyBorder="1"/>
    <xf numFmtId="4" fontId="6" fillId="0" borderId="26" xfId="0" applyNumberFormat="1" applyFont="1" applyBorder="1"/>
    <xf numFmtId="4" fontId="10" fillId="0" borderId="25" xfId="0" applyNumberFormat="1" applyFont="1" applyBorder="1"/>
    <xf numFmtId="4" fontId="1" fillId="0" borderId="26" xfId="0" applyNumberFormat="1" applyFont="1" applyBorder="1"/>
    <xf numFmtId="0" fontId="9" fillId="0" borderId="25" xfId="0" applyFont="1" applyBorder="1"/>
    <xf numFmtId="165" fontId="7" fillId="0" borderId="0" xfId="1" applyFont="1" applyBorder="1" applyAlignment="1">
      <alignment vertical="top"/>
    </xf>
    <xf numFmtId="165" fontId="5" fillId="0" borderId="0" xfId="1" applyFont="1" applyBorder="1" applyAlignment="1">
      <alignment vertical="top"/>
    </xf>
    <xf numFmtId="165" fontId="20" fillId="0" borderId="0" xfId="1" applyFont="1"/>
    <xf numFmtId="0" fontId="7" fillId="0" borderId="0" xfId="2" applyNumberFormat="1" applyFont="1" applyBorder="1"/>
    <xf numFmtId="0" fontId="5" fillId="0" borderId="0" xfId="2" applyNumberFormat="1" applyFont="1" applyBorder="1"/>
    <xf numFmtId="165" fontId="10" fillId="0" borderId="5" xfId="1" applyFont="1" applyFill="1" applyBorder="1"/>
    <xf numFmtId="165" fontId="1" fillId="0" borderId="5" xfId="1" applyFont="1" applyBorder="1"/>
    <xf numFmtId="165" fontId="1" fillId="0" borderId="0" xfId="1" applyFont="1" applyAlignment="1">
      <alignment vertical="top"/>
    </xf>
    <xf numFmtId="165" fontId="1" fillId="0" borderId="0" xfId="1" quotePrefix="1" applyFont="1" applyBorder="1" applyAlignment="1">
      <alignment vertical="top"/>
    </xf>
    <xf numFmtId="165" fontId="10" fillId="0" borderId="0" xfId="1" quotePrefix="1" applyFont="1" applyBorder="1"/>
    <xf numFmtId="0" fontId="4" fillId="40" borderId="5" xfId="0" applyFont="1" applyFill="1" applyBorder="1" applyAlignment="1">
      <alignment vertical="center"/>
    </xf>
    <xf numFmtId="0" fontId="4" fillId="40" borderId="0" xfId="0" applyFont="1" applyFill="1"/>
    <xf numFmtId="0" fontId="53" fillId="0" borderId="0" xfId="2" applyNumberFormat="1" applyFont="1" applyFill="1" applyBorder="1"/>
    <xf numFmtId="0" fontId="54" fillId="0" borderId="0" xfId="2" applyNumberFormat="1" applyFont="1" applyFill="1" applyBorder="1"/>
    <xf numFmtId="173" fontId="0" fillId="0" borderId="0" xfId="1" applyNumberFormat="1" applyFont="1"/>
    <xf numFmtId="0" fontId="20" fillId="35" borderId="5" xfId="0" applyFont="1" applyFill="1" applyBorder="1" applyAlignment="1">
      <alignment vertical="center"/>
    </xf>
    <xf numFmtId="1" fontId="20" fillId="0" borderId="0" xfId="1" applyNumberFormat="1" applyFont="1" applyFill="1" applyAlignment="1">
      <alignment horizontal="right" vertical="center" wrapText="1"/>
    </xf>
    <xf numFmtId="1" fontId="19" fillId="0" borderId="0" xfId="1" applyNumberFormat="1" applyFont="1" applyFill="1" applyAlignment="1">
      <alignment horizontal="right" vertical="center" wrapText="1"/>
    </xf>
    <xf numFmtId="1" fontId="19" fillId="40" borderId="0" xfId="1" applyNumberFormat="1" applyFont="1" applyFill="1" applyAlignment="1">
      <alignment horizontal="right" vertical="center" wrapText="1"/>
    </xf>
    <xf numFmtId="1" fontId="11" fillId="0" borderId="5" xfId="1" applyNumberFormat="1" applyFont="1" applyBorder="1" applyAlignment="1">
      <alignment horizontal="right" vertical="center" wrapText="1"/>
    </xf>
    <xf numFmtId="0" fontId="11" fillId="0" borderId="6" xfId="0" applyFont="1" applyBorder="1"/>
    <xf numFmtId="165" fontId="20" fillId="0" borderId="11" xfId="1" applyFont="1" applyFill="1" applyBorder="1"/>
    <xf numFmtId="165" fontId="33" fillId="0" borderId="11" xfId="1" applyFont="1" applyFill="1" applyBorder="1"/>
    <xf numFmtId="0" fontId="20" fillId="0" borderId="0" xfId="2" applyFont="1" applyFill="1" applyAlignment="1"/>
    <xf numFmtId="173" fontId="78" fillId="0" borderId="0" xfId="1" applyNumberFormat="1" applyFont="1" applyFill="1"/>
    <xf numFmtId="0" fontId="80" fillId="0" borderId="0" xfId="0" applyFont="1"/>
    <xf numFmtId="0" fontId="80" fillId="0" borderId="0" xfId="2" applyFont="1" applyFill="1"/>
    <xf numFmtId="0" fontId="81" fillId="0" borderId="0" xfId="2" applyFont="1" applyFill="1" applyBorder="1"/>
    <xf numFmtId="166" fontId="81" fillId="0" borderId="0" xfId="1" applyNumberFormat="1" applyFont="1" applyFill="1" applyAlignment="1">
      <alignment horizontal="center" vertical="center" wrapText="1"/>
    </xf>
    <xf numFmtId="164" fontId="81" fillId="0" borderId="0" xfId="0" applyNumberFormat="1" applyFont="1"/>
    <xf numFmtId="164" fontId="80" fillId="0" borderId="0" xfId="0" applyNumberFormat="1" applyFont="1"/>
    <xf numFmtId="165" fontId="81" fillId="0" borderId="0" xfId="1" applyFont="1" applyFill="1" applyBorder="1"/>
    <xf numFmtId="0" fontId="81" fillId="0" borderId="0" xfId="0" applyFont="1"/>
    <xf numFmtId="173" fontId="79" fillId="0" borderId="0" xfId="1" applyNumberFormat="1" applyFont="1" applyFill="1" applyBorder="1" applyAlignment="1">
      <alignment horizontal="center" vertical="center" wrapText="1"/>
    </xf>
    <xf numFmtId="165" fontId="1" fillId="0" borderId="6" xfId="1" applyFont="1" applyFill="1" applyBorder="1"/>
    <xf numFmtId="165" fontId="10" fillId="0" borderId="6" xfId="1" applyFont="1" applyFill="1" applyBorder="1"/>
    <xf numFmtId="165" fontId="40" fillId="0" borderId="6" xfId="1" applyFont="1" applyFill="1" applyBorder="1"/>
    <xf numFmtId="0" fontId="19" fillId="66" borderId="0" xfId="0" applyFont="1" applyFill="1"/>
    <xf numFmtId="0" fontId="1" fillId="66" borderId="5" xfId="0" applyFont="1" applyFill="1" applyBorder="1" applyAlignment="1">
      <alignment vertical="center"/>
    </xf>
    <xf numFmtId="0" fontId="1" fillId="66" borderId="0" xfId="0" applyFont="1" applyFill="1"/>
    <xf numFmtId="4" fontId="0" fillId="66" borderId="0" xfId="0" applyNumberFormat="1" applyFill="1"/>
    <xf numFmtId="0" fontId="6" fillId="66" borderId="0" xfId="0" applyFont="1" applyFill="1"/>
    <xf numFmtId="164" fontId="81" fillId="66" borderId="0" xfId="0" applyNumberFormat="1" applyFont="1" applyFill="1"/>
    <xf numFmtId="166" fontId="19" fillId="66" borderId="0" xfId="1" applyNumberFormat="1" applyFont="1" applyFill="1" applyAlignment="1">
      <alignment horizontal="right" vertical="center" wrapText="1"/>
    </xf>
    <xf numFmtId="0" fontId="1" fillId="66" borderId="5" xfId="0" applyFont="1" applyFill="1" applyBorder="1"/>
    <xf numFmtId="0" fontId="1" fillId="67" borderId="5" xfId="0" applyFont="1" applyFill="1" applyBorder="1"/>
    <xf numFmtId="0" fontId="1" fillId="67" borderId="0" xfId="0" applyFont="1" applyFill="1"/>
    <xf numFmtId="10" fontId="1" fillId="66" borderId="0" xfId="45" applyNumberFormat="1" applyFont="1" applyFill="1" applyBorder="1"/>
    <xf numFmtId="10" fontId="1" fillId="66" borderId="26" xfId="45" applyNumberFormat="1" applyFont="1" applyFill="1" applyBorder="1"/>
    <xf numFmtId="10" fontId="1" fillId="66" borderId="0" xfId="45" applyNumberFormat="1" applyFont="1" applyFill="1"/>
    <xf numFmtId="0" fontId="55" fillId="35" borderId="0" xfId="281" applyFont="1" applyFill="1" applyAlignment="1">
      <alignment horizontal="left" vertical="top"/>
    </xf>
    <xf numFmtId="0" fontId="84" fillId="35" borderId="0" xfId="281" applyFont="1" applyFill="1" applyAlignment="1">
      <alignment horizontal="left" vertical="top"/>
    </xf>
    <xf numFmtId="0" fontId="55" fillId="35" borderId="0" xfId="281" quotePrefix="1" applyFont="1" applyFill="1" applyAlignment="1">
      <alignment horizontal="left" vertical="top"/>
    </xf>
    <xf numFmtId="0" fontId="55" fillId="68" borderId="0" xfId="281" applyFont="1" applyFill="1" applyAlignment="1">
      <alignment horizontal="left" vertical="top"/>
    </xf>
    <xf numFmtId="0" fontId="55" fillId="35" borderId="37" xfId="281" applyFont="1" applyFill="1" applyBorder="1" applyAlignment="1">
      <alignment horizontal="left" vertical="top" wrapText="1"/>
    </xf>
    <xf numFmtId="1" fontId="55" fillId="35" borderId="0" xfId="281" applyNumberFormat="1" applyFont="1" applyFill="1" applyAlignment="1">
      <alignment horizontal="left" vertical="top"/>
    </xf>
    <xf numFmtId="0" fontId="55" fillId="35" borderId="38" xfId="281" applyFont="1" applyFill="1" applyBorder="1" applyAlignment="1">
      <alignment horizontal="left" vertical="center" wrapText="1"/>
    </xf>
    <xf numFmtId="0" fontId="83" fillId="35" borderId="37" xfId="281" applyFont="1" applyFill="1" applyBorder="1" applyAlignment="1">
      <alignment horizontal="left" vertical="top" wrapText="1"/>
    </xf>
    <xf numFmtId="0" fontId="55" fillId="35" borderId="0" xfId="281" applyFont="1" applyFill="1" applyAlignment="1">
      <alignment horizontal="left" vertical="top" wrapText="1"/>
    </xf>
    <xf numFmtId="0" fontId="55" fillId="65" borderId="0" xfId="281" applyFont="1" applyFill="1" applyAlignment="1">
      <alignment horizontal="left" vertical="top"/>
    </xf>
    <xf numFmtId="0" fontId="84" fillId="65" borderId="0" xfId="281" applyFont="1" applyFill="1" applyAlignment="1">
      <alignment horizontal="left" vertical="top"/>
    </xf>
    <xf numFmtId="1" fontId="55" fillId="65" borderId="37" xfId="281" applyNumberFormat="1" applyFont="1" applyFill="1" applyBorder="1" applyAlignment="1">
      <alignment horizontal="left" vertical="top" shrinkToFit="1"/>
    </xf>
    <xf numFmtId="1" fontId="55" fillId="65" borderId="38" xfId="281" applyNumberFormat="1" applyFont="1" applyFill="1" applyBorder="1" applyAlignment="1">
      <alignment horizontal="left" vertical="center" shrinkToFit="1"/>
    </xf>
    <xf numFmtId="1" fontId="83" fillId="65" borderId="37" xfId="281" applyNumberFormat="1" applyFont="1" applyFill="1" applyBorder="1" applyAlignment="1">
      <alignment horizontal="left" vertical="top" shrinkToFit="1"/>
    </xf>
    <xf numFmtId="1" fontId="55" fillId="65" borderId="0" xfId="281" applyNumberFormat="1" applyFont="1" applyFill="1" applyAlignment="1">
      <alignment horizontal="left" vertical="top"/>
    </xf>
    <xf numFmtId="0" fontId="55" fillId="65" borderId="37" xfId="281" applyFont="1" applyFill="1" applyBorder="1" applyAlignment="1">
      <alignment horizontal="left" vertical="top" wrapText="1"/>
    </xf>
    <xf numFmtId="0" fontId="85" fillId="65" borderId="0" xfId="281" applyFont="1" applyFill="1" applyAlignment="1">
      <alignment horizontal="center" vertical="top"/>
    </xf>
    <xf numFmtId="0" fontId="85" fillId="35" borderId="0" xfId="281" applyFont="1" applyFill="1" applyAlignment="1">
      <alignment horizontal="center" vertical="top"/>
    </xf>
    <xf numFmtId="0" fontId="4" fillId="40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1" fillId="35" borderId="5" xfId="0" applyFont="1" applyFill="1" applyBorder="1"/>
    <xf numFmtId="0" fontId="4" fillId="0" borderId="6" xfId="0" applyFont="1" applyBorder="1"/>
    <xf numFmtId="1" fontId="4" fillId="0" borderId="5" xfId="45" applyNumberFormat="1" applyFont="1" applyBorder="1"/>
    <xf numFmtId="0" fontId="51" fillId="0" borderId="0" xfId="0" applyFont="1"/>
    <xf numFmtId="0" fontId="52" fillId="0" borderId="0" xfId="0" applyFont="1"/>
    <xf numFmtId="0" fontId="86" fillId="0" borderId="6" xfId="2" applyNumberFormat="1" applyFont="1" applyBorder="1"/>
    <xf numFmtId="0" fontId="86" fillId="35" borderId="6" xfId="2" applyNumberFormat="1" applyFont="1" applyFill="1" applyBorder="1"/>
    <xf numFmtId="0" fontId="86" fillId="0" borderId="0" xfId="2" applyNumberFormat="1" applyFont="1" applyBorder="1"/>
    <xf numFmtId="0" fontId="11" fillId="0" borderId="6" xfId="2" applyNumberFormat="1" applyFont="1" applyBorder="1"/>
    <xf numFmtId="0" fontId="47" fillId="0" borderId="0" xfId="2" applyNumberFormat="1" applyFont="1" applyFill="1" applyBorder="1"/>
    <xf numFmtId="0" fontId="11" fillId="35" borderId="5" xfId="2" applyFont="1" applyFill="1" applyBorder="1"/>
    <xf numFmtId="0" fontId="47" fillId="0" borderId="5" xfId="2" applyFont="1" applyBorder="1"/>
    <xf numFmtId="0" fontId="47" fillId="0" borderId="0" xfId="2" applyFont="1" applyBorder="1"/>
    <xf numFmtId="4" fontId="47" fillId="0" borderId="0" xfId="0" applyNumberFormat="1" applyFont="1"/>
    <xf numFmtId="4" fontId="47" fillId="0" borderId="26" xfId="0" applyNumberFormat="1" applyFont="1" applyBorder="1"/>
    <xf numFmtId="0" fontId="6" fillId="66" borderId="0" xfId="2" applyFont="1" applyFill="1" applyBorder="1"/>
    <xf numFmtId="4" fontId="10" fillId="66" borderId="0" xfId="0" applyNumberFormat="1" applyFont="1" applyFill="1"/>
    <xf numFmtId="4" fontId="10" fillId="66" borderId="26" xfId="0" applyNumberFormat="1" applyFont="1" applyFill="1" applyBorder="1"/>
    <xf numFmtId="0" fontId="9" fillId="66" borderId="0" xfId="0" applyFont="1" applyFill="1"/>
    <xf numFmtId="0" fontId="47" fillId="0" borderId="5" xfId="2" applyNumberFormat="1" applyFont="1" applyBorder="1" applyAlignment="1">
      <alignment horizontal="right"/>
    </xf>
    <xf numFmtId="0" fontId="47" fillId="0" borderId="0" xfId="0" applyFont="1"/>
    <xf numFmtId="175" fontId="10" fillId="0" borderId="0" xfId="1" applyNumberFormat="1" applyFont="1" applyFill="1" applyBorder="1"/>
    <xf numFmtId="173" fontId="1" fillId="0" borderId="0" xfId="1" applyNumberFormat="1" applyFont="1" applyBorder="1"/>
    <xf numFmtId="173" fontId="10" fillId="0" borderId="0" xfId="1" applyNumberFormat="1" applyFont="1" applyBorder="1"/>
    <xf numFmtId="173" fontId="1" fillId="66" borderId="0" xfId="1" applyNumberFormat="1" applyFont="1" applyFill="1" applyBorder="1"/>
    <xf numFmtId="173" fontId="6" fillId="0" borderId="0" xfId="1" applyNumberFormat="1" applyFont="1" applyFill="1" applyBorder="1"/>
    <xf numFmtId="173" fontId="6" fillId="0" borderId="26" xfId="1" applyNumberFormat="1" applyFont="1" applyFill="1" applyBorder="1"/>
    <xf numFmtId="173" fontId="4" fillId="0" borderId="26" xfId="1" applyNumberFormat="1" applyFont="1" applyFill="1" applyBorder="1"/>
    <xf numFmtId="173" fontId="4" fillId="66" borderId="0" xfId="1" applyNumberFormat="1" applyFont="1" applyFill="1" applyBorder="1"/>
    <xf numFmtId="173" fontId="4" fillId="66" borderId="26" xfId="1" applyNumberFormat="1" applyFont="1" applyFill="1" applyBorder="1"/>
    <xf numFmtId="173" fontId="1" fillId="64" borderId="0" xfId="1" applyNumberFormat="1" applyFont="1" applyFill="1" applyBorder="1"/>
    <xf numFmtId="173" fontId="4" fillId="0" borderId="6" xfId="1" applyNumberFormat="1" applyFont="1" applyFill="1" applyBorder="1"/>
    <xf numFmtId="173" fontId="1" fillId="0" borderId="6" xfId="1" applyNumberFormat="1" applyFont="1" applyBorder="1"/>
    <xf numFmtId="173" fontId="1" fillId="0" borderId="26" xfId="1" applyNumberFormat="1" applyFont="1" applyBorder="1"/>
    <xf numFmtId="173" fontId="19" fillId="0" borderId="0" xfId="1" applyNumberFormat="1" applyFont="1" applyBorder="1"/>
    <xf numFmtId="173" fontId="19" fillId="0" borderId="6" xfId="1" applyNumberFormat="1" applyFont="1" applyBorder="1"/>
    <xf numFmtId="173" fontId="19" fillId="0" borderId="26" xfId="1" applyNumberFormat="1" applyFont="1" applyBorder="1"/>
    <xf numFmtId="173" fontId="6" fillId="0" borderId="6" xfId="1" applyNumberFormat="1" applyFont="1" applyFill="1" applyBorder="1"/>
    <xf numFmtId="173" fontId="4" fillId="40" borderId="0" xfId="1" applyNumberFormat="1" applyFont="1" applyFill="1" applyBorder="1"/>
    <xf numFmtId="173" fontId="4" fillId="40" borderId="26" xfId="1" applyNumberFormat="1" applyFont="1" applyFill="1" applyBorder="1"/>
    <xf numFmtId="173" fontId="21" fillId="0" borderId="0" xfId="1" applyNumberFormat="1" applyFont="1"/>
    <xf numFmtId="173" fontId="10" fillId="0" borderId="0" xfId="1" applyNumberFormat="1" applyFont="1" applyFill="1" applyBorder="1"/>
    <xf numFmtId="173" fontId="0" fillId="66" borderId="0" xfId="1" applyNumberFormat="1" applyFont="1" applyFill="1"/>
    <xf numFmtId="173" fontId="1" fillId="0" borderId="4" xfId="1" applyNumberFormat="1" applyFont="1" applyFill="1" applyBorder="1"/>
    <xf numFmtId="0" fontId="4" fillId="67" borderId="5" xfId="2" quotePrefix="1" applyNumberFormat="1" applyFont="1" applyFill="1" applyBorder="1" applyAlignment="1">
      <alignment horizontal="right"/>
    </xf>
    <xf numFmtId="0" fontId="4" fillId="67" borderId="0" xfId="2" applyFont="1" applyFill="1" applyBorder="1"/>
    <xf numFmtId="4" fontId="9" fillId="67" borderId="0" xfId="0" applyNumberFormat="1" applyFont="1" applyFill="1"/>
    <xf numFmtId="4" fontId="9" fillId="67" borderId="26" xfId="0" applyNumberFormat="1" applyFont="1" applyFill="1" applyBorder="1"/>
    <xf numFmtId="0" fontId="9" fillId="67" borderId="0" xfId="0" applyFont="1" applyFill="1"/>
    <xf numFmtId="0" fontId="4" fillId="67" borderId="5" xfId="2" applyNumberFormat="1" applyFont="1" applyFill="1" applyBorder="1" applyAlignment="1">
      <alignment horizontal="right"/>
    </xf>
    <xf numFmtId="4" fontId="1" fillId="67" borderId="0" xfId="0" applyNumberFormat="1" applyFont="1" applyFill="1"/>
    <xf numFmtId="4" fontId="1" fillId="67" borderId="26" xfId="0" applyNumberFormat="1" applyFont="1" applyFill="1" applyBorder="1"/>
    <xf numFmtId="165" fontId="10" fillId="35" borderId="1" xfId="1" applyFont="1" applyFill="1" applyBorder="1" applyAlignment="1">
      <alignment horizontal="center"/>
    </xf>
    <xf numFmtId="165" fontId="10" fillId="35" borderId="2" xfId="1" applyFont="1" applyFill="1" applyBorder="1" applyAlignment="1">
      <alignment horizontal="center"/>
    </xf>
    <xf numFmtId="165" fontId="10" fillId="35" borderId="3" xfId="1" applyFont="1" applyFill="1" applyBorder="1" applyAlignment="1">
      <alignment horizontal="center"/>
    </xf>
    <xf numFmtId="166" fontId="7" fillId="0" borderId="0" xfId="1" applyNumberFormat="1" applyFont="1" applyBorder="1"/>
    <xf numFmtId="165" fontId="11" fillId="0" borderId="0" xfId="1" applyFont="1" applyBorder="1"/>
    <xf numFmtId="165" fontId="10" fillId="35" borderId="5" xfId="1" applyFont="1" applyFill="1" applyBorder="1" applyAlignment="1">
      <alignment horizontal="center"/>
    </xf>
    <xf numFmtId="165" fontId="10" fillId="35" borderId="0" xfId="1" applyFont="1" applyFill="1" applyBorder="1" applyAlignment="1">
      <alignment horizontal="center"/>
    </xf>
    <xf numFmtId="3" fontId="10" fillId="0" borderId="10" xfId="2" applyNumberFormat="1" applyFont="1" applyFill="1" applyBorder="1" applyAlignment="1">
      <alignment horizontal="center" vertical="center" wrapText="1"/>
    </xf>
    <xf numFmtId="3" fontId="10" fillId="0" borderId="11" xfId="2" applyNumberFormat="1" applyFont="1" applyFill="1" applyBorder="1" applyAlignment="1">
      <alignment horizontal="center" vertical="center" wrapText="1"/>
    </xf>
    <xf numFmtId="165" fontId="10" fillId="35" borderId="11" xfId="1" applyFont="1" applyFill="1" applyBorder="1" applyAlignment="1">
      <alignment horizontal="center" vertical="center" wrapText="1"/>
    </xf>
    <xf numFmtId="0" fontId="10" fillId="35" borderId="11" xfId="2" applyFont="1" applyFill="1" applyBorder="1" applyAlignment="1">
      <alignment horizontal="center" vertical="center" wrapText="1"/>
    </xf>
    <xf numFmtId="165" fontId="10" fillId="2" borderId="11" xfId="1" applyFont="1" applyFill="1" applyBorder="1" applyAlignment="1">
      <alignment horizontal="center" vertical="center" wrapText="1"/>
    </xf>
    <xf numFmtId="165" fontId="10" fillId="36" borderId="11" xfId="1" applyFont="1" applyFill="1" applyBorder="1" applyAlignment="1">
      <alignment horizontal="center" vertical="center" wrapText="1"/>
    </xf>
    <xf numFmtId="165" fontId="20" fillId="37" borderId="11" xfId="1" applyFont="1" applyFill="1" applyBorder="1" applyAlignment="1">
      <alignment horizontal="center" vertical="center" wrapText="1"/>
    </xf>
    <xf numFmtId="165" fontId="10" fillId="38" borderId="11" xfId="1" applyFont="1" applyFill="1" applyBorder="1" applyAlignment="1">
      <alignment horizontal="center" vertical="center" wrapText="1"/>
    </xf>
    <xf numFmtId="0" fontId="10" fillId="35" borderId="11" xfId="2" applyFont="1" applyFill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 vertical="center" wrapText="1"/>
    </xf>
    <xf numFmtId="0" fontId="6" fillId="0" borderId="5" xfId="0" applyFont="1" applyBorder="1"/>
    <xf numFmtId="0" fontId="4" fillId="0" borderId="7" xfId="0" applyFont="1" applyBorder="1"/>
    <xf numFmtId="165" fontId="1" fillId="35" borderId="6" xfId="1" applyFont="1" applyFill="1" applyBorder="1"/>
    <xf numFmtId="165" fontId="20" fillId="37" borderId="12" xfId="1" applyFont="1" applyFill="1" applyBorder="1" applyAlignment="1">
      <alignment horizontal="center" vertical="center" wrapText="1"/>
    </xf>
    <xf numFmtId="174" fontId="1" fillId="0" borderId="6" xfId="1" applyNumberFormat="1" applyFont="1" applyFill="1" applyBorder="1"/>
    <xf numFmtId="174" fontId="10" fillId="0" borderId="6" xfId="1" applyNumberFormat="1" applyFont="1" applyFill="1" applyBorder="1"/>
    <xf numFmtId="165" fontId="1" fillId="0" borderId="8" xfId="1" applyFont="1" applyFill="1" applyBorder="1"/>
    <xf numFmtId="165" fontId="44" fillId="0" borderId="6" xfId="1" applyFont="1" applyFill="1" applyBorder="1"/>
    <xf numFmtId="165" fontId="46" fillId="0" borderId="6" xfId="1" applyFont="1" applyFill="1" applyBorder="1"/>
    <xf numFmtId="165" fontId="10" fillId="0" borderId="8" xfId="1" applyFont="1" applyFill="1" applyBorder="1"/>
    <xf numFmtId="1" fontId="1" fillId="0" borderId="10" xfId="1" applyNumberFormat="1" applyFont="1" applyFill="1" applyBorder="1" applyAlignment="1">
      <alignment horizontal="center" vertical="center" wrapText="1"/>
    </xf>
    <xf numFmtId="0" fontId="10" fillId="35" borderId="1" xfId="2" applyFont="1" applyFill="1" applyBorder="1" applyAlignment="1">
      <alignment horizontal="center" vertical="center"/>
    </xf>
    <xf numFmtId="165" fontId="1" fillId="35" borderId="11" xfId="1" applyFont="1" applyFill="1" applyBorder="1"/>
    <xf numFmtId="10" fontId="1" fillId="35" borderId="7" xfId="45" applyNumberFormat="1" applyFont="1" applyFill="1" applyBorder="1"/>
    <xf numFmtId="0" fontId="1" fillId="35" borderId="6" xfId="0" applyFont="1" applyFill="1" applyBorder="1"/>
    <xf numFmtId="10" fontId="1" fillId="0" borderId="6" xfId="0" applyNumberFormat="1" applyFont="1" applyBorder="1"/>
    <xf numFmtId="10" fontId="1" fillId="0" borderId="8" xfId="0" applyNumberFormat="1" applyFont="1" applyBorder="1"/>
    <xf numFmtId="15" fontId="6" fillId="0" borderId="0" xfId="0" applyNumberFormat="1" applyFont="1" applyAlignment="1">
      <alignment horizontal="left"/>
    </xf>
    <xf numFmtId="0" fontId="6" fillId="0" borderId="25" xfId="0" applyFont="1" applyBorder="1"/>
    <xf numFmtId="0" fontId="1" fillId="0" borderId="25" xfId="0" applyFont="1" applyBorder="1"/>
    <xf numFmtId="0" fontId="6" fillId="0" borderId="9" xfId="0" applyFont="1" applyBorder="1"/>
    <xf numFmtId="4" fontId="1" fillId="0" borderId="9" xfId="0" applyNumberFormat="1" applyFont="1" applyBorder="1"/>
    <xf numFmtId="0" fontId="4" fillId="0" borderId="9" xfId="0" applyFont="1" applyBorder="1"/>
    <xf numFmtId="0" fontId="6" fillId="0" borderId="9" xfId="1" applyNumberFormat="1" applyFont="1" applyBorder="1"/>
    <xf numFmtId="0" fontId="4" fillId="0" borderId="9" xfId="1" applyNumberFormat="1" applyFont="1" applyBorder="1"/>
    <xf numFmtId="0" fontId="6" fillId="0" borderId="9" xfId="0" quotePrefix="1" applyFont="1" applyBorder="1" applyAlignment="1">
      <alignment horizontal="right"/>
    </xf>
    <xf numFmtId="0" fontId="4" fillId="0" borderId="9" xfId="0" quotePrefix="1" applyFont="1" applyBorder="1" applyAlignment="1">
      <alignment horizontal="right"/>
    </xf>
    <xf numFmtId="10" fontId="4" fillId="0" borderId="9" xfId="45" applyNumberFormat="1" applyFont="1" applyBorder="1"/>
    <xf numFmtId="4" fontId="10" fillId="0" borderId="9" xfId="0" applyNumberFormat="1" applyFont="1" applyBorder="1"/>
    <xf numFmtId="10" fontId="1" fillId="0" borderId="9" xfId="45" applyNumberFormat="1" applyFont="1" applyBorder="1"/>
    <xf numFmtId="173" fontId="6" fillId="0" borderId="9" xfId="1" applyNumberFormat="1" applyFont="1" applyBorder="1"/>
    <xf numFmtId="173" fontId="1" fillId="0" borderId="9" xfId="1" applyNumberFormat="1" applyFont="1" applyBorder="1"/>
    <xf numFmtId="10" fontId="4" fillId="0" borderId="9" xfId="0" applyNumberFormat="1" applyFont="1" applyBorder="1"/>
    <xf numFmtId="14" fontId="6" fillId="0" borderId="0" xfId="1" applyNumberFormat="1" applyFont="1" applyFill="1" applyBorder="1" applyAlignment="1">
      <alignment horizontal="left"/>
    </xf>
    <xf numFmtId="3" fontId="10" fillId="0" borderId="3" xfId="2" applyNumberFormat="1" applyFont="1" applyFill="1" applyBorder="1" applyAlignment="1">
      <alignment horizontal="left" vertical="center" wrapText="1"/>
    </xf>
    <xf numFmtId="165" fontId="10" fillId="35" borderId="1" xfId="1" applyFont="1" applyFill="1" applyBorder="1" applyAlignment="1">
      <alignment horizontal="center"/>
    </xf>
    <xf numFmtId="165" fontId="10" fillId="35" borderId="2" xfId="1" applyFont="1" applyFill="1" applyBorder="1" applyAlignment="1">
      <alignment horizontal="center"/>
    </xf>
    <xf numFmtId="165" fontId="10" fillId="35" borderId="3" xfId="1" applyFont="1" applyFill="1" applyBorder="1" applyAlignment="1">
      <alignment horizontal="center"/>
    </xf>
    <xf numFmtId="15" fontId="5" fillId="0" borderId="0" xfId="2" applyNumberFormat="1" applyFont="1" applyFill="1" applyAlignment="1">
      <alignment horizontal="left"/>
    </xf>
    <xf numFmtId="165" fontId="20" fillId="35" borderId="10" xfId="1" applyFont="1" applyFill="1" applyBorder="1" applyAlignment="1">
      <alignment horizontal="center"/>
    </xf>
    <xf numFmtId="165" fontId="20" fillId="35" borderId="11" xfId="1" applyFont="1" applyFill="1" applyBorder="1" applyAlignment="1">
      <alignment horizontal="center"/>
    </xf>
    <xf numFmtId="165" fontId="20" fillId="35" borderId="12" xfId="1" applyFont="1" applyFill="1" applyBorder="1" applyAlignment="1">
      <alignment horizontal="center"/>
    </xf>
    <xf numFmtId="168" fontId="5" fillId="0" borderId="0" xfId="2" applyNumberFormat="1" applyFont="1" applyFill="1" applyAlignment="1">
      <alignment horizontal="left"/>
    </xf>
    <xf numFmtId="0" fontId="15" fillId="3" borderId="0" xfId="0" applyFont="1" applyFill="1" applyAlignment="1">
      <alignment horizontal="center" vertical="center" wrapText="1"/>
    </xf>
    <xf numFmtId="169" fontId="6" fillId="0" borderId="10" xfId="0" applyNumberFormat="1" applyFont="1" applyBorder="1" applyAlignment="1">
      <alignment horizontal="center" vertical="center"/>
    </xf>
    <xf numFmtId="169" fontId="6" fillId="0" borderId="13" xfId="0" applyNumberFormat="1" applyFont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65" fontId="10" fillId="35" borderId="10" xfId="1" applyFont="1" applyFill="1" applyBorder="1" applyAlignment="1">
      <alignment horizontal="center"/>
    </xf>
    <xf numFmtId="165" fontId="10" fillId="35" borderId="11" xfId="1" applyFont="1" applyFill="1" applyBorder="1" applyAlignment="1">
      <alignment horizontal="center"/>
    </xf>
    <xf numFmtId="165" fontId="10" fillId="35" borderId="12" xfId="1" applyFont="1" applyFill="1" applyBorder="1" applyAlignment="1">
      <alignment horizontal="center"/>
    </xf>
    <xf numFmtId="165" fontId="20" fillId="41" borderId="4" xfId="1" applyFont="1" applyFill="1" applyBorder="1" applyAlignment="1">
      <alignment horizontal="center"/>
    </xf>
  </cellXfs>
  <cellStyles count="282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20% - Énfasis1 2" xfId="57" xr:uid="{00000000-0005-0000-0000-000001000000}"/>
    <cellStyle name="20% - Énfasis1 3" xfId="58" xr:uid="{00000000-0005-0000-0000-000002000000}"/>
    <cellStyle name="20% - Énfasis1 4" xfId="59" xr:uid="{00000000-0005-0000-0000-000003000000}"/>
    <cellStyle name="20% - Énfasis2 2" xfId="60" xr:uid="{00000000-0005-0000-0000-000005000000}"/>
    <cellStyle name="20% - Énfasis2 3" xfId="61" xr:uid="{00000000-0005-0000-0000-000006000000}"/>
    <cellStyle name="20% - Énfasis2 4" xfId="62" xr:uid="{00000000-0005-0000-0000-000007000000}"/>
    <cellStyle name="20% - Énfasis3 2" xfId="63" xr:uid="{00000000-0005-0000-0000-000009000000}"/>
    <cellStyle name="20% - Énfasis3 3" xfId="64" xr:uid="{00000000-0005-0000-0000-00000A000000}"/>
    <cellStyle name="20% - Énfasis3 4" xfId="65" xr:uid="{00000000-0005-0000-0000-00000B000000}"/>
    <cellStyle name="20% - Énfasis4 2" xfId="66" xr:uid="{00000000-0005-0000-0000-00000D000000}"/>
    <cellStyle name="20% - Énfasis4 3" xfId="67" xr:uid="{00000000-0005-0000-0000-00000E000000}"/>
    <cellStyle name="20% - Énfasis4 4" xfId="68" xr:uid="{00000000-0005-0000-0000-00000F000000}"/>
    <cellStyle name="20% - Énfasis5 2" xfId="69" xr:uid="{00000000-0005-0000-0000-000011000000}"/>
    <cellStyle name="20% - Énfasis5 3" xfId="70" xr:uid="{00000000-0005-0000-0000-000012000000}"/>
    <cellStyle name="20% - Énfasis5 4" xfId="71" xr:uid="{00000000-0005-0000-0000-000013000000}"/>
    <cellStyle name="20% - Énfasis6 2" xfId="72" xr:uid="{00000000-0005-0000-0000-000015000000}"/>
    <cellStyle name="20% - Énfasis6 3" xfId="73" xr:uid="{00000000-0005-0000-0000-000016000000}"/>
    <cellStyle name="20% - Énfasis6 4" xfId="74" xr:uid="{00000000-0005-0000-0000-000017000000}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40% - Énfasis1 2" xfId="75" xr:uid="{00000000-0005-0000-0000-000019000000}"/>
    <cellStyle name="40% - Énfasis1 3" xfId="76" xr:uid="{00000000-0005-0000-0000-00001A000000}"/>
    <cellStyle name="40% - Énfasis1 4" xfId="77" xr:uid="{00000000-0005-0000-0000-00001B000000}"/>
    <cellStyle name="40% - Énfasis2 2" xfId="78" xr:uid="{00000000-0005-0000-0000-00001D000000}"/>
    <cellStyle name="40% - Énfasis2 3" xfId="79" xr:uid="{00000000-0005-0000-0000-00001E000000}"/>
    <cellStyle name="40% - Énfasis2 4" xfId="80" xr:uid="{00000000-0005-0000-0000-00001F000000}"/>
    <cellStyle name="40% - Énfasis3 2" xfId="81" xr:uid="{00000000-0005-0000-0000-000021000000}"/>
    <cellStyle name="40% - Énfasis3 3" xfId="82" xr:uid="{00000000-0005-0000-0000-000022000000}"/>
    <cellStyle name="40% - Énfasis3 4" xfId="83" xr:uid="{00000000-0005-0000-0000-000023000000}"/>
    <cellStyle name="40% - Énfasis4 2" xfId="84" xr:uid="{00000000-0005-0000-0000-000025000000}"/>
    <cellStyle name="40% - Énfasis4 3" xfId="85" xr:uid="{00000000-0005-0000-0000-000026000000}"/>
    <cellStyle name="40% - Énfasis4 4" xfId="86" xr:uid="{00000000-0005-0000-0000-000027000000}"/>
    <cellStyle name="40% - Énfasis5 2" xfId="87" xr:uid="{00000000-0005-0000-0000-000029000000}"/>
    <cellStyle name="40% - Énfasis5 3" xfId="88" xr:uid="{00000000-0005-0000-0000-00002A000000}"/>
    <cellStyle name="40% - Énfasis5 4" xfId="89" xr:uid="{00000000-0005-0000-0000-00002B000000}"/>
    <cellStyle name="40% - Énfasis6 2" xfId="90" xr:uid="{00000000-0005-0000-0000-00002D000000}"/>
    <cellStyle name="40% - Énfasis6 3" xfId="91" xr:uid="{00000000-0005-0000-0000-00002E000000}"/>
    <cellStyle name="40% - Énfasis6 4" xfId="92" xr:uid="{00000000-0005-0000-0000-00002F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60% - Énfasis1 2" xfId="93" xr:uid="{00000000-0005-0000-0000-000031000000}"/>
    <cellStyle name="60% - Énfasis1 3" xfId="94" xr:uid="{00000000-0005-0000-0000-000032000000}"/>
    <cellStyle name="60% - Énfasis1 4" xfId="95" xr:uid="{00000000-0005-0000-0000-000033000000}"/>
    <cellStyle name="60% - Énfasis2 2" xfId="96" xr:uid="{00000000-0005-0000-0000-000035000000}"/>
    <cellStyle name="60% - Énfasis2 3" xfId="97" xr:uid="{00000000-0005-0000-0000-000036000000}"/>
    <cellStyle name="60% - Énfasis2 4" xfId="98" xr:uid="{00000000-0005-0000-0000-000037000000}"/>
    <cellStyle name="60% - Énfasis3 2" xfId="99" xr:uid="{00000000-0005-0000-0000-000039000000}"/>
    <cellStyle name="60% - Énfasis3 3" xfId="100" xr:uid="{00000000-0005-0000-0000-00003A000000}"/>
    <cellStyle name="60% - Énfasis3 4" xfId="101" xr:uid="{00000000-0005-0000-0000-00003B000000}"/>
    <cellStyle name="60% - Énfasis4 2" xfId="102" xr:uid="{00000000-0005-0000-0000-00003D000000}"/>
    <cellStyle name="60% - Énfasis4 3" xfId="103" xr:uid="{00000000-0005-0000-0000-00003E000000}"/>
    <cellStyle name="60% - Énfasis4 4" xfId="104" xr:uid="{00000000-0005-0000-0000-00003F000000}"/>
    <cellStyle name="60% - Énfasis5 2" xfId="105" xr:uid="{00000000-0005-0000-0000-000041000000}"/>
    <cellStyle name="60% - Énfasis5 3" xfId="106" xr:uid="{00000000-0005-0000-0000-000042000000}"/>
    <cellStyle name="60% - Énfasis5 4" xfId="107" xr:uid="{00000000-0005-0000-0000-000043000000}"/>
    <cellStyle name="60% - Énfasis6 2" xfId="108" xr:uid="{00000000-0005-0000-0000-000045000000}"/>
    <cellStyle name="60% - Énfasis6 3" xfId="109" xr:uid="{00000000-0005-0000-0000-000046000000}"/>
    <cellStyle name="60% - Énfasis6 4" xfId="110" xr:uid="{00000000-0005-0000-0000-000047000000}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ANCLAS,REZONES Y SUS PARTES,DE FUNDICION,DE HIERRO O DE ACERO" xfId="2" xr:uid="{00000000-0005-0000-0000-000048000000}"/>
    <cellStyle name="ANCLAS,REZONES Y SUS PARTES,DE FUNDICION,DE HIERRO O DE ACERO 2" xfId="111" xr:uid="{00000000-0005-0000-0000-000049000000}"/>
    <cellStyle name="Bad" xfId="10" builtinId="27" customBuiltin="1"/>
    <cellStyle name="Buena 2" xfId="112" xr:uid="{00000000-0005-0000-0000-00004B000000}"/>
    <cellStyle name="Buena 3" xfId="113" xr:uid="{00000000-0005-0000-0000-00004C000000}"/>
    <cellStyle name="Buena 4" xfId="114" xr:uid="{00000000-0005-0000-0000-00004D000000}"/>
    <cellStyle name="Calculation" xfId="14" builtinId="22" customBuiltin="1"/>
    <cellStyle name="Cálculo 2" xfId="115" xr:uid="{00000000-0005-0000-0000-00004F000000}"/>
    <cellStyle name="Cálculo 3" xfId="116" xr:uid="{00000000-0005-0000-0000-000050000000}"/>
    <cellStyle name="Cálculo 4" xfId="117" xr:uid="{00000000-0005-0000-0000-000051000000}"/>
    <cellStyle name="Celda de comprobación 2" xfId="118" xr:uid="{00000000-0005-0000-0000-000053000000}"/>
    <cellStyle name="Celda de comprobación 3" xfId="119" xr:uid="{00000000-0005-0000-0000-000054000000}"/>
    <cellStyle name="Celda de comprobación 4" xfId="120" xr:uid="{00000000-0005-0000-0000-000055000000}"/>
    <cellStyle name="Celda vinculada 2" xfId="121" xr:uid="{00000000-0005-0000-0000-000057000000}"/>
    <cellStyle name="Celda vinculada 3" xfId="122" xr:uid="{00000000-0005-0000-0000-000058000000}"/>
    <cellStyle name="Celda vinculada 4" xfId="123" xr:uid="{00000000-0005-0000-0000-000059000000}"/>
    <cellStyle name="Check Cell" xfId="16" builtinId="23" customBuiltin="1"/>
    <cellStyle name="Comma" xfId="1" builtinId="3"/>
    <cellStyle name="Comma 2" xfId="124" xr:uid="{00000000-0005-0000-0000-00005A000000}"/>
    <cellStyle name="Encabezado 4 2" xfId="125" xr:uid="{00000000-0005-0000-0000-00005D000000}"/>
    <cellStyle name="Encabezado 4 3" xfId="126" xr:uid="{00000000-0005-0000-0000-00005E000000}"/>
    <cellStyle name="Encabezado 4 4" xfId="127" xr:uid="{00000000-0005-0000-0000-00005F000000}"/>
    <cellStyle name="Énfasis1 2" xfId="128" xr:uid="{00000000-0005-0000-0000-000061000000}"/>
    <cellStyle name="Énfasis1 3" xfId="129" xr:uid="{00000000-0005-0000-0000-000062000000}"/>
    <cellStyle name="Énfasis1 4" xfId="130" xr:uid="{00000000-0005-0000-0000-000063000000}"/>
    <cellStyle name="Énfasis2 2" xfId="131" xr:uid="{00000000-0005-0000-0000-000065000000}"/>
    <cellStyle name="Énfasis2 3" xfId="132" xr:uid="{00000000-0005-0000-0000-000066000000}"/>
    <cellStyle name="Énfasis2 4" xfId="133" xr:uid="{00000000-0005-0000-0000-000067000000}"/>
    <cellStyle name="Énfasis3 2" xfId="134" xr:uid="{00000000-0005-0000-0000-000069000000}"/>
    <cellStyle name="Énfasis3 3" xfId="135" xr:uid="{00000000-0005-0000-0000-00006A000000}"/>
    <cellStyle name="Énfasis3 4" xfId="136" xr:uid="{00000000-0005-0000-0000-00006B000000}"/>
    <cellStyle name="Énfasis4 2" xfId="137" xr:uid="{00000000-0005-0000-0000-00006D000000}"/>
    <cellStyle name="Énfasis4 3" xfId="138" xr:uid="{00000000-0005-0000-0000-00006E000000}"/>
    <cellStyle name="Énfasis4 4" xfId="139" xr:uid="{00000000-0005-0000-0000-00006F000000}"/>
    <cellStyle name="Énfasis5 2" xfId="140" xr:uid="{00000000-0005-0000-0000-000071000000}"/>
    <cellStyle name="Énfasis5 3" xfId="141" xr:uid="{00000000-0005-0000-0000-000072000000}"/>
    <cellStyle name="Énfasis5 4" xfId="142" xr:uid="{00000000-0005-0000-0000-000073000000}"/>
    <cellStyle name="Énfasis6 2" xfId="143" xr:uid="{00000000-0005-0000-0000-000075000000}"/>
    <cellStyle name="Énfasis6 3" xfId="144" xr:uid="{00000000-0005-0000-0000-000076000000}"/>
    <cellStyle name="Énfasis6 4" xfId="145" xr:uid="{00000000-0005-0000-0000-000077000000}"/>
    <cellStyle name="Entrada 2" xfId="146" xr:uid="{00000000-0005-0000-0000-000079000000}"/>
    <cellStyle name="Entrada 3" xfId="147" xr:uid="{00000000-0005-0000-0000-00007A000000}"/>
    <cellStyle name="Entrada 4" xfId="148" xr:uid="{00000000-0005-0000-0000-00007B000000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ipervínculo 2" xfId="149" xr:uid="{00000000-0005-0000-0000-00007D000000}"/>
    <cellStyle name="Hipervínculo 3" xfId="150" xr:uid="{00000000-0005-0000-0000-00007E000000}"/>
    <cellStyle name="Hipervínculo 4" xfId="151" xr:uid="{00000000-0005-0000-0000-00007F000000}"/>
    <cellStyle name="Hyperlink" xfId="3" builtinId="8"/>
    <cellStyle name="Incorrecto 2" xfId="152" xr:uid="{00000000-0005-0000-0000-000081000000}"/>
    <cellStyle name="Incorrecto 3" xfId="153" xr:uid="{00000000-0005-0000-0000-000082000000}"/>
    <cellStyle name="Incorrecto 4" xfId="154" xr:uid="{00000000-0005-0000-0000-000083000000}"/>
    <cellStyle name="Input" xfId="12" builtinId="20" customBuiltin="1"/>
    <cellStyle name="Linked Cell" xfId="15" builtinId="24" customBuiltin="1"/>
    <cellStyle name="Millares 10" xfId="155" xr:uid="{00000000-0005-0000-0000-000085000000}"/>
    <cellStyle name="Millares 11" xfId="274" xr:uid="{00000000-0005-0000-0000-000086000000}"/>
    <cellStyle name="Millares 2" xfId="46" xr:uid="{00000000-0005-0000-0000-000087000000}"/>
    <cellStyle name="Millares 2 2" xfId="156" xr:uid="{00000000-0005-0000-0000-000088000000}"/>
    <cellStyle name="Millares 3" xfId="49" xr:uid="{00000000-0005-0000-0000-000089000000}"/>
    <cellStyle name="Millares 4" xfId="50" xr:uid="{00000000-0005-0000-0000-00008A000000}"/>
    <cellStyle name="Millares 4 2" xfId="157" xr:uid="{00000000-0005-0000-0000-00008B000000}"/>
    <cellStyle name="Millares 5" xfId="52" xr:uid="{00000000-0005-0000-0000-00008C000000}"/>
    <cellStyle name="Millares 6" xfId="51" xr:uid="{00000000-0005-0000-0000-00008D000000}"/>
    <cellStyle name="Millares 6 2" xfId="275" xr:uid="{00000000-0005-0000-0000-00008E000000}"/>
    <cellStyle name="Millares 7" xfId="53" xr:uid="{00000000-0005-0000-0000-00008F000000}"/>
    <cellStyle name="Millares 7 2" xfId="158" xr:uid="{00000000-0005-0000-0000-000090000000}"/>
    <cellStyle name="Millares 8" xfId="54" xr:uid="{00000000-0005-0000-0000-000091000000}"/>
    <cellStyle name="Millares 9" xfId="56" xr:uid="{00000000-0005-0000-0000-000092000000}"/>
    <cellStyle name="Neutral" xfId="11" builtinId="28" customBuiltin="1"/>
    <cellStyle name="Neutral 2" xfId="159" xr:uid="{00000000-0005-0000-0000-000094000000}"/>
    <cellStyle name="Neutral 3" xfId="160" xr:uid="{00000000-0005-0000-0000-000095000000}"/>
    <cellStyle name="Neutral 4" xfId="161" xr:uid="{00000000-0005-0000-0000-000096000000}"/>
    <cellStyle name="Normal" xfId="0" builtinId="0"/>
    <cellStyle name="Normal 10" xfId="162" xr:uid="{00000000-0005-0000-0000-000098000000}"/>
    <cellStyle name="Normal 10 2" xfId="163" xr:uid="{00000000-0005-0000-0000-000099000000}"/>
    <cellStyle name="Normal 11" xfId="164" xr:uid="{00000000-0005-0000-0000-00009A000000}"/>
    <cellStyle name="Normal 12" xfId="165" xr:uid="{00000000-0005-0000-0000-00009B000000}"/>
    <cellStyle name="Normal 13" xfId="166" xr:uid="{00000000-0005-0000-0000-00009C000000}"/>
    <cellStyle name="Normal 14" xfId="167" xr:uid="{00000000-0005-0000-0000-00009D000000}"/>
    <cellStyle name="Normal 14 2" xfId="168" xr:uid="{00000000-0005-0000-0000-00009E000000}"/>
    <cellStyle name="Normal 15" xfId="169" xr:uid="{00000000-0005-0000-0000-00009F000000}"/>
    <cellStyle name="Normal 15 2" xfId="170" xr:uid="{00000000-0005-0000-0000-0000A0000000}"/>
    <cellStyle name="Normal 16" xfId="171" xr:uid="{00000000-0005-0000-0000-0000A1000000}"/>
    <cellStyle name="Normal 16 2" xfId="172" xr:uid="{00000000-0005-0000-0000-0000A2000000}"/>
    <cellStyle name="Normal 17" xfId="173" xr:uid="{00000000-0005-0000-0000-0000A3000000}"/>
    <cellStyle name="Normal 18" xfId="174" xr:uid="{00000000-0005-0000-0000-0000A4000000}"/>
    <cellStyle name="Normal 19" xfId="175" xr:uid="{00000000-0005-0000-0000-0000A5000000}"/>
    <cellStyle name="Normal 19 2" xfId="176" xr:uid="{00000000-0005-0000-0000-0000A6000000}"/>
    <cellStyle name="Normal 19 2 2" xfId="177" xr:uid="{00000000-0005-0000-0000-0000A7000000}"/>
    <cellStyle name="Normal 19 2 2 2" xfId="178" xr:uid="{00000000-0005-0000-0000-0000A8000000}"/>
    <cellStyle name="Normal 19 2 3" xfId="179" xr:uid="{00000000-0005-0000-0000-0000A9000000}"/>
    <cellStyle name="Normal 19 3" xfId="180" xr:uid="{00000000-0005-0000-0000-0000AA000000}"/>
    <cellStyle name="Normal 19 4" xfId="181" xr:uid="{00000000-0005-0000-0000-0000AB000000}"/>
    <cellStyle name="Normal 19 4 2" xfId="182" xr:uid="{00000000-0005-0000-0000-0000AC000000}"/>
    <cellStyle name="Normal 19 5" xfId="183" xr:uid="{00000000-0005-0000-0000-0000AD000000}"/>
    <cellStyle name="Normal 19 6" xfId="184" xr:uid="{00000000-0005-0000-0000-0000AE000000}"/>
    <cellStyle name="Normal 2" xfId="48" xr:uid="{00000000-0005-0000-0000-0000AF000000}"/>
    <cellStyle name="Normal 2 2" xfId="185" xr:uid="{00000000-0005-0000-0000-0000B0000000}"/>
    <cellStyle name="Normal 2 2 2" xfId="186" xr:uid="{00000000-0005-0000-0000-0000B1000000}"/>
    <cellStyle name="Normal 2 2 3" xfId="187" xr:uid="{00000000-0005-0000-0000-0000B2000000}"/>
    <cellStyle name="Normal 2 3" xfId="188" xr:uid="{00000000-0005-0000-0000-0000B3000000}"/>
    <cellStyle name="Normal 2 3 2" xfId="189" xr:uid="{00000000-0005-0000-0000-0000B4000000}"/>
    <cellStyle name="Normal 2 4" xfId="190" xr:uid="{00000000-0005-0000-0000-0000B5000000}"/>
    <cellStyle name="Normal 2 5" xfId="191" xr:uid="{00000000-0005-0000-0000-0000B6000000}"/>
    <cellStyle name="Normal 2 6" xfId="192" xr:uid="{00000000-0005-0000-0000-0000B7000000}"/>
    <cellStyle name="Normal 2 7" xfId="193" xr:uid="{00000000-0005-0000-0000-0000B8000000}"/>
    <cellStyle name="Normal 2 8" xfId="194" xr:uid="{00000000-0005-0000-0000-0000B9000000}"/>
    <cellStyle name="Normal 20" xfId="276" xr:uid="{00000000-0005-0000-0000-0000BA000000}"/>
    <cellStyle name="Normal 21" xfId="277" xr:uid="{00000000-0005-0000-0000-0000BB000000}"/>
    <cellStyle name="Normal 22" xfId="273" xr:uid="{00000000-0005-0000-0000-0000BC000000}"/>
    <cellStyle name="Normal 23" xfId="278" xr:uid="{00000000-0005-0000-0000-0000BD000000}"/>
    <cellStyle name="Normal 24" xfId="279" xr:uid="{00000000-0005-0000-0000-0000BE000000}"/>
    <cellStyle name="Normal 25" xfId="281" xr:uid="{00000000-0005-0000-0000-0000BF000000}"/>
    <cellStyle name="Normal 3" xfId="195" xr:uid="{00000000-0005-0000-0000-0000C0000000}"/>
    <cellStyle name="Normal 3 2" xfId="196" xr:uid="{00000000-0005-0000-0000-0000C1000000}"/>
    <cellStyle name="Normal 3 2 2" xfId="197" xr:uid="{00000000-0005-0000-0000-0000C2000000}"/>
    <cellStyle name="Normal 3 3" xfId="198" xr:uid="{00000000-0005-0000-0000-0000C3000000}"/>
    <cellStyle name="Normal 3 3 2" xfId="199" xr:uid="{00000000-0005-0000-0000-0000C4000000}"/>
    <cellStyle name="Normal 3 4" xfId="200" xr:uid="{00000000-0005-0000-0000-0000C5000000}"/>
    <cellStyle name="Normal 3 5" xfId="201" xr:uid="{00000000-0005-0000-0000-0000C6000000}"/>
    <cellStyle name="Normal 3 6" xfId="202" xr:uid="{00000000-0005-0000-0000-0000C7000000}"/>
    <cellStyle name="Normal 3 7" xfId="203" xr:uid="{00000000-0005-0000-0000-0000C8000000}"/>
    <cellStyle name="Normal 3 8" xfId="204" xr:uid="{00000000-0005-0000-0000-0000C9000000}"/>
    <cellStyle name="Normal 4" xfId="47" xr:uid="{00000000-0005-0000-0000-0000CA000000}"/>
    <cellStyle name="Normal 4 2" xfId="205" xr:uid="{00000000-0005-0000-0000-0000CB000000}"/>
    <cellStyle name="Normal 4 3" xfId="206" xr:uid="{00000000-0005-0000-0000-0000CC000000}"/>
    <cellStyle name="Normal 4 3 2" xfId="207" xr:uid="{00000000-0005-0000-0000-0000CD000000}"/>
    <cellStyle name="Normal 4 4" xfId="208" xr:uid="{00000000-0005-0000-0000-0000CE000000}"/>
    <cellStyle name="Normal 5" xfId="209" xr:uid="{00000000-0005-0000-0000-0000CF000000}"/>
    <cellStyle name="Normal 5 2" xfId="210" xr:uid="{00000000-0005-0000-0000-0000D0000000}"/>
    <cellStyle name="Normal 5 3" xfId="211" xr:uid="{00000000-0005-0000-0000-0000D1000000}"/>
    <cellStyle name="Normal 6" xfId="212" xr:uid="{00000000-0005-0000-0000-0000D2000000}"/>
    <cellStyle name="Normal 6 2" xfId="213" xr:uid="{00000000-0005-0000-0000-0000D3000000}"/>
    <cellStyle name="Normal 6 3" xfId="214" xr:uid="{00000000-0005-0000-0000-0000D4000000}"/>
    <cellStyle name="Normal 7" xfId="215" xr:uid="{00000000-0005-0000-0000-0000D5000000}"/>
    <cellStyle name="Normal 7 2" xfId="216" xr:uid="{00000000-0005-0000-0000-0000D6000000}"/>
    <cellStyle name="Normal 7 3" xfId="217" xr:uid="{00000000-0005-0000-0000-0000D7000000}"/>
    <cellStyle name="Normal 7 3 2" xfId="218" xr:uid="{00000000-0005-0000-0000-0000D8000000}"/>
    <cellStyle name="Normal 8" xfId="219" xr:uid="{00000000-0005-0000-0000-0000D9000000}"/>
    <cellStyle name="Normal 8 2" xfId="220" xr:uid="{00000000-0005-0000-0000-0000DA000000}"/>
    <cellStyle name="Normal 9" xfId="221" xr:uid="{00000000-0005-0000-0000-0000DB000000}"/>
    <cellStyle name="Normal 9 2" xfId="222" xr:uid="{00000000-0005-0000-0000-0000DC000000}"/>
    <cellStyle name="Notas 2" xfId="223" xr:uid="{00000000-0005-0000-0000-0000DE000000}"/>
    <cellStyle name="Notas 2 2" xfId="224" xr:uid="{00000000-0005-0000-0000-0000DF000000}"/>
    <cellStyle name="Notas 2 2 2" xfId="225" xr:uid="{00000000-0005-0000-0000-0000E0000000}"/>
    <cellStyle name="Notas 2 3" xfId="226" xr:uid="{00000000-0005-0000-0000-0000E1000000}"/>
    <cellStyle name="Notas 2 4" xfId="227" xr:uid="{00000000-0005-0000-0000-0000E2000000}"/>
    <cellStyle name="Notas 3" xfId="228" xr:uid="{00000000-0005-0000-0000-0000E3000000}"/>
    <cellStyle name="Notas 4" xfId="229" xr:uid="{00000000-0005-0000-0000-0000E4000000}"/>
    <cellStyle name="Note" xfId="18" builtinId="10" customBuiltin="1"/>
    <cellStyle name="Output" xfId="13" builtinId="21" customBuiltin="1"/>
    <cellStyle name="Percent" xfId="45" builtinId="5"/>
    <cellStyle name="Percent 2" xfId="230" xr:uid="{00000000-0005-0000-0000-0000E5000000}"/>
    <cellStyle name="Percent 3" xfId="231" xr:uid="{00000000-0005-0000-0000-0000E6000000}"/>
    <cellStyle name="Porcentaje 2" xfId="55" xr:uid="{00000000-0005-0000-0000-0000E8000000}"/>
    <cellStyle name="Porcentaje 2 2" xfId="232" xr:uid="{00000000-0005-0000-0000-0000E9000000}"/>
    <cellStyle name="Porcentaje 3" xfId="233" xr:uid="{00000000-0005-0000-0000-0000EA000000}"/>
    <cellStyle name="Porcentaje 4" xfId="234" xr:uid="{00000000-0005-0000-0000-0000EB000000}"/>
    <cellStyle name="Porcentaje 4 2" xfId="235" xr:uid="{00000000-0005-0000-0000-0000EC000000}"/>
    <cellStyle name="Porcentaje 5" xfId="236" xr:uid="{00000000-0005-0000-0000-0000ED000000}"/>
    <cellStyle name="Porcentaje 6" xfId="237" xr:uid="{00000000-0005-0000-0000-0000EE000000}"/>
    <cellStyle name="Porcentaje 6 2" xfId="238" xr:uid="{00000000-0005-0000-0000-0000EF000000}"/>
    <cellStyle name="Porcentaje 6 2 2" xfId="239" xr:uid="{00000000-0005-0000-0000-0000F0000000}"/>
    <cellStyle name="Porcentaje 6 2 2 2" xfId="240" xr:uid="{00000000-0005-0000-0000-0000F1000000}"/>
    <cellStyle name="Porcentaje 6 2 3" xfId="241" xr:uid="{00000000-0005-0000-0000-0000F2000000}"/>
    <cellStyle name="Porcentaje 6 3" xfId="242" xr:uid="{00000000-0005-0000-0000-0000F3000000}"/>
    <cellStyle name="Porcentaje 6 4" xfId="243" xr:uid="{00000000-0005-0000-0000-0000F4000000}"/>
    <cellStyle name="Porcentaje 6 4 2" xfId="244" xr:uid="{00000000-0005-0000-0000-0000F5000000}"/>
    <cellStyle name="Porcentaje 6 5" xfId="245" xr:uid="{00000000-0005-0000-0000-0000F6000000}"/>
    <cellStyle name="Porcentaje 6 6" xfId="246" xr:uid="{00000000-0005-0000-0000-0000F7000000}"/>
    <cellStyle name="Porcentaje 7" xfId="280" xr:uid="{00000000-0005-0000-0000-0000F8000000}"/>
    <cellStyle name="Porcentual 2" xfId="247" xr:uid="{00000000-0005-0000-0000-0000F9000000}"/>
    <cellStyle name="Porcentual 2 2" xfId="248" xr:uid="{00000000-0005-0000-0000-0000FA000000}"/>
    <cellStyle name="Salida 2" xfId="249" xr:uid="{00000000-0005-0000-0000-0000FC000000}"/>
    <cellStyle name="Salida 3" xfId="250" xr:uid="{00000000-0005-0000-0000-0000FD000000}"/>
    <cellStyle name="Salida 4" xfId="251" xr:uid="{00000000-0005-0000-0000-0000FE000000}"/>
    <cellStyle name="Texto de advertencia 2" xfId="252" xr:uid="{00000000-0005-0000-0000-000000010000}"/>
    <cellStyle name="Texto de advertencia 3" xfId="253" xr:uid="{00000000-0005-0000-0000-000001010000}"/>
    <cellStyle name="Texto de advertencia 4" xfId="254" xr:uid="{00000000-0005-0000-0000-000002010000}"/>
    <cellStyle name="Texto explicativo 2" xfId="255" xr:uid="{00000000-0005-0000-0000-000004010000}"/>
    <cellStyle name="Texto explicativo 3" xfId="256" xr:uid="{00000000-0005-0000-0000-000005010000}"/>
    <cellStyle name="Texto explicativo 4" xfId="257" xr:uid="{00000000-0005-0000-0000-000006010000}"/>
    <cellStyle name="Title" xfId="4" builtinId="15" customBuiltin="1"/>
    <cellStyle name="Título 1 2" xfId="258" xr:uid="{00000000-0005-0000-0000-000009010000}"/>
    <cellStyle name="Título 1 3" xfId="259" xr:uid="{00000000-0005-0000-0000-00000A010000}"/>
    <cellStyle name="Título 1 4" xfId="260" xr:uid="{00000000-0005-0000-0000-00000B010000}"/>
    <cellStyle name="Título 2 2" xfId="261" xr:uid="{00000000-0005-0000-0000-00000D010000}"/>
    <cellStyle name="Título 2 3" xfId="262" xr:uid="{00000000-0005-0000-0000-00000E010000}"/>
    <cellStyle name="Título 2 4" xfId="263" xr:uid="{00000000-0005-0000-0000-00000F010000}"/>
    <cellStyle name="Título 3 2" xfId="264" xr:uid="{00000000-0005-0000-0000-000011010000}"/>
    <cellStyle name="Título 3 3" xfId="265" xr:uid="{00000000-0005-0000-0000-000012010000}"/>
    <cellStyle name="Título 3 4" xfId="266" xr:uid="{00000000-0005-0000-0000-000013010000}"/>
    <cellStyle name="Título 4" xfId="267" xr:uid="{00000000-0005-0000-0000-000014010000}"/>
    <cellStyle name="Título 5" xfId="268" xr:uid="{00000000-0005-0000-0000-000015010000}"/>
    <cellStyle name="Título 6" xfId="269" xr:uid="{00000000-0005-0000-0000-000016010000}"/>
    <cellStyle name="Total" xfId="20" builtinId="25" customBuiltin="1"/>
    <cellStyle name="Total 2" xfId="270" xr:uid="{00000000-0005-0000-0000-000018010000}"/>
    <cellStyle name="Total 3" xfId="271" xr:uid="{00000000-0005-0000-0000-000019010000}"/>
    <cellStyle name="Total 4" xfId="272" xr:uid="{00000000-0005-0000-0000-00001A010000}"/>
    <cellStyle name="Warning Text" xfId="17" builtinId="11" customBuiltin="1"/>
  </cellStyles>
  <dxfs count="2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00FF00"/>
      <color rgb="FFCC66FF"/>
      <color rgb="FFCCC0DA"/>
      <color rgb="FFCCFF33"/>
      <color rgb="FF3399FF"/>
      <color rgb="FFFF00FF"/>
      <color rgb="FFFFFF66"/>
      <color rgb="FFEAEAEA"/>
      <color rgb="FF99FF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ACTIVOS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RK!$D$9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RK!$D$12:$D$35</c:f>
              <c:numCache>
                <c:formatCode>_-* #,##0.00\ _$_-;\-* #,##0.00\ _$_-;_-* "-"??\ _$_-;_-@_-</c:formatCode>
                <c:ptCount val="24"/>
                <c:pt idx="0">
                  <c:v>25.605863528607063</c:v>
                </c:pt>
                <c:pt idx="1">
                  <c:v>14.300666220389452</c:v>
                </c:pt>
                <c:pt idx="2">
                  <c:v>12.124352287894059</c:v>
                </c:pt>
                <c:pt idx="3">
                  <c:v>11.260101839695762</c:v>
                </c:pt>
                <c:pt idx="4">
                  <c:v>8.3901108361018313</c:v>
                </c:pt>
                <c:pt idx="5">
                  <c:v>8.2225198533582695</c:v>
                </c:pt>
                <c:pt idx="6">
                  <c:v>4.5321325762707456</c:v>
                </c:pt>
                <c:pt idx="7">
                  <c:v>4.4574339671370851</c:v>
                </c:pt>
                <c:pt idx="8">
                  <c:v>1.9189477021049413</c:v>
                </c:pt>
                <c:pt idx="9">
                  <c:v>1.8630140854324813</c:v>
                </c:pt>
                <c:pt idx="10">
                  <c:v>1.5672156802907522</c:v>
                </c:pt>
                <c:pt idx="11">
                  <c:v>1.1973080895890755</c:v>
                </c:pt>
                <c:pt idx="12">
                  <c:v>1.219138130910959</c:v>
                </c:pt>
                <c:pt idx="13">
                  <c:v>1.0685634423243011</c:v>
                </c:pt>
                <c:pt idx="14">
                  <c:v>0.52300598278769295</c:v>
                </c:pt>
                <c:pt idx="15">
                  <c:v>0.4339565878243461</c:v>
                </c:pt>
                <c:pt idx="16">
                  <c:v>0.39425832092315138</c:v>
                </c:pt>
                <c:pt idx="17">
                  <c:v>0.24056861272726116</c:v>
                </c:pt>
                <c:pt idx="18">
                  <c:v>0.18156280272799274</c:v>
                </c:pt>
                <c:pt idx="19">
                  <c:v>0.1771500148394943</c:v>
                </c:pt>
                <c:pt idx="20">
                  <c:v>0.11716740982047694</c:v>
                </c:pt>
                <c:pt idx="21">
                  <c:v>7.9134406916092262E-2</c:v>
                </c:pt>
                <c:pt idx="22">
                  <c:v>6.6327722831327582E-2</c:v>
                </c:pt>
                <c:pt idx="23">
                  <c:v>5.9499898495386026E-2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E-487D-BEBC-F229D4F93A63}"/>
            </c:ext>
          </c:extLst>
        </c:ser>
        <c:ser>
          <c:idx val="1"/>
          <c:order val="1"/>
          <c:tx>
            <c:strRef>
              <c:f>RK!$F$9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RK!$F$12:$F$35</c:f>
              <c:numCache>
                <c:formatCode>_-* #,##0.00\ _$_-;\-* #,##0.00\ _$_-;_-* "-"??\ _$_-;_-@_-</c:formatCode>
                <c:ptCount val="24"/>
                <c:pt idx="0">
                  <c:v>25.814306610944048</c:v>
                </c:pt>
                <c:pt idx="1">
                  <c:v>14.016692602253849</c:v>
                </c:pt>
                <c:pt idx="2">
                  <c:v>12.186676361700153</c:v>
                </c:pt>
                <c:pt idx="3">
                  <c:v>11.098562290666417</c:v>
                </c:pt>
                <c:pt idx="4">
                  <c:v>8.2937540302390484</c:v>
                </c:pt>
                <c:pt idx="5">
                  <c:v>8.2821755083362625</c:v>
                </c:pt>
                <c:pt idx="6">
                  <c:v>4.5163365870029111</c:v>
                </c:pt>
                <c:pt idx="7">
                  <c:v>4.4719530918633001</c:v>
                </c:pt>
                <c:pt idx="8">
                  <c:v>1.9809845683651142</c:v>
                </c:pt>
                <c:pt idx="9">
                  <c:v>1.8888895233642</c:v>
                </c:pt>
                <c:pt idx="10">
                  <c:v>1.5740112342084012</c:v>
                </c:pt>
                <c:pt idx="11">
                  <c:v>1.2674200262138438</c:v>
                </c:pt>
                <c:pt idx="12">
                  <c:v>1.2233487445813513</c:v>
                </c:pt>
                <c:pt idx="13">
                  <c:v>1.1089791368841437</c:v>
                </c:pt>
                <c:pt idx="14">
                  <c:v>0.51875402320165764</c:v>
                </c:pt>
                <c:pt idx="15">
                  <c:v>0.43156247714892315</c:v>
                </c:pt>
                <c:pt idx="16">
                  <c:v>0.39207461459354886</c:v>
                </c:pt>
                <c:pt idx="17">
                  <c:v>0.24162160150912529</c:v>
                </c:pt>
                <c:pt idx="18">
                  <c:v>0.18796380897444015</c:v>
                </c:pt>
                <c:pt idx="19">
                  <c:v>0.17644352074874903</c:v>
                </c:pt>
                <c:pt idx="20">
                  <c:v>0.1206984443749943</c:v>
                </c:pt>
                <c:pt idx="21">
                  <c:v>7.8598510826592277E-2</c:v>
                </c:pt>
                <c:pt idx="22">
                  <c:v>6.6603110787658071E-2</c:v>
                </c:pt>
                <c:pt idx="23">
                  <c:v>6.1589571211253441E-2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E-487D-BEBC-F229D4F9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64896"/>
        <c:axId val="151666688"/>
        <c:axId val="0"/>
      </c:bar3DChart>
      <c:catAx>
        <c:axId val="15166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66688"/>
        <c:crosses val="autoZero"/>
        <c:auto val="1"/>
        <c:lblAlgn val="ctr"/>
        <c:lblOffset val="100"/>
        <c:noMultiLvlLbl val="0"/>
      </c:catAx>
      <c:valAx>
        <c:axId val="1516666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648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PASIVOS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RK!$J$9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CITIBANK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RK!$J$12:$J$35</c:f>
              <c:numCache>
                <c:formatCode>_-* #,##0.00\ _$_-;\-* #,##0.00\ _$_-;_-* "-"??\ _$_-;_-@_-</c:formatCode>
                <c:ptCount val="24"/>
                <c:pt idx="0">
                  <c:v>25.709422193360098</c:v>
                </c:pt>
                <c:pt idx="1">
                  <c:v>14.161613476530075</c:v>
                </c:pt>
                <c:pt idx="2">
                  <c:v>12.300807369327186</c:v>
                </c:pt>
                <c:pt idx="3">
                  <c:v>11.546401359574322</c:v>
                </c:pt>
                <c:pt idx="4">
                  <c:v>8.364356786623814</c:v>
                </c:pt>
                <c:pt idx="5">
                  <c:v>8.4845409789277131</c:v>
                </c:pt>
                <c:pt idx="6">
                  <c:v>4.6092734117433656</c:v>
                </c:pt>
                <c:pt idx="7">
                  <c:v>3.9397654397796842</c:v>
                </c:pt>
                <c:pt idx="8">
                  <c:v>1.9520147318869647</c:v>
                </c:pt>
                <c:pt idx="9">
                  <c:v>1.9365060800789886</c:v>
                </c:pt>
                <c:pt idx="10">
                  <c:v>1.4049213120060517</c:v>
                </c:pt>
                <c:pt idx="11">
                  <c:v>1.2241412615280425</c:v>
                </c:pt>
                <c:pt idx="12">
                  <c:v>1.1492919166256623</c:v>
                </c:pt>
                <c:pt idx="13">
                  <c:v>1.0643335227212769</c:v>
                </c:pt>
                <c:pt idx="14">
                  <c:v>0.53021810744752607</c:v>
                </c:pt>
                <c:pt idx="15">
                  <c:v>0.42932497477899728</c:v>
                </c:pt>
                <c:pt idx="16">
                  <c:v>0.3700569637411551</c:v>
                </c:pt>
                <c:pt idx="17">
                  <c:v>0.22291226316925192</c:v>
                </c:pt>
                <c:pt idx="18">
                  <c:v>0.17848301793337398</c:v>
                </c:pt>
                <c:pt idx="19">
                  <c:v>0.15703798841878711</c:v>
                </c:pt>
                <c:pt idx="20">
                  <c:v>0.1019344592707426</c:v>
                </c:pt>
                <c:pt idx="21">
                  <c:v>6.2383236388064429E-2</c:v>
                </c:pt>
                <c:pt idx="22">
                  <c:v>5.2465050138249932E-2</c:v>
                </c:pt>
                <c:pt idx="23">
                  <c:v>4.7794098000616465E-2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2B8-AF90-C4551FB331B5}"/>
            </c:ext>
          </c:extLst>
        </c:ser>
        <c:ser>
          <c:idx val="1"/>
          <c:order val="1"/>
          <c:tx>
            <c:strRef>
              <c:f>RK!$L$9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CITIBANK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RK!$L$12:$L$35</c:f>
              <c:numCache>
                <c:formatCode>_-* #,##0.00\ _$_-;\-* #,##0.00\ _$_-;_-* "-"??\ _$_-;_-@_-</c:formatCode>
                <c:ptCount val="24"/>
                <c:pt idx="0">
                  <c:v>25.938713848464467</c:v>
                </c:pt>
                <c:pt idx="1">
                  <c:v>13.855538974333751</c:v>
                </c:pt>
                <c:pt idx="2">
                  <c:v>12.365578406709256</c:v>
                </c:pt>
                <c:pt idx="3">
                  <c:v>11.362560065874185</c:v>
                </c:pt>
                <c:pt idx="4">
                  <c:v>8.4281632599897787</c:v>
                </c:pt>
                <c:pt idx="5">
                  <c:v>8.3730307769657433</c:v>
                </c:pt>
                <c:pt idx="6">
                  <c:v>4.5915148260168106</c:v>
                </c:pt>
                <c:pt idx="7">
                  <c:v>3.9554827217979072</c:v>
                </c:pt>
                <c:pt idx="8">
                  <c:v>2.0208356216499102</c:v>
                </c:pt>
                <c:pt idx="9">
                  <c:v>1.9655020644773387</c:v>
                </c:pt>
                <c:pt idx="10">
                  <c:v>1.4140047074897013</c:v>
                </c:pt>
                <c:pt idx="11">
                  <c:v>1.2289161705513323</c:v>
                </c:pt>
                <c:pt idx="12">
                  <c:v>1.2278884535455714</c:v>
                </c:pt>
                <c:pt idx="13">
                  <c:v>1.1120664928579869</c:v>
                </c:pt>
                <c:pt idx="14">
                  <c:v>0.52577889843114534</c:v>
                </c:pt>
                <c:pt idx="15">
                  <c:v>0.42642493626394717</c:v>
                </c:pt>
                <c:pt idx="16">
                  <c:v>0.367893639986626</c:v>
                </c:pt>
                <c:pt idx="17">
                  <c:v>0.22425783015551184</c:v>
                </c:pt>
                <c:pt idx="18">
                  <c:v>0.18804208016123422</c:v>
                </c:pt>
                <c:pt idx="19">
                  <c:v>0.15628004851992167</c:v>
                </c:pt>
                <c:pt idx="20">
                  <c:v>0.10606799523557521</c:v>
                </c:pt>
                <c:pt idx="21">
                  <c:v>6.1845012167676489E-2</c:v>
                </c:pt>
                <c:pt idx="22">
                  <c:v>5.5343139512723828E-2</c:v>
                </c:pt>
                <c:pt idx="23">
                  <c:v>4.8270028841884763E-2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5-42B8-AF90-C4551FB33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93184"/>
        <c:axId val="151694720"/>
        <c:axId val="0"/>
      </c:bar3DChart>
      <c:catAx>
        <c:axId val="15169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94720"/>
        <c:crosses val="autoZero"/>
        <c:auto val="1"/>
        <c:lblAlgn val="ctr"/>
        <c:lblOffset val="100"/>
        <c:noMultiLvlLbl val="0"/>
      </c:catAx>
      <c:valAx>
        <c:axId val="15169472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93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PATRIMONIO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RK!$D$46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RK!$D$49:$D$72</c:f>
              <c:numCache>
                <c:formatCode>_-* #,##0.00\ _$_-;\-* #,##0.00\ _$_-;_-* "-"??\ _$_-;_-@_-</c:formatCode>
                <c:ptCount val="24"/>
                <c:pt idx="0">
                  <c:v>24.754424026851023</c:v>
                </c:pt>
                <c:pt idx="1">
                  <c:v>15.641662629900999</c:v>
                </c:pt>
                <c:pt idx="2">
                  <c:v>10.431431291207165</c:v>
                </c:pt>
                <c:pt idx="3">
                  <c:v>8.8401284117411549</c:v>
                </c:pt>
                <c:pt idx="4">
                  <c:v>8.7291672293235791</c:v>
                </c:pt>
                <c:pt idx="5">
                  <c:v>7.5189434114122946</c:v>
                </c:pt>
                <c:pt idx="6">
                  <c:v>6.9480310395088036</c:v>
                </c:pt>
                <c:pt idx="7">
                  <c:v>3.9433353435653089</c:v>
                </c:pt>
                <c:pt idx="8">
                  <c:v>2.9873752769896487</c:v>
                </c:pt>
                <c:pt idx="9">
                  <c:v>1.6066866051638689</c:v>
                </c:pt>
                <c:pt idx="10">
                  <c:v>1.5855045492746207</c:v>
                </c:pt>
                <c:pt idx="11">
                  <c:v>1.2662596962754566</c:v>
                </c:pt>
                <c:pt idx="12">
                  <c:v>1.1766956455571937</c:v>
                </c:pt>
                <c:pt idx="13">
                  <c:v>1.1413257320754919</c:v>
                </c:pt>
                <c:pt idx="14">
                  <c:v>0.60397102637733069</c:v>
                </c:pt>
                <c:pt idx="15">
                  <c:v>0.47866397415788026</c:v>
                </c:pt>
                <c:pt idx="16">
                  <c:v>0.47310038775698865</c:v>
                </c:pt>
                <c:pt idx="17">
                  <c:v>0.39429395415989099</c:v>
                </c:pt>
                <c:pt idx="18">
                  <c:v>0.34788255892796732</c:v>
                </c:pt>
                <c:pt idx="19">
                  <c:v>0.28859046258774229</c:v>
                </c:pt>
                <c:pt idx="20">
                  <c:v>0.25128762186946441</c:v>
                </c:pt>
                <c:pt idx="21">
                  <c:v>0.22602011952343473</c:v>
                </c:pt>
                <c:pt idx="22">
                  <c:v>0.22279381047863897</c:v>
                </c:pt>
                <c:pt idx="23">
                  <c:v>0.14242519531404862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65F-BAC6-8B910BA7C4B4}"/>
            </c:ext>
          </c:extLst>
        </c:ser>
        <c:ser>
          <c:idx val="1"/>
          <c:order val="1"/>
          <c:tx>
            <c:strRef>
              <c:f>RK!$F$46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RK!$F$49:$F$72</c:f>
              <c:numCache>
                <c:formatCode>_-* #,##0.00\ _$_-;\-* #,##0.00\ _$_-;_-* "-"??\ _$_-;_-@_-</c:formatCode>
                <c:ptCount val="24"/>
                <c:pt idx="0">
                  <c:v>24.748029681900686</c:v>
                </c:pt>
                <c:pt idx="1">
                  <c:v>15.633789788742842</c:v>
                </c:pt>
                <c:pt idx="2">
                  <c:v>10.430792314442257</c:v>
                </c:pt>
                <c:pt idx="3">
                  <c:v>8.8570368462758413</c:v>
                </c:pt>
                <c:pt idx="4">
                  <c:v>8.7206941045697697</c:v>
                </c:pt>
                <c:pt idx="5">
                  <c:v>7.5159397059032118</c:v>
                </c:pt>
                <c:pt idx="6">
                  <c:v>6.9526101737476784</c:v>
                </c:pt>
                <c:pt idx="7">
                  <c:v>3.9439602916268681</c:v>
                </c:pt>
                <c:pt idx="8">
                  <c:v>2.9861128620077868</c:v>
                </c:pt>
                <c:pt idx="9">
                  <c:v>1.6059739135912261</c:v>
                </c:pt>
                <c:pt idx="10">
                  <c:v>1.5934723377921358</c:v>
                </c:pt>
                <c:pt idx="11">
                  <c:v>1.2663050522275627</c:v>
                </c:pt>
                <c:pt idx="12">
                  <c:v>1.1761431267646838</c:v>
                </c:pt>
                <c:pt idx="13">
                  <c:v>1.1408225663595164</c:v>
                </c:pt>
                <c:pt idx="14">
                  <c:v>0.60361361810100156</c:v>
                </c:pt>
                <c:pt idx="15">
                  <c:v>0.47862259102115406</c:v>
                </c:pt>
                <c:pt idx="16">
                  <c:v>0.47319263670170758</c:v>
                </c:pt>
                <c:pt idx="17">
                  <c:v>0.39445812259993573</c:v>
                </c:pt>
                <c:pt idx="18">
                  <c:v>0.34776482163249339</c:v>
                </c:pt>
                <c:pt idx="19">
                  <c:v>0.28836014256519904</c:v>
                </c:pt>
                <c:pt idx="20">
                  <c:v>0.25117683902051924</c:v>
                </c:pt>
                <c:pt idx="21">
                  <c:v>0.22604556342053056</c:v>
                </c:pt>
                <c:pt idx="22">
                  <c:v>0.22269558943269749</c:v>
                </c:pt>
                <c:pt idx="23">
                  <c:v>0.14238730955268697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A-465F-BAC6-8B910BA7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22176"/>
        <c:axId val="151923712"/>
        <c:axId val="0"/>
      </c:bar3DChart>
      <c:catAx>
        <c:axId val="1519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23712"/>
        <c:crosses val="autoZero"/>
        <c:auto val="1"/>
        <c:lblAlgn val="ctr"/>
        <c:lblOffset val="100"/>
        <c:noMultiLvlLbl val="0"/>
      </c:catAx>
      <c:valAx>
        <c:axId val="15192371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221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INVERSIONES BRUTAS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RK!$J$46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AMAZONAS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COMERCIAL DE MANABI </c:v>
                </c:pt>
                <c:pt idx="19">
                  <c:v> BP LITORAL </c:v>
                </c:pt>
                <c:pt idx="20">
                  <c:v> BP FINCA S.A.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RK!$J$49:$J$72</c:f>
              <c:numCache>
                <c:formatCode>_-* #,##0.00\ _$_-;\-* #,##0.00\ _$_-;_-* "-"??\ _$_-;_-@_-</c:formatCode>
                <c:ptCount val="24"/>
                <c:pt idx="0">
                  <c:v>29.27877380593528</c:v>
                </c:pt>
                <c:pt idx="1">
                  <c:v>14.007103004908799</c:v>
                </c:pt>
                <c:pt idx="2">
                  <c:v>11.763542023364398</c:v>
                </c:pt>
                <c:pt idx="3">
                  <c:v>9.4816806586320972</c:v>
                </c:pt>
                <c:pt idx="4">
                  <c:v>8.7754272182240829</c:v>
                </c:pt>
                <c:pt idx="5">
                  <c:v>7.6356065253715393</c:v>
                </c:pt>
                <c:pt idx="6">
                  <c:v>5.8625296818694617</c:v>
                </c:pt>
                <c:pt idx="7">
                  <c:v>2.5639447916601106</c:v>
                </c:pt>
                <c:pt idx="8">
                  <c:v>2.077535061961691</c:v>
                </c:pt>
                <c:pt idx="9">
                  <c:v>1.8682464032553907</c:v>
                </c:pt>
                <c:pt idx="10">
                  <c:v>1.7372379754706444</c:v>
                </c:pt>
                <c:pt idx="11">
                  <c:v>1.5791239207223897</c:v>
                </c:pt>
                <c:pt idx="12">
                  <c:v>0.78437432999802148</c:v>
                </c:pt>
                <c:pt idx="13">
                  <c:v>0.78883613492179827</c:v>
                </c:pt>
                <c:pt idx="14">
                  <c:v>0.43918173433465491</c:v>
                </c:pt>
                <c:pt idx="15">
                  <c:v>0.35239293080587175</c:v>
                </c:pt>
                <c:pt idx="16">
                  <c:v>0.33594866216481178</c:v>
                </c:pt>
                <c:pt idx="17">
                  <c:v>0.28099127202741958</c:v>
                </c:pt>
                <c:pt idx="18">
                  <c:v>8.9370321198063638E-2</c:v>
                </c:pt>
                <c:pt idx="19">
                  <c:v>8.561615771532044E-2</c:v>
                </c:pt>
                <c:pt idx="20">
                  <c:v>9.1781545735934E-2</c:v>
                </c:pt>
                <c:pt idx="21">
                  <c:v>6.1422974116830238E-2</c:v>
                </c:pt>
                <c:pt idx="22">
                  <c:v>4.3191127624933275E-2</c:v>
                </c:pt>
                <c:pt idx="23">
                  <c:v>1.614173798044401E-2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2-45B2-B4E3-AF153953C5A3}"/>
            </c:ext>
          </c:extLst>
        </c:ser>
        <c:ser>
          <c:idx val="1"/>
          <c:order val="1"/>
          <c:tx>
            <c:strRef>
              <c:f>RK!$L$46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AMAZONAS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COMERCIAL DE MANABI </c:v>
                </c:pt>
                <c:pt idx="19">
                  <c:v> BP LITORAL </c:v>
                </c:pt>
                <c:pt idx="20">
                  <c:v> BP FINCA S.A.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RK!$L$49:$L$72</c:f>
              <c:numCache>
                <c:formatCode>_-* #,##0.00\ _$_-;\-* #,##0.00\ _$_-;_-* "-"??\ _$_-;_-@_-</c:formatCode>
                <c:ptCount val="24"/>
                <c:pt idx="0">
                  <c:v>33.068324285123644</c:v>
                </c:pt>
                <c:pt idx="1">
                  <c:v>12.831823151948246</c:v>
                </c:pt>
                <c:pt idx="2">
                  <c:v>11.23485934919383</c:v>
                </c:pt>
                <c:pt idx="3">
                  <c:v>9.0496681840635578</c:v>
                </c:pt>
                <c:pt idx="4">
                  <c:v>8.5001653576169751</c:v>
                </c:pt>
                <c:pt idx="5">
                  <c:v>7.2336386471847618</c:v>
                </c:pt>
                <c:pt idx="6">
                  <c:v>5.3996939419412646</c:v>
                </c:pt>
                <c:pt idx="7">
                  <c:v>2.5908765603035353</c:v>
                </c:pt>
                <c:pt idx="8">
                  <c:v>2.0692310568356986</c:v>
                </c:pt>
                <c:pt idx="9">
                  <c:v>1.7616236176083113</c:v>
                </c:pt>
                <c:pt idx="10">
                  <c:v>1.5057218438601794</c:v>
                </c:pt>
                <c:pt idx="11">
                  <c:v>1.496313362244968</c:v>
                </c:pt>
                <c:pt idx="12">
                  <c:v>0.77459419357689496</c:v>
                </c:pt>
                <c:pt idx="13">
                  <c:v>0.7690070185147766</c:v>
                </c:pt>
                <c:pt idx="14">
                  <c:v>0.42108587161210398</c:v>
                </c:pt>
                <c:pt idx="15">
                  <c:v>0.33892383539528953</c:v>
                </c:pt>
                <c:pt idx="16">
                  <c:v>0.32578573978185049</c:v>
                </c:pt>
                <c:pt idx="17">
                  <c:v>0.27103622580936904</c:v>
                </c:pt>
                <c:pt idx="18">
                  <c:v>9.2900768875622888E-2</c:v>
                </c:pt>
                <c:pt idx="19">
                  <c:v>7.394118895603799E-2</c:v>
                </c:pt>
                <c:pt idx="20">
                  <c:v>6.4290607087232179E-2</c:v>
                </c:pt>
                <c:pt idx="21">
                  <c:v>5.8875114741677829E-2</c:v>
                </c:pt>
                <c:pt idx="22">
                  <c:v>4.6034882246268852E-2</c:v>
                </c:pt>
                <c:pt idx="23">
                  <c:v>2.1585195477904398E-2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2-45B2-B4E3-AF153953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54560"/>
        <c:axId val="151956096"/>
        <c:axId val="0"/>
      </c:bar3DChart>
      <c:catAx>
        <c:axId val="15195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56096"/>
        <c:crosses val="autoZero"/>
        <c:auto val="1"/>
        <c:lblAlgn val="ctr"/>
        <c:lblOffset val="100"/>
        <c:noMultiLvlLbl val="0"/>
      </c:catAx>
      <c:valAx>
        <c:axId val="151956096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54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CARTERA BRUTA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RK!$D$83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RK!$D$86:$D$109</c:f>
              <c:numCache>
                <c:formatCode>_-* #,##0.00\ _$_-;\-* #,##0.00\ _$_-;_-* "-"??\ _$_-;_-@_-</c:formatCode>
                <c:ptCount val="24"/>
                <c:pt idx="0">
                  <c:v>24.189274950422625</c:v>
                </c:pt>
                <c:pt idx="1">
                  <c:v>14.116093150818582</c:v>
                </c:pt>
                <c:pt idx="2">
                  <c:v>12.14471161946503</c:v>
                </c:pt>
                <c:pt idx="3">
                  <c:v>11.695455022999166</c:v>
                </c:pt>
                <c:pt idx="4">
                  <c:v>8.1576903269105507</c:v>
                </c:pt>
                <c:pt idx="5">
                  <c:v>7.8741609288519214</c:v>
                </c:pt>
                <c:pt idx="6">
                  <c:v>6.3962725482619369</c:v>
                </c:pt>
                <c:pt idx="7">
                  <c:v>3.9898426509954654</c:v>
                </c:pt>
                <c:pt idx="8">
                  <c:v>2.123624404978401</c:v>
                </c:pt>
                <c:pt idx="9">
                  <c:v>1.9214606927405544</c:v>
                </c:pt>
                <c:pt idx="10">
                  <c:v>1.7575566372685616</c:v>
                </c:pt>
                <c:pt idx="11">
                  <c:v>1.4030242674213571</c:v>
                </c:pt>
                <c:pt idx="12">
                  <c:v>1.2075837141720978</c:v>
                </c:pt>
                <c:pt idx="13">
                  <c:v>0.71506233138845465</c:v>
                </c:pt>
                <c:pt idx="14">
                  <c:v>0.52214202306342339</c:v>
                </c:pt>
                <c:pt idx="15">
                  <c:v>0.40136582632062273</c:v>
                </c:pt>
                <c:pt idx="16">
                  <c:v>0.32627868573586793</c:v>
                </c:pt>
                <c:pt idx="17">
                  <c:v>0.27014377534854667</c:v>
                </c:pt>
                <c:pt idx="18">
                  <c:v>0.26233755701296735</c:v>
                </c:pt>
                <c:pt idx="19">
                  <c:v>0.2261657329657516</c:v>
                </c:pt>
                <c:pt idx="20">
                  <c:v>0.10275649766648817</c:v>
                </c:pt>
                <c:pt idx="21">
                  <c:v>9.3988687564047435E-2</c:v>
                </c:pt>
                <c:pt idx="22">
                  <c:v>5.3177636746730775E-2</c:v>
                </c:pt>
                <c:pt idx="23">
                  <c:v>4.9830330880839525E-2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A-4411-8224-0F2F71C25A87}"/>
            </c:ext>
          </c:extLst>
        </c:ser>
        <c:ser>
          <c:idx val="1"/>
          <c:order val="1"/>
          <c:tx>
            <c:strRef>
              <c:f>RK!$F$83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RK!$F$86:$F$109</c:f>
              <c:numCache>
                <c:formatCode>_-* #,##0.00\ _$_-;\-* #,##0.00\ _$_-;_-* "-"??\ _$_-;_-@_-</c:formatCode>
                <c:ptCount val="24"/>
                <c:pt idx="0">
                  <c:v>24.432847871710919</c:v>
                </c:pt>
                <c:pt idx="1">
                  <c:v>14.003147041263095</c:v>
                </c:pt>
                <c:pt idx="2">
                  <c:v>12.271628241791415</c:v>
                </c:pt>
                <c:pt idx="3">
                  <c:v>11.678855185810912</c:v>
                </c:pt>
                <c:pt idx="4">
                  <c:v>8.1160478887963361</c:v>
                </c:pt>
                <c:pt idx="5">
                  <c:v>7.7599275742698648</c:v>
                </c:pt>
                <c:pt idx="6">
                  <c:v>6.3664886614493943</c:v>
                </c:pt>
                <c:pt idx="7">
                  <c:v>3.9797893345327116</c:v>
                </c:pt>
                <c:pt idx="8">
                  <c:v>2.11901161414765</c:v>
                </c:pt>
                <c:pt idx="9">
                  <c:v>1.9273307850594568</c:v>
                </c:pt>
                <c:pt idx="10">
                  <c:v>1.7492879526333753</c:v>
                </c:pt>
                <c:pt idx="11">
                  <c:v>1.4137504751084899</c:v>
                </c:pt>
                <c:pt idx="12">
                  <c:v>1.2270264307489018</c:v>
                </c:pt>
                <c:pt idx="13">
                  <c:v>0.63142383829211723</c:v>
                </c:pt>
                <c:pt idx="14">
                  <c:v>0.5277724303469512</c:v>
                </c:pt>
                <c:pt idx="15">
                  <c:v>0.41526471690054806</c:v>
                </c:pt>
                <c:pt idx="16">
                  <c:v>0.32050456099000424</c:v>
                </c:pt>
                <c:pt idx="17">
                  <c:v>0.26918529543687364</c:v>
                </c:pt>
                <c:pt idx="18">
                  <c:v>0.26058449178238674</c:v>
                </c:pt>
                <c:pt idx="19">
                  <c:v>0.22951607570118035</c:v>
                </c:pt>
                <c:pt idx="20">
                  <c:v>0.1040564988632368</c:v>
                </c:pt>
                <c:pt idx="21">
                  <c:v>9.282256702087277E-2</c:v>
                </c:pt>
                <c:pt idx="22">
                  <c:v>5.2830382727722301E-2</c:v>
                </c:pt>
                <c:pt idx="23">
                  <c:v>5.0900084615584172E-2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A-4411-8224-0F2F71C25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95136"/>
        <c:axId val="151996672"/>
        <c:axId val="0"/>
      </c:bar3DChart>
      <c:catAx>
        <c:axId val="15199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96672"/>
        <c:crosses val="autoZero"/>
        <c:auto val="1"/>
        <c:lblAlgn val="ctr"/>
        <c:lblOffset val="100"/>
        <c:noMultiLvlLbl val="0"/>
      </c:catAx>
      <c:valAx>
        <c:axId val="15199667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95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LA VISTA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RK!$J$83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DELBANK </c:v>
                </c:pt>
                <c:pt idx="18">
                  <c:v> BP DINERS </c:v>
                </c:pt>
                <c:pt idx="19">
                  <c:v> BP LITORAL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RK!$J$86:$J$109</c:f>
              <c:numCache>
                <c:formatCode>_-* #,##0.00\ _$_-;\-* #,##0.00\ _$_-;_-* "-"??\ _$_-;_-@_-</c:formatCode>
                <c:ptCount val="24"/>
                <c:pt idx="0">
                  <c:v>31.259369905329187</c:v>
                </c:pt>
                <c:pt idx="1">
                  <c:v>12.182247388542933</c:v>
                </c:pt>
                <c:pt idx="2">
                  <c:v>12.359377191084747</c:v>
                </c:pt>
                <c:pt idx="3">
                  <c:v>12.102659160606638</c:v>
                </c:pt>
                <c:pt idx="4">
                  <c:v>9.204897318018384</c:v>
                </c:pt>
                <c:pt idx="5">
                  <c:v>9.4556931603471917</c:v>
                </c:pt>
                <c:pt idx="6">
                  <c:v>4.2256878822884731</c:v>
                </c:pt>
                <c:pt idx="7">
                  <c:v>2.0459925366752238</c:v>
                </c:pt>
                <c:pt idx="8">
                  <c:v>1.9463647496282674</c:v>
                </c:pt>
                <c:pt idx="9">
                  <c:v>1.4565841211149531</c:v>
                </c:pt>
                <c:pt idx="10">
                  <c:v>1.2610999913359175</c:v>
                </c:pt>
                <c:pt idx="11">
                  <c:v>0.71078454935067004</c:v>
                </c:pt>
                <c:pt idx="12">
                  <c:v>0.50945326194791929</c:v>
                </c:pt>
                <c:pt idx="13">
                  <c:v>0.33185186733195643</c:v>
                </c:pt>
                <c:pt idx="14">
                  <c:v>0.29910178626537964</c:v>
                </c:pt>
                <c:pt idx="15">
                  <c:v>0.27595145824799605</c:v>
                </c:pt>
                <c:pt idx="16">
                  <c:v>0.14549150955323664</c:v>
                </c:pt>
                <c:pt idx="17">
                  <c:v>4.6260647172901431E-2</c:v>
                </c:pt>
                <c:pt idx="18">
                  <c:v>6.0033436147462454E-2</c:v>
                </c:pt>
                <c:pt idx="19">
                  <c:v>3.5770721383552341E-2</c:v>
                </c:pt>
                <c:pt idx="20">
                  <c:v>2.9248518971715973E-2</c:v>
                </c:pt>
                <c:pt idx="21">
                  <c:v>2.5106268050853753E-2</c:v>
                </c:pt>
                <c:pt idx="22">
                  <c:v>1.9047449989917892E-2</c:v>
                </c:pt>
                <c:pt idx="23">
                  <c:v>1.1925120614524205E-2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3-40D9-990C-A345F7C63DC7}"/>
            </c:ext>
          </c:extLst>
        </c:ser>
        <c:ser>
          <c:idx val="1"/>
          <c:order val="1"/>
          <c:tx>
            <c:strRef>
              <c:f>RK!$L$83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DELBANK </c:v>
                </c:pt>
                <c:pt idx="18">
                  <c:v> BP DINERS </c:v>
                </c:pt>
                <c:pt idx="19">
                  <c:v> BP LITORAL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RK!$L$86:$L$109</c:f>
              <c:numCache>
                <c:formatCode>_-* #,##0.00\ _$_-;\-* #,##0.00\ _$_-;_-* "-"??\ _$_-;_-@_-</c:formatCode>
                <c:ptCount val="24"/>
                <c:pt idx="0">
                  <c:v>31.75415935615305</c:v>
                </c:pt>
                <c:pt idx="1">
                  <c:v>12.146677205540184</c:v>
                </c:pt>
                <c:pt idx="2">
                  <c:v>12.104345237905594</c:v>
                </c:pt>
                <c:pt idx="3">
                  <c:v>11.981624523348726</c:v>
                </c:pt>
                <c:pt idx="4">
                  <c:v>9.2824834663625708</c:v>
                </c:pt>
                <c:pt idx="5">
                  <c:v>9.1107623735836949</c:v>
                </c:pt>
                <c:pt idx="6">
                  <c:v>4.1448064481754754</c:v>
                </c:pt>
                <c:pt idx="7">
                  <c:v>2.1711747374598138</c:v>
                </c:pt>
                <c:pt idx="8">
                  <c:v>1.9724671441289241</c:v>
                </c:pt>
                <c:pt idx="9">
                  <c:v>1.5717577611926079</c:v>
                </c:pt>
                <c:pt idx="10">
                  <c:v>1.2710197105453855</c:v>
                </c:pt>
                <c:pt idx="11">
                  <c:v>0.72781146037411126</c:v>
                </c:pt>
                <c:pt idx="12">
                  <c:v>0.5020685163953118</c:v>
                </c:pt>
                <c:pt idx="13">
                  <c:v>0.32947941391753066</c:v>
                </c:pt>
                <c:pt idx="14">
                  <c:v>0.28312975414113151</c:v>
                </c:pt>
                <c:pt idx="15">
                  <c:v>0.28002415729291047</c:v>
                </c:pt>
                <c:pt idx="16">
                  <c:v>0.15003432144160761</c:v>
                </c:pt>
                <c:pt idx="17">
                  <c:v>4.612073054020107E-2</c:v>
                </c:pt>
                <c:pt idx="18">
                  <c:v>4.5422849775847943E-2</c:v>
                </c:pt>
                <c:pt idx="19">
                  <c:v>3.6692652542835748E-2</c:v>
                </c:pt>
                <c:pt idx="20">
                  <c:v>2.9913321152197737E-2</c:v>
                </c:pt>
                <c:pt idx="21">
                  <c:v>2.6478879751691446E-2</c:v>
                </c:pt>
                <c:pt idx="22">
                  <c:v>1.9353572048848668E-2</c:v>
                </c:pt>
                <c:pt idx="23">
                  <c:v>1.2192406229745939E-2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3-40D9-990C-A345F7C6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06752"/>
        <c:axId val="152508288"/>
        <c:axId val="0"/>
      </c:bar3DChart>
      <c:catAx>
        <c:axId val="152506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08288"/>
        <c:crosses val="autoZero"/>
        <c:auto val="1"/>
        <c:lblAlgn val="ctr"/>
        <c:lblOffset val="100"/>
        <c:noMultiLvlLbl val="0"/>
      </c:catAx>
      <c:valAx>
        <c:axId val="1525082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067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PLAZO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353129108412611E-2"/>
          <c:y val="0.21254492663401633"/>
          <c:w val="0.8301538896506877"/>
          <c:h val="0.453650887832967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RK!$D$120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D MIRO S.A. </c:v>
                </c:pt>
                <c:pt idx="17">
                  <c:v> BP COOPNACIONAL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RK!$D$123:$D$146</c:f>
              <c:numCache>
                <c:formatCode>_-* #,##0.00\ _$_-;\-* #,##0.00\ _$_-;_-* "-"??\ _$_-;_-@_-</c:formatCode>
                <c:ptCount val="24"/>
                <c:pt idx="0">
                  <c:v>18.689889329920284</c:v>
                </c:pt>
                <c:pt idx="1">
                  <c:v>15.371033082909126</c:v>
                </c:pt>
                <c:pt idx="2">
                  <c:v>11.601163343751612</c:v>
                </c:pt>
                <c:pt idx="3">
                  <c:v>10.989818567577608</c:v>
                </c:pt>
                <c:pt idx="4">
                  <c:v>8.6963498055041448</c:v>
                </c:pt>
                <c:pt idx="5">
                  <c:v>7.9014904973654501</c:v>
                </c:pt>
                <c:pt idx="6">
                  <c:v>7.3197019314148859</c:v>
                </c:pt>
                <c:pt idx="7">
                  <c:v>6.6744515287959469</c:v>
                </c:pt>
                <c:pt idx="8">
                  <c:v>3.1566017281071375</c:v>
                </c:pt>
                <c:pt idx="9">
                  <c:v>2.2417067499954193</c:v>
                </c:pt>
                <c:pt idx="10">
                  <c:v>2.0923222822247101</c:v>
                </c:pt>
                <c:pt idx="11">
                  <c:v>1.6001764748418574</c:v>
                </c:pt>
                <c:pt idx="12">
                  <c:v>0.93918335506082284</c:v>
                </c:pt>
                <c:pt idx="13">
                  <c:v>0.753817170349943</c:v>
                </c:pt>
                <c:pt idx="14">
                  <c:v>0.62505456185663855</c:v>
                </c:pt>
                <c:pt idx="15">
                  <c:v>0.40796076124014846</c:v>
                </c:pt>
                <c:pt idx="16">
                  <c:v>0.25780862102199353</c:v>
                </c:pt>
                <c:pt idx="17">
                  <c:v>0.25291739348351172</c:v>
                </c:pt>
                <c:pt idx="18">
                  <c:v>0.12750091727683741</c:v>
                </c:pt>
                <c:pt idx="19">
                  <c:v>0.12231738167326366</c:v>
                </c:pt>
                <c:pt idx="20">
                  <c:v>6.2828402689271798E-2</c:v>
                </c:pt>
                <c:pt idx="21">
                  <c:v>6.4794799195714126E-2</c:v>
                </c:pt>
                <c:pt idx="22">
                  <c:v>5.1111313743666564E-2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8-41F5-9726-CF1C4858F332}"/>
            </c:ext>
          </c:extLst>
        </c:ser>
        <c:ser>
          <c:idx val="1"/>
          <c:order val="1"/>
          <c:tx>
            <c:strRef>
              <c:f>RK!$F$120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D MIRO S.A. </c:v>
                </c:pt>
                <c:pt idx="17">
                  <c:v> BP COOPNACIONAL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RK!$F$123:$F$146</c:f>
              <c:numCache>
                <c:formatCode>_-* #,##0.00\ _$_-;\-* #,##0.00\ _$_-;_-* "-"??\ _$_-;_-@_-</c:formatCode>
                <c:ptCount val="24"/>
                <c:pt idx="0">
                  <c:v>18.334774934458856</c:v>
                </c:pt>
                <c:pt idx="1">
                  <c:v>15.442292944673266</c:v>
                </c:pt>
                <c:pt idx="2">
                  <c:v>11.783789970242717</c:v>
                </c:pt>
                <c:pt idx="3">
                  <c:v>10.715292623152733</c:v>
                </c:pt>
                <c:pt idx="4">
                  <c:v>8.842201575583724</c:v>
                </c:pt>
                <c:pt idx="5">
                  <c:v>7.9310354153713165</c:v>
                </c:pt>
                <c:pt idx="6">
                  <c:v>7.3394355467235783</c:v>
                </c:pt>
                <c:pt idx="7">
                  <c:v>6.7670038309999958</c:v>
                </c:pt>
                <c:pt idx="8">
                  <c:v>3.170565516131032</c:v>
                </c:pt>
                <c:pt idx="9">
                  <c:v>2.2410360249124008</c:v>
                </c:pt>
                <c:pt idx="10">
                  <c:v>2.0994671054081597</c:v>
                </c:pt>
                <c:pt idx="11">
                  <c:v>1.60240870031788</c:v>
                </c:pt>
                <c:pt idx="12">
                  <c:v>0.93368176477055154</c:v>
                </c:pt>
                <c:pt idx="13">
                  <c:v>0.7883541872458617</c:v>
                </c:pt>
                <c:pt idx="14">
                  <c:v>0.62926490426654902</c:v>
                </c:pt>
                <c:pt idx="15">
                  <c:v>0.42247913136110854</c:v>
                </c:pt>
                <c:pt idx="16">
                  <c:v>0.26052611021317201</c:v>
                </c:pt>
                <c:pt idx="17">
                  <c:v>0.25512330093872676</c:v>
                </c:pt>
                <c:pt idx="18">
                  <c:v>0.13609617918340436</c:v>
                </c:pt>
                <c:pt idx="19">
                  <c:v>0.12110794844871217</c:v>
                </c:pt>
                <c:pt idx="20">
                  <c:v>6.8192464539666361E-2</c:v>
                </c:pt>
                <c:pt idx="21">
                  <c:v>6.4075114749982301E-2</c:v>
                </c:pt>
                <c:pt idx="22">
                  <c:v>5.1794706306599887E-2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8-41F5-9726-CF1C4858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67808"/>
        <c:axId val="152569344"/>
        <c:axId val="0"/>
      </c:bar3DChart>
      <c:catAx>
        <c:axId val="152567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69344"/>
        <c:crosses val="autoZero"/>
        <c:auto val="1"/>
        <c:lblAlgn val="ctr"/>
        <c:lblOffset val="100"/>
        <c:noMultiLvlLbl val="0"/>
      </c:catAx>
      <c:valAx>
        <c:axId val="152569344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67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CAPITAL Y RESERVAS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RK!$J$120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RK!$J$123:$J$146</c:f>
              <c:numCache>
                <c:formatCode>_-* #,##0.00\ _$_-;\-* #,##0.00\ _$_-;_-* "-"??\ _$_-;_-@_-</c:formatCode>
                <c:ptCount val="24"/>
                <c:pt idx="0">
                  <c:v>23.717839633564157</c:v>
                </c:pt>
                <c:pt idx="1">
                  <c:v>15.315343082422473</c:v>
                </c:pt>
                <c:pt idx="2">
                  <c:v>10.94711725687378</c:v>
                </c:pt>
                <c:pt idx="3">
                  <c:v>9.4847358653578553</c:v>
                </c:pt>
                <c:pt idx="4">
                  <c:v>8.7594236015429523</c:v>
                </c:pt>
                <c:pt idx="5">
                  <c:v>7.5615167570274959</c:v>
                </c:pt>
                <c:pt idx="6">
                  <c:v>7.2866408150869146</c:v>
                </c:pt>
                <c:pt idx="7">
                  <c:v>3.7670617915511508</c:v>
                </c:pt>
                <c:pt idx="8">
                  <c:v>2.4103722327191823</c:v>
                </c:pt>
                <c:pt idx="9">
                  <c:v>1.6872335716991222</c:v>
                </c:pt>
                <c:pt idx="10">
                  <c:v>1.6803253780725442</c:v>
                </c:pt>
                <c:pt idx="11">
                  <c:v>1.2754460332443576</c:v>
                </c:pt>
                <c:pt idx="12">
                  <c:v>1.2061725805473549</c:v>
                </c:pt>
                <c:pt idx="13">
                  <c:v>1.1388788119333293</c:v>
                </c:pt>
                <c:pt idx="14">
                  <c:v>0.61416488760362176</c:v>
                </c:pt>
                <c:pt idx="15">
                  <c:v>0.47611044366778565</c:v>
                </c:pt>
                <c:pt idx="16">
                  <c:v>0.46183194830646546</c:v>
                </c:pt>
                <c:pt idx="17">
                  <c:v>0.44098650171318871</c:v>
                </c:pt>
                <c:pt idx="18">
                  <c:v>0.36757337240910248</c:v>
                </c:pt>
                <c:pt idx="19">
                  <c:v>0.36679714045034623</c:v>
                </c:pt>
                <c:pt idx="20">
                  <c:v>0.293216469140756</c:v>
                </c:pt>
                <c:pt idx="21">
                  <c:v>0.26128535901478911</c:v>
                </c:pt>
                <c:pt idx="22">
                  <c:v>0.24169517568638954</c:v>
                </c:pt>
                <c:pt idx="23">
                  <c:v>0.23823129036487908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E-40C6-935D-301CA94CF871}"/>
            </c:ext>
          </c:extLst>
        </c:ser>
        <c:ser>
          <c:idx val="1"/>
          <c:order val="1"/>
          <c:tx>
            <c:strRef>
              <c:f>RK!$L$120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RK!$L$123:$L$146</c:f>
              <c:numCache>
                <c:formatCode>_-* #,##0.00\ _$_-;\-* #,##0.00\ _$_-;_-* "-"??\ _$_-;_-@_-</c:formatCode>
                <c:ptCount val="24"/>
                <c:pt idx="0">
                  <c:v>23.717836083212902</c:v>
                </c:pt>
                <c:pt idx="1">
                  <c:v>15.315340789850792</c:v>
                </c:pt>
                <c:pt idx="2">
                  <c:v>10.947115618186947</c:v>
                </c:pt>
                <c:pt idx="3">
                  <c:v>9.4847344455766098</c:v>
                </c:pt>
                <c:pt idx="4">
                  <c:v>8.7594222903345518</c:v>
                </c:pt>
                <c:pt idx="5">
                  <c:v>7.5615156251351774</c:v>
                </c:pt>
                <c:pt idx="6">
                  <c:v>7.2866397243410983</c:v>
                </c:pt>
                <c:pt idx="7">
                  <c:v>3.7670612276552493</c:v>
                </c:pt>
                <c:pt idx="8">
                  <c:v>2.4103718719077332</c:v>
                </c:pt>
                <c:pt idx="9">
                  <c:v>1.6872333191351483</c:v>
                </c:pt>
                <c:pt idx="10">
                  <c:v>1.6803251265426657</c:v>
                </c:pt>
                <c:pt idx="11">
                  <c:v>1.2754458423213437</c:v>
                </c:pt>
                <c:pt idx="12">
                  <c:v>1.2061723999939657</c:v>
                </c:pt>
                <c:pt idx="13">
                  <c:v>1.138878641453223</c:v>
                </c:pt>
                <c:pt idx="14">
                  <c:v>0.61416479566855886</c:v>
                </c:pt>
                <c:pt idx="15">
                  <c:v>0.47611037239825449</c:v>
                </c:pt>
                <c:pt idx="16">
                  <c:v>0.46183187917429896</c:v>
                </c:pt>
                <c:pt idx="17">
                  <c:v>0.44100140481879113</c:v>
                </c:pt>
                <c:pt idx="18">
                  <c:v>0.36757331738661292</c:v>
                </c:pt>
                <c:pt idx="19">
                  <c:v>0.36679708554405177</c:v>
                </c:pt>
                <c:pt idx="20">
                  <c:v>0.29321642524883856</c:v>
                </c:pt>
                <c:pt idx="21">
                  <c:v>0.261285319902677</c:v>
                </c:pt>
                <c:pt idx="22">
                  <c:v>0.24169513950675495</c:v>
                </c:pt>
                <c:pt idx="23">
                  <c:v>0.23823125470375761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E-40C6-935D-301CA94C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87648"/>
        <c:axId val="152597632"/>
        <c:axId val="0"/>
      </c:bar3DChart>
      <c:catAx>
        <c:axId val="152587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97632"/>
        <c:crosses val="autoZero"/>
        <c:auto val="1"/>
        <c:lblAlgn val="ctr"/>
        <c:lblOffset val="100"/>
        <c:noMultiLvlLbl val="0"/>
      </c:catAx>
      <c:valAx>
        <c:axId val="15259763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87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RESULTADOS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1259842519688E-2"/>
          <c:y val="0.19063039760724163"/>
          <c:w val="0.82649403006442379"/>
          <c:h val="0.515695514627128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RK!$D$157</c:f>
              <c:strCache>
                <c:ptCount val="1"/>
                <c:pt idx="0">
                  <c:v>2021-06-30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INTERNACIONAL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DINERS </c:v>
                </c:pt>
                <c:pt idx="6">
                  <c:v> BP PACIFICO </c:v>
                </c:pt>
                <c:pt idx="7">
                  <c:v> BP GENERAL RUMIÑAHUI </c:v>
                </c:pt>
                <c:pt idx="8">
                  <c:v> BP AUSTRO </c:v>
                </c:pt>
                <c:pt idx="9">
                  <c:v> BP CITIBANK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SOLIDARIO </c:v>
                </c:pt>
                <c:pt idx="13">
                  <c:v> BP BANCODESARROLLO </c:v>
                </c:pt>
                <c:pt idx="14">
                  <c:v> BP COOPNACIONAL </c:v>
                </c:pt>
                <c:pt idx="15">
                  <c:v> BP VISIONFUND ECUADOR S.A. </c:v>
                </c:pt>
                <c:pt idx="16">
                  <c:v> BP D MIRO S.A.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RK!$D$160:$D$183</c:f>
              <c:numCache>
                <c:formatCode>_-* #,##0.00\ _$_-;\-* #,##0.00\ _$_-;_-* "-"??\ _$_-;_-@_-</c:formatCode>
                <c:ptCount val="24"/>
                <c:pt idx="0">
                  <c:v>24.528733296539087</c:v>
                </c:pt>
                <c:pt idx="1">
                  <c:v>17.315404266343883</c:v>
                </c:pt>
                <c:pt idx="2">
                  <c:v>10.158255325302049</c:v>
                </c:pt>
                <c:pt idx="3">
                  <c:v>10.199562393248577</c:v>
                </c:pt>
                <c:pt idx="4">
                  <c:v>9.8908225915594272</c:v>
                </c:pt>
                <c:pt idx="5">
                  <c:v>9.390218584931878</c:v>
                </c:pt>
                <c:pt idx="6">
                  <c:v>10.00925688910189</c:v>
                </c:pt>
                <c:pt idx="7">
                  <c:v>2.7470480679412357</c:v>
                </c:pt>
                <c:pt idx="8">
                  <c:v>2.4112138534930763</c:v>
                </c:pt>
                <c:pt idx="9">
                  <c:v>1.8877649557556317</c:v>
                </c:pt>
                <c:pt idx="10">
                  <c:v>1.2050463891104435</c:v>
                </c:pt>
                <c:pt idx="11">
                  <c:v>0.88148068760188469</c:v>
                </c:pt>
                <c:pt idx="12">
                  <c:v>0.76535726887132849</c:v>
                </c:pt>
                <c:pt idx="13">
                  <c:v>0.45126848288747651</c:v>
                </c:pt>
                <c:pt idx="14">
                  <c:v>0.33451031608212584</c:v>
                </c:pt>
                <c:pt idx="15">
                  <c:v>0.23035886735492619</c:v>
                </c:pt>
                <c:pt idx="16">
                  <c:v>0.17587493552832378</c:v>
                </c:pt>
                <c:pt idx="17">
                  <c:v>8.11605272883415E-2</c:v>
                </c:pt>
                <c:pt idx="18">
                  <c:v>4.6907117292091252E-2</c:v>
                </c:pt>
                <c:pt idx="19">
                  <c:v>1.7993704047868375E-2</c:v>
                </c:pt>
                <c:pt idx="20">
                  <c:v>1.4039880597927996E-2</c:v>
                </c:pt>
                <c:pt idx="21">
                  <c:v>1.0329117309493185E-2</c:v>
                </c:pt>
                <c:pt idx="22">
                  <c:v>-0.59527220717529283</c:v>
                </c:pt>
                <c:pt idx="23">
                  <c:v>-2.1573353110136733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5-406B-9393-E67E103C56BD}"/>
            </c:ext>
          </c:extLst>
        </c:ser>
        <c:ser>
          <c:idx val="1"/>
          <c:order val="1"/>
          <c:tx>
            <c:strRef>
              <c:f>RK!$F$157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INTERNACIONAL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DINERS </c:v>
                </c:pt>
                <c:pt idx="6">
                  <c:v> BP PACIFICO </c:v>
                </c:pt>
                <c:pt idx="7">
                  <c:v> BP GENERAL RUMIÑAHUI </c:v>
                </c:pt>
                <c:pt idx="8">
                  <c:v> BP AUSTRO </c:v>
                </c:pt>
                <c:pt idx="9">
                  <c:v> BP CITIBANK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SOLIDARIO </c:v>
                </c:pt>
                <c:pt idx="13">
                  <c:v> BP BANCODESARROLLO </c:v>
                </c:pt>
                <c:pt idx="14">
                  <c:v> BP COOPNACIONAL </c:v>
                </c:pt>
                <c:pt idx="15">
                  <c:v> BP VISIONFUND ECUADOR S.A. </c:v>
                </c:pt>
                <c:pt idx="16">
                  <c:v> BP D MIRO S.A.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RK!$F$160:$F$183</c:f>
              <c:numCache>
                <c:formatCode>_-* #,##0.00\ _$_-;\-* #,##0.00\ _$_-;_-* "-"??\ _$_-;_-@_-</c:formatCode>
                <c:ptCount val="24"/>
                <c:pt idx="0">
                  <c:v>25.600230480731945</c:v>
                </c:pt>
                <c:pt idx="1">
                  <c:v>17.33798571802366</c:v>
                </c:pt>
                <c:pt idx="2">
                  <c:v>10.569840954090468</c:v>
                </c:pt>
                <c:pt idx="3">
                  <c:v>10.125146320279358</c:v>
                </c:pt>
                <c:pt idx="4">
                  <c:v>9.9523635914958017</c:v>
                </c:pt>
                <c:pt idx="5">
                  <c:v>9.7236403300802952</c:v>
                </c:pt>
                <c:pt idx="6">
                  <c:v>8.507784966025957</c:v>
                </c:pt>
                <c:pt idx="7">
                  <c:v>2.7330480459322493</c:v>
                </c:pt>
                <c:pt idx="8">
                  <c:v>2.6215675414002879</c:v>
                </c:pt>
                <c:pt idx="9">
                  <c:v>1.648639796248992</c:v>
                </c:pt>
                <c:pt idx="10">
                  <c:v>1.2012083697196696</c:v>
                </c:pt>
                <c:pt idx="11">
                  <c:v>0.92175054924661515</c:v>
                </c:pt>
                <c:pt idx="12">
                  <c:v>0.85072629502688335</c:v>
                </c:pt>
                <c:pt idx="13">
                  <c:v>0.49935089075118622</c:v>
                </c:pt>
                <c:pt idx="14">
                  <c:v>0.32851273888788873</c:v>
                </c:pt>
                <c:pt idx="15">
                  <c:v>0.24786291656133588</c:v>
                </c:pt>
                <c:pt idx="16">
                  <c:v>0.17303062095673488</c:v>
                </c:pt>
                <c:pt idx="17">
                  <c:v>9.5034303462901079E-2</c:v>
                </c:pt>
                <c:pt idx="18">
                  <c:v>4.1429497806721262E-2</c:v>
                </c:pt>
                <c:pt idx="19">
                  <c:v>2.118530214821391E-2</c:v>
                </c:pt>
                <c:pt idx="20">
                  <c:v>1.4134544641819166E-2</c:v>
                </c:pt>
                <c:pt idx="21">
                  <c:v>-0.32661578834245014</c:v>
                </c:pt>
                <c:pt idx="22">
                  <c:v>-0.5963921593545416</c:v>
                </c:pt>
                <c:pt idx="23">
                  <c:v>-2.2914658258219962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5-406B-9393-E67E103C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644608"/>
        <c:axId val="152646400"/>
        <c:axId val="0"/>
      </c:bar3DChart>
      <c:catAx>
        <c:axId val="15264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vert="horz" anchor="ctr" anchorCtr="0"/>
          <a:lstStyle/>
          <a:p>
            <a:pPr>
              <a:defRPr lang="es-ES" sz="900"/>
            </a:pPr>
            <a:endParaRPr lang="es-EC"/>
          </a:p>
        </c:txPr>
        <c:crossAx val="152646400"/>
        <c:crosses val="autoZero"/>
        <c:auto val="0"/>
        <c:lblAlgn val="ctr"/>
        <c:lblOffset val="100"/>
        <c:noMultiLvlLbl val="0"/>
      </c:catAx>
      <c:valAx>
        <c:axId val="15264640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644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308769</xdr:colOff>
      <xdr:row>0</xdr:row>
      <xdr:rowOff>169862</xdr:rowOff>
    </xdr:from>
    <xdr:to>
      <xdr:col>12</xdr:col>
      <xdr:colOff>1</xdr:colOff>
      <xdr:row>31</xdr:row>
      <xdr:rowOff>174624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34</xdr:row>
      <xdr:rowOff>139699</xdr:rowOff>
    </xdr:from>
    <xdr:to>
      <xdr:col>12</xdr:col>
      <xdr:colOff>0</xdr:colOff>
      <xdr:row>64</xdr:row>
      <xdr:rowOff>174624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34</xdr:row>
      <xdr:rowOff>154781</xdr:rowOff>
    </xdr:from>
    <xdr:to>
      <xdr:col>25</xdr:col>
      <xdr:colOff>0</xdr:colOff>
      <xdr:row>65</xdr:row>
      <xdr:rowOff>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68</xdr:row>
      <xdr:rowOff>50800</xdr:rowOff>
    </xdr:from>
    <xdr:to>
      <xdr:col>12</xdr:col>
      <xdr:colOff>0</xdr:colOff>
      <xdr:row>99</xdr:row>
      <xdr:rowOff>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11906</xdr:colOff>
      <xdr:row>68</xdr:row>
      <xdr:rowOff>59531</xdr:rowOff>
    </xdr:from>
    <xdr:to>
      <xdr:col>25</xdr:col>
      <xdr:colOff>0</xdr:colOff>
      <xdr:row>99</xdr:row>
      <xdr:rowOff>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301625</xdr:colOff>
      <xdr:row>102</xdr:row>
      <xdr:rowOff>15875</xdr:rowOff>
    </xdr:from>
    <xdr:to>
      <xdr:col>12</xdr:col>
      <xdr:colOff>0</xdr:colOff>
      <xdr:row>131</xdr:row>
      <xdr:rowOff>0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102</xdr:row>
      <xdr:rowOff>0</xdr:rowOff>
    </xdr:from>
    <xdr:to>
      <xdr:col>25</xdr:col>
      <xdr:colOff>0</xdr:colOff>
      <xdr:row>131</xdr:row>
      <xdr:rowOff>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412750</xdr:colOff>
      <xdr:row>135</xdr:row>
      <xdr:rowOff>169956</xdr:rowOff>
    </xdr:from>
    <xdr:to>
      <xdr:col>12</xdr:col>
      <xdr:colOff>11206</xdr:colOff>
      <xdr:row>164</xdr:row>
      <xdr:rowOff>0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omoreno\Desktop\OSCAR\BOLENTIN%20MENSUAL%202018\BOLETIN%20MENSUAL%2030092018\PUBLICACION\BOL_BP_SEPTIEMBRE%202018%20FORMULAS%20Rk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2_sample.xlsx" TargetMode="External"/><Relationship Id="rId1" Type="http://schemas.openxmlformats.org/officeDocument/2006/relationships/externalLinkPath" Target="/SES/FMI/NUEVOS%20FORMATOS/FSI2_s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2_sampl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D_sample.xlsx" TargetMode="External"/><Relationship Id="rId1" Type="http://schemas.openxmlformats.org/officeDocument/2006/relationships/externalLinkPath" Target="/SES/FMI/NUEVOS%20FORMATOS/FSID_samp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D_samp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S\FMI\CORREO%2021%20JUL%202014\42a5d8da54f91_248FS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MI\FSI\248FSD_ECUADOR%20desbloquead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BOLETINES%20NUEVOS\bancos\2021\Cambio%20de%20CUC\Info%20Guia\tabla_de_homologacion_2021_2015_version_6_ene_2021_sb-degi-2021-0042-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EDIO"/>
      <sheetName val="MET"/>
      <sheetName val="BALANCE"/>
      <sheetName val="PYG"/>
      <sheetName val="BALANCE %"/>
      <sheetName val="EPyG %"/>
      <sheetName val="CAPCOL POR PLAZOS"/>
      <sheetName val="CONSCOND"/>
      <sheetName val="RK"/>
      <sheetName val="Rk 17-18"/>
      <sheetName val="GRAFICOS RK"/>
      <sheetName val="COMPOS CART"/>
      <sheetName val="COMPOS CART %"/>
      <sheetName val="INDICADORES"/>
      <sheetName val="CART X PLAZOS"/>
      <sheetName val="REP GEREN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Table 1-DL"/>
      <sheetName val="VERIFICADOR Table 1"/>
    </sheetNames>
    <sheetDataSet>
      <sheetData sheetId="0" refreshError="1"/>
      <sheetData sheetId="1" refreshError="1"/>
      <sheetData sheetId="2" refreshError="1"/>
      <sheetData sheetId="3" refreshError="1">
        <row r="13">
          <cell r="B13" t="str">
            <v>Ecuador</v>
          </cell>
        </row>
        <row r="14">
          <cell r="B14" t="str">
            <v>15 March 2013 18:09:42 hrs</v>
          </cell>
        </row>
        <row r="28">
          <cell r="B28" t="str">
            <v>248</v>
          </cell>
        </row>
        <row r="36">
          <cell r="B36" t="str">
            <v>USD</v>
          </cell>
        </row>
        <row r="37">
          <cell r="B37" t="str">
            <v>EURO</v>
          </cell>
        </row>
        <row r="38">
          <cell r="B38" t="str">
            <v>NC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VERIFICADOR Table 1"/>
      <sheetName val="Table 1-DL"/>
    </sheetNames>
    <sheetDataSet>
      <sheetData sheetId="0"/>
      <sheetData sheetId="1"/>
      <sheetData sheetId="2"/>
      <sheetData sheetId="3">
        <row r="36">
          <cell r="H36" t="str">
            <v>Thousands</v>
          </cell>
        </row>
        <row r="37">
          <cell r="H37" t="str">
            <v>Millions</v>
          </cell>
        </row>
        <row r="38">
          <cell r="H38" t="str">
            <v>Billions</v>
          </cell>
        </row>
        <row r="39">
          <cell r="H39" t="str">
            <v>Trillions</v>
          </cell>
        </row>
      </sheetData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OLOGACION"/>
      <sheetName val="plan 2015"/>
      <sheetName val="plan 2021"/>
      <sheetName val="deshabilitar"/>
      <sheetName val="orden 2021"/>
      <sheetName val="plan 2021 (2)"/>
      <sheetName val="HOMOLOGACION FORM"/>
      <sheetName val="deshab"/>
      <sheetName val="CUC CTAS CARTERA CON SEGMENTOS"/>
      <sheetName val="Table 1"/>
      <sheetName val="CUC"/>
      <sheetName val="TXT BP OCT 2020"/>
      <sheetName val="TXT CTH NOV 2020"/>
      <sheetName val="TXT CFN NOV 2020"/>
      <sheetName val="txt be nov 2020"/>
      <sheetName val="TXT BANECUADOR nov 2020"/>
      <sheetName val="txt BEV nov 2020"/>
      <sheetName val="txt alm nov 2020"/>
      <sheetName val="txt cc nov 2020"/>
      <sheetName val="FFNG NOV 2019 NOV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8">
          <cell r="I88">
            <v>1401</v>
          </cell>
          <cell r="J88" t="str">
            <v>Crédito productivo</v>
          </cell>
          <cell r="K88" t="str">
            <v>1401+1405+1406</v>
          </cell>
        </row>
        <row r="94">
          <cell r="I94">
            <v>1402</v>
          </cell>
          <cell r="J94" t="str">
            <v>Crédito de consumo</v>
          </cell>
          <cell r="K94" t="str">
            <v>1402+1407</v>
          </cell>
        </row>
        <row r="100">
          <cell r="I100">
            <v>1403</v>
          </cell>
          <cell r="J100" t="str">
            <v>crédito inmobiliario</v>
          </cell>
          <cell r="K100">
            <v>1403</v>
          </cell>
        </row>
        <row r="106">
          <cell r="I106">
            <v>1404</v>
          </cell>
          <cell r="J106" t="str">
            <v>microempresa</v>
          </cell>
          <cell r="K106">
            <v>1404</v>
          </cell>
        </row>
        <row r="112">
          <cell r="I112" t="str">
            <v>desactivar</v>
          </cell>
          <cell r="J112" t="str">
            <v>reasignar a productivo 1401</v>
          </cell>
          <cell r="K112">
            <v>0</v>
          </cell>
        </row>
        <row r="113">
          <cell r="I113" t="str">
            <v>desactivar</v>
          </cell>
        </row>
        <row r="114">
          <cell r="I114" t="str">
            <v>desactivar</v>
          </cell>
        </row>
        <row r="115">
          <cell r="I115" t="str">
            <v>desactivar</v>
          </cell>
        </row>
        <row r="116">
          <cell r="I116" t="str">
            <v>desactivar</v>
          </cell>
        </row>
        <row r="117">
          <cell r="I117" t="str">
            <v>desactivar</v>
          </cell>
        </row>
        <row r="118">
          <cell r="I118" t="str">
            <v>desactivar</v>
          </cell>
          <cell r="J118" t="str">
            <v>reasignar a productivo 1401</v>
          </cell>
        </row>
        <row r="119">
          <cell r="I119" t="str">
            <v>desactivar</v>
          </cell>
        </row>
        <row r="120">
          <cell r="I120" t="str">
            <v>desactivar</v>
          </cell>
        </row>
        <row r="121">
          <cell r="I121" t="str">
            <v>desactivar</v>
          </cell>
        </row>
        <row r="122">
          <cell r="I122" t="str">
            <v>desactivar</v>
          </cell>
        </row>
        <row r="123">
          <cell r="I123" t="str">
            <v>desactivar</v>
          </cell>
        </row>
        <row r="124">
          <cell r="I124" t="str">
            <v>desactivar</v>
          </cell>
          <cell r="J124" t="str">
            <v>reasignar consumo 1402</v>
          </cell>
        </row>
        <row r="125">
          <cell r="I125" t="str">
            <v>desactivar</v>
          </cell>
        </row>
        <row r="126">
          <cell r="I126" t="str">
            <v>desactivar</v>
          </cell>
        </row>
        <row r="127">
          <cell r="I127" t="str">
            <v>desactivar</v>
          </cell>
        </row>
        <row r="128">
          <cell r="I128" t="str">
            <v>desactivar</v>
          </cell>
        </row>
        <row r="129">
          <cell r="I129" t="str">
            <v>desactivar</v>
          </cell>
        </row>
        <row r="130">
          <cell r="I130">
            <v>1408</v>
          </cell>
          <cell r="J130" t="str">
            <v>vivienda de interés social y público</v>
          </cell>
          <cell r="K130">
            <v>1408</v>
          </cell>
        </row>
        <row r="136">
          <cell r="I136">
            <v>1409</v>
          </cell>
          <cell r="J136" t="str">
            <v>Crédito productivo</v>
          </cell>
          <cell r="K136" t="str">
            <v>+1409+1413+1414</v>
          </cell>
        </row>
        <row r="142">
          <cell r="I142">
            <v>1410</v>
          </cell>
          <cell r="J142" t="str">
            <v>Crédito de consumo</v>
          </cell>
          <cell r="K142" t="str">
            <v>1410+1415</v>
          </cell>
        </row>
        <row r="148">
          <cell r="I148">
            <v>1411</v>
          </cell>
          <cell r="J148" t="str">
            <v>crédito inmobiliario</v>
          </cell>
          <cell r="K148">
            <v>1411</v>
          </cell>
        </row>
        <row r="154">
          <cell r="I154">
            <v>1412</v>
          </cell>
          <cell r="J154" t="str">
            <v>microempresa</v>
          </cell>
          <cell r="K154">
            <v>1412</v>
          </cell>
        </row>
        <row r="160">
          <cell r="I160" t="str">
            <v>desactivar</v>
          </cell>
          <cell r="J160" t="str">
            <v>reasignar a productivo 1409</v>
          </cell>
          <cell r="K160">
            <v>0</v>
          </cell>
        </row>
        <row r="161">
          <cell r="I161" t="str">
            <v>desactivar</v>
          </cell>
        </row>
        <row r="162">
          <cell r="I162" t="str">
            <v>desactivar</v>
          </cell>
        </row>
        <row r="163">
          <cell r="I163" t="str">
            <v>desactivar</v>
          </cell>
        </row>
        <row r="164">
          <cell r="I164" t="str">
            <v>desactivar</v>
          </cell>
        </row>
        <row r="165">
          <cell r="I165" t="str">
            <v>desactivar</v>
          </cell>
        </row>
        <row r="166">
          <cell r="I166" t="str">
            <v>desactivar</v>
          </cell>
          <cell r="J166" t="str">
            <v>reasignar a productivo 1409</v>
          </cell>
          <cell r="K166">
            <v>0</v>
          </cell>
        </row>
        <row r="167">
          <cell r="I167" t="str">
            <v>desactivar</v>
          </cell>
        </row>
        <row r="168">
          <cell r="I168" t="str">
            <v>desactivar</v>
          </cell>
        </row>
        <row r="169">
          <cell r="I169" t="str">
            <v>desactivar</v>
          </cell>
        </row>
        <row r="170">
          <cell r="I170" t="str">
            <v>desactivar</v>
          </cell>
        </row>
        <row r="171">
          <cell r="I171" t="str">
            <v>desactivar</v>
          </cell>
        </row>
        <row r="172">
          <cell r="I172" t="str">
            <v>desactivar</v>
          </cell>
          <cell r="J172" t="str">
            <v>reasignar consumo 1410</v>
          </cell>
        </row>
        <row r="173">
          <cell r="I173" t="str">
            <v>desactivar</v>
          </cell>
        </row>
        <row r="174">
          <cell r="I174" t="str">
            <v>desactivar</v>
          </cell>
        </row>
        <row r="175">
          <cell r="I175" t="str">
            <v>desactivar</v>
          </cell>
        </row>
        <row r="176">
          <cell r="I176" t="str">
            <v>desactivar</v>
          </cell>
        </row>
        <row r="177">
          <cell r="I177" t="str">
            <v>desactivar</v>
          </cell>
        </row>
        <row r="178">
          <cell r="I178">
            <v>1416</v>
          </cell>
          <cell r="J178" t="str">
            <v>vivienda de interés social y público</v>
          </cell>
          <cell r="K178">
            <v>1416</v>
          </cell>
        </row>
        <row r="184">
          <cell r="I184">
            <v>1417</v>
          </cell>
          <cell r="J184" t="str">
            <v>Crédito productivo</v>
          </cell>
          <cell r="K184" t="str">
            <v>1417+1421+1422</v>
          </cell>
        </row>
        <row r="190">
          <cell r="I190">
            <v>1418</v>
          </cell>
          <cell r="J190" t="str">
            <v>Crédito de consumo</v>
          </cell>
          <cell r="K190" t="str">
            <v>1418+1423</v>
          </cell>
        </row>
        <row r="196">
          <cell r="I196">
            <v>1419</v>
          </cell>
          <cell r="J196" t="str">
            <v>crédito inmobiliario</v>
          </cell>
          <cell r="K196">
            <v>1419</v>
          </cell>
        </row>
        <row r="202">
          <cell r="I202">
            <v>1420</v>
          </cell>
          <cell r="J202" t="str">
            <v>microempresa</v>
          </cell>
          <cell r="K202">
            <v>1420</v>
          </cell>
        </row>
        <row r="208">
          <cell r="I208" t="str">
            <v>desactivar</v>
          </cell>
          <cell r="J208" t="str">
            <v>reasignar a productivo 1417</v>
          </cell>
          <cell r="K208">
            <v>0</v>
          </cell>
        </row>
        <row r="209">
          <cell r="I209" t="str">
            <v>desactivar</v>
          </cell>
        </row>
        <row r="210">
          <cell r="I210" t="str">
            <v>desactivar</v>
          </cell>
        </row>
        <row r="211">
          <cell r="I211" t="str">
            <v>desactivar</v>
          </cell>
        </row>
        <row r="212">
          <cell r="I212" t="str">
            <v>desactivar</v>
          </cell>
        </row>
        <row r="213">
          <cell r="I213" t="str">
            <v>desactivar</v>
          </cell>
        </row>
        <row r="214">
          <cell r="I214" t="str">
            <v>desactivar</v>
          </cell>
          <cell r="J214" t="str">
            <v>reasignar a productivo 1417</v>
          </cell>
        </row>
        <row r="215">
          <cell r="I215" t="str">
            <v>desactivar</v>
          </cell>
        </row>
        <row r="216">
          <cell r="I216" t="str">
            <v>desactivar</v>
          </cell>
        </row>
        <row r="217">
          <cell r="I217" t="str">
            <v>desactivar</v>
          </cell>
        </row>
        <row r="218">
          <cell r="I218" t="str">
            <v>desactivar</v>
          </cell>
        </row>
        <row r="219">
          <cell r="I219" t="str">
            <v>desactivar</v>
          </cell>
        </row>
        <row r="220">
          <cell r="I220" t="str">
            <v>desactivar</v>
          </cell>
          <cell r="J220" t="str">
            <v>reasignar consumo 1418</v>
          </cell>
        </row>
        <row r="221">
          <cell r="I221" t="str">
            <v>desactivar</v>
          </cell>
        </row>
        <row r="222">
          <cell r="I222" t="str">
            <v>desactivar</v>
          </cell>
        </row>
        <row r="223">
          <cell r="I223" t="str">
            <v>desactivar</v>
          </cell>
        </row>
        <row r="224">
          <cell r="I224" t="str">
            <v>desactivar</v>
          </cell>
        </row>
        <row r="225">
          <cell r="I225" t="str">
            <v>desactivar</v>
          </cell>
        </row>
        <row r="226">
          <cell r="I226">
            <v>1424</v>
          </cell>
          <cell r="J226" t="str">
            <v>vivienda de interés social y público</v>
          </cell>
          <cell r="K226">
            <v>1424</v>
          </cell>
        </row>
        <row r="232">
          <cell r="I232">
            <v>1425</v>
          </cell>
          <cell r="J232" t="str">
            <v>Crédito productivo</v>
          </cell>
          <cell r="K232" t="str">
            <v>1425+1429+1430</v>
          </cell>
        </row>
        <row r="238">
          <cell r="I238">
            <v>1426</v>
          </cell>
          <cell r="J238" t="str">
            <v>Crédito de consumo</v>
          </cell>
          <cell r="K238" t="str">
            <v>1426+1431</v>
          </cell>
        </row>
        <row r="244">
          <cell r="I244">
            <v>1427</v>
          </cell>
          <cell r="J244" t="str">
            <v>crédito inmobiliario</v>
          </cell>
          <cell r="K244">
            <v>1427</v>
          </cell>
        </row>
        <row r="250">
          <cell r="I250">
            <v>1428</v>
          </cell>
          <cell r="J250" t="str">
            <v>microempresa</v>
          </cell>
          <cell r="K250">
            <v>1428</v>
          </cell>
        </row>
        <row r="256">
          <cell r="I256" t="str">
            <v>desactivar</v>
          </cell>
          <cell r="J256" t="str">
            <v>reasignar a productivo 1425</v>
          </cell>
          <cell r="K256">
            <v>0</v>
          </cell>
        </row>
        <row r="257">
          <cell r="I257" t="str">
            <v>desactivar</v>
          </cell>
        </row>
        <row r="258">
          <cell r="I258" t="str">
            <v>desactivar</v>
          </cell>
        </row>
        <row r="259">
          <cell r="I259" t="str">
            <v>desactivar</v>
          </cell>
        </row>
        <row r="260">
          <cell r="I260" t="str">
            <v>desactivar</v>
          </cell>
        </row>
        <row r="261">
          <cell r="I261" t="str">
            <v>desactivar</v>
          </cell>
        </row>
        <row r="262">
          <cell r="I262" t="str">
            <v>desactivar</v>
          </cell>
          <cell r="J262" t="str">
            <v>reasignar a productivo 1425</v>
          </cell>
          <cell r="K262">
            <v>0</v>
          </cell>
        </row>
        <row r="263">
          <cell r="I263" t="str">
            <v>desactivar</v>
          </cell>
        </row>
        <row r="264">
          <cell r="I264" t="str">
            <v>desactivar</v>
          </cell>
        </row>
        <row r="265">
          <cell r="I265" t="str">
            <v>desactivar</v>
          </cell>
        </row>
        <row r="266">
          <cell r="I266" t="str">
            <v>desactivar</v>
          </cell>
        </row>
        <row r="267">
          <cell r="I267" t="str">
            <v>desactivar</v>
          </cell>
        </row>
        <row r="268">
          <cell r="I268" t="str">
            <v>desactivar</v>
          </cell>
          <cell r="J268" t="str">
            <v>reasignar consumo 1426</v>
          </cell>
          <cell r="K268">
            <v>0</v>
          </cell>
        </row>
        <row r="269">
          <cell r="I269" t="str">
            <v>desactivar</v>
          </cell>
        </row>
        <row r="270">
          <cell r="I270" t="str">
            <v>desactivar</v>
          </cell>
        </row>
        <row r="271">
          <cell r="I271" t="str">
            <v>desactivar</v>
          </cell>
        </row>
        <row r="272">
          <cell r="I272" t="str">
            <v>desactivar</v>
          </cell>
        </row>
        <row r="273">
          <cell r="I273" t="str">
            <v>desactivar</v>
          </cell>
        </row>
        <row r="274">
          <cell r="I274">
            <v>1432</v>
          </cell>
          <cell r="J274" t="str">
            <v>vivienda de interés social y público</v>
          </cell>
          <cell r="K274">
            <v>1432</v>
          </cell>
        </row>
        <row r="280">
          <cell r="I280">
            <v>1433</v>
          </cell>
          <cell r="J280" t="str">
            <v>Crédito productivo</v>
          </cell>
          <cell r="K280" t="str">
            <v>1433+1437+1438</v>
          </cell>
        </row>
        <row r="286">
          <cell r="I286">
            <v>1434</v>
          </cell>
          <cell r="J286" t="str">
            <v>Crédito de consumo</v>
          </cell>
          <cell r="K286" t="str">
            <v>1434+1439</v>
          </cell>
        </row>
        <row r="292">
          <cell r="I292">
            <v>1435</v>
          </cell>
          <cell r="J292" t="str">
            <v>crédito inmobiliario</v>
          </cell>
          <cell r="K292">
            <v>1435</v>
          </cell>
        </row>
        <row r="298">
          <cell r="I298">
            <v>1436</v>
          </cell>
          <cell r="J298" t="str">
            <v>microempresa</v>
          </cell>
          <cell r="K298">
            <v>1436</v>
          </cell>
        </row>
        <row r="304">
          <cell r="I304" t="str">
            <v>desactivar</v>
          </cell>
          <cell r="J304" t="str">
            <v>reasignar a productivo 1433</v>
          </cell>
          <cell r="K304">
            <v>0</v>
          </cell>
        </row>
        <row r="305">
          <cell r="I305" t="str">
            <v>desactivar</v>
          </cell>
        </row>
        <row r="306">
          <cell r="I306" t="str">
            <v>desactivar</v>
          </cell>
        </row>
        <row r="307">
          <cell r="I307" t="str">
            <v>desactivar</v>
          </cell>
        </row>
        <row r="308">
          <cell r="I308" t="str">
            <v>desactivar</v>
          </cell>
        </row>
        <row r="309">
          <cell r="I309" t="str">
            <v>desactivar</v>
          </cell>
        </row>
        <row r="310">
          <cell r="I310" t="str">
            <v>desactivar</v>
          </cell>
          <cell r="J310" t="str">
            <v>reasignar a productivo 1433</v>
          </cell>
          <cell r="K310">
            <v>0</v>
          </cell>
        </row>
        <row r="311">
          <cell r="I311" t="str">
            <v>desactivar</v>
          </cell>
        </row>
        <row r="312">
          <cell r="I312" t="str">
            <v>desactivar</v>
          </cell>
        </row>
        <row r="313">
          <cell r="I313" t="str">
            <v>desactivar</v>
          </cell>
        </row>
        <row r="314">
          <cell r="I314" t="str">
            <v>desactivar</v>
          </cell>
        </row>
        <row r="315">
          <cell r="I315" t="str">
            <v>desactivar</v>
          </cell>
        </row>
        <row r="316">
          <cell r="I316" t="str">
            <v>desactivar</v>
          </cell>
          <cell r="J316" t="str">
            <v>reasignar consumo 1434</v>
          </cell>
          <cell r="K316">
            <v>0</v>
          </cell>
        </row>
        <row r="317">
          <cell r="I317" t="str">
            <v>desactivar</v>
          </cell>
        </row>
        <row r="318">
          <cell r="I318" t="str">
            <v>desactivar</v>
          </cell>
        </row>
        <row r="319">
          <cell r="I319" t="str">
            <v>desactivar</v>
          </cell>
        </row>
        <row r="320">
          <cell r="I320" t="str">
            <v>desactivar</v>
          </cell>
        </row>
        <row r="321">
          <cell r="I321" t="str">
            <v>desactivar</v>
          </cell>
        </row>
        <row r="322">
          <cell r="I322">
            <v>1440</v>
          </cell>
          <cell r="J322" t="str">
            <v>vivienda de interés social y público</v>
          </cell>
          <cell r="K322">
            <v>1440</v>
          </cell>
        </row>
        <row r="326">
          <cell r="K326">
            <v>0</v>
          </cell>
        </row>
        <row r="327">
          <cell r="K327">
            <v>0</v>
          </cell>
        </row>
        <row r="328">
          <cell r="I328">
            <v>1441</v>
          </cell>
          <cell r="J328" t="str">
            <v>Crédito productivo</v>
          </cell>
          <cell r="K328" t="str">
            <v>1441+1445+1446</v>
          </cell>
        </row>
        <row r="334">
          <cell r="I334">
            <v>1442</v>
          </cell>
          <cell r="J334" t="str">
            <v>Crédito de consumo</v>
          </cell>
          <cell r="K334" t="str">
            <v>1442+1447</v>
          </cell>
        </row>
        <row r="340">
          <cell r="I340">
            <v>1443</v>
          </cell>
          <cell r="J340" t="str">
            <v>crédito inmobiliario</v>
          </cell>
          <cell r="K340">
            <v>1443</v>
          </cell>
        </row>
        <row r="346">
          <cell r="I346">
            <v>1444</v>
          </cell>
          <cell r="J346" t="str">
            <v>microempresa</v>
          </cell>
          <cell r="K346">
            <v>1444</v>
          </cell>
        </row>
        <row r="352">
          <cell r="I352" t="str">
            <v>desactivar</v>
          </cell>
          <cell r="J352" t="str">
            <v>reasignar a productivo 1441</v>
          </cell>
          <cell r="K352">
            <v>0</v>
          </cell>
        </row>
        <row r="353">
          <cell r="I353" t="str">
            <v>desactivar</v>
          </cell>
        </row>
        <row r="354">
          <cell r="I354" t="str">
            <v>desactivar</v>
          </cell>
        </row>
        <row r="355">
          <cell r="I355" t="str">
            <v>desactivar</v>
          </cell>
        </row>
        <row r="356">
          <cell r="I356" t="str">
            <v>desactivar</v>
          </cell>
        </row>
        <row r="357">
          <cell r="I357" t="str">
            <v>desactivar</v>
          </cell>
        </row>
        <row r="358">
          <cell r="I358" t="str">
            <v>desactivar</v>
          </cell>
          <cell r="J358" t="str">
            <v>reasignar a productivo 1441</v>
          </cell>
          <cell r="K358">
            <v>0</v>
          </cell>
        </row>
        <row r="359">
          <cell r="I359" t="str">
            <v>desactivar</v>
          </cell>
        </row>
        <row r="360">
          <cell r="I360" t="str">
            <v>desactivar</v>
          </cell>
        </row>
        <row r="361">
          <cell r="I361" t="str">
            <v>desactivar</v>
          </cell>
        </row>
        <row r="362">
          <cell r="I362" t="str">
            <v>desactivar</v>
          </cell>
        </row>
        <row r="363">
          <cell r="I363" t="str">
            <v>desactivar</v>
          </cell>
        </row>
        <row r="364">
          <cell r="I364" t="str">
            <v>desactivar</v>
          </cell>
          <cell r="J364" t="str">
            <v>reasignar consumo 1442</v>
          </cell>
          <cell r="K364">
            <v>0</v>
          </cell>
        </row>
        <row r="365">
          <cell r="I365" t="str">
            <v>desactivar</v>
          </cell>
        </row>
        <row r="366">
          <cell r="I366" t="str">
            <v>desactivar</v>
          </cell>
        </row>
        <row r="367">
          <cell r="I367" t="str">
            <v>desactivar</v>
          </cell>
        </row>
        <row r="368">
          <cell r="I368" t="str">
            <v>desactivar</v>
          </cell>
        </row>
        <row r="369">
          <cell r="I369" t="str">
            <v>desactivar</v>
          </cell>
        </row>
        <row r="370">
          <cell r="I370">
            <v>1448</v>
          </cell>
          <cell r="J370" t="str">
            <v>vivienda de interés social y público</v>
          </cell>
          <cell r="K370">
            <v>1448</v>
          </cell>
        </row>
        <row r="376">
          <cell r="I376">
            <v>1449</v>
          </cell>
          <cell r="J376" t="str">
            <v>Crédito productivo</v>
          </cell>
          <cell r="K376" t="str">
            <v>1449+1453+1454</v>
          </cell>
        </row>
        <row r="382">
          <cell r="I382">
            <v>1450</v>
          </cell>
          <cell r="J382" t="str">
            <v>Crédito de consumo</v>
          </cell>
          <cell r="K382" t="str">
            <v>1450+1455</v>
          </cell>
        </row>
        <row r="388">
          <cell r="I388">
            <v>1451</v>
          </cell>
          <cell r="J388" t="str">
            <v>crédito inmobiliario</v>
          </cell>
          <cell r="K388">
            <v>1451</v>
          </cell>
        </row>
        <row r="395">
          <cell r="I395">
            <v>1452</v>
          </cell>
          <cell r="J395" t="str">
            <v>microempresa</v>
          </cell>
          <cell r="K395">
            <v>1452</v>
          </cell>
        </row>
        <row r="401">
          <cell r="I401" t="str">
            <v>desactivar</v>
          </cell>
          <cell r="J401" t="str">
            <v>reasignar a productivo 1449</v>
          </cell>
        </row>
        <row r="402">
          <cell r="I402" t="str">
            <v>desactivar</v>
          </cell>
        </row>
        <row r="403">
          <cell r="I403" t="str">
            <v>desactivar</v>
          </cell>
        </row>
        <row r="404">
          <cell r="I404" t="str">
            <v>desactivar</v>
          </cell>
        </row>
        <row r="405">
          <cell r="I405" t="str">
            <v>desactivar</v>
          </cell>
        </row>
        <row r="406">
          <cell r="I406" t="str">
            <v>desactivar</v>
          </cell>
        </row>
        <row r="407">
          <cell r="I407" t="str">
            <v>desactivar</v>
          </cell>
          <cell r="J407" t="str">
            <v>reasignar a productivo 1449</v>
          </cell>
        </row>
        <row r="408">
          <cell r="I408" t="str">
            <v>desactivar</v>
          </cell>
        </row>
        <row r="409">
          <cell r="I409" t="str">
            <v>desactivar</v>
          </cell>
        </row>
        <row r="410">
          <cell r="I410" t="str">
            <v>desactivar</v>
          </cell>
        </row>
        <row r="411">
          <cell r="I411" t="str">
            <v>desactivar</v>
          </cell>
        </row>
        <row r="412">
          <cell r="I412" t="str">
            <v>desactivar</v>
          </cell>
        </row>
        <row r="413">
          <cell r="I413" t="str">
            <v>desactivar</v>
          </cell>
          <cell r="J413" t="str">
            <v>reasignar consumo 1450</v>
          </cell>
        </row>
        <row r="414">
          <cell r="I414" t="str">
            <v>desactivar</v>
          </cell>
        </row>
        <row r="415">
          <cell r="I415" t="str">
            <v>desactivar</v>
          </cell>
        </row>
        <row r="416">
          <cell r="I416" t="str">
            <v>desactivar</v>
          </cell>
        </row>
        <row r="417">
          <cell r="I417" t="str">
            <v>desactivar</v>
          </cell>
        </row>
        <row r="418">
          <cell r="I418" t="str">
            <v>desactivar</v>
          </cell>
        </row>
        <row r="419">
          <cell r="I419">
            <v>1456</v>
          </cell>
          <cell r="J419" t="str">
            <v>vivienda de interés social y público</v>
          </cell>
          <cell r="K419">
            <v>1456</v>
          </cell>
        </row>
        <row r="426">
          <cell r="I426">
            <v>1457</v>
          </cell>
          <cell r="J426" t="str">
            <v>Crédito productivo</v>
          </cell>
          <cell r="K426" t="str">
            <v>1457+1461+1462</v>
          </cell>
        </row>
        <row r="432">
          <cell r="I432">
            <v>1458</v>
          </cell>
          <cell r="J432" t="str">
            <v>Crédito de consumo</v>
          </cell>
          <cell r="K432" t="str">
            <v>1458+1463</v>
          </cell>
        </row>
        <row r="438">
          <cell r="I438">
            <v>1459</v>
          </cell>
          <cell r="J438" t="str">
            <v>crédito inmobiliario</v>
          </cell>
          <cell r="K438">
            <v>1459</v>
          </cell>
        </row>
        <row r="445">
          <cell r="I445">
            <v>1460</v>
          </cell>
          <cell r="J445" t="str">
            <v>microempresa</v>
          </cell>
          <cell r="K445">
            <v>1460</v>
          </cell>
        </row>
        <row r="451">
          <cell r="I451" t="str">
            <v>desactivar</v>
          </cell>
          <cell r="J451" t="str">
            <v>reasignar a productivo 1457</v>
          </cell>
        </row>
        <row r="452">
          <cell r="I452" t="str">
            <v>desactivar</v>
          </cell>
        </row>
        <row r="453">
          <cell r="I453" t="str">
            <v>desactivar</v>
          </cell>
        </row>
        <row r="454">
          <cell r="I454" t="str">
            <v>desactivar</v>
          </cell>
        </row>
        <row r="455">
          <cell r="I455" t="str">
            <v>desactivar</v>
          </cell>
        </row>
        <row r="456">
          <cell r="I456" t="str">
            <v>desactivar</v>
          </cell>
        </row>
        <row r="457">
          <cell r="I457" t="str">
            <v>desactivar</v>
          </cell>
          <cell r="J457" t="str">
            <v>reasignar a productivo 1457</v>
          </cell>
        </row>
        <row r="458">
          <cell r="I458" t="str">
            <v>desactivar</v>
          </cell>
        </row>
        <row r="459">
          <cell r="I459" t="str">
            <v>desactivar</v>
          </cell>
        </row>
        <row r="460">
          <cell r="I460" t="str">
            <v>desactivar</v>
          </cell>
        </row>
        <row r="461">
          <cell r="I461" t="str">
            <v>desactivar</v>
          </cell>
        </row>
        <row r="462">
          <cell r="I462" t="str">
            <v>desactivar</v>
          </cell>
        </row>
        <row r="463">
          <cell r="I463" t="str">
            <v>desactivar</v>
          </cell>
          <cell r="J463" t="str">
            <v>reasignar consumo 1458</v>
          </cell>
        </row>
        <row r="464">
          <cell r="I464" t="str">
            <v>desactivar</v>
          </cell>
        </row>
        <row r="465">
          <cell r="I465" t="str">
            <v>desactivar</v>
          </cell>
        </row>
        <row r="466">
          <cell r="I466" t="str">
            <v>desactivar</v>
          </cell>
        </row>
        <row r="467">
          <cell r="I467" t="str">
            <v>desactivar</v>
          </cell>
        </row>
        <row r="468">
          <cell r="I468" t="str">
            <v>desactivar</v>
          </cell>
        </row>
        <row r="469">
          <cell r="I469">
            <v>1464</v>
          </cell>
          <cell r="J469" t="str">
            <v>vivienda de interés social y público</v>
          </cell>
          <cell r="K469">
            <v>1464</v>
          </cell>
        </row>
        <row r="476">
          <cell r="I476">
            <v>1465</v>
          </cell>
          <cell r="J476" t="str">
            <v>Crédito productivo</v>
          </cell>
          <cell r="K476" t="str">
            <v>1465+1469+1470</v>
          </cell>
        </row>
        <row r="482">
          <cell r="I482">
            <v>1466</v>
          </cell>
          <cell r="J482" t="str">
            <v>Crédito de consumo</v>
          </cell>
          <cell r="K482" t="str">
            <v>1466+1471</v>
          </cell>
        </row>
        <row r="488">
          <cell r="I488">
            <v>1467</v>
          </cell>
          <cell r="J488" t="str">
            <v>crédito inmobiliario</v>
          </cell>
          <cell r="K488">
            <v>1467</v>
          </cell>
        </row>
        <row r="495">
          <cell r="I495">
            <v>1468</v>
          </cell>
          <cell r="J495" t="str">
            <v>microempresa</v>
          </cell>
          <cell r="K495">
            <v>1468</v>
          </cell>
        </row>
        <row r="501">
          <cell r="I501" t="str">
            <v>desactivar</v>
          </cell>
          <cell r="J501" t="str">
            <v>reasignar a productivo 1465</v>
          </cell>
        </row>
        <row r="502">
          <cell r="I502" t="str">
            <v>desactivar</v>
          </cell>
        </row>
        <row r="503">
          <cell r="I503" t="str">
            <v>desactivar</v>
          </cell>
        </row>
        <row r="504">
          <cell r="I504" t="str">
            <v>desactivar</v>
          </cell>
        </row>
        <row r="505">
          <cell r="I505" t="str">
            <v>desactivar</v>
          </cell>
        </row>
        <row r="506">
          <cell r="I506" t="str">
            <v>desactivar</v>
          </cell>
        </row>
        <row r="507">
          <cell r="I507" t="str">
            <v>desactivar</v>
          </cell>
          <cell r="J507" t="str">
            <v>reasignar a productivo 1465</v>
          </cell>
        </row>
        <row r="508">
          <cell r="I508" t="str">
            <v>desactivar</v>
          </cell>
        </row>
        <row r="509">
          <cell r="I509" t="str">
            <v>desactivar</v>
          </cell>
        </row>
        <row r="510">
          <cell r="I510" t="str">
            <v>desactivar</v>
          </cell>
        </row>
        <row r="511">
          <cell r="I511" t="str">
            <v>desactivar</v>
          </cell>
        </row>
        <row r="512">
          <cell r="I512" t="str">
            <v>desactivar</v>
          </cell>
        </row>
        <row r="513">
          <cell r="I513" t="str">
            <v>desactivar</v>
          </cell>
          <cell r="J513" t="str">
            <v>reasignar consumo 1466</v>
          </cell>
        </row>
        <row r="514">
          <cell r="I514" t="str">
            <v>desactivar</v>
          </cell>
        </row>
        <row r="515">
          <cell r="I515" t="str">
            <v>desactivar</v>
          </cell>
        </row>
        <row r="516">
          <cell r="I516" t="str">
            <v>desactivar</v>
          </cell>
        </row>
        <row r="517">
          <cell r="I517" t="str">
            <v>desactivar</v>
          </cell>
        </row>
        <row r="518">
          <cell r="I518" t="str">
            <v>desactivar</v>
          </cell>
        </row>
        <row r="519">
          <cell r="I519">
            <v>1472</v>
          </cell>
          <cell r="J519" t="str">
            <v>vivienda de interés social y público</v>
          </cell>
          <cell r="K519">
            <v>1472</v>
          </cell>
        </row>
        <row r="526">
          <cell r="I526">
            <v>1473</v>
          </cell>
          <cell r="J526" t="str">
            <v>Crédito educativo</v>
          </cell>
          <cell r="K526">
            <v>1473</v>
          </cell>
        </row>
        <row r="532">
          <cell r="I532">
            <v>1474</v>
          </cell>
          <cell r="J532" t="str">
            <v>inversión pública</v>
          </cell>
          <cell r="K532">
            <v>1474</v>
          </cell>
        </row>
        <row r="538">
          <cell r="I538">
            <v>1475</v>
          </cell>
          <cell r="J538" t="str">
            <v>Crédito educativo</v>
          </cell>
          <cell r="K538">
            <v>1475</v>
          </cell>
        </row>
        <row r="544">
          <cell r="I544">
            <v>1476</v>
          </cell>
          <cell r="J544" t="str">
            <v>inversión pública</v>
          </cell>
          <cell r="K544">
            <v>1476</v>
          </cell>
        </row>
        <row r="550">
          <cell r="I550">
            <v>1477</v>
          </cell>
          <cell r="J550" t="str">
            <v>Crédito educativo</v>
          </cell>
          <cell r="K550">
            <v>1477</v>
          </cell>
        </row>
        <row r="556">
          <cell r="I556">
            <v>1478</v>
          </cell>
          <cell r="J556" t="str">
            <v>inversión pública</v>
          </cell>
          <cell r="K556">
            <v>1478</v>
          </cell>
        </row>
        <row r="562">
          <cell r="I562">
            <v>1479</v>
          </cell>
          <cell r="J562" t="str">
            <v>Crédito educativo</v>
          </cell>
          <cell r="K562">
            <v>1479</v>
          </cell>
        </row>
        <row r="568">
          <cell r="I568">
            <v>1480</v>
          </cell>
          <cell r="J568" t="str">
            <v>inversión pública</v>
          </cell>
          <cell r="K568">
            <v>1480</v>
          </cell>
        </row>
        <row r="574">
          <cell r="I574">
            <v>1481</v>
          </cell>
          <cell r="J574" t="str">
            <v>Crédito educativo</v>
          </cell>
          <cell r="K574">
            <v>1481</v>
          </cell>
        </row>
        <row r="580">
          <cell r="I580">
            <v>1482</v>
          </cell>
          <cell r="J580" t="str">
            <v>inversión pública</v>
          </cell>
          <cell r="K580">
            <v>1482</v>
          </cell>
        </row>
        <row r="586">
          <cell r="I586">
            <v>1483</v>
          </cell>
          <cell r="J586" t="str">
            <v>Crédito educativo</v>
          </cell>
          <cell r="K586">
            <v>1483</v>
          </cell>
        </row>
        <row r="592">
          <cell r="I592">
            <v>1484</v>
          </cell>
          <cell r="J592" t="str">
            <v>inversión pública</v>
          </cell>
          <cell r="K592">
            <v>1484</v>
          </cell>
        </row>
        <row r="598">
          <cell r="I598">
            <v>1485</v>
          </cell>
          <cell r="J598" t="str">
            <v>Crédito educativo</v>
          </cell>
          <cell r="K598">
            <v>1485</v>
          </cell>
        </row>
        <row r="604">
          <cell r="I604">
            <v>1486</v>
          </cell>
          <cell r="J604" t="str">
            <v>inversión pública</v>
          </cell>
          <cell r="K604">
            <v>1486</v>
          </cell>
        </row>
        <row r="610">
          <cell r="I610">
            <v>1487</v>
          </cell>
          <cell r="J610" t="str">
            <v>Crédito educativo</v>
          </cell>
          <cell r="K610">
            <v>1487</v>
          </cell>
        </row>
        <row r="616">
          <cell r="I616">
            <v>1488</v>
          </cell>
          <cell r="J616" t="str">
            <v>inversión pública</v>
          </cell>
          <cell r="K616">
            <v>1488</v>
          </cell>
        </row>
        <row r="622">
          <cell r="I622">
            <v>1489</v>
          </cell>
          <cell r="J622" t="str">
            <v>Crédito educativo</v>
          </cell>
          <cell r="K622">
            <v>1489</v>
          </cell>
        </row>
        <row r="628">
          <cell r="I628">
            <v>1490</v>
          </cell>
          <cell r="J628" t="str">
            <v>inversión pública</v>
          </cell>
          <cell r="K628">
            <v>1490</v>
          </cell>
        </row>
        <row r="635">
          <cell r="I635">
            <v>149105</v>
          </cell>
          <cell r="J635" t="str">
            <v>Crédito productivo</v>
          </cell>
          <cell r="K635" t="str">
            <v>149105+149110+149115</v>
          </cell>
        </row>
        <row r="636">
          <cell r="I636" t="str">
            <v>desactivar</v>
          </cell>
          <cell r="J636" t="str">
            <v>reasignar a productivo 149105</v>
          </cell>
          <cell r="K636">
            <v>0</v>
          </cell>
        </row>
        <row r="637">
          <cell r="I637" t="str">
            <v>desactivar</v>
          </cell>
          <cell r="J637" t="str">
            <v>reasignar a productivo 140105</v>
          </cell>
          <cell r="K637">
            <v>0</v>
          </cell>
        </row>
        <row r="638">
          <cell r="I638">
            <v>149120</v>
          </cell>
          <cell r="J638" t="str">
            <v>Crédito de consumo</v>
          </cell>
          <cell r="K638" t="str">
            <v>149120+149125</v>
          </cell>
        </row>
        <row r="639">
          <cell r="I639" t="str">
            <v>desactivar</v>
          </cell>
          <cell r="J639" t="str">
            <v>reasignar consumo 149120</v>
          </cell>
        </row>
        <row r="640">
          <cell r="I640">
            <v>149130</v>
          </cell>
          <cell r="J640" t="str">
            <v>crédito inmobiliario</v>
          </cell>
          <cell r="K640">
            <v>149130</v>
          </cell>
        </row>
        <row r="641">
          <cell r="I641">
            <v>149135</v>
          </cell>
          <cell r="J641" t="str">
            <v>vivienda de interés social y público</v>
          </cell>
          <cell r="K641">
            <v>149135</v>
          </cell>
        </row>
        <row r="642">
          <cell r="I642">
            <v>149140</v>
          </cell>
          <cell r="J642" t="str">
            <v>crédito de microempresa</v>
          </cell>
          <cell r="K642">
            <v>0</v>
          </cell>
        </row>
        <row r="643">
          <cell r="I643">
            <v>149145</v>
          </cell>
          <cell r="J643" t="str">
            <v>inversión pública</v>
          </cell>
          <cell r="K643">
            <v>149145</v>
          </cell>
        </row>
        <row r="644">
          <cell r="I644">
            <v>149150</v>
          </cell>
          <cell r="J644" t="str">
            <v>Crédito educativo</v>
          </cell>
          <cell r="K644">
            <v>149150</v>
          </cell>
        </row>
        <row r="646">
          <cell r="I646">
            <v>149205</v>
          </cell>
          <cell r="J646" t="str">
            <v>Crédito productivo</v>
          </cell>
          <cell r="K646" t="str">
            <v>149205+149210+149215</v>
          </cell>
        </row>
        <row r="647">
          <cell r="I647" t="str">
            <v>desactivar</v>
          </cell>
          <cell r="J647" t="str">
            <v>reasignar a productivo 149205</v>
          </cell>
        </row>
        <row r="648">
          <cell r="I648" t="str">
            <v>desactivar</v>
          </cell>
          <cell r="J648" t="str">
            <v>reasignar a productivo 146205</v>
          </cell>
          <cell r="K648">
            <v>0</v>
          </cell>
        </row>
        <row r="649">
          <cell r="I649">
            <v>149220</v>
          </cell>
          <cell r="J649" t="str">
            <v>Crédito de consumo</v>
          </cell>
          <cell r="K649" t="str">
            <v>149220+149225</v>
          </cell>
        </row>
        <row r="650">
          <cell r="I650" t="str">
            <v>desactivar</v>
          </cell>
          <cell r="J650" t="str">
            <v>reasignar consumo 149225</v>
          </cell>
          <cell r="K650">
            <v>0</v>
          </cell>
        </row>
        <row r="651">
          <cell r="I651">
            <v>149230</v>
          </cell>
          <cell r="J651" t="str">
            <v>crédito inmobiliario</v>
          </cell>
          <cell r="K651">
            <v>149230</v>
          </cell>
        </row>
        <row r="652">
          <cell r="I652">
            <v>149235</v>
          </cell>
          <cell r="J652" t="str">
            <v>vivienda de interés social y público</v>
          </cell>
          <cell r="K652">
            <v>149235</v>
          </cell>
        </row>
        <row r="653">
          <cell r="I653">
            <v>149240</v>
          </cell>
          <cell r="J653" t="str">
            <v>crédito de microempresa</v>
          </cell>
          <cell r="K653">
            <v>0</v>
          </cell>
        </row>
        <row r="654">
          <cell r="I654">
            <v>149245</v>
          </cell>
          <cell r="J654" t="str">
            <v>inversión pública</v>
          </cell>
          <cell r="K654">
            <v>149245</v>
          </cell>
        </row>
        <row r="655">
          <cell r="I655">
            <v>149250</v>
          </cell>
          <cell r="J655" t="str">
            <v>Crédito educativo</v>
          </cell>
          <cell r="K655">
            <v>149250</v>
          </cell>
        </row>
        <row r="657">
          <cell r="I657">
            <v>149305</v>
          </cell>
          <cell r="J657" t="str">
            <v>Crédito productivo</v>
          </cell>
          <cell r="K657" t="str">
            <v>+149305+149310+149315</v>
          </cell>
        </row>
        <row r="658">
          <cell r="I658" t="str">
            <v>desactivar</v>
          </cell>
          <cell r="J658" t="str">
            <v>reasignar a productivo 149305</v>
          </cell>
        </row>
        <row r="659">
          <cell r="I659" t="str">
            <v>desactivar</v>
          </cell>
          <cell r="J659" t="str">
            <v>reasignar a productivo 149305</v>
          </cell>
          <cell r="K659">
            <v>0</v>
          </cell>
        </row>
        <row r="660">
          <cell r="I660">
            <v>149320</v>
          </cell>
          <cell r="J660" t="str">
            <v>Crédito de consumo</v>
          </cell>
          <cell r="K660" t="str">
            <v>149320+149325</v>
          </cell>
        </row>
        <row r="661">
          <cell r="I661" t="str">
            <v>desactivar</v>
          </cell>
          <cell r="J661" t="str">
            <v>reasignar consumo 149320</v>
          </cell>
          <cell r="K661">
            <v>0</v>
          </cell>
        </row>
        <row r="662">
          <cell r="I662">
            <v>149330</v>
          </cell>
          <cell r="J662" t="str">
            <v>crédito inmobiliario</v>
          </cell>
          <cell r="K662">
            <v>149330</v>
          </cell>
        </row>
        <row r="663">
          <cell r="I663">
            <v>149335</v>
          </cell>
          <cell r="J663" t="str">
            <v>vivienda de interés social y público</v>
          </cell>
          <cell r="K663">
            <v>149335</v>
          </cell>
        </row>
        <row r="664">
          <cell r="I664">
            <v>149340</v>
          </cell>
          <cell r="J664" t="str">
            <v>crédito de microempresa</v>
          </cell>
          <cell r="K664">
            <v>0</v>
          </cell>
        </row>
        <row r="665">
          <cell r="I665">
            <v>149345</v>
          </cell>
          <cell r="J665" t="str">
            <v>inversión pública</v>
          </cell>
          <cell r="K665">
            <v>149345</v>
          </cell>
        </row>
        <row r="666">
          <cell r="I666">
            <v>149350</v>
          </cell>
          <cell r="J666" t="str">
            <v>Crédito educativo</v>
          </cell>
          <cell r="K666">
            <v>149350</v>
          </cell>
        </row>
        <row r="668">
          <cell r="I668">
            <v>149405</v>
          </cell>
          <cell r="J668" t="str">
            <v>Crédito productivo</v>
          </cell>
          <cell r="K668" t="str">
            <v>+149405+149410+149415</v>
          </cell>
        </row>
        <row r="669">
          <cell r="I669" t="str">
            <v>desactivar</v>
          </cell>
          <cell r="J669" t="str">
            <v>reasignar a productivo 149405</v>
          </cell>
          <cell r="K669">
            <v>0</v>
          </cell>
        </row>
        <row r="670">
          <cell r="I670" t="str">
            <v>desactivar</v>
          </cell>
          <cell r="J670" t="str">
            <v>reasignar a productivo 149405</v>
          </cell>
          <cell r="K670">
            <v>0</v>
          </cell>
        </row>
        <row r="671">
          <cell r="I671">
            <v>149420</v>
          </cell>
          <cell r="J671" t="str">
            <v>Crédito de consumo</v>
          </cell>
          <cell r="K671" t="str">
            <v>149420+149425</v>
          </cell>
        </row>
        <row r="672">
          <cell r="I672" t="str">
            <v>desactivar</v>
          </cell>
          <cell r="J672" t="str">
            <v>reasignar consumo 149420</v>
          </cell>
          <cell r="K672">
            <v>0</v>
          </cell>
        </row>
        <row r="673">
          <cell r="I673">
            <v>149430</v>
          </cell>
          <cell r="J673" t="str">
            <v>crédito inmobiliario</v>
          </cell>
          <cell r="K673">
            <v>149430</v>
          </cell>
        </row>
        <row r="674">
          <cell r="I674">
            <v>149435</v>
          </cell>
          <cell r="J674" t="str">
            <v>vivienda de interés social y público</v>
          </cell>
          <cell r="K674">
            <v>149435</v>
          </cell>
        </row>
        <row r="675">
          <cell r="I675">
            <v>149440</v>
          </cell>
          <cell r="J675" t="str">
            <v>crédito de microempresa</v>
          </cell>
          <cell r="K675">
            <v>0</v>
          </cell>
        </row>
        <row r="676">
          <cell r="I676">
            <v>149445</v>
          </cell>
          <cell r="J676" t="str">
            <v>inversión pública</v>
          </cell>
          <cell r="K676">
            <v>149445</v>
          </cell>
        </row>
        <row r="677">
          <cell r="I677">
            <v>149450</v>
          </cell>
          <cell r="J677" t="str">
            <v>Crédito educativo</v>
          </cell>
          <cell r="K677">
            <v>149450</v>
          </cell>
        </row>
        <row r="679">
          <cell r="I679">
            <v>149505</v>
          </cell>
          <cell r="J679" t="str">
            <v>Crédito productivo</v>
          </cell>
          <cell r="K679" t="str">
            <v>+149505+149510+149515</v>
          </cell>
        </row>
        <row r="680">
          <cell r="I680" t="str">
            <v>desactivar</v>
          </cell>
          <cell r="J680" t="str">
            <v>reasignar a productivo 149505</v>
          </cell>
        </row>
        <row r="681">
          <cell r="I681" t="str">
            <v>desactivar</v>
          </cell>
          <cell r="J681" t="str">
            <v>reasignar a productivo 149505</v>
          </cell>
          <cell r="K681">
            <v>0</v>
          </cell>
        </row>
        <row r="682">
          <cell r="I682">
            <v>149520</v>
          </cell>
          <cell r="J682" t="str">
            <v>Crédito de consumo</v>
          </cell>
          <cell r="K682" t="str">
            <v>149520+149525</v>
          </cell>
        </row>
        <row r="683">
          <cell r="I683" t="str">
            <v>desactivar</v>
          </cell>
          <cell r="J683" t="str">
            <v>reasignar consumo 149520</v>
          </cell>
        </row>
        <row r="684">
          <cell r="I684">
            <v>149530</v>
          </cell>
          <cell r="J684" t="str">
            <v>crédito inmobiliario</v>
          </cell>
          <cell r="K684">
            <v>149530</v>
          </cell>
        </row>
        <row r="685">
          <cell r="I685">
            <v>149535</v>
          </cell>
          <cell r="J685" t="str">
            <v>vivienda de interés social y público</v>
          </cell>
          <cell r="K685">
            <v>149535</v>
          </cell>
        </row>
        <row r="686">
          <cell r="I686">
            <v>149540</v>
          </cell>
          <cell r="J686" t="str">
            <v>crédito de microempresa</v>
          </cell>
          <cell r="K686">
            <v>0</v>
          </cell>
        </row>
        <row r="687">
          <cell r="I687">
            <v>149545</v>
          </cell>
          <cell r="J687" t="str">
            <v>inversión pública</v>
          </cell>
          <cell r="K687">
            <v>149545</v>
          </cell>
        </row>
        <row r="688">
          <cell r="I688">
            <v>149550</v>
          </cell>
          <cell r="J688" t="str">
            <v>Crédito educativo</v>
          </cell>
          <cell r="K688">
            <v>149550</v>
          </cell>
        </row>
        <row r="690">
          <cell r="I690">
            <v>149605</v>
          </cell>
          <cell r="J690" t="str">
            <v>Crédito productivo</v>
          </cell>
          <cell r="K690" t="str">
            <v>149605+149610+149615</v>
          </cell>
        </row>
        <row r="691">
          <cell r="I691" t="str">
            <v>desactivar</v>
          </cell>
          <cell r="J691" t="str">
            <v>reasignar a productivo 149605</v>
          </cell>
        </row>
        <row r="692">
          <cell r="I692" t="str">
            <v>desactivar</v>
          </cell>
          <cell r="J692" t="str">
            <v>reasignar a productivo 149605</v>
          </cell>
          <cell r="K692">
            <v>0</v>
          </cell>
        </row>
        <row r="693">
          <cell r="I693">
            <v>149620</v>
          </cell>
          <cell r="J693" t="str">
            <v>Crédito de consumo</v>
          </cell>
          <cell r="K693" t="str">
            <v>149620+149625</v>
          </cell>
        </row>
        <row r="694">
          <cell r="I694" t="str">
            <v>desactivar</v>
          </cell>
          <cell r="J694" t="str">
            <v>reasignar consumo 149620</v>
          </cell>
        </row>
        <row r="695">
          <cell r="I695">
            <v>149630</v>
          </cell>
          <cell r="J695" t="str">
            <v>crédito inmobiliario</v>
          </cell>
          <cell r="K695">
            <v>149630</v>
          </cell>
        </row>
        <row r="696">
          <cell r="I696">
            <v>149635</v>
          </cell>
          <cell r="J696" t="str">
            <v>vivienda de interés social y público</v>
          </cell>
          <cell r="K696">
            <v>149635</v>
          </cell>
        </row>
        <row r="697">
          <cell r="I697">
            <v>149640</v>
          </cell>
          <cell r="J697" t="str">
            <v>crédito de microempresa</v>
          </cell>
          <cell r="K697">
            <v>0</v>
          </cell>
        </row>
        <row r="698">
          <cell r="I698">
            <v>149645</v>
          </cell>
          <cell r="J698" t="str">
            <v>inversión pública</v>
          </cell>
          <cell r="K698">
            <v>149645</v>
          </cell>
        </row>
        <row r="699">
          <cell r="I699">
            <v>149650</v>
          </cell>
          <cell r="J699" t="str">
            <v>Crédito educativo</v>
          </cell>
          <cell r="K699">
            <v>149650</v>
          </cell>
        </row>
        <row r="701">
          <cell r="I701">
            <v>149905</v>
          </cell>
          <cell r="J701" t="str">
            <v>Crédito productivo</v>
          </cell>
          <cell r="K701" t="str">
            <v>149905+149925+149930</v>
          </cell>
        </row>
        <row r="702">
          <cell r="I702">
            <v>149910</v>
          </cell>
          <cell r="J702" t="str">
            <v>Crédito de consumo</v>
          </cell>
          <cell r="K702" t="str">
            <v>149910+149935</v>
          </cell>
        </row>
        <row r="703">
          <cell r="I703">
            <v>149915</v>
          </cell>
          <cell r="J703" t="str">
            <v>crédito inmobiliario</v>
          </cell>
          <cell r="K703">
            <v>149915</v>
          </cell>
        </row>
        <row r="704">
          <cell r="I704">
            <v>149920</v>
          </cell>
          <cell r="J704" t="str">
            <v>crédito de microempresa</v>
          </cell>
          <cell r="K704">
            <v>0</v>
          </cell>
        </row>
        <row r="705">
          <cell r="I705" t="str">
            <v>desactivar</v>
          </cell>
          <cell r="J705" t="str">
            <v>reasignar a productivo 1401</v>
          </cell>
        </row>
        <row r="706">
          <cell r="I706" t="str">
            <v>desactivar</v>
          </cell>
          <cell r="J706" t="str">
            <v>reasignar a productivo 1401</v>
          </cell>
          <cell r="K706">
            <v>0</v>
          </cell>
        </row>
        <row r="707">
          <cell r="I707" t="str">
            <v>desactivar</v>
          </cell>
          <cell r="J707" t="str">
            <v>reasignar consumo 149910</v>
          </cell>
        </row>
        <row r="708">
          <cell r="I708">
            <v>149940</v>
          </cell>
          <cell r="J708" t="str">
            <v>vivienda de interés social y público</v>
          </cell>
          <cell r="K708">
            <v>0</v>
          </cell>
        </row>
        <row r="711">
          <cell r="I711">
            <v>149955</v>
          </cell>
          <cell r="J711" t="str">
            <v>Crédito educativo</v>
          </cell>
          <cell r="K711">
            <v>149955</v>
          </cell>
        </row>
        <row r="712">
          <cell r="I712">
            <v>149960</v>
          </cell>
          <cell r="J712" t="str">
            <v>inversión pública</v>
          </cell>
          <cell r="K712">
            <v>149960</v>
          </cell>
        </row>
        <row r="721">
          <cell r="K721">
            <v>0</v>
          </cell>
        </row>
        <row r="722">
          <cell r="K722">
            <v>0</v>
          </cell>
        </row>
        <row r="723">
          <cell r="K723">
            <v>0</v>
          </cell>
        </row>
        <row r="724">
          <cell r="K724">
            <v>0</v>
          </cell>
        </row>
        <row r="725">
          <cell r="K725">
            <v>0</v>
          </cell>
        </row>
        <row r="726">
          <cell r="K726">
            <v>0</v>
          </cell>
        </row>
        <row r="727">
          <cell r="K727">
            <v>0</v>
          </cell>
        </row>
        <row r="728">
          <cell r="K728">
            <v>0</v>
          </cell>
        </row>
        <row r="729">
          <cell r="K729">
            <v>0</v>
          </cell>
        </row>
        <row r="730">
          <cell r="K730">
            <v>0</v>
          </cell>
        </row>
        <row r="731">
          <cell r="I731">
            <v>160305</v>
          </cell>
          <cell r="J731" t="str">
            <v>Crédito productivo</v>
          </cell>
          <cell r="K731" t="str">
            <v>160305+160330+160325</v>
          </cell>
        </row>
        <row r="732">
          <cell r="I732">
            <v>160310</v>
          </cell>
          <cell r="J732" t="str">
            <v>Crédito de consumo</v>
          </cell>
          <cell r="K732" t="str">
            <v>160310+160335</v>
          </cell>
        </row>
        <row r="733">
          <cell r="I733">
            <v>160315</v>
          </cell>
          <cell r="J733" t="str">
            <v>crédito inmobiliario</v>
          </cell>
          <cell r="K733">
            <v>160315</v>
          </cell>
        </row>
        <row r="734">
          <cell r="I734">
            <v>160320</v>
          </cell>
          <cell r="J734" t="str">
            <v>microempresa</v>
          </cell>
          <cell r="K734">
            <v>0</v>
          </cell>
        </row>
        <row r="735">
          <cell r="I735" t="str">
            <v>desactivar</v>
          </cell>
          <cell r="J735" t="str">
            <v>reasignar a consumo</v>
          </cell>
          <cell r="K735">
            <v>0</v>
          </cell>
        </row>
        <row r="736">
          <cell r="I736" t="str">
            <v>desactivar</v>
          </cell>
          <cell r="J736" t="str">
            <v>trasladar a productivo</v>
          </cell>
          <cell r="K736">
            <v>0</v>
          </cell>
        </row>
        <row r="737">
          <cell r="I737" t="str">
            <v>desactivar</v>
          </cell>
          <cell r="J737" t="str">
            <v>reasignar consumo 160310</v>
          </cell>
          <cell r="K737">
            <v>0</v>
          </cell>
        </row>
        <row r="738">
          <cell r="I738">
            <v>160340</v>
          </cell>
          <cell r="J738" t="str">
            <v>crédito de vivienda de interés público y social</v>
          </cell>
          <cell r="K738">
            <v>0</v>
          </cell>
        </row>
        <row r="739">
          <cell r="I739">
            <v>160341</v>
          </cell>
          <cell r="J739" t="str">
            <v>Crédito educativo</v>
          </cell>
          <cell r="K739">
            <v>160341</v>
          </cell>
        </row>
        <row r="740">
          <cell r="I740">
            <v>160342</v>
          </cell>
          <cell r="J740" t="str">
            <v>inversión pública</v>
          </cell>
          <cell r="K740">
            <v>160342</v>
          </cell>
        </row>
        <row r="741">
          <cell r="I741">
            <v>160345</v>
          </cell>
          <cell r="K741">
            <v>0</v>
          </cell>
        </row>
        <row r="742">
          <cell r="I742">
            <v>160350</v>
          </cell>
          <cell r="K742">
            <v>0</v>
          </cell>
        </row>
        <row r="743">
          <cell r="K743">
            <v>0</v>
          </cell>
        </row>
        <row r="744">
          <cell r="K744">
            <v>0</v>
          </cell>
        </row>
        <row r="745">
          <cell r="K745">
            <v>0</v>
          </cell>
        </row>
        <row r="746">
          <cell r="K746">
            <v>0</v>
          </cell>
        </row>
        <row r="747">
          <cell r="K747">
            <v>0</v>
          </cell>
        </row>
        <row r="748">
          <cell r="K748">
            <v>0</v>
          </cell>
        </row>
        <row r="749">
          <cell r="K749">
            <v>0</v>
          </cell>
        </row>
        <row r="750">
          <cell r="K750">
            <v>0</v>
          </cell>
        </row>
        <row r="751">
          <cell r="K751">
            <v>0</v>
          </cell>
        </row>
        <row r="752">
          <cell r="K752">
            <v>0</v>
          </cell>
        </row>
        <row r="753">
          <cell r="I753">
            <v>160905</v>
          </cell>
          <cell r="J753" t="str">
            <v>reasignar productivo</v>
          </cell>
        </row>
        <row r="769">
          <cell r="I769">
            <v>161505</v>
          </cell>
          <cell r="J769" t="str">
            <v>Crédito productivo</v>
          </cell>
          <cell r="K769">
            <v>0</v>
          </cell>
        </row>
        <row r="770">
          <cell r="I770">
            <v>161510</v>
          </cell>
          <cell r="J770" t="str">
            <v>Crédito de consumo</v>
          </cell>
          <cell r="K770" t="str">
            <v>161510+161535</v>
          </cell>
        </row>
        <row r="771">
          <cell r="I771">
            <v>161515</v>
          </cell>
          <cell r="J771" t="str">
            <v>crédito inmobiliario</v>
          </cell>
          <cell r="K771">
            <v>161515</v>
          </cell>
        </row>
        <row r="772">
          <cell r="I772">
            <v>161520</v>
          </cell>
          <cell r="K772">
            <v>0</v>
          </cell>
        </row>
        <row r="773">
          <cell r="I773" t="str">
            <v>desactivar</v>
          </cell>
          <cell r="K773">
            <v>0</v>
          </cell>
        </row>
        <row r="774">
          <cell r="I774" t="str">
            <v>desactivar</v>
          </cell>
          <cell r="J774" t="str">
            <v>trasladar a productivo</v>
          </cell>
          <cell r="K774">
            <v>0</v>
          </cell>
        </row>
        <row r="775">
          <cell r="I775" t="str">
            <v>desactivar</v>
          </cell>
          <cell r="J775" t="str">
            <v>reasignar consumo 161510</v>
          </cell>
          <cell r="K775">
            <v>0</v>
          </cell>
        </row>
        <row r="776">
          <cell r="I776">
            <v>161540</v>
          </cell>
          <cell r="J776" t="str">
            <v>crédito de vivienda de interés público y social</v>
          </cell>
          <cell r="K776">
            <v>0</v>
          </cell>
        </row>
        <row r="777">
          <cell r="I777">
            <v>161545</v>
          </cell>
          <cell r="J777" t="str">
            <v>Crédito educativo</v>
          </cell>
          <cell r="K777">
            <v>161545</v>
          </cell>
        </row>
        <row r="778">
          <cell r="I778">
            <v>161550</v>
          </cell>
          <cell r="J778" t="str">
            <v>inversión pública</v>
          </cell>
          <cell r="K778">
            <v>161550</v>
          </cell>
        </row>
        <row r="779">
          <cell r="K779">
            <v>0</v>
          </cell>
        </row>
        <row r="780">
          <cell r="K780">
            <v>0</v>
          </cell>
        </row>
        <row r="781">
          <cell r="I781">
            <v>1619</v>
          </cell>
          <cell r="J781" t="str">
            <v>vivienda de interés social y público</v>
          </cell>
          <cell r="K781">
            <v>1619</v>
          </cell>
        </row>
        <row r="782">
          <cell r="K782">
            <v>0</v>
          </cell>
        </row>
        <row r="783">
          <cell r="K783">
            <v>0</v>
          </cell>
        </row>
        <row r="784">
          <cell r="K784">
            <v>0</v>
          </cell>
        </row>
        <row r="897">
          <cell r="I897">
            <v>190305</v>
          </cell>
          <cell r="J897" t="str">
            <v>crédito inmobiliario</v>
          </cell>
          <cell r="K897">
            <v>190305</v>
          </cell>
        </row>
        <row r="898">
          <cell r="I898">
            <v>190310</v>
          </cell>
          <cell r="J898" t="str">
            <v>crédito inmobiliario</v>
          </cell>
          <cell r="K898">
            <v>190310</v>
          </cell>
        </row>
        <row r="1170">
          <cell r="I1170">
            <v>3503</v>
          </cell>
          <cell r="J1170" t="str">
            <v>inversión pública</v>
          </cell>
          <cell r="K1170">
            <v>3503</v>
          </cell>
        </row>
        <row r="1232">
          <cell r="I1232">
            <v>440210</v>
          </cell>
          <cell r="J1232" t="str">
            <v>Crédito productivo</v>
          </cell>
        </row>
        <row r="1233">
          <cell r="I1233" t="str">
            <v>desactivar</v>
          </cell>
          <cell r="J1233" t="str">
            <v>trasladar a productivo</v>
          </cell>
          <cell r="K1233">
            <v>0</v>
          </cell>
        </row>
        <row r="1234">
          <cell r="I1234">
            <v>440220</v>
          </cell>
          <cell r="J1234" t="str">
            <v>Crédito de consumo</v>
          </cell>
          <cell r="K1234" t="str">
            <v>+440220+440225</v>
          </cell>
        </row>
        <row r="1235">
          <cell r="I1235" t="str">
            <v>desactivar</v>
          </cell>
          <cell r="J1235" t="str">
            <v>reasignar consumo 440220</v>
          </cell>
          <cell r="K1235">
            <v>0</v>
          </cell>
        </row>
        <row r="1236">
          <cell r="I1236">
            <v>440230</v>
          </cell>
          <cell r="J1236" t="str">
            <v>crédito inmobiliario</v>
          </cell>
          <cell r="K1236">
            <v>440230</v>
          </cell>
        </row>
        <row r="1237">
          <cell r="J1237" t="str">
            <v>vivienda de interés social y público</v>
          </cell>
          <cell r="K1237">
            <v>0</v>
          </cell>
        </row>
        <row r="1238">
          <cell r="K1238">
            <v>0</v>
          </cell>
        </row>
        <row r="1239">
          <cell r="I1239">
            <v>440245</v>
          </cell>
          <cell r="J1239" t="str">
            <v>Crédito educativo</v>
          </cell>
          <cell r="K1239">
            <v>440245</v>
          </cell>
        </row>
        <row r="1327">
          <cell r="I1327">
            <v>510405</v>
          </cell>
          <cell r="J1327" t="str">
            <v>Crédito productivo</v>
          </cell>
          <cell r="K1327" t="str">
            <v>510405+510421+510425</v>
          </cell>
        </row>
        <row r="1328">
          <cell r="I1328">
            <v>510410</v>
          </cell>
          <cell r="J1328" t="str">
            <v>Crédito de consumo</v>
          </cell>
          <cell r="K1328" t="str">
            <v>+510410+510426</v>
          </cell>
        </row>
        <row r="1329">
          <cell r="I1329">
            <v>510415</v>
          </cell>
          <cell r="J1329" t="str">
            <v>crédito inmobiliario</v>
          </cell>
          <cell r="K1329">
            <v>510415</v>
          </cell>
        </row>
        <row r="1330">
          <cell r="I1330">
            <v>510420</v>
          </cell>
          <cell r="J1330" t="str">
            <v>crédito de microempresa</v>
          </cell>
          <cell r="K1330">
            <v>510420</v>
          </cell>
        </row>
        <row r="1331">
          <cell r="J1331" t="str">
            <v>reasignar a productivo</v>
          </cell>
          <cell r="K1331">
            <v>0</v>
          </cell>
        </row>
        <row r="1332">
          <cell r="I1332" t="str">
            <v>desactivar</v>
          </cell>
          <cell r="J1332" t="str">
            <v>trasladar a productivo</v>
          </cell>
          <cell r="K1332">
            <v>0</v>
          </cell>
        </row>
        <row r="1333">
          <cell r="I1333" t="str">
            <v>desactivar</v>
          </cell>
          <cell r="J1333" t="str">
            <v>reasignar consumo 510410</v>
          </cell>
          <cell r="K1333">
            <v>0</v>
          </cell>
        </row>
        <row r="1334">
          <cell r="I1334">
            <v>510427</v>
          </cell>
          <cell r="J1334" t="str">
            <v>vivienda de interés público e interés social</v>
          </cell>
          <cell r="K1334">
            <v>510427</v>
          </cell>
        </row>
        <row r="1335">
          <cell r="I1335">
            <v>510428</v>
          </cell>
          <cell r="J1335" t="str">
            <v>Crédito educativo</v>
          </cell>
          <cell r="K1335">
            <v>510428</v>
          </cell>
        </row>
        <row r="1336">
          <cell r="I1336">
            <v>510430</v>
          </cell>
          <cell r="K1336">
            <v>510430</v>
          </cell>
        </row>
        <row r="1337">
          <cell r="I1337">
            <v>510435</v>
          </cell>
          <cell r="K1337">
            <v>510435</v>
          </cell>
        </row>
        <row r="1338">
          <cell r="I1338">
            <v>510450</v>
          </cell>
          <cell r="K1338">
            <v>510450</v>
          </cell>
        </row>
        <row r="1339">
          <cell r="I1339">
            <v>510455</v>
          </cell>
          <cell r="K1339">
            <v>510455</v>
          </cell>
        </row>
        <row r="1348">
          <cell r="I1348">
            <v>520120</v>
          </cell>
          <cell r="J1348" t="str">
            <v>crédito de microempresa</v>
          </cell>
        </row>
        <row r="1479">
          <cell r="I1479">
            <v>640405</v>
          </cell>
          <cell r="J1479" t="str">
            <v>Crédito productivo</v>
          </cell>
          <cell r="K1479" t="str">
            <v>+640405+640425+640430</v>
          </cell>
        </row>
        <row r="1480">
          <cell r="I1480">
            <v>640410</v>
          </cell>
          <cell r="J1480" t="str">
            <v>reasignar consumo 640410</v>
          </cell>
          <cell r="K1480" t="str">
            <v>640410+640435</v>
          </cell>
        </row>
        <row r="1481">
          <cell r="I1481">
            <v>640415</v>
          </cell>
          <cell r="J1481" t="str">
            <v>crédito inmobiliario</v>
          </cell>
          <cell r="K1481">
            <v>640415</v>
          </cell>
        </row>
        <row r="1482">
          <cell r="I1482">
            <v>640420</v>
          </cell>
          <cell r="J1482" t="str">
            <v>crédito de microempresa</v>
          </cell>
          <cell r="K1482">
            <v>0</v>
          </cell>
        </row>
        <row r="1483">
          <cell r="I1483">
            <v>640425</v>
          </cell>
          <cell r="J1483" t="str">
            <v>reasignar a productivo</v>
          </cell>
        </row>
        <row r="1484">
          <cell r="I1484" t="str">
            <v>desactivar</v>
          </cell>
          <cell r="J1484" t="str">
            <v>reasignar a productivo</v>
          </cell>
          <cell r="K1484">
            <v>0</v>
          </cell>
        </row>
        <row r="1485">
          <cell r="I1485" t="str">
            <v>desactivar</v>
          </cell>
          <cell r="J1485" t="str">
            <v>reasignar a consumo</v>
          </cell>
        </row>
        <row r="1486">
          <cell r="I1486">
            <v>640440</v>
          </cell>
          <cell r="J1486" t="str">
            <v>crédito de vivienda de interés público y social</v>
          </cell>
          <cell r="K1486">
            <v>0</v>
          </cell>
        </row>
        <row r="1487">
          <cell r="I1487">
            <v>640445</v>
          </cell>
          <cell r="J1487" t="str">
            <v>Crédito educativo</v>
          </cell>
          <cell r="K1487">
            <v>640445</v>
          </cell>
        </row>
        <row r="1488">
          <cell r="I1488">
            <v>640450</v>
          </cell>
          <cell r="J1488" t="str">
            <v>inversión pública</v>
          </cell>
          <cell r="K1488">
            <v>640450</v>
          </cell>
        </row>
        <row r="1490">
          <cell r="J1490">
            <v>0</v>
          </cell>
        </row>
        <row r="1491">
          <cell r="J1491">
            <v>0</v>
          </cell>
        </row>
        <row r="1492">
          <cell r="J1492">
            <v>0</v>
          </cell>
        </row>
        <row r="1496">
          <cell r="J1496">
            <v>0</v>
          </cell>
        </row>
        <row r="1497">
          <cell r="J1497">
            <v>0</v>
          </cell>
        </row>
        <row r="1498">
          <cell r="J1498">
            <v>0</v>
          </cell>
        </row>
        <row r="1499">
          <cell r="J1499">
            <v>0</v>
          </cell>
        </row>
        <row r="1501">
          <cell r="J1501">
            <v>0</v>
          </cell>
        </row>
        <row r="1502">
          <cell r="J1502">
            <v>0</v>
          </cell>
        </row>
        <row r="1503">
          <cell r="J1503">
            <v>0</v>
          </cell>
        </row>
        <row r="1504">
          <cell r="J1504">
            <v>0</v>
          </cell>
        </row>
        <row r="1524">
          <cell r="I1524">
            <v>710225</v>
          </cell>
          <cell r="J1524" t="str">
            <v>Crédito productivo</v>
          </cell>
          <cell r="K1524" t="str">
            <v>710225+710245+710250</v>
          </cell>
        </row>
        <row r="1525">
          <cell r="I1525">
            <v>710230</v>
          </cell>
          <cell r="J1525" t="str">
            <v>trasladar a consumo 710230</v>
          </cell>
          <cell r="K1525" t="str">
            <v>710230+710255</v>
          </cell>
        </row>
        <row r="1526">
          <cell r="I1526">
            <v>710235</v>
          </cell>
          <cell r="J1526" t="str">
            <v>crédito inmobiliario</v>
          </cell>
          <cell r="K1526">
            <v>710235</v>
          </cell>
        </row>
        <row r="1527">
          <cell r="I1527">
            <v>710240</v>
          </cell>
          <cell r="J1527" t="str">
            <v>crédito de microempresa</v>
          </cell>
          <cell r="K1527">
            <v>0</v>
          </cell>
        </row>
        <row r="1528">
          <cell r="I1528" t="str">
            <v>desactivar</v>
          </cell>
          <cell r="J1528" t="str">
            <v>trasladar a productivo 710225</v>
          </cell>
        </row>
        <row r="1529">
          <cell r="I1529" t="str">
            <v>desactivar</v>
          </cell>
          <cell r="J1529" t="str">
            <v>trasladar a productivo 710225</v>
          </cell>
          <cell r="K1529">
            <v>0</v>
          </cell>
        </row>
        <row r="1530">
          <cell r="I1530" t="str">
            <v>desactivar</v>
          </cell>
          <cell r="J1530" t="str">
            <v>trasladar a consumo 710230</v>
          </cell>
        </row>
        <row r="1531">
          <cell r="I1531">
            <v>710260</v>
          </cell>
          <cell r="J1531" t="str">
            <v>vivienda de interés social y público</v>
          </cell>
          <cell r="K1531">
            <v>0</v>
          </cell>
        </row>
        <row r="1532">
          <cell r="I1532">
            <v>710261</v>
          </cell>
          <cell r="J1532" t="str">
            <v>Crédito educativo</v>
          </cell>
          <cell r="K1532">
            <v>710261</v>
          </cell>
        </row>
        <row r="1533">
          <cell r="I1533">
            <v>710262</v>
          </cell>
          <cell r="J1533" t="str">
            <v>inversión pública</v>
          </cell>
          <cell r="K1533">
            <v>710262</v>
          </cell>
        </row>
        <row r="1566">
          <cell r="I1566">
            <v>710705</v>
          </cell>
          <cell r="J1566" t="str">
            <v>Crédito productivo</v>
          </cell>
          <cell r="K1566" t="str">
            <v>710705+710725+710730</v>
          </cell>
        </row>
        <row r="1567">
          <cell r="I1567">
            <v>710710</v>
          </cell>
          <cell r="J1567" t="str">
            <v>trasladar a consumo 710710</v>
          </cell>
          <cell r="K1567" t="str">
            <v>710710+710735</v>
          </cell>
        </row>
        <row r="1568">
          <cell r="I1568">
            <v>710715</v>
          </cell>
          <cell r="J1568" t="str">
            <v>crédito inmobiliario</v>
          </cell>
          <cell r="K1568">
            <v>710715</v>
          </cell>
        </row>
        <row r="1569">
          <cell r="I1569">
            <v>710720</v>
          </cell>
          <cell r="J1569" t="str">
            <v>crédito de microempresa</v>
          </cell>
          <cell r="K1569">
            <v>0</v>
          </cell>
        </row>
        <row r="1570">
          <cell r="I1570" t="str">
            <v>desactivar</v>
          </cell>
          <cell r="J1570" t="str">
            <v>trasladar a productivo 710225</v>
          </cell>
        </row>
        <row r="1571">
          <cell r="I1571" t="str">
            <v>desactivar</v>
          </cell>
          <cell r="J1571" t="str">
            <v>trasladar a productivo 710225</v>
          </cell>
          <cell r="K1571">
            <v>0</v>
          </cell>
        </row>
        <row r="1572">
          <cell r="I1572" t="str">
            <v>desactivar</v>
          </cell>
          <cell r="J1572" t="str">
            <v>trasladar a consumo 710710</v>
          </cell>
        </row>
        <row r="1573">
          <cell r="I1573">
            <v>710740</v>
          </cell>
          <cell r="J1573" t="str">
            <v>vivienda de interés social y público</v>
          </cell>
          <cell r="K1573">
            <v>0</v>
          </cell>
        </row>
        <row r="1574">
          <cell r="I1574">
            <v>710741</v>
          </cell>
          <cell r="J1574" t="str">
            <v>Crédito educativo</v>
          </cell>
          <cell r="K1574">
            <v>710741</v>
          </cell>
        </row>
        <row r="1575">
          <cell r="I1575">
            <v>710742</v>
          </cell>
          <cell r="J1575" t="str">
            <v>inversión pública</v>
          </cell>
          <cell r="K1575">
            <v>710742</v>
          </cell>
        </row>
        <row r="1582">
          <cell r="I1582">
            <v>710905</v>
          </cell>
          <cell r="J1582" t="str">
            <v>Crédito productivo</v>
          </cell>
          <cell r="K1582" t="str">
            <v>710905+710925+710930</v>
          </cell>
        </row>
        <row r="1583">
          <cell r="I1583">
            <v>710910</v>
          </cell>
          <cell r="J1583" t="str">
            <v>trasladar a consumo 710910</v>
          </cell>
          <cell r="K1583" t="str">
            <v>710910+710935</v>
          </cell>
        </row>
        <row r="1584">
          <cell r="I1584">
            <v>710915</v>
          </cell>
          <cell r="J1584" t="str">
            <v>crédito inmobiliario</v>
          </cell>
          <cell r="K1584">
            <v>710915</v>
          </cell>
        </row>
        <row r="1585">
          <cell r="I1585">
            <v>710920</v>
          </cell>
          <cell r="J1585" t="str">
            <v>crédito de microempresa</v>
          </cell>
          <cell r="K1585">
            <v>0</v>
          </cell>
        </row>
        <row r="1586">
          <cell r="I1586" t="str">
            <v>desactivar</v>
          </cell>
          <cell r="J1586" t="str">
            <v>trasladar a productivo 710905</v>
          </cell>
        </row>
        <row r="1587">
          <cell r="I1587" t="str">
            <v>desactivar</v>
          </cell>
          <cell r="J1587" t="str">
            <v>trasladar a productivo 710905</v>
          </cell>
          <cell r="K1587">
            <v>0</v>
          </cell>
        </row>
        <row r="1588">
          <cell r="I1588" t="str">
            <v>desactivar</v>
          </cell>
          <cell r="J1588" t="str">
            <v>trasladar a consumo 710910</v>
          </cell>
        </row>
        <row r="1589">
          <cell r="I1589">
            <v>710940</v>
          </cell>
          <cell r="J1589" t="str">
            <v>vivienda de interés social y público</v>
          </cell>
          <cell r="K1589">
            <v>0</v>
          </cell>
        </row>
        <row r="1590">
          <cell r="I1590">
            <v>710941</v>
          </cell>
          <cell r="J1590" t="str">
            <v>Crédito educativo</v>
          </cell>
          <cell r="K1590">
            <v>710941</v>
          </cell>
        </row>
        <row r="1591">
          <cell r="I1591">
            <v>710942</v>
          </cell>
          <cell r="J1591" t="str">
            <v>inversión pública</v>
          </cell>
          <cell r="K1591">
            <v>710942</v>
          </cell>
        </row>
        <row r="1609">
          <cell r="I1609">
            <v>0</v>
          </cell>
          <cell r="J1609">
            <v>0</v>
          </cell>
          <cell r="K1609">
            <v>0</v>
          </cell>
        </row>
        <row r="1611">
          <cell r="I1611">
            <v>711215</v>
          </cell>
          <cell r="J1611" t="str">
            <v>crédito inmobiliario</v>
          </cell>
          <cell r="K1611">
            <v>711215</v>
          </cell>
        </row>
        <row r="1612">
          <cell r="I1612">
            <v>711220</v>
          </cell>
          <cell r="J1612" t="str">
            <v>crédito de microempresa</v>
          </cell>
          <cell r="K1612">
            <v>0</v>
          </cell>
        </row>
        <row r="1617">
          <cell r="I1617">
            <v>0</v>
          </cell>
          <cell r="J1617">
            <v>0</v>
          </cell>
          <cell r="K1617">
            <v>0</v>
          </cell>
        </row>
        <row r="1619">
          <cell r="I1619">
            <v>711415</v>
          </cell>
          <cell r="J1619" t="str">
            <v>crédito inmobiliario</v>
          </cell>
          <cell r="K1619">
            <v>711415</v>
          </cell>
        </row>
        <row r="1620">
          <cell r="I1620">
            <v>711420</v>
          </cell>
          <cell r="J1620" t="str">
            <v>crédito de microempresa</v>
          </cell>
          <cell r="K1620">
            <v>0</v>
          </cell>
        </row>
        <row r="1630">
          <cell r="I1630" t="str">
            <v>desactivar</v>
          </cell>
          <cell r="J1630" t="str">
            <v>trasladar a productivo 740150</v>
          </cell>
        </row>
        <row r="1631">
          <cell r="I1631">
            <v>711710</v>
          </cell>
          <cell r="J1631" t="str">
            <v>Crédito productivo</v>
          </cell>
          <cell r="K1631" t="str">
            <v>711710+711705+711715</v>
          </cell>
        </row>
        <row r="1632">
          <cell r="I1632" t="str">
            <v>desactivar</v>
          </cell>
          <cell r="J1632" t="str">
            <v>trasladar a productivo</v>
          </cell>
          <cell r="K1632">
            <v>0</v>
          </cell>
        </row>
        <row r="1633">
          <cell r="I1633">
            <v>711720</v>
          </cell>
          <cell r="J1633" t="str">
            <v>trasladar a consumo 711720</v>
          </cell>
          <cell r="K1633" t="str">
            <v>711720+711725</v>
          </cell>
        </row>
        <row r="1634">
          <cell r="I1634" t="str">
            <v>desactivar</v>
          </cell>
          <cell r="J1634" t="str">
            <v>trasladar a consumo 711720</v>
          </cell>
        </row>
        <row r="1635">
          <cell r="I1635">
            <v>711730</v>
          </cell>
          <cell r="J1635" t="str">
            <v>vivienda de interés social y público</v>
          </cell>
          <cell r="K1635">
            <v>0</v>
          </cell>
        </row>
        <row r="1636">
          <cell r="I1636">
            <v>711735</v>
          </cell>
          <cell r="J1636" t="str">
            <v>crédito inmobiliario</v>
          </cell>
          <cell r="K1636">
            <v>711735</v>
          </cell>
        </row>
        <row r="1637">
          <cell r="I1637">
            <v>711740</v>
          </cell>
          <cell r="J1637" t="str">
            <v>crédito de microempresa</v>
          </cell>
          <cell r="K1637">
            <v>0</v>
          </cell>
        </row>
        <row r="1638">
          <cell r="I1638">
            <v>711745</v>
          </cell>
          <cell r="J1638" t="str">
            <v>Crédito educativo</v>
          </cell>
          <cell r="K1638">
            <v>711745</v>
          </cell>
        </row>
        <row r="1639">
          <cell r="I1639">
            <v>711750</v>
          </cell>
          <cell r="J1639" t="str">
            <v>inversión pública</v>
          </cell>
          <cell r="K1639">
            <v>711750</v>
          </cell>
        </row>
        <row r="1698">
          <cell r="I1698" t="str">
            <v>desactivar</v>
          </cell>
          <cell r="J1698" t="str">
            <v>trasladar a productivo 740150</v>
          </cell>
          <cell r="K1698">
            <v>0</v>
          </cell>
        </row>
        <row r="1699">
          <cell r="I1699">
            <v>740150</v>
          </cell>
          <cell r="J1699" t="str">
            <v>Crédito productivo</v>
          </cell>
          <cell r="K1699" t="str">
            <v>740150+740145+740155</v>
          </cell>
        </row>
        <row r="1700">
          <cell r="I1700" t="str">
            <v>desactivar</v>
          </cell>
          <cell r="J1700" t="str">
            <v>trasladar a productivo 740150</v>
          </cell>
          <cell r="K1700">
            <v>0</v>
          </cell>
        </row>
        <row r="1701">
          <cell r="I1701">
            <v>740160</v>
          </cell>
          <cell r="J1701" t="str">
            <v>Crédito de consumo</v>
          </cell>
          <cell r="K1701" t="str">
            <v>+740160+740165</v>
          </cell>
        </row>
        <row r="1702">
          <cell r="I1702" t="str">
            <v>desactivar</v>
          </cell>
          <cell r="J1702" t="str">
            <v>trasladar a consumo 740160</v>
          </cell>
          <cell r="K1702">
            <v>0</v>
          </cell>
        </row>
        <row r="1703">
          <cell r="I1703">
            <v>740170</v>
          </cell>
          <cell r="J1703" t="str">
            <v>vivienda de interés público e interés social</v>
          </cell>
          <cell r="K1703">
            <v>740170</v>
          </cell>
        </row>
        <row r="1704">
          <cell r="I1704">
            <v>740175</v>
          </cell>
          <cell r="J1704" t="str">
            <v>crédito inmobiliario</v>
          </cell>
          <cell r="K1704">
            <v>740175</v>
          </cell>
        </row>
        <row r="1705">
          <cell r="I1705">
            <v>740180</v>
          </cell>
          <cell r="J1705" t="str">
            <v>crédito de microempresa</v>
          </cell>
          <cell r="K1705">
            <v>740180</v>
          </cell>
        </row>
        <row r="1706">
          <cell r="I1706">
            <v>740185</v>
          </cell>
          <cell r="J1706" t="str">
            <v>Crédito educativo</v>
          </cell>
          <cell r="K1706">
            <v>740185</v>
          </cell>
        </row>
        <row r="1707">
          <cell r="I1707">
            <v>740190</v>
          </cell>
          <cell r="J1707" t="str">
            <v>inversión pública</v>
          </cell>
          <cell r="K1707">
            <v>740190</v>
          </cell>
        </row>
        <row r="1752">
          <cell r="I1752">
            <v>740815</v>
          </cell>
          <cell r="J1752" t="str">
            <v>inversión pública</v>
          </cell>
          <cell r="K1752">
            <v>740815</v>
          </cell>
        </row>
        <row r="1759">
          <cell r="I1759">
            <v>740915</v>
          </cell>
          <cell r="J1759" t="str">
            <v>crédito inmobiliario</v>
          </cell>
          <cell r="K1759">
            <v>740915</v>
          </cell>
        </row>
        <row r="1761">
          <cell r="I1761">
            <v>740925</v>
          </cell>
          <cell r="J1761" t="str">
            <v>Crédito productivo</v>
          </cell>
          <cell r="K1761" t="str">
            <v>740925+740945+740950</v>
          </cell>
        </row>
        <row r="1762">
          <cell r="I1762">
            <v>740930</v>
          </cell>
          <cell r="J1762" t="str">
            <v>Crédito de consumo</v>
          </cell>
          <cell r="K1762" t="str">
            <v>740930+740955</v>
          </cell>
        </row>
        <row r="1763">
          <cell r="I1763">
            <v>740935</v>
          </cell>
          <cell r="J1763" t="str">
            <v>crédito inmobiliario</v>
          </cell>
          <cell r="K1763">
            <v>740935</v>
          </cell>
        </row>
        <row r="1764">
          <cell r="I1764">
            <v>740940</v>
          </cell>
          <cell r="J1764" t="str">
            <v>crédito de microempresa</v>
          </cell>
          <cell r="K1764">
            <v>0</v>
          </cell>
        </row>
        <row r="1765">
          <cell r="I1765" t="str">
            <v>desactivar</v>
          </cell>
          <cell r="J1765" t="str">
            <v>trasladar a productivo 740925</v>
          </cell>
        </row>
        <row r="1766">
          <cell r="I1766" t="str">
            <v>desactivar</v>
          </cell>
          <cell r="J1766" t="str">
            <v>trasladar a productivo 740925</v>
          </cell>
          <cell r="K1766">
            <v>0</v>
          </cell>
        </row>
        <row r="1767">
          <cell r="I1767" t="str">
            <v>desactivar</v>
          </cell>
          <cell r="J1767" t="str">
            <v>reasignar a consumo 740930</v>
          </cell>
        </row>
        <row r="1768">
          <cell r="I1768">
            <v>740960</v>
          </cell>
          <cell r="J1768" t="str">
            <v>vivienda de interés público e interés social</v>
          </cell>
          <cell r="K1768">
            <v>0</v>
          </cell>
        </row>
        <row r="1769">
          <cell r="I1769">
            <v>740961</v>
          </cell>
          <cell r="J1769" t="str">
            <v>Crédito educativo</v>
          </cell>
          <cell r="K1769">
            <v>740961</v>
          </cell>
        </row>
        <row r="1770">
          <cell r="I1770">
            <v>740962</v>
          </cell>
          <cell r="J1770" t="str">
            <v>inversión pública</v>
          </cell>
          <cell r="K1770">
            <v>740962</v>
          </cell>
        </row>
        <row r="1796">
          <cell r="I1796">
            <v>741401</v>
          </cell>
          <cell r="J1796" t="str">
            <v>Crédito productivo</v>
          </cell>
          <cell r="K1796" t="str">
            <v>741401+741405+741406</v>
          </cell>
        </row>
        <row r="1797">
          <cell r="I1797">
            <v>741402</v>
          </cell>
          <cell r="J1797" t="str">
            <v>Crédito de consumo</v>
          </cell>
          <cell r="K1797">
            <v>0</v>
          </cell>
        </row>
        <row r="1798">
          <cell r="I1798">
            <v>741403</v>
          </cell>
          <cell r="J1798" t="str">
            <v>crédito inmobiliario</v>
          </cell>
          <cell r="K1798">
            <v>741403</v>
          </cell>
        </row>
        <row r="1799">
          <cell r="K1799">
            <v>0</v>
          </cell>
        </row>
        <row r="1800">
          <cell r="I1800" t="str">
            <v>desactivar</v>
          </cell>
          <cell r="J1800" t="str">
            <v>trasladar a productivo 741401</v>
          </cell>
        </row>
        <row r="1801">
          <cell r="I1801" t="str">
            <v>desactivar</v>
          </cell>
          <cell r="J1801" t="str">
            <v>trasladar a productivo 741401</v>
          </cell>
          <cell r="K1801">
            <v>0</v>
          </cell>
        </row>
        <row r="1802">
          <cell r="I1802">
            <v>741409</v>
          </cell>
          <cell r="J1802" t="str">
            <v>Crédito productivo</v>
          </cell>
          <cell r="K1802" t="str">
            <v>741409+741413+741414</v>
          </cell>
        </row>
        <row r="1803">
          <cell r="I1803">
            <v>741410</v>
          </cell>
          <cell r="J1803" t="str">
            <v>Crédito de consumo</v>
          </cell>
        </row>
        <row r="1804">
          <cell r="I1804">
            <v>741411</v>
          </cell>
          <cell r="J1804" t="str">
            <v>crédito inmobiliario</v>
          </cell>
          <cell r="K1804">
            <v>741411</v>
          </cell>
        </row>
        <row r="1805">
          <cell r="I1805">
            <v>741412</v>
          </cell>
          <cell r="J1805" t="str">
            <v>crédito de microempresa</v>
          </cell>
          <cell r="K1805">
            <v>0</v>
          </cell>
        </row>
        <row r="1806">
          <cell r="I1806" t="str">
            <v>desactivar</v>
          </cell>
          <cell r="J1806" t="str">
            <v>trasladar a productivo 741409</v>
          </cell>
        </row>
        <row r="1807">
          <cell r="I1807" t="str">
            <v>desactivar</v>
          </cell>
          <cell r="J1807" t="str">
            <v>trasladar a productivo 741409</v>
          </cell>
          <cell r="K1807">
            <v>0</v>
          </cell>
        </row>
        <row r="1808">
          <cell r="I1808">
            <v>741417</v>
          </cell>
          <cell r="J1808" t="str">
            <v>Crédito de consumo</v>
          </cell>
        </row>
        <row r="1809">
          <cell r="K1809">
            <v>0</v>
          </cell>
        </row>
        <row r="1810">
          <cell r="I1810">
            <v>741419</v>
          </cell>
          <cell r="J1810" t="str">
            <v>Crédito educativo</v>
          </cell>
          <cell r="K1810">
            <v>741419</v>
          </cell>
        </row>
        <row r="1811">
          <cell r="I1811">
            <v>741420</v>
          </cell>
          <cell r="J1811" t="str">
            <v>Crédito productivo</v>
          </cell>
          <cell r="K1811" t="str">
            <v>741420+741424+741425</v>
          </cell>
        </row>
        <row r="1812">
          <cell r="I1812">
            <v>741421</v>
          </cell>
          <cell r="J1812" t="str">
            <v>Crédito de consumo</v>
          </cell>
          <cell r="K1812" t="str">
            <v>741421+741430</v>
          </cell>
        </row>
        <row r="1813">
          <cell r="I1813">
            <v>741422</v>
          </cell>
          <cell r="J1813" t="str">
            <v>crédito inmobiliario</v>
          </cell>
          <cell r="K1813">
            <v>741422</v>
          </cell>
        </row>
        <row r="1814">
          <cell r="K1814">
            <v>0</v>
          </cell>
        </row>
        <row r="1815">
          <cell r="I1815" t="str">
            <v>desactivar</v>
          </cell>
          <cell r="J1815" t="str">
            <v>trasladar a productivo 741420</v>
          </cell>
        </row>
        <row r="1816">
          <cell r="I1816" t="str">
            <v>desactivar</v>
          </cell>
          <cell r="J1816" t="str">
            <v>trasladar a productivo 741420</v>
          </cell>
          <cell r="K1816">
            <v>0</v>
          </cell>
        </row>
        <row r="1819">
          <cell r="I1819" t="str">
            <v>desactivar</v>
          </cell>
          <cell r="J1819" t="str">
            <v>trasladar a consumo 741421</v>
          </cell>
        </row>
        <row r="1820">
          <cell r="I1820">
            <v>741431</v>
          </cell>
          <cell r="J1820" t="str">
            <v>vivienda de interés social y público</v>
          </cell>
          <cell r="K1820">
            <v>0</v>
          </cell>
        </row>
        <row r="1821">
          <cell r="I1821">
            <v>741432</v>
          </cell>
          <cell r="J1821" t="str">
            <v>Crédito educativo</v>
          </cell>
          <cell r="K1821">
            <v>741432</v>
          </cell>
        </row>
        <row r="1822">
          <cell r="I1822">
            <v>741433</v>
          </cell>
          <cell r="J1822" t="str">
            <v>inversión pública</v>
          </cell>
          <cell r="K1822">
            <v>741433</v>
          </cell>
        </row>
        <row r="1823">
          <cell r="I1823" t="str">
            <v>desactivar</v>
          </cell>
          <cell r="J1823" t="str">
            <v>trasladar a consumo 741410</v>
          </cell>
        </row>
        <row r="1824">
          <cell r="I1824">
            <v>741435</v>
          </cell>
          <cell r="J1824" t="str">
            <v>vivienda de interés social y público</v>
          </cell>
          <cell r="K1824">
            <v>0</v>
          </cell>
        </row>
        <row r="1825">
          <cell r="I1825">
            <v>741436</v>
          </cell>
          <cell r="J1825" t="str">
            <v>Crédito educativo</v>
          </cell>
          <cell r="K1825">
            <v>741436</v>
          </cell>
        </row>
        <row r="1826">
          <cell r="I1826">
            <v>741437</v>
          </cell>
          <cell r="J1826" t="str">
            <v>inversión pública</v>
          </cell>
          <cell r="K1826">
            <v>741437</v>
          </cell>
        </row>
        <row r="1827">
          <cell r="I1827" t="str">
            <v>desactivar</v>
          </cell>
          <cell r="J1827" t="str">
            <v>trasladar a consumo 741417</v>
          </cell>
        </row>
        <row r="1828">
          <cell r="I1828" t="str">
            <v>desactivar</v>
          </cell>
          <cell r="J1828" t="str">
            <v>trasladar a consumo 741421</v>
          </cell>
        </row>
        <row r="1829">
          <cell r="I1829">
            <v>741440</v>
          </cell>
          <cell r="J1829" t="str">
            <v>vivienda de interés social y público</v>
          </cell>
          <cell r="K1829">
            <v>0</v>
          </cell>
        </row>
        <row r="1830">
          <cell r="I1830">
            <v>741441</v>
          </cell>
          <cell r="J1830" t="str">
            <v>Crédito educativo</v>
          </cell>
          <cell r="K1830">
            <v>741441</v>
          </cell>
        </row>
        <row r="1831">
          <cell r="I1831">
            <v>741442</v>
          </cell>
          <cell r="J1831" t="str">
            <v>inversión pública</v>
          </cell>
          <cell r="K1831">
            <v>741442</v>
          </cell>
        </row>
        <row r="1833">
          <cell r="I1833">
            <v>741505</v>
          </cell>
          <cell r="J1833" t="str">
            <v>Crédito productivo</v>
          </cell>
          <cell r="K1833" t="str">
            <v>741505+741525+741530</v>
          </cell>
        </row>
        <row r="1834">
          <cell r="I1834">
            <v>741510</v>
          </cell>
          <cell r="J1834" t="str">
            <v>Crédito de consumo</v>
          </cell>
          <cell r="K1834" t="str">
            <v>741510+741535</v>
          </cell>
        </row>
        <row r="1835">
          <cell r="I1835">
            <v>741515</v>
          </cell>
          <cell r="J1835" t="str">
            <v>crédito inmobiliario</v>
          </cell>
          <cell r="K1835">
            <v>741515</v>
          </cell>
        </row>
        <row r="1836">
          <cell r="K1836">
            <v>0</v>
          </cell>
        </row>
        <row r="1837">
          <cell r="I1837" t="str">
            <v>desactivar</v>
          </cell>
          <cell r="J1837" t="str">
            <v>trasladar a productivo 741505</v>
          </cell>
        </row>
        <row r="1838">
          <cell r="I1838" t="str">
            <v>desactivar</v>
          </cell>
          <cell r="J1838" t="str">
            <v>trasladar a productivo 741505</v>
          </cell>
          <cell r="K1838">
            <v>0</v>
          </cell>
        </row>
        <row r="1839">
          <cell r="I1839" t="str">
            <v>desactivar</v>
          </cell>
          <cell r="J1839" t="str">
            <v>trasladar a consumo 741410</v>
          </cell>
        </row>
        <row r="1840">
          <cell r="I1840">
            <v>741540</v>
          </cell>
          <cell r="J1840" t="str">
            <v>vivienda de interés social y público</v>
          </cell>
          <cell r="K1840">
            <v>0</v>
          </cell>
        </row>
        <row r="1841">
          <cell r="I1841">
            <v>741545</v>
          </cell>
          <cell r="J1841" t="str">
            <v>Crédito educativo</v>
          </cell>
          <cell r="K1841">
            <v>741545</v>
          </cell>
        </row>
        <row r="1842">
          <cell r="I1842">
            <v>741550</v>
          </cell>
          <cell r="J1842" t="str">
            <v>inversión pública</v>
          </cell>
          <cell r="K1842">
            <v>741550</v>
          </cell>
        </row>
        <row r="1848">
          <cell r="K1848">
            <v>0</v>
          </cell>
        </row>
        <row r="1857">
          <cell r="I1857" t="str">
            <v>mantener</v>
          </cell>
        </row>
        <row r="1858">
          <cell r="I1858" t="str">
            <v>mantener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gonzalez@superbancos.gob.ec" TargetMode="External"/><Relationship Id="rId2" Type="http://schemas.openxmlformats.org/officeDocument/2006/relationships/hyperlink" Target="mailto:oemoreno@superbancos.gob.ec" TargetMode="External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66FF"/>
  </sheetPr>
  <dimension ref="A1:V1913"/>
  <sheetViews>
    <sheetView zoomScale="110" zoomScaleNormal="110" workbookViewId="0">
      <pane xSplit="4" ySplit="4" topLeftCell="E1204" activePane="bottomRight" state="frozen"/>
      <selection pane="topRight" activeCell="E1" sqref="E1"/>
      <selection pane="bottomLeft" activeCell="A4" sqref="A4"/>
      <selection pane="bottomRight" activeCell="Q1217" sqref="Q1217"/>
    </sheetView>
  </sheetViews>
  <sheetFormatPr defaultColWidth="7.5546875" defaultRowHeight="10.199999999999999" customHeight="1" x14ac:dyDescent="0.3"/>
  <cols>
    <col min="1" max="1" width="7.5546875" style="428"/>
    <col min="2" max="2" width="3.21875" style="428" bestFit="1" customWidth="1"/>
    <col min="3" max="3" width="8.77734375" style="437" customWidth="1"/>
    <col min="4" max="4" width="34.44140625" style="428" customWidth="1"/>
    <col min="5" max="14" width="3.21875" style="428" customWidth="1"/>
    <col min="15" max="15" width="5.21875" style="428" bestFit="1" customWidth="1"/>
    <col min="16" max="16" width="5.21875" style="428" customWidth="1"/>
    <col min="17" max="17" width="7.5546875" style="428"/>
    <col min="18" max="18" width="52.21875" style="437" customWidth="1"/>
    <col min="19" max="20" width="7.77734375" style="428" customWidth="1"/>
    <col min="21" max="16384" width="7.5546875" style="428"/>
  </cols>
  <sheetData>
    <row r="1" spans="1:19" ht="10.199999999999999" customHeight="1" x14ac:dyDescent="0.3">
      <c r="C1" s="437" t="s">
        <v>1296</v>
      </c>
    </row>
    <row r="2" spans="1:19" ht="10.199999999999999" customHeight="1" x14ac:dyDescent="0.3">
      <c r="A2" s="428" t="s">
        <v>11</v>
      </c>
      <c r="B2" s="428" t="s">
        <v>1297</v>
      </c>
      <c r="C2" s="437" t="s">
        <v>1298</v>
      </c>
      <c r="D2" s="428" t="s">
        <v>1299</v>
      </c>
      <c r="E2" s="428" t="s">
        <v>1300</v>
      </c>
      <c r="F2" s="428" t="s">
        <v>1301</v>
      </c>
      <c r="G2" s="428" t="s">
        <v>1302</v>
      </c>
      <c r="H2" s="428" t="s">
        <v>1303</v>
      </c>
      <c r="I2" s="428" t="s">
        <v>1304</v>
      </c>
      <c r="J2" s="428" t="s">
        <v>1305</v>
      </c>
      <c r="K2" s="428" t="s">
        <v>1306</v>
      </c>
      <c r="L2" s="428" t="s">
        <v>1307</v>
      </c>
      <c r="M2" s="428" t="s">
        <v>1308</v>
      </c>
      <c r="N2" s="428" t="s">
        <v>1309</v>
      </c>
      <c r="Q2" s="428" t="s">
        <v>1310</v>
      </c>
      <c r="R2" s="437" t="s">
        <v>1311</v>
      </c>
      <c r="S2" s="428" t="s">
        <v>1312</v>
      </c>
    </row>
    <row r="3" spans="1:19" s="429" customFormat="1" ht="10.199999999999999" customHeight="1" x14ac:dyDescent="0.3">
      <c r="A3" s="429" t="s">
        <v>11</v>
      </c>
      <c r="C3" s="438" t="s">
        <v>1298</v>
      </c>
      <c r="D3" s="429" t="s">
        <v>1299</v>
      </c>
      <c r="E3" s="429" t="s">
        <v>1300</v>
      </c>
      <c r="F3" s="429" t="s">
        <v>1301</v>
      </c>
      <c r="G3" s="429" t="s">
        <v>1302</v>
      </c>
      <c r="H3" s="429" t="s">
        <v>1303</v>
      </c>
      <c r="I3" s="429" t="s">
        <v>1304</v>
      </c>
      <c r="J3" s="429" t="s">
        <v>1313</v>
      </c>
      <c r="K3" s="429" t="s">
        <v>1306</v>
      </c>
      <c r="L3" s="429" t="s">
        <v>1307</v>
      </c>
      <c r="M3" s="429" t="s">
        <v>1308</v>
      </c>
      <c r="N3" s="429" t="s">
        <v>1309</v>
      </c>
      <c r="Q3" s="429" t="s">
        <v>1310</v>
      </c>
      <c r="R3" s="438" t="s">
        <v>1311</v>
      </c>
      <c r="S3" s="429" t="s">
        <v>1312</v>
      </c>
    </row>
    <row r="4" spans="1:19" ht="10.199999999999999" customHeight="1" x14ac:dyDescent="0.3">
      <c r="B4" s="428">
        <f>LEN(C4)</f>
        <v>1</v>
      </c>
      <c r="C4" s="437">
        <v>1</v>
      </c>
      <c r="D4" s="428" t="s">
        <v>0</v>
      </c>
      <c r="E4" s="428" t="s">
        <v>1300</v>
      </c>
      <c r="F4" s="428" t="s">
        <v>1301</v>
      </c>
      <c r="G4" s="428" t="s">
        <v>1302</v>
      </c>
      <c r="H4" s="428" t="s">
        <v>1303</v>
      </c>
      <c r="I4" s="428" t="s">
        <v>1304</v>
      </c>
      <c r="J4" s="428" t="s">
        <v>1305</v>
      </c>
      <c r="K4" s="428" t="s">
        <v>1306</v>
      </c>
      <c r="L4" s="428" t="s">
        <v>1307</v>
      </c>
      <c r="M4" s="428" t="s">
        <v>1308</v>
      </c>
      <c r="N4" s="428" t="s">
        <v>1309</v>
      </c>
      <c r="O4" s="428" t="s">
        <v>1314</v>
      </c>
      <c r="Q4" s="428">
        <v>1</v>
      </c>
      <c r="R4" s="437" t="s">
        <v>0</v>
      </c>
      <c r="S4" s="428">
        <f>+C4</f>
        <v>1</v>
      </c>
    </row>
    <row r="5" spans="1:19" ht="10.199999999999999" customHeight="1" x14ac:dyDescent="0.3">
      <c r="A5" s="428">
        <v>11</v>
      </c>
      <c r="B5" s="428">
        <f t="shared" ref="B5:B68" si="0">LEN(C5)</f>
        <v>2</v>
      </c>
      <c r="C5" s="437">
        <v>11</v>
      </c>
      <c r="D5" s="428" t="s">
        <v>12</v>
      </c>
      <c r="E5" s="428" t="s">
        <v>1315</v>
      </c>
      <c r="F5" s="428" t="s">
        <v>1315</v>
      </c>
      <c r="G5" s="428" t="s">
        <v>1315</v>
      </c>
      <c r="H5" s="428" t="s">
        <v>1315</v>
      </c>
      <c r="I5" s="428" t="s">
        <v>1315</v>
      </c>
      <c r="J5" s="428" t="s">
        <v>1315</v>
      </c>
      <c r="K5" s="428" t="s">
        <v>1315</v>
      </c>
      <c r="L5" s="428" t="s">
        <v>1315</v>
      </c>
      <c r="M5" s="428" t="s">
        <v>1315</v>
      </c>
      <c r="N5" s="428" t="s">
        <v>1315</v>
      </c>
      <c r="O5" s="428" t="s">
        <v>1315</v>
      </c>
      <c r="Q5" s="428">
        <v>11</v>
      </c>
      <c r="R5" s="437" t="s">
        <v>12</v>
      </c>
      <c r="S5" s="428">
        <f t="shared" ref="S5:S68" si="1">+C5</f>
        <v>11</v>
      </c>
    </row>
    <row r="6" spans="1:19" ht="10.199999999999999" customHeight="1" x14ac:dyDescent="0.3">
      <c r="A6" s="428">
        <v>1101</v>
      </c>
      <c r="B6" s="428">
        <f t="shared" si="0"/>
        <v>4</v>
      </c>
      <c r="C6" s="437">
        <v>1101</v>
      </c>
      <c r="D6" s="428" t="s">
        <v>13</v>
      </c>
      <c r="E6" s="428" t="s">
        <v>1315</v>
      </c>
      <c r="F6" s="428" t="s">
        <v>1315</v>
      </c>
      <c r="G6" s="428" t="s">
        <v>1315</v>
      </c>
      <c r="H6" s="428" t="s">
        <v>1315</v>
      </c>
      <c r="I6" s="428" t="s">
        <v>1315</v>
      </c>
      <c r="J6" s="428" t="s">
        <v>1315</v>
      </c>
      <c r="K6" s="428" t="s">
        <v>1315</v>
      </c>
      <c r="L6" s="428" t="s">
        <v>1315</v>
      </c>
      <c r="M6" s="428" t="s">
        <v>1315</v>
      </c>
      <c r="N6" s="428" t="s">
        <v>1315</v>
      </c>
      <c r="O6" s="428" t="s">
        <v>1315</v>
      </c>
      <c r="Q6" s="428">
        <v>1101</v>
      </c>
      <c r="R6" s="437" t="s">
        <v>13</v>
      </c>
      <c r="S6" s="428">
        <f t="shared" si="1"/>
        <v>1101</v>
      </c>
    </row>
    <row r="7" spans="1:19" ht="10.199999999999999" customHeight="1" x14ac:dyDescent="0.3">
      <c r="A7" s="428">
        <v>1101</v>
      </c>
      <c r="B7" s="428">
        <f t="shared" si="0"/>
        <v>6</v>
      </c>
      <c r="C7" s="437">
        <v>110105</v>
      </c>
      <c r="D7" s="428" t="s">
        <v>14</v>
      </c>
      <c r="E7" s="428" t="s">
        <v>1315</v>
      </c>
      <c r="F7" s="428" t="s">
        <v>1315</v>
      </c>
      <c r="G7" s="428" t="s">
        <v>1315</v>
      </c>
      <c r="H7" s="428" t="s">
        <v>1315</v>
      </c>
      <c r="I7" s="428" t="s">
        <v>1315</v>
      </c>
      <c r="J7" s="428" t="s">
        <v>1315</v>
      </c>
      <c r="K7" s="428" t="s">
        <v>1315</v>
      </c>
      <c r="L7" s="428" t="s">
        <v>1315</v>
      </c>
      <c r="M7" s="428" t="s">
        <v>1315</v>
      </c>
      <c r="N7" s="428" t="s">
        <v>1315</v>
      </c>
      <c r="O7" s="428" t="s">
        <v>1315</v>
      </c>
      <c r="Q7" s="428">
        <v>110105</v>
      </c>
      <c r="R7" s="437" t="s">
        <v>14</v>
      </c>
      <c r="S7" s="428">
        <f t="shared" si="1"/>
        <v>110105</v>
      </c>
    </row>
    <row r="8" spans="1:19" ht="10.199999999999999" customHeight="1" x14ac:dyDescent="0.3">
      <c r="A8" s="428">
        <v>1101</v>
      </c>
      <c r="B8" s="428">
        <f t="shared" si="0"/>
        <v>6</v>
      </c>
      <c r="C8" s="437">
        <v>110110</v>
      </c>
      <c r="D8" s="428" t="s">
        <v>15</v>
      </c>
      <c r="E8" s="428" t="s">
        <v>1315</v>
      </c>
      <c r="F8" s="428" t="s">
        <v>1315</v>
      </c>
      <c r="G8" s="428" t="s">
        <v>1315</v>
      </c>
      <c r="H8" s="428" t="s">
        <v>1315</v>
      </c>
      <c r="I8" s="428" t="s">
        <v>1315</v>
      </c>
      <c r="J8" s="428" t="s">
        <v>1315</v>
      </c>
      <c r="K8" s="428" t="s">
        <v>1315</v>
      </c>
      <c r="L8" s="428" t="s">
        <v>1315</v>
      </c>
      <c r="M8" s="428" t="s">
        <v>1315</v>
      </c>
      <c r="N8" s="428" t="s">
        <v>1315</v>
      </c>
      <c r="O8" s="428" t="s">
        <v>1315</v>
      </c>
      <c r="Q8" s="428">
        <v>110110</v>
      </c>
      <c r="R8" s="437" t="s">
        <v>15</v>
      </c>
      <c r="S8" s="428">
        <f t="shared" si="1"/>
        <v>110110</v>
      </c>
    </row>
    <row r="9" spans="1:19" ht="10.199999999999999" customHeight="1" x14ac:dyDescent="0.3">
      <c r="A9" s="428">
        <v>1102</v>
      </c>
      <c r="B9" s="428">
        <f t="shared" si="0"/>
        <v>4</v>
      </c>
      <c r="C9" s="437">
        <v>1102</v>
      </c>
      <c r="D9" s="428" t="s">
        <v>16</v>
      </c>
      <c r="E9" s="428" t="s">
        <v>1315</v>
      </c>
      <c r="F9" s="428" t="s">
        <v>1315</v>
      </c>
      <c r="G9" s="428" t="s">
        <v>1315</v>
      </c>
      <c r="H9" s="428" t="s">
        <v>1315</v>
      </c>
      <c r="I9" s="428" t="s">
        <v>1315</v>
      </c>
      <c r="J9" s="428" t="s">
        <v>1315</v>
      </c>
      <c r="K9" s="428" t="s">
        <v>1315</v>
      </c>
      <c r="O9" s="428" t="s">
        <v>1315</v>
      </c>
      <c r="Q9" s="428">
        <v>1102</v>
      </c>
      <c r="R9" s="437" t="s">
        <v>16</v>
      </c>
      <c r="S9" s="428">
        <f t="shared" si="1"/>
        <v>1102</v>
      </c>
    </row>
    <row r="10" spans="1:19" ht="10.199999999999999" customHeight="1" x14ac:dyDescent="0.3">
      <c r="A10" s="428">
        <v>1102</v>
      </c>
      <c r="B10" s="428">
        <f t="shared" si="0"/>
        <v>6</v>
      </c>
      <c r="C10" s="437">
        <v>110205</v>
      </c>
      <c r="D10" s="428" t="s">
        <v>17</v>
      </c>
      <c r="E10" s="428" t="s">
        <v>1315</v>
      </c>
      <c r="F10" s="428" t="s">
        <v>1315</v>
      </c>
      <c r="G10" s="428" t="s">
        <v>1315</v>
      </c>
      <c r="H10" s="428" t="s">
        <v>1315</v>
      </c>
      <c r="I10" s="428" t="s">
        <v>1315</v>
      </c>
      <c r="J10" s="428" t="s">
        <v>1315</v>
      </c>
      <c r="K10" s="428" t="s">
        <v>1315</v>
      </c>
      <c r="O10" s="428" t="s">
        <v>1315</v>
      </c>
      <c r="Q10" s="428">
        <v>110205</v>
      </c>
      <c r="R10" s="437" t="s">
        <v>17</v>
      </c>
      <c r="S10" s="428">
        <f t="shared" si="1"/>
        <v>110205</v>
      </c>
    </row>
    <row r="11" spans="1:19" ht="10.199999999999999" customHeight="1" x14ac:dyDescent="0.3">
      <c r="A11" s="428">
        <v>1102</v>
      </c>
      <c r="B11" s="428">
        <f t="shared" si="0"/>
        <v>6</v>
      </c>
      <c r="C11" s="437">
        <v>110210</v>
      </c>
      <c r="D11" s="428" t="s">
        <v>18</v>
      </c>
      <c r="E11" s="428" t="s">
        <v>1315</v>
      </c>
      <c r="F11" s="428" t="s">
        <v>1315</v>
      </c>
      <c r="H11" s="428" t="s">
        <v>1315</v>
      </c>
      <c r="I11" s="428" t="s">
        <v>1315</v>
      </c>
      <c r="J11" s="428" t="s">
        <v>1316</v>
      </c>
      <c r="K11" s="428" t="s">
        <v>1316</v>
      </c>
      <c r="O11" s="428" t="s">
        <v>1315</v>
      </c>
      <c r="Q11" s="428">
        <v>110210</v>
      </c>
      <c r="R11" s="437" t="s">
        <v>18</v>
      </c>
      <c r="S11" s="428">
        <f t="shared" si="1"/>
        <v>110210</v>
      </c>
    </row>
    <row r="12" spans="1:19" ht="10.199999999999999" customHeight="1" x14ac:dyDescent="0.3">
      <c r="A12" s="428">
        <v>1102</v>
      </c>
      <c r="B12" s="428">
        <f t="shared" si="0"/>
        <v>6</v>
      </c>
      <c r="C12" s="437">
        <v>110215</v>
      </c>
      <c r="D12" s="428" t="s">
        <v>19</v>
      </c>
      <c r="E12" s="428" t="s">
        <v>1315</v>
      </c>
      <c r="F12" s="428" t="s">
        <v>1315</v>
      </c>
      <c r="H12" s="428" t="s">
        <v>1315</v>
      </c>
      <c r="I12" s="428" t="s">
        <v>1315</v>
      </c>
      <c r="J12" s="428" t="s">
        <v>1316</v>
      </c>
      <c r="K12" s="428" t="s">
        <v>1316</v>
      </c>
      <c r="O12" s="428" t="s">
        <v>1315</v>
      </c>
      <c r="Q12" s="428">
        <v>110215</v>
      </c>
      <c r="R12" s="437" t="s">
        <v>19</v>
      </c>
      <c r="S12" s="428">
        <f t="shared" si="1"/>
        <v>110215</v>
      </c>
    </row>
    <row r="13" spans="1:19" ht="10.199999999999999" customHeight="1" x14ac:dyDescent="0.3">
      <c r="A13" s="428">
        <v>1103</v>
      </c>
      <c r="B13" s="428">
        <f t="shared" si="0"/>
        <v>4</v>
      </c>
      <c r="C13" s="437">
        <v>1103</v>
      </c>
      <c r="D13" s="428" t="s">
        <v>20</v>
      </c>
      <c r="E13" s="428" t="s">
        <v>1315</v>
      </c>
      <c r="F13" s="428" t="s">
        <v>1315</v>
      </c>
      <c r="G13" s="428" t="s">
        <v>1315</v>
      </c>
      <c r="H13" s="428" t="s">
        <v>1315</v>
      </c>
      <c r="I13" s="428" t="s">
        <v>1315</v>
      </c>
      <c r="J13" s="428" t="s">
        <v>1315</v>
      </c>
      <c r="K13" s="428" t="s">
        <v>1315</v>
      </c>
      <c r="L13" s="428" t="s">
        <v>1315</v>
      </c>
      <c r="M13" s="428" t="s">
        <v>1315</v>
      </c>
      <c r="N13" s="428" t="s">
        <v>1315</v>
      </c>
      <c r="O13" s="428" t="s">
        <v>1315</v>
      </c>
      <c r="Q13" s="428">
        <v>1103</v>
      </c>
      <c r="R13" s="437" t="s">
        <v>20</v>
      </c>
      <c r="S13" s="428">
        <f t="shared" si="1"/>
        <v>1103</v>
      </c>
    </row>
    <row r="14" spans="1:19" ht="10.199999999999999" customHeight="1" x14ac:dyDescent="0.3">
      <c r="A14" s="428">
        <v>1103</v>
      </c>
      <c r="B14" s="428">
        <f t="shared" si="0"/>
        <v>6</v>
      </c>
      <c r="C14" s="437">
        <v>110305</v>
      </c>
      <c r="D14" s="428" t="s">
        <v>17</v>
      </c>
      <c r="E14" s="428" t="s">
        <v>1315</v>
      </c>
      <c r="G14" s="428" t="s">
        <v>1315</v>
      </c>
      <c r="I14" s="428" t="s">
        <v>1315</v>
      </c>
      <c r="J14" s="428" t="s">
        <v>1315</v>
      </c>
      <c r="K14" s="428" t="s">
        <v>1315</v>
      </c>
      <c r="N14" s="428" t="s">
        <v>1315</v>
      </c>
      <c r="O14" s="428" t="s">
        <v>1315</v>
      </c>
      <c r="Q14" s="428">
        <v>110305</v>
      </c>
      <c r="R14" s="437" t="s">
        <v>17</v>
      </c>
      <c r="S14" s="428">
        <f t="shared" si="1"/>
        <v>110305</v>
      </c>
    </row>
    <row r="15" spans="1:19" ht="10.199999999999999" customHeight="1" x14ac:dyDescent="0.3">
      <c r="A15" s="428">
        <v>1103</v>
      </c>
      <c r="B15" s="428">
        <f t="shared" si="0"/>
        <v>6</v>
      </c>
      <c r="C15" s="437">
        <v>110310</v>
      </c>
      <c r="D15" s="428" t="s">
        <v>21</v>
      </c>
      <c r="E15" s="428" t="s">
        <v>1315</v>
      </c>
      <c r="F15" s="428" t="s">
        <v>1315</v>
      </c>
      <c r="G15" s="428" t="s">
        <v>1315</v>
      </c>
      <c r="H15" s="428" t="s">
        <v>1315</v>
      </c>
      <c r="I15" s="428" t="s">
        <v>1315</v>
      </c>
      <c r="J15" s="428" t="s">
        <v>1315</v>
      </c>
      <c r="K15" s="428" t="s">
        <v>1315</v>
      </c>
      <c r="L15" s="428" t="s">
        <v>1315</v>
      </c>
      <c r="M15" s="428" t="s">
        <v>1315</v>
      </c>
      <c r="N15" s="428" t="s">
        <v>1315</v>
      </c>
      <c r="O15" s="428" t="s">
        <v>1315</v>
      </c>
      <c r="Q15" s="428">
        <v>110310</v>
      </c>
      <c r="R15" s="437" t="s">
        <v>21</v>
      </c>
      <c r="S15" s="428">
        <f t="shared" si="1"/>
        <v>110310</v>
      </c>
    </row>
    <row r="16" spans="1:19" ht="10.199999999999999" customHeight="1" x14ac:dyDescent="0.3">
      <c r="A16" s="428">
        <v>1103</v>
      </c>
      <c r="B16" s="428">
        <f t="shared" si="0"/>
        <v>6</v>
      </c>
      <c r="C16" s="437">
        <v>110315</v>
      </c>
      <c r="D16" s="428" t="s">
        <v>22</v>
      </c>
      <c r="E16" s="428" t="s">
        <v>1315</v>
      </c>
      <c r="F16" s="428" t="s">
        <v>1315</v>
      </c>
      <c r="G16" s="428" t="s">
        <v>1315</v>
      </c>
      <c r="J16" s="428" t="s">
        <v>1315</v>
      </c>
      <c r="K16" s="428" t="s">
        <v>1315</v>
      </c>
      <c r="L16" s="428" t="s">
        <v>1315</v>
      </c>
      <c r="M16" s="428" t="s">
        <v>1315</v>
      </c>
      <c r="N16" s="428" t="s">
        <v>1315</v>
      </c>
      <c r="O16" s="428" t="s">
        <v>1315</v>
      </c>
      <c r="Q16" s="428">
        <v>110315</v>
      </c>
      <c r="R16" s="437" t="s">
        <v>22</v>
      </c>
      <c r="S16" s="428">
        <f t="shared" si="1"/>
        <v>110315</v>
      </c>
    </row>
    <row r="17" spans="1:19" ht="10.199999999999999" customHeight="1" x14ac:dyDescent="0.3">
      <c r="A17" s="428">
        <v>1104</v>
      </c>
      <c r="B17" s="428">
        <f t="shared" si="0"/>
        <v>4</v>
      </c>
      <c r="C17" s="437">
        <v>1104</v>
      </c>
      <c r="D17" s="428" t="s">
        <v>23</v>
      </c>
      <c r="E17" s="428" t="s">
        <v>1315</v>
      </c>
      <c r="F17" s="428" t="s">
        <v>1315</v>
      </c>
      <c r="G17" s="428" t="s">
        <v>1315</v>
      </c>
      <c r="H17" s="428" t="s">
        <v>1315</v>
      </c>
      <c r="I17" s="428" t="s">
        <v>1315</v>
      </c>
      <c r="J17" s="428" t="s">
        <v>1315</v>
      </c>
      <c r="K17" s="428" t="s">
        <v>1315</v>
      </c>
      <c r="L17" s="428" t="s">
        <v>1315</v>
      </c>
      <c r="M17" s="428" t="s">
        <v>1315</v>
      </c>
      <c r="N17" s="428" t="s">
        <v>1315</v>
      </c>
      <c r="O17" s="428" t="s">
        <v>1315</v>
      </c>
      <c r="Q17" s="428">
        <v>1104</v>
      </c>
      <c r="R17" s="437" t="s">
        <v>23</v>
      </c>
      <c r="S17" s="428">
        <f t="shared" si="1"/>
        <v>1104</v>
      </c>
    </row>
    <row r="18" spans="1:19" ht="10.199999999999999" customHeight="1" x14ac:dyDescent="0.3">
      <c r="A18" s="428">
        <v>1105</v>
      </c>
      <c r="B18" s="428">
        <f t="shared" si="0"/>
        <v>4</v>
      </c>
      <c r="C18" s="437">
        <v>1105</v>
      </c>
      <c r="D18" s="428" t="s">
        <v>24</v>
      </c>
      <c r="E18" s="428" t="s">
        <v>1315</v>
      </c>
      <c r="F18" s="428" t="s">
        <v>1315</v>
      </c>
      <c r="G18" s="428" t="s">
        <v>1315</v>
      </c>
      <c r="H18" s="428" t="s">
        <v>1315</v>
      </c>
      <c r="I18" s="428" t="s">
        <v>1315</v>
      </c>
      <c r="J18" s="428" t="s">
        <v>1315</v>
      </c>
      <c r="K18" s="428" t="s">
        <v>1315</v>
      </c>
      <c r="L18" s="428" t="s">
        <v>1315</v>
      </c>
      <c r="M18" s="428" t="s">
        <v>1315</v>
      </c>
      <c r="N18" s="428" t="s">
        <v>1315</v>
      </c>
      <c r="O18" s="428" t="s">
        <v>1315</v>
      </c>
      <c r="Q18" s="428">
        <v>1105</v>
      </c>
      <c r="R18" s="437" t="s">
        <v>24</v>
      </c>
      <c r="S18" s="428">
        <f t="shared" si="1"/>
        <v>1105</v>
      </c>
    </row>
    <row r="19" spans="1:19" ht="10.199999999999999" customHeight="1" x14ac:dyDescent="0.3">
      <c r="A19" s="428">
        <v>1105</v>
      </c>
      <c r="B19" s="428">
        <f t="shared" si="0"/>
        <v>6</v>
      </c>
      <c r="C19" s="437">
        <v>110505</v>
      </c>
      <c r="D19" s="428" t="s">
        <v>25</v>
      </c>
      <c r="E19" s="428" t="s">
        <v>1315</v>
      </c>
      <c r="F19" s="428" t="s">
        <v>1315</v>
      </c>
      <c r="G19" s="428" t="s">
        <v>1315</v>
      </c>
      <c r="H19" s="428" t="s">
        <v>1315</v>
      </c>
      <c r="I19" s="428" t="s">
        <v>1315</v>
      </c>
      <c r="J19" s="428" t="s">
        <v>1315</v>
      </c>
      <c r="K19" s="428" t="s">
        <v>1315</v>
      </c>
      <c r="L19" s="428" t="s">
        <v>1315</v>
      </c>
      <c r="M19" s="428" t="s">
        <v>1315</v>
      </c>
      <c r="N19" s="428" t="s">
        <v>1315</v>
      </c>
      <c r="O19" s="428" t="s">
        <v>1315</v>
      </c>
      <c r="Q19" s="428">
        <v>110505</v>
      </c>
      <c r="R19" s="437" t="s">
        <v>25</v>
      </c>
      <c r="S19" s="428">
        <f t="shared" si="1"/>
        <v>110505</v>
      </c>
    </row>
    <row r="20" spans="1:19" ht="10.199999999999999" customHeight="1" x14ac:dyDescent="0.3">
      <c r="A20" s="428">
        <v>1105</v>
      </c>
      <c r="B20" s="428">
        <f t="shared" si="0"/>
        <v>6</v>
      </c>
      <c r="C20" s="437">
        <v>110510</v>
      </c>
      <c r="D20" s="428" t="s">
        <v>26</v>
      </c>
      <c r="E20" s="428" t="s">
        <v>1315</v>
      </c>
      <c r="F20" s="428" t="s">
        <v>1315</v>
      </c>
      <c r="G20" s="428" t="s">
        <v>1315</v>
      </c>
      <c r="H20" s="428" t="s">
        <v>1315</v>
      </c>
      <c r="I20" s="428" t="s">
        <v>1315</v>
      </c>
      <c r="J20" s="428" t="s">
        <v>1315</v>
      </c>
      <c r="K20" s="428" t="s">
        <v>1315</v>
      </c>
      <c r="L20" s="428" t="s">
        <v>1315</v>
      </c>
      <c r="M20" s="428" t="s">
        <v>1315</v>
      </c>
      <c r="N20" s="428" t="s">
        <v>1315</v>
      </c>
      <c r="O20" s="428" t="s">
        <v>1315</v>
      </c>
      <c r="Q20" s="428">
        <v>110510</v>
      </c>
      <c r="R20" s="437" t="s">
        <v>26</v>
      </c>
      <c r="S20" s="428">
        <f t="shared" si="1"/>
        <v>110510</v>
      </c>
    </row>
    <row r="21" spans="1:19" ht="10.199999999999999" customHeight="1" x14ac:dyDescent="0.3">
      <c r="A21" s="428">
        <v>12</v>
      </c>
      <c r="B21" s="428">
        <f t="shared" si="0"/>
        <v>2</v>
      </c>
      <c r="C21" s="437">
        <v>12</v>
      </c>
      <c r="D21" s="428" t="s">
        <v>27</v>
      </c>
      <c r="E21" s="428" t="s">
        <v>1315</v>
      </c>
      <c r="F21" s="428" t="s">
        <v>1315</v>
      </c>
      <c r="G21" s="428" t="s">
        <v>1315</v>
      </c>
      <c r="H21" s="428" t="s">
        <v>1315</v>
      </c>
      <c r="I21" s="428" t="s">
        <v>1315</v>
      </c>
      <c r="J21" s="428" t="s">
        <v>1315</v>
      </c>
      <c r="K21" s="428" t="s">
        <v>1315</v>
      </c>
      <c r="L21" s="428" t="s">
        <v>1315</v>
      </c>
      <c r="M21" s="428" t="s">
        <v>1315</v>
      </c>
      <c r="N21" s="428" t="s">
        <v>1315</v>
      </c>
      <c r="O21" s="428" t="s">
        <v>1315</v>
      </c>
      <c r="Q21" s="428">
        <v>12</v>
      </c>
      <c r="R21" s="437" t="s">
        <v>27</v>
      </c>
      <c r="S21" s="428">
        <f t="shared" si="1"/>
        <v>12</v>
      </c>
    </row>
    <row r="22" spans="1:19" ht="10.199999999999999" customHeight="1" x14ac:dyDescent="0.3">
      <c r="A22" s="428">
        <v>1201</v>
      </c>
      <c r="B22" s="428">
        <f t="shared" si="0"/>
        <v>4</v>
      </c>
      <c r="C22" s="437">
        <v>1201</v>
      </c>
      <c r="D22" s="428" t="s">
        <v>28</v>
      </c>
      <c r="E22" s="428" t="s">
        <v>1315</v>
      </c>
      <c r="G22" s="428" t="s">
        <v>1315</v>
      </c>
      <c r="H22" s="428" t="s">
        <v>1315</v>
      </c>
      <c r="I22" s="428" t="s">
        <v>1315</v>
      </c>
      <c r="J22" s="428" t="s">
        <v>1315</v>
      </c>
      <c r="K22" s="428" t="s">
        <v>1315</v>
      </c>
      <c r="O22" s="428" t="s">
        <v>1315</v>
      </c>
      <c r="Q22" s="428">
        <v>1201</v>
      </c>
      <c r="R22" s="437" t="s">
        <v>28</v>
      </c>
      <c r="S22" s="428">
        <f t="shared" si="1"/>
        <v>1201</v>
      </c>
    </row>
    <row r="23" spans="1:19" ht="10.199999999999999" customHeight="1" x14ac:dyDescent="0.3">
      <c r="A23" s="428">
        <v>1201</v>
      </c>
      <c r="B23" s="428">
        <f t="shared" si="0"/>
        <v>6</v>
      </c>
      <c r="C23" s="437">
        <v>120105</v>
      </c>
      <c r="D23" s="428" t="s">
        <v>29</v>
      </c>
      <c r="E23" s="428" t="s">
        <v>1315</v>
      </c>
      <c r="G23" s="428" t="s">
        <v>1315</v>
      </c>
      <c r="H23" s="428" t="s">
        <v>1315</v>
      </c>
      <c r="I23" s="428" t="s">
        <v>1315</v>
      </c>
      <c r="J23" s="428" t="s">
        <v>1315</v>
      </c>
      <c r="K23" s="428" t="s">
        <v>1315</v>
      </c>
      <c r="O23" s="428" t="s">
        <v>1315</v>
      </c>
      <c r="Q23" s="428">
        <v>120105</v>
      </c>
      <c r="R23" s="437" t="s">
        <v>29</v>
      </c>
      <c r="S23" s="428">
        <f t="shared" si="1"/>
        <v>120105</v>
      </c>
    </row>
    <row r="24" spans="1:19" ht="10.199999999999999" customHeight="1" x14ac:dyDescent="0.3">
      <c r="A24" s="428">
        <v>1201</v>
      </c>
      <c r="B24" s="428">
        <f t="shared" si="0"/>
        <v>6</v>
      </c>
      <c r="C24" s="437">
        <v>120110</v>
      </c>
      <c r="D24" s="428" t="s">
        <v>30</v>
      </c>
      <c r="E24" s="428" t="s">
        <v>1315</v>
      </c>
      <c r="G24" s="428" t="s">
        <v>1315</v>
      </c>
      <c r="H24" s="428" t="s">
        <v>1315</v>
      </c>
      <c r="I24" s="428" t="s">
        <v>1315</v>
      </c>
      <c r="J24" s="428" t="s">
        <v>1315</v>
      </c>
      <c r="K24" s="428" t="s">
        <v>1315</v>
      </c>
      <c r="O24" s="428" t="s">
        <v>1315</v>
      </c>
      <c r="Q24" s="428">
        <v>120110</v>
      </c>
      <c r="R24" s="437" t="s">
        <v>30</v>
      </c>
      <c r="S24" s="428">
        <f t="shared" si="1"/>
        <v>120110</v>
      </c>
    </row>
    <row r="25" spans="1:19" ht="10.199999999999999" customHeight="1" x14ac:dyDescent="0.3">
      <c r="A25" s="428">
        <v>1202</v>
      </c>
      <c r="B25" s="428">
        <f t="shared" si="0"/>
        <v>4</v>
      </c>
      <c r="C25" s="437">
        <v>1202</v>
      </c>
      <c r="D25" s="428" t="s">
        <v>31</v>
      </c>
      <c r="E25" s="428" t="s">
        <v>1315</v>
      </c>
      <c r="F25" s="428" t="s">
        <v>1315</v>
      </c>
      <c r="G25" s="428" t="s">
        <v>1315</v>
      </c>
      <c r="H25" s="428" t="s">
        <v>1315</v>
      </c>
      <c r="I25" s="428" t="s">
        <v>1315</v>
      </c>
      <c r="J25" s="428" t="s">
        <v>1315</v>
      </c>
      <c r="K25" s="428" t="s">
        <v>1315</v>
      </c>
      <c r="L25" s="428" t="s">
        <v>1315</v>
      </c>
      <c r="M25" s="428" t="s">
        <v>1315</v>
      </c>
      <c r="N25" s="428" t="s">
        <v>1315</v>
      </c>
      <c r="O25" s="428" t="s">
        <v>1315</v>
      </c>
      <c r="Q25" s="428">
        <v>1202</v>
      </c>
      <c r="R25" s="437" t="s">
        <v>31</v>
      </c>
      <c r="S25" s="428">
        <f t="shared" si="1"/>
        <v>1202</v>
      </c>
    </row>
    <row r="26" spans="1:19" ht="10.199999999999999" customHeight="1" x14ac:dyDescent="0.3">
      <c r="A26" s="428">
        <v>1202</v>
      </c>
      <c r="B26" s="428">
        <f t="shared" si="0"/>
        <v>6</v>
      </c>
      <c r="C26" s="437">
        <v>120205</v>
      </c>
      <c r="D26" s="428" t="s">
        <v>32</v>
      </c>
      <c r="E26" s="428" t="s">
        <v>1315</v>
      </c>
      <c r="F26" s="428" t="s">
        <v>1315</v>
      </c>
      <c r="G26" s="428" t="s">
        <v>1315</v>
      </c>
      <c r="H26" s="428" t="s">
        <v>1315</v>
      </c>
      <c r="I26" s="428" t="s">
        <v>1315</v>
      </c>
      <c r="J26" s="428" t="s">
        <v>1315</v>
      </c>
      <c r="K26" s="428" t="s">
        <v>1315</v>
      </c>
      <c r="L26" s="428" t="s">
        <v>1315</v>
      </c>
      <c r="M26" s="428" t="s">
        <v>1315</v>
      </c>
      <c r="N26" s="428" t="s">
        <v>1315</v>
      </c>
      <c r="O26" s="428" t="s">
        <v>1315</v>
      </c>
      <c r="Q26" s="428">
        <v>120205</v>
      </c>
      <c r="R26" s="437" t="s">
        <v>32</v>
      </c>
      <c r="S26" s="428">
        <f t="shared" si="1"/>
        <v>120205</v>
      </c>
    </row>
    <row r="27" spans="1:19" ht="10.199999999999999" customHeight="1" x14ac:dyDescent="0.3">
      <c r="A27" s="428">
        <v>1202</v>
      </c>
      <c r="B27" s="428">
        <f t="shared" si="0"/>
        <v>6</v>
      </c>
      <c r="C27" s="437">
        <v>120210</v>
      </c>
      <c r="D27" s="428" t="s">
        <v>29</v>
      </c>
      <c r="E27" s="428" t="s">
        <v>1315</v>
      </c>
      <c r="F27" s="428" t="s">
        <v>1315</v>
      </c>
      <c r="G27" s="428" t="s">
        <v>1315</v>
      </c>
      <c r="H27" s="428" t="s">
        <v>1315</v>
      </c>
      <c r="I27" s="428" t="s">
        <v>1315</v>
      </c>
      <c r="J27" s="428" t="s">
        <v>1315</v>
      </c>
      <c r="K27" s="428" t="s">
        <v>1315</v>
      </c>
      <c r="L27" s="428" t="s">
        <v>1315</v>
      </c>
      <c r="M27" s="428" t="s">
        <v>1315</v>
      </c>
      <c r="N27" s="428" t="s">
        <v>1315</v>
      </c>
      <c r="O27" s="428" t="s">
        <v>1315</v>
      </c>
      <c r="Q27" s="428">
        <v>120210</v>
      </c>
      <c r="R27" s="437" t="s">
        <v>29</v>
      </c>
      <c r="S27" s="428">
        <f t="shared" si="1"/>
        <v>120210</v>
      </c>
    </row>
    <row r="28" spans="1:19" ht="10.199999999999999" customHeight="1" x14ac:dyDescent="0.3">
      <c r="A28" s="428">
        <v>1202</v>
      </c>
      <c r="B28" s="428">
        <f t="shared" si="0"/>
        <v>6</v>
      </c>
      <c r="C28" s="437">
        <v>120215</v>
      </c>
      <c r="D28" s="428" t="s">
        <v>30</v>
      </c>
      <c r="E28" s="428" t="s">
        <v>1315</v>
      </c>
      <c r="F28" s="428" t="s">
        <v>1315</v>
      </c>
      <c r="G28" s="428" t="s">
        <v>1315</v>
      </c>
      <c r="H28" s="428" t="s">
        <v>1315</v>
      </c>
      <c r="I28" s="428" t="s">
        <v>1315</v>
      </c>
      <c r="J28" s="428" t="s">
        <v>1315</v>
      </c>
      <c r="K28" s="428" t="s">
        <v>1315</v>
      </c>
      <c r="L28" s="428" t="s">
        <v>1315</v>
      </c>
      <c r="M28" s="428" t="s">
        <v>1315</v>
      </c>
      <c r="N28" s="428" t="s">
        <v>1315</v>
      </c>
      <c r="O28" s="428" t="s">
        <v>1315</v>
      </c>
      <c r="Q28" s="428">
        <v>120215</v>
      </c>
      <c r="R28" s="437" t="s">
        <v>30</v>
      </c>
      <c r="S28" s="428">
        <f t="shared" si="1"/>
        <v>120215</v>
      </c>
    </row>
    <row r="29" spans="1:19" ht="10.199999999999999" customHeight="1" x14ac:dyDescent="0.3">
      <c r="A29" s="428">
        <v>1299</v>
      </c>
      <c r="B29" s="428">
        <f t="shared" si="0"/>
        <v>4</v>
      </c>
      <c r="C29" s="437">
        <v>1299</v>
      </c>
      <c r="D29" s="428" t="s">
        <v>1317</v>
      </c>
      <c r="E29" s="428" t="s">
        <v>1315</v>
      </c>
      <c r="F29" s="428" t="s">
        <v>1315</v>
      </c>
      <c r="G29" s="428" t="s">
        <v>1315</v>
      </c>
      <c r="H29" s="428" t="s">
        <v>1315</v>
      </c>
      <c r="I29" s="428" t="s">
        <v>1315</v>
      </c>
      <c r="J29" s="428" t="s">
        <v>1315</v>
      </c>
      <c r="K29" s="428" t="s">
        <v>1315</v>
      </c>
      <c r="L29" s="428" t="s">
        <v>1315</v>
      </c>
      <c r="M29" s="428" t="s">
        <v>1315</v>
      </c>
      <c r="N29" s="428" t="s">
        <v>1315</v>
      </c>
      <c r="O29" s="428" t="s">
        <v>1315</v>
      </c>
      <c r="Q29" s="428">
        <v>1299</v>
      </c>
      <c r="R29" s="437" t="s">
        <v>1317</v>
      </c>
      <c r="S29" s="428">
        <f t="shared" si="1"/>
        <v>1299</v>
      </c>
    </row>
    <row r="30" spans="1:19" ht="10.199999999999999" customHeight="1" x14ac:dyDescent="0.3">
      <c r="A30" s="428">
        <v>1299</v>
      </c>
      <c r="B30" s="428">
        <f t="shared" si="0"/>
        <v>6</v>
      </c>
      <c r="C30" s="437">
        <v>129905</v>
      </c>
      <c r="D30" s="428" t="s">
        <v>728</v>
      </c>
      <c r="E30" s="428" t="s">
        <v>1315</v>
      </c>
      <c r="G30" s="428" t="s">
        <v>1315</v>
      </c>
      <c r="H30" s="428" t="s">
        <v>1315</v>
      </c>
      <c r="I30" s="428" t="s">
        <v>1315</v>
      </c>
      <c r="J30" s="428" t="s">
        <v>1315</v>
      </c>
      <c r="K30" s="428" t="s">
        <v>1315</v>
      </c>
      <c r="O30" s="428" t="s">
        <v>1315</v>
      </c>
      <c r="Q30" s="428">
        <v>129905</v>
      </c>
      <c r="R30" s="437" t="s">
        <v>728</v>
      </c>
      <c r="S30" s="428">
        <f t="shared" si="1"/>
        <v>129905</v>
      </c>
    </row>
    <row r="31" spans="1:19" ht="10.199999999999999" customHeight="1" x14ac:dyDescent="0.3">
      <c r="A31" s="428">
        <v>1299</v>
      </c>
      <c r="B31" s="428">
        <f t="shared" si="0"/>
        <v>6</v>
      </c>
      <c r="C31" s="437">
        <v>129910</v>
      </c>
      <c r="D31" s="428" t="s">
        <v>1318</v>
      </c>
      <c r="E31" s="428" t="s">
        <v>1315</v>
      </c>
      <c r="F31" s="428" t="s">
        <v>1315</v>
      </c>
      <c r="G31" s="428" t="s">
        <v>1315</v>
      </c>
      <c r="H31" s="428" t="s">
        <v>1315</v>
      </c>
      <c r="I31" s="428" t="s">
        <v>1315</v>
      </c>
      <c r="J31" s="428" t="s">
        <v>1315</v>
      </c>
      <c r="K31" s="428" t="s">
        <v>1315</v>
      </c>
      <c r="L31" s="428" t="s">
        <v>1315</v>
      </c>
      <c r="M31" s="428" t="s">
        <v>1315</v>
      </c>
      <c r="N31" s="428" t="s">
        <v>1315</v>
      </c>
      <c r="O31" s="428" t="s">
        <v>1315</v>
      </c>
      <c r="Q31" s="428">
        <v>129910</v>
      </c>
      <c r="R31" s="437" t="s">
        <v>1318</v>
      </c>
      <c r="S31" s="428">
        <f t="shared" si="1"/>
        <v>129910</v>
      </c>
    </row>
    <row r="32" spans="1:19" ht="10.199999999999999" customHeight="1" x14ac:dyDescent="0.3">
      <c r="A32" s="428">
        <v>13</v>
      </c>
      <c r="B32" s="428">
        <f t="shared" si="0"/>
        <v>2</v>
      </c>
      <c r="C32" s="437">
        <v>13</v>
      </c>
      <c r="D32" s="428" t="s">
        <v>33</v>
      </c>
      <c r="E32" s="428" t="s">
        <v>1315</v>
      </c>
      <c r="F32" s="428" t="s">
        <v>1315</v>
      </c>
      <c r="G32" s="428" t="s">
        <v>1315</v>
      </c>
      <c r="H32" s="428" t="s">
        <v>1315</v>
      </c>
      <c r="I32" s="428" t="s">
        <v>1315</v>
      </c>
      <c r="J32" s="428" t="s">
        <v>1315</v>
      </c>
      <c r="K32" s="428" t="s">
        <v>1315</v>
      </c>
      <c r="L32" s="428" t="s">
        <v>1315</v>
      </c>
      <c r="M32" s="428" t="s">
        <v>1315</v>
      </c>
      <c r="N32" s="428" t="s">
        <v>1315</v>
      </c>
      <c r="O32" s="428" t="s">
        <v>1315</v>
      </c>
      <c r="Q32" s="428">
        <v>13</v>
      </c>
      <c r="R32" s="437" t="s">
        <v>33</v>
      </c>
      <c r="S32" s="428">
        <f t="shared" si="1"/>
        <v>13</v>
      </c>
    </row>
    <row r="33" spans="1:19" ht="10.199999999999999" customHeight="1" x14ac:dyDescent="0.3">
      <c r="A33" s="428">
        <v>1301</v>
      </c>
      <c r="B33" s="428">
        <f t="shared" si="0"/>
        <v>4</v>
      </c>
      <c r="C33" s="437">
        <v>1301</v>
      </c>
      <c r="D33" s="428" t="s">
        <v>1319</v>
      </c>
      <c r="E33" s="428" t="s">
        <v>1315</v>
      </c>
      <c r="F33" s="428" t="s">
        <v>1315</v>
      </c>
      <c r="G33" s="428" t="s">
        <v>1315</v>
      </c>
      <c r="H33" s="428" t="s">
        <v>1315</v>
      </c>
      <c r="I33" s="428" t="s">
        <v>1315</v>
      </c>
      <c r="J33" s="428" t="s">
        <v>1315</v>
      </c>
      <c r="K33" s="428" t="s">
        <v>1315</v>
      </c>
      <c r="L33" s="428" t="s">
        <v>1315</v>
      </c>
      <c r="M33" s="428" t="s">
        <v>1315</v>
      </c>
      <c r="N33" s="428" t="s">
        <v>1315</v>
      </c>
      <c r="O33" s="428" t="s">
        <v>1315</v>
      </c>
      <c r="Q33" s="428">
        <v>1301</v>
      </c>
      <c r="R33" s="437" t="s">
        <v>1319</v>
      </c>
      <c r="S33" s="428">
        <f t="shared" si="1"/>
        <v>1301</v>
      </c>
    </row>
    <row r="34" spans="1:19" ht="10.199999999999999" customHeight="1" x14ac:dyDescent="0.3">
      <c r="A34" s="428">
        <v>1301</v>
      </c>
      <c r="B34" s="428">
        <f t="shared" si="0"/>
        <v>6</v>
      </c>
      <c r="C34" s="437">
        <v>130105</v>
      </c>
      <c r="D34" s="428" t="s">
        <v>34</v>
      </c>
      <c r="E34" s="428" t="s">
        <v>1315</v>
      </c>
      <c r="F34" s="428" t="s">
        <v>1315</v>
      </c>
      <c r="G34" s="428" t="s">
        <v>1315</v>
      </c>
      <c r="H34" s="428" t="s">
        <v>1315</v>
      </c>
      <c r="I34" s="428" t="s">
        <v>1315</v>
      </c>
      <c r="J34" s="428" t="s">
        <v>1315</v>
      </c>
      <c r="K34" s="428" t="s">
        <v>1315</v>
      </c>
      <c r="L34" s="428" t="s">
        <v>1315</v>
      </c>
      <c r="M34" s="428" t="s">
        <v>1315</v>
      </c>
      <c r="N34" s="428" t="s">
        <v>1315</v>
      </c>
      <c r="O34" s="428" t="s">
        <v>1315</v>
      </c>
      <c r="Q34" s="428">
        <v>130105</v>
      </c>
      <c r="R34" s="437" t="s">
        <v>34</v>
      </c>
      <c r="S34" s="428">
        <f t="shared" si="1"/>
        <v>130105</v>
      </c>
    </row>
    <row r="35" spans="1:19" ht="10.199999999999999" customHeight="1" x14ac:dyDescent="0.3">
      <c r="A35" s="428">
        <v>1301</v>
      </c>
      <c r="B35" s="428">
        <f t="shared" si="0"/>
        <v>6</v>
      </c>
      <c r="C35" s="437">
        <v>130110</v>
      </c>
      <c r="D35" s="428" t="s">
        <v>35</v>
      </c>
      <c r="E35" s="428" t="s">
        <v>1315</v>
      </c>
      <c r="F35" s="428" t="s">
        <v>1315</v>
      </c>
      <c r="G35" s="428" t="s">
        <v>1315</v>
      </c>
      <c r="H35" s="428" t="s">
        <v>1315</v>
      </c>
      <c r="I35" s="428" t="s">
        <v>1315</v>
      </c>
      <c r="J35" s="428" t="s">
        <v>1315</v>
      </c>
      <c r="K35" s="428" t="s">
        <v>1315</v>
      </c>
      <c r="L35" s="428" t="s">
        <v>1315</v>
      </c>
      <c r="M35" s="428" t="s">
        <v>1315</v>
      </c>
      <c r="N35" s="428" t="s">
        <v>1315</v>
      </c>
      <c r="O35" s="428" t="s">
        <v>1315</v>
      </c>
      <c r="Q35" s="428">
        <v>130110</v>
      </c>
      <c r="R35" s="437" t="s">
        <v>35</v>
      </c>
      <c r="S35" s="428">
        <f t="shared" si="1"/>
        <v>130110</v>
      </c>
    </row>
    <row r="36" spans="1:19" ht="10.199999999999999" customHeight="1" x14ac:dyDescent="0.3">
      <c r="A36" s="428">
        <v>1301</v>
      </c>
      <c r="B36" s="428">
        <f t="shared" si="0"/>
        <v>6</v>
      </c>
      <c r="C36" s="437">
        <v>130115</v>
      </c>
      <c r="D36" s="428" t="s">
        <v>36</v>
      </c>
      <c r="E36" s="428" t="s">
        <v>1315</v>
      </c>
      <c r="F36" s="428" t="s">
        <v>1315</v>
      </c>
      <c r="G36" s="428" t="s">
        <v>1315</v>
      </c>
      <c r="H36" s="428" t="s">
        <v>1315</v>
      </c>
      <c r="I36" s="428" t="s">
        <v>1315</v>
      </c>
      <c r="J36" s="428" t="s">
        <v>1315</v>
      </c>
      <c r="K36" s="428" t="s">
        <v>1315</v>
      </c>
      <c r="L36" s="428" t="s">
        <v>1315</v>
      </c>
      <c r="M36" s="428" t="s">
        <v>1315</v>
      </c>
      <c r="N36" s="428" t="s">
        <v>1315</v>
      </c>
      <c r="O36" s="428" t="s">
        <v>1315</v>
      </c>
      <c r="Q36" s="428">
        <v>130115</v>
      </c>
      <c r="R36" s="437" t="s">
        <v>36</v>
      </c>
      <c r="S36" s="428">
        <f t="shared" si="1"/>
        <v>130115</v>
      </c>
    </row>
    <row r="37" spans="1:19" ht="10.199999999999999" customHeight="1" x14ac:dyDescent="0.3">
      <c r="A37" s="428">
        <v>1301</v>
      </c>
      <c r="B37" s="428">
        <f t="shared" si="0"/>
        <v>6</v>
      </c>
      <c r="C37" s="437">
        <v>130120</v>
      </c>
      <c r="D37" s="428" t="s">
        <v>37</v>
      </c>
      <c r="E37" s="428" t="s">
        <v>1315</v>
      </c>
      <c r="F37" s="428" t="s">
        <v>1315</v>
      </c>
      <c r="G37" s="428" t="s">
        <v>1315</v>
      </c>
      <c r="H37" s="428" t="s">
        <v>1315</v>
      </c>
      <c r="I37" s="428" t="s">
        <v>1315</v>
      </c>
      <c r="J37" s="428" t="s">
        <v>1315</v>
      </c>
      <c r="K37" s="428" t="s">
        <v>1315</v>
      </c>
      <c r="L37" s="428" t="s">
        <v>1315</v>
      </c>
      <c r="M37" s="428" t="s">
        <v>1315</v>
      </c>
      <c r="N37" s="428" t="s">
        <v>1315</v>
      </c>
      <c r="O37" s="428" t="s">
        <v>1315</v>
      </c>
      <c r="Q37" s="428">
        <v>130120</v>
      </c>
      <c r="R37" s="437" t="s">
        <v>37</v>
      </c>
      <c r="S37" s="428">
        <f t="shared" si="1"/>
        <v>130120</v>
      </c>
    </row>
    <row r="38" spans="1:19" ht="10.199999999999999" customHeight="1" x14ac:dyDescent="0.3">
      <c r="A38" s="428">
        <v>1301</v>
      </c>
      <c r="B38" s="428">
        <f t="shared" si="0"/>
        <v>6</v>
      </c>
      <c r="C38" s="437">
        <v>130125</v>
      </c>
      <c r="D38" s="428" t="s">
        <v>38</v>
      </c>
      <c r="E38" s="428" t="s">
        <v>1315</v>
      </c>
      <c r="F38" s="428" t="s">
        <v>1315</v>
      </c>
      <c r="G38" s="428" t="s">
        <v>1315</v>
      </c>
      <c r="H38" s="428" t="s">
        <v>1315</v>
      </c>
      <c r="I38" s="428" t="s">
        <v>1315</v>
      </c>
      <c r="J38" s="428" t="s">
        <v>1315</v>
      </c>
      <c r="K38" s="428" t="s">
        <v>1315</v>
      </c>
      <c r="L38" s="428" t="s">
        <v>1315</v>
      </c>
      <c r="M38" s="428" t="s">
        <v>1315</v>
      </c>
      <c r="N38" s="428" t="s">
        <v>1315</v>
      </c>
      <c r="O38" s="428" t="s">
        <v>1315</v>
      </c>
      <c r="Q38" s="428">
        <v>130125</v>
      </c>
      <c r="R38" s="437" t="s">
        <v>38</v>
      </c>
      <c r="S38" s="428">
        <f t="shared" si="1"/>
        <v>130125</v>
      </c>
    </row>
    <row r="39" spans="1:19" ht="10.199999999999999" customHeight="1" x14ac:dyDescent="0.3">
      <c r="A39" s="428">
        <v>1302</v>
      </c>
      <c r="B39" s="428">
        <f t="shared" si="0"/>
        <v>4</v>
      </c>
      <c r="C39" s="437">
        <v>1302</v>
      </c>
      <c r="D39" s="428" t="s">
        <v>730</v>
      </c>
      <c r="E39" s="428" t="s">
        <v>1315</v>
      </c>
      <c r="F39" s="428" t="s">
        <v>1315</v>
      </c>
      <c r="G39" s="428" t="s">
        <v>1315</v>
      </c>
      <c r="H39" s="428" t="s">
        <v>1315</v>
      </c>
      <c r="I39" s="428" t="s">
        <v>1315</v>
      </c>
      <c r="J39" s="428" t="s">
        <v>1315</v>
      </c>
      <c r="K39" s="428" t="s">
        <v>1315</v>
      </c>
      <c r="L39" s="428" t="s">
        <v>1315</v>
      </c>
      <c r="M39" s="428" t="s">
        <v>1315</v>
      </c>
      <c r="N39" s="428" t="s">
        <v>1315</v>
      </c>
      <c r="O39" s="428" t="s">
        <v>1315</v>
      </c>
      <c r="Q39" s="428">
        <v>1302</v>
      </c>
      <c r="R39" s="437" t="s">
        <v>730</v>
      </c>
      <c r="S39" s="428">
        <f t="shared" si="1"/>
        <v>1302</v>
      </c>
    </row>
    <row r="40" spans="1:19" ht="10.199999999999999" customHeight="1" x14ac:dyDescent="0.3">
      <c r="A40" s="428">
        <v>1302</v>
      </c>
      <c r="B40" s="428">
        <f t="shared" si="0"/>
        <v>6</v>
      </c>
      <c r="C40" s="437">
        <v>130205</v>
      </c>
      <c r="D40" s="428" t="s">
        <v>34</v>
      </c>
      <c r="E40" s="428" t="s">
        <v>1315</v>
      </c>
      <c r="F40" s="428" t="s">
        <v>1315</v>
      </c>
      <c r="G40" s="428" t="s">
        <v>1315</v>
      </c>
      <c r="H40" s="428" t="s">
        <v>1315</v>
      </c>
      <c r="I40" s="428" t="s">
        <v>1315</v>
      </c>
      <c r="J40" s="428" t="s">
        <v>1315</v>
      </c>
      <c r="K40" s="428" t="s">
        <v>1315</v>
      </c>
      <c r="L40" s="428" t="s">
        <v>1315</v>
      </c>
      <c r="M40" s="428" t="s">
        <v>1315</v>
      </c>
      <c r="N40" s="428" t="s">
        <v>1315</v>
      </c>
      <c r="O40" s="428" t="s">
        <v>1315</v>
      </c>
      <c r="Q40" s="428">
        <v>130205</v>
      </c>
      <c r="R40" s="437" t="s">
        <v>34</v>
      </c>
      <c r="S40" s="428">
        <f t="shared" si="1"/>
        <v>130205</v>
      </c>
    </row>
    <row r="41" spans="1:19" ht="10.199999999999999" customHeight="1" x14ac:dyDescent="0.3">
      <c r="A41" s="428">
        <v>1302</v>
      </c>
      <c r="B41" s="428">
        <f t="shared" si="0"/>
        <v>6</v>
      </c>
      <c r="C41" s="437">
        <v>130210</v>
      </c>
      <c r="D41" s="428" t="s">
        <v>35</v>
      </c>
      <c r="E41" s="428" t="s">
        <v>1315</v>
      </c>
      <c r="F41" s="428" t="s">
        <v>1315</v>
      </c>
      <c r="G41" s="428" t="s">
        <v>1315</v>
      </c>
      <c r="H41" s="428" t="s">
        <v>1315</v>
      </c>
      <c r="I41" s="428" t="s">
        <v>1315</v>
      </c>
      <c r="J41" s="428" t="s">
        <v>1315</v>
      </c>
      <c r="K41" s="428" t="s">
        <v>1315</v>
      </c>
      <c r="L41" s="428" t="s">
        <v>1315</v>
      </c>
      <c r="M41" s="428" t="s">
        <v>1315</v>
      </c>
      <c r="N41" s="428" t="s">
        <v>1315</v>
      </c>
      <c r="O41" s="428" t="s">
        <v>1315</v>
      </c>
      <c r="Q41" s="428">
        <v>130210</v>
      </c>
      <c r="R41" s="437" t="s">
        <v>35</v>
      </c>
      <c r="S41" s="428">
        <f t="shared" si="1"/>
        <v>130210</v>
      </c>
    </row>
    <row r="42" spans="1:19" ht="10.199999999999999" customHeight="1" x14ac:dyDescent="0.3">
      <c r="A42" s="428">
        <v>1302</v>
      </c>
      <c r="B42" s="428">
        <f t="shared" si="0"/>
        <v>6</v>
      </c>
      <c r="C42" s="437">
        <v>130215</v>
      </c>
      <c r="D42" s="428" t="s">
        <v>36</v>
      </c>
      <c r="E42" s="428" t="s">
        <v>1315</v>
      </c>
      <c r="F42" s="428" t="s">
        <v>1315</v>
      </c>
      <c r="G42" s="428" t="s">
        <v>1315</v>
      </c>
      <c r="H42" s="428" t="s">
        <v>1315</v>
      </c>
      <c r="I42" s="428" t="s">
        <v>1315</v>
      </c>
      <c r="J42" s="428" t="s">
        <v>1315</v>
      </c>
      <c r="K42" s="428" t="s">
        <v>1315</v>
      </c>
      <c r="L42" s="428" t="s">
        <v>1315</v>
      </c>
      <c r="M42" s="428" t="s">
        <v>1315</v>
      </c>
      <c r="N42" s="428" t="s">
        <v>1315</v>
      </c>
      <c r="O42" s="428" t="s">
        <v>1315</v>
      </c>
      <c r="Q42" s="428">
        <v>130215</v>
      </c>
      <c r="R42" s="437" t="s">
        <v>36</v>
      </c>
      <c r="S42" s="428">
        <f t="shared" si="1"/>
        <v>130215</v>
      </c>
    </row>
    <row r="43" spans="1:19" ht="10.199999999999999" customHeight="1" x14ac:dyDescent="0.3">
      <c r="A43" s="428">
        <v>1302</v>
      </c>
      <c r="B43" s="428">
        <f t="shared" si="0"/>
        <v>6</v>
      </c>
      <c r="C43" s="437">
        <v>130220</v>
      </c>
      <c r="D43" s="428" t="s">
        <v>37</v>
      </c>
      <c r="E43" s="428" t="s">
        <v>1315</v>
      </c>
      <c r="F43" s="428" t="s">
        <v>1315</v>
      </c>
      <c r="G43" s="428" t="s">
        <v>1315</v>
      </c>
      <c r="H43" s="428" t="s">
        <v>1315</v>
      </c>
      <c r="I43" s="428" t="s">
        <v>1315</v>
      </c>
      <c r="J43" s="428" t="s">
        <v>1315</v>
      </c>
      <c r="K43" s="428" t="s">
        <v>1315</v>
      </c>
      <c r="L43" s="428" t="s">
        <v>1315</v>
      </c>
      <c r="M43" s="428" t="s">
        <v>1315</v>
      </c>
      <c r="N43" s="428" t="s">
        <v>1315</v>
      </c>
      <c r="O43" s="428" t="s">
        <v>1315</v>
      </c>
      <c r="Q43" s="428">
        <v>130220</v>
      </c>
      <c r="R43" s="437" t="s">
        <v>37</v>
      </c>
      <c r="S43" s="428">
        <f t="shared" si="1"/>
        <v>130220</v>
      </c>
    </row>
    <row r="44" spans="1:19" ht="10.199999999999999" customHeight="1" x14ac:dyDescent="0.3">
      <c r="A44" s="428">
        <v>1302</v>
      </c>
      <c r="B44" s="428">
        <f t="shared" si="0"/>
        <v>6</v>
      </c>
      <c r="C44" s="437">
        <v>130225</v>
      </c>
      <c r="D44" s="428" t="s">
        <v>38</v>
      </c>
      <c r="E44" s="428" t="s">
        <v>1315</v>
      </c>
      <c r="F44" s="428" t="s">
        <v>1315</v>
      </c>
      <c r="G44" s="428" t="s">
        <v>1315</v>
      </c>
      <c r="H44" s="428" t="s">
        <v>1315</v>
      </c>
      <c r="I44" s="428" t="s">
        <v>1315</v>
      </c>
      <c r="J44" s="428" t="s">
        <v>1315</v>
      </c>
      <c r="K44" s="428" t="s">
        <v>1315</v>
      </c>
      <c r="L44" s="428" t="s">
        <v>1315</v>
      </c>
      <c r="M44" s="428" t="s">
        <v>1315</v>
      </c>
      <c r="N44" s="428" t="s">
        <v>1315</v>
      </c>
      <c r="O44" s="428" t="s">
        <v>1315</v>
      </c>
      <c r="Q44" s="428">
        <v>130225</v>
      </c>
      <c r="R44" s="437" t="s">
        <v>38</v>
      </c>
      <c r="S44" s="428">
        <f t="shared" si="1"/>
        <v>130225</v>
      </c>
    </row>
    <row r="45" spans="1:19" ht="10.199999999999999" customHeight="1" x14ac:dyDescent="0.3">
      <c r="A45" s="428">
        <v>1303</v>
      </c>
      <c r="B45" s="428">
        <f t="shared" si="0"/>
        <v>4</v>
      </c>
      <c r="C45" s="437">
        <v>1303</v>
      </c>
      <c r="D45" s="428" t="s">
        <v>39</v>
      </c>
      <c r="E45" s="428" t="s">
        <v>1315</v>
      </c>
      <c r="F45" s="428" t="s">
        <v>1315</v>
      </c>
      <c r="G45" s="428" t="s">
        <v>1315</v>
      </c>
      <c r="H45" s="428" t="s">
        <v>1315</v>
      </c>
      <c r="I45" s="428" t="s">
        <v>1315</v>
      </c>
      <c r="J45" s="428" t="s">
        <v>1315</v>
      </c>
      <c r="K45" s="428" t="s">
        <v>1315</v>
      </c>
      <c r="L45" s="428" t="s">
        <v>1315</v>
      </c>
      <c r="M45" s="428" t="s">
        <v>1315</v>
      </c>
      <c r="N45" s="428" t="s">
        <v>1315</v>
      </c>
      <c r="O45" s="428" t="s">
        <v>1315</v>
      </c>
      <c r="Q45" s="428">
        <v>1303</v>
      </c>
      <c r="R45" s="437" t="s">
        <v>39</v>
      </c>
      <c r="S45" s="428">
        <f t="shared" si="1"/>
        <v>1303</v>
      </c>
    </row>
    <row r="46" spans="1:19" ht="10.199999999999999" customHeight="1" x14ac:dyDescent="0.3">
      <c r="A46" s="428">
        <v>1303</v>
      </c>
      <c r="B46" s="428">
        <f t="shared" si="0"/>
        <v>6</v>
      </c>
      <c r="C46" s="437">
        <v>130305</v>
      </c>
      <c r="D46" s="428" t="s">
        <v>34</v>
      </c>
      <c r="E46" s="428" t="s">
        <v>1315</v>
      </c>
      <c r="F46" s="428" t="s">
        <v>1315</v>
      </c>
      <c r="G46" s="428" t="s">
        <v>1315</v>
      </c>
      <c r="H46" s="428" t="s">
        <v>1315</v>
      </c>
      <c r="I46" s="428" t="s">
        <v>1315</v>
      </c>
      <c r="J46" s="428" t="s">
        <v>1315</v>
      </c>
      <c r="K46" s="428" t="s">
        <v>1315</v>
      </c>
      <c r="L46" s="428" t="s">
        <v>1315</v>
      </c>
      <c r="M46" s="428" t="s">
        <v>1315</v>
      </c>
      <c r="N46" s="428" t="s">
        <v>1315</v>
      </c>
      <c r="O46" s="428" t="s">
        <v>1315</v>
      </c>
      <c r="Q46" s="428">
        <v>130305</v>
      </c>
      <c r="R46" s="437" t="s">
        <v>34</v>
      </c>
      <c r="S46" s="428">
        <f t="shared" si="1"/>
        <v>130305</v>
      </c>
    </row>
    <row r="47" spans="1:19" ht="10.199999999999999" customHeight="1" x14ac:dyDescent="0.3">
      <c r="A47" s="428">
        <v>1303</v>
      </c>
      <c r="B47" s="428">
        <f t="shared" si="0"/>
        <v>6</v>
      </c>
      <c r="C47" s="437">
        <v>130310</v>
      </c>
      <c r="D47" s="428" t="s">
        <v>35</v>
      </c>
      <c r="E47" s="428" t="s">
        <v>1315</v>
      </c>
      <c r="F47" s="428" t="s">
        <v>1315</v>
      </c>
      <c r="G47" s="428" t="s">
        <v>1315</v>
      </c>
      <c r="H47" s="428" t="s">
        <v>1315</v>
      </c>
      <c r="I47" s="428" t="s">
        <v>1315</v>
      </c>
      <c r="J47" s="428" t="s">
        <v>1315</v>
      </c>
      <c r="K47" s="428" t="s">
        <v>1315</v>
      </c>
      <c r="L47" s="428" t="s">
        <v>1315</v>
      </c>
      <c r="M47" s="428" t="s">
        <v>1315</v>
      </c>
      <c r="N47" s="428" t="s">
        <v>1315</v>
      </c>
      <c r="O47" s="428" t="s">
        <v>1315</v>
      </c>
      <c r="Q47" s="428">
        <v>130310</v>
      </c>
      <c r="R47" s="437" t="s">
        <v>35</v>
      </c>
      <c r="S47" s="428">
        <f t="shared" si="1"/>
        <v>130310</v>
      </c>
    </row>
    <row r="48" spans="1:19" ht="10.199999999999999" customHeight="1" x14ac:dyDescent="0.3">
      <c r="A48" s="428">
        <v>1303</v>
      </c>
      <c r="B48" s="428">
        <f t="shared" si="0"/>
        <v>6</v>
      </c>
      <c r="C48" s="437">
        <v>130315</v>
      </c>
      <c r="D48" s="428" t="s">
        <v>36</v>
      </c>
      <c r="E48" s="428" t="s">
        <v>1315</v>
      </c>
      <c r="F48" s="428" t="s">
        <v>1315</v>
      </c>
      <c r="G48" s="428" t="s">
        <v>1315</v>
      </c>
      <c r="H48" s="428" t="s">
        <v>1315</v>
      </c>
      <c r="I48" s="428" t="s">
        <v>1315</v>
      </c>
      <c r="J48" s="428" t="s">
        <v>1315</v>
      </c>
      <c r="K48" s="428" t="s">
        <v>1315</v>
      </c>
      <c r="L48" s="428" t="s">
        <v>1315</v>
      </c>
      <c r="M48" s="428" t="s">
        <v>1315</v>
      </c>
      <c r="N48" s="428" t="s">
        <v>1315</v>
      </c>
      <c r="O48" s="428" t="s">
        <v>1315</v>
      </c>
      <c r="Q48" s="428">
        <v>130315</v>
      </c>
      <c r="R48" s="437" t="s">
        <v>36</v>
      </c>
      <c r="S48" s="428">
        <f t="shared" si="1"/>
        <v>130315</v>
      </c>
    </row>
    <row r="49" spans="1:19" ht="10.199999999999999" customHeight="1" x14ac:dyDescent="0.3">
      <c r="A49" s="428">
        <v>1303</v>
      </c>
      <c r="B49" s="428">
        <f t="shared" si="0"/>
        <v>6</v>
      </c>
      <c r="C49" s="437">
        <v>130320</v>
      </c>
      <c r="D49" s="428" t="s">
        <v>37</v>
      </c>
      <c r="E49" s="428" t="s">
        <v>1315</v>
      </c>
      <c r="F49" s="428" t="s">
        <v>1315</v>
      </c>
      <c r="G49" s="428" t="s">
        <v>1315</v>
      </c>
      <c r="H49" s="428" t="s">
        <v>1315</v>
      </c>
      <c r="I49" s="428" t="s">
        <v>1315</v>
      </c>
      <c r="J49" s="428" t="s">
        <v>1315</v>
      </c>
      <c r="K49" s="428" t="s">
        <v>1315</v>
      </c>
      <c r="L49" s="428" t="s">
        <v>1315</v>
      </c>
      <c r="M49" s="428" t="s">
        <v>1315</v>
      </c>
      <c r="N49" s="428" t="s">
        <v>1315</v>
      </c>
      <c r="O49" s="428" t="s">
        <v>1315</v>
      </c>
      <c r="Q49" s="428">
        <v>130320</v>
      </c>
      <c r="R49" s="437" t="s">
        <v>37</v>
      </c>
      <c r="S49" s="428">
        <f t="shared" si="1"/>
        <v>130320</v>
      </c>
    </row>
    <row r="50" spans="1:19" ht="10.199999999999999" customHeight="1" x14ac:dyDescent="0.3">
      <c r="A50" s="428">
        <v>1303</v>
      </c>
      <c r="B50" s="428">
        <f t="shared" si="0"/>
        <v>6</v>
      </c>
      <c r="C50" s="437">
        <v>130325</v>
      </c>
      <c r="D50" s="428" t="s">
        <v>38</v>
      </c>
      <c r="E50" s="428" t="s">
        <v>1315</v>
      </c>
      <c r="F50" s="428" t="s">
        <v>1315</v>
      </c>
      <c r="G50" s="428" t="s">
        <v>1315</v>
      </c>
      <c r="H50" s="428" t="s">
        <v>1315</v>
      </c>
      <c r="I50" s="428" t="s">
        <v>1315</v>
      </c>
      <c r="J50" s="428" t="s">
        <v>1315</v>
      </c>
      <c r="K50" s="428" t="s">
        <v>1315</v>
      </c>
      <c r="L50" s="428" t="s">
        <v>1315</v>
      </c>
      <c r="M50" s="428" t="s">
        <v>1315</v>
      </c>
      <c r="N50" s="428" t="s">
        <v>1315</v>
      </c>
      <c r="O50" s="428" t="s">
        <v>1315</v>
      </c>
      <c r="Q50" s="428">
        <v>130325</v>
      </c>
      <c r="R50" s="437" t="s">
        <v>38</v>
      </c>
      <c r="S50" s="428">
        <f t="shared" si="1"/>
        <v>130325</v>
      </c>
    </row>
    <row r="51" spans="1:19" ht="10.199999999999999" customHeight="1" x14ac:dyDescent="0.3">
      <c r="A51" s="428">
        <v>1304</v>
      </c>
      <c r="B51" s="428">
        <f t="shared" si="0"/>
        <v>4</v>
      </c>
      <c r="C51" s="437">
        <v>1304</v>
      </c>
      <c r="D51" s="428" t="s">
        <v>40</v>
      </c>
      <c r="E51" s="428" t="s">
        <v>1315</v>
      </c>
      <c r="F51" s="428" t="s">
        <v>1315</v>
      </c>
      <c r="G51" s="428" t="s">
        <v>1315</v>
      </c>
      <c r="H51" s="428" t="s">
        <v>1315</v>
      </c>
      <c r="I51" s="428" t="s">
        <v>1315</v>
      </c>
      <c r="J51" s="428" t="s">
        <v>1315</v>
      </c>
      <c r="K51" s="428" t="s">
        <v>1315</v>
      </c>
      <c r="L51" s="428" t="s">
        <v>1315</v>
      </c>
      <c r="M51" s="428" t="s">
        <v>1315</v>
      </c>
      <c r="N51" s="428" t="s">
        <v>1315</v>
      </c>
      <c r="O51" s="428" t="s">
        <v>1315</v>
      </c>
      <c r="Q51" s="428">
        <v>1304</v>
      </c>
      <c r="R51" s="437" t="s">
        <v>40</v>
      </c>
      <c r="S51" s="428">
        <f t="shared" si="1"/>
        <v>1304</v>
      </c>
    </row>
    <row r="52" spans="1:19" ht="10.199999999999999" customHeight="1" x14ac:dyDescent="0.3">
      <c r="A52" s="428">
        <v>1304</v>
      </c>
      <c r="B52" s="428">
        <f t="shared" si="0"/>
        <v>6</v>
      </c>
      <c r="C52" s="437">
        <v>130405</v>
      </c>
      <c r="D52" s="428" t="s">
        <v>34</v>
      </c>
      <c r="E52" s="428" t="s">
        <v>1315</v>
      </c>
      <c r="F52" s="428" t="s">
        <v>1315</v>
      </c>
      <c r="G52" s="428" t="s">
        <v>1315</v>
      </c>
      <c r="H52" s="428" t="s">
        <v>1315</v>
      </c>
      <c r="I52" s="428" t="s">
        <v>1315</v>
      </c>
      <c r="J52" s="428" t="s">
        <v>1315</v>
      </c>
      <c r="K52" s="428" t="s">
        <v>1315</v>
      </c>
      <c r="L52" s="428" t="s">
        <v>1315</v>
      </c>
      <c r="M52" s="428" t="s">
        <v>1315</v>
      </c>
      <c r="N52" s="428" t="s">
        <v>1315</v>
      </c>
      <c r="O52" s="428" t="s">
        <v>1315</v>
      </c>
      <c r="Q52" s="428">
        <v>130405</v>
      </c>
      <c r="R52" s="437" t="s">
        <v>34</v>
      </c>
      <c r="S52" s="428">
        <f t="shared" si="1"/>
        <v>130405</v>
      </c>
    </row>
    <row r="53" spans="1:19" ht="10.199999999999999" customHeight="1" x14ac:dyDescent="0.3">
      <c r="A53" s="428">
        <v>1304</v>
      </c>
      <c r="B53" s="428">
        <f t="shared" si="0"/>
        <v>6</v>
      </c>
      <c r="C53" s="437">
        <v>130410</v>
      </c>
      <c r="D53" s="428" t="s">
        <v>35</v>
      </c>
      <c r="E53" s="428" t="s">
        <v>1315</v>
      </c>
      <c r="F53" s="428" t="s">
        <v>1315</v>
      </c>
      <c r="G53" s="428" t="s">
        <v>1315</v>
      </c>
      <c r="H53" s="428" t="s">
        <v>1315</v>
      </c>
      <c r="I53" s="428" t="s">
        <v>1315</v>
      </c>
      <c r="J53" s="428" t="s">
        <v>1315</v>
      </c>
      <c r="K53" s="428" t="s">
        <v>1315</v>
      </c>
      <c r="L53" s="428" t="s">
        <v>1315</v>
      </c>
      <c r="M53" s="428" t="s">
        <v>1315</v>
      </c>
      <c r="N53" s="428" t="s">
        <v>1315</v>
      </c>
      <c r="O53" s="428" t="s">
        <v>1315</v>
      </c>
      <c r="Q53" s="428">
        <v>130410</v>
      </c>
      <c r="R53" s="437" t="s">
        <v>35</v>
      </c>
      <c r="S53" s="428">
        <f t="shared" si="1"/>
        <v>130410</v>
      </c>
    </row>
    <row r="54" spans="1:19" ht="10.199999999999999" customHeight="1" x14ac:dyDescent="0.3">
      <c r="A54" s="428">
        <v>1304</v>
      </c>
      <c r="B54" s="428">
        <f t="shared" si="0"/>
        <v>6</v>
      </c>
      <c r="C54" s="437">
        <v>130415</v>
      </c>
      <c r="D54" s="428" t="s">
        <v>36</v>
      </c>
      <c r="E54" s="428" t="s">
        <v>1315</v>
      </c>
      <c r="F54" s="428" t="s">
        <v>1315</v>
      </c>
      <c r="G54" s="428" t="s">
        <v>1315</v>
      </c>
      <c r="H54" s="428" t="s">
        <v>1315</v>
      </c>
      <c r="I54" s="428" t="s">
        <v>1315</v>
      </c>
      <c r="J54" s="428" t="s">
        <v>1315</v>
      </c>
      <c r="K54" s="428" t="s">
        <v>1315</v>
      </c>
      <c r="L54" s="428" t="s">
        <v>1315</v>
      </c>
      <c r="M54" s="428" t="s">
        <v>1315</v>
      </c>
      <c r="N54" s="428" t="s">
        <v>1315</v>
      </c>
      <c r="O54" s="428" t="s">
        <v>1315</v>
      </c>
      <c r="Q54" s="428">
        <v>130415</v>
      </c>
      <c r="R54" s="437" t="s">
        <v>36</v>
      </c>
      <c r="S54" s="428">
        <f t="shared" si="1"/>
        <v>130415</v>
      </c>
    </row>
    <row r="55" spans="1:19" ht="10.199999999999999" customHeight="1" x14ac:dyDescent="0.3">
      <c r="A55" s="428">
        <v>1304</v>
      </c>
      <c r="B55" s="428">
        <f t="shared" si="0"/>
        <v>6</v>
      </c>
      <c r="C55" s="437">
        <v>130420</v>
      </c>
      <c r="D55" s="428" t="s">
        <v>37</v>
      </c>
      <c r="E55" s="428" t="s">
        <v>1315</v>
      </c>
      <c r="F55" s="428" t="s">
        <v>1315</v>
      </c>
      <c r="G55" s="428" t="s">
        <v>1315</v>
      </c>
      <c r="H55" s="428" t="s">
        <v>1315</v>
      </c>
      <c r="I55" s="428" t="s">
        <v>1315</v>
      </c>
      <c r="J55" s="428" t="s">
        <v>1315</v>
      </c>
      <c r="K55" s="428" t="s">
        <v>1315</v>
      </c>
      <c r="L55" s="428" t="s">
        <v>1315</v>
      </c>
      <c r="M55" s="428" t="s">
        <v>1315</v>
      </c>
      <c r="N55" s="428" t="s">
        <v>1315</v>
      </c>
      <c r="O55" s="428" t="s">
        <v>1315</v>
      </c>
      <c r="Q55" s="428">
        <v>130420</v>
      </c>
      <c r="R55" s="437" t="s">
        <v>37</v>
      </c>
      <c r="S55" s="428">
        <f t="shared" si="1"/>
        <v>130420</v>
      </c>
    </row>
    <row r="56" spans="1:19" ht="10.199999999999999" customHeight="1" x14ac:dyDescent="0.3">
      <c r="A56" s="428">
        <v>1304</v>
      </c>
      <c r="B56" s="428">
        <f t="shared" si="0"/>
        <v>6</v>
      </c>
      <c r="C56" s="437">
        <v>130425</v>
      </c>
      <c r="D56" s="428" t="s">
        <v>38</v>
      </c>
      <c r="E56" s="428" t="s">
        <v>1315</v>
      </c>
      <c r="F56" s="428" t="s">
        <v>1315</v>
      </c>
      <c r="G56" s="428" t="s">
        <v>1315</v>
      </c>
      <c r="H56" s="428" t="s">
        <v>1315</v>
      </c>
      <c r="I56" s="428" t="s">
        <v>1315</v>
      </c>
      <c r="J56" s="428" t="s">
        <v>1315</v>
      </c>
      <c r="K56" s="428" t="s">
        <v>1315</v>
      </c>
      <c r="L56" s="428" t="s">
        <v>1315</v>
      </c>
      <c r="M56" s="428" t="s">
        <v>1315</v>
      </c>
      <c r="N56" s="428" t="s">
        <v>1315</v>
      </c>
      <c r="O56" s="428" t="s">
        <v>1315</v>
      </c>
      <c r="Q56" s="428">
        <v>130425</v>
      </c>
      <c r="R56" s="437" t="s">
        <v>38</v>
      </c>
      <c r="S56" s="428">
        <f t="shared" si="1"/>
        <v>130425</v>
      </c>
    </row>
    <row r="57" spans="1:19" ht="10.199999999999999" customHeight="1" x14ac:dyDescent="0.3">
      <c r="A57" s="428">
        <v>1304</v>
      </c>
      <c r="B57" s="428">
        <f t="shared" si="0"/>
        <v>6</v>
      </c>
      <c r="C57" s="437">
        <v>130430</v>
      </c>
      <c r="D57" s="428" t="s">
        <v>729</v>
      </c>
      <c r="G57" s="428" t="s">
        <v>1315</v>
      </c>
      <c r="H57" s="428" t="s">
        <v>1315</v>
      </c>
      <c r="I57" s="428" t="s">
        <v>1315</v>
      </c>
      <c r="J57" s="428" t="s">
        <v>1315</v>
      </c>
      <c r="K57" s="428" t="s">
        <v>1315</v>
      </c>
      <c r="Q57" s="428">
        <v>130430</v>
      </c>
      <c r="R57" s="437" t="s">
        <v>729</v>
      </c>
      <c r="S57" s="428">
        <f t="shared" si="1"/>
        <v>130430</v>
      </c>
    </row>
    <row r="58" spans="1:19" ht="10.199999999999999" customHeight="1" x14ac:dyDescent="0.3">
      <c r="A58" s="428">
        <v>1305</v>
      </c>
      <c r="B58" s="428">
        <f t="shared" si="0"/>
        <v>4</v>
      </c>
      <c r="C58" s="437">
        <v>1305</v>
      </c>
      <c r="D58" s="428" t="s">
        <v>41</v>
      </c>
      <c r="E58" s="428" t="s">
        <v>1315</v>
      </c>
      <c r="F58" s="428" t="s">
        <v>1315</v>
      </c>
      <c r="G58" s="428" t="s">
        <v>1315</v>
      </c>
      <c r="H58" s="428" t="s">
        <v>1315</v>
      </c>
      <c r="I58" s="428" t="s">
        <v>1315</v>
      </c>
      <c r="J58" s="428" t="s">
        <v>1315</v>
      </c>
      <c r="K58" s="428" t="s">
        <v>1315</v>
      </c>
      <c r="L58" s="428" t="s">
        <v>1315</v>
      </c>
      <c r="M58" s="428" t="s">
        <v>1315</v>
      </c>
      <c r="N58" s="428" t="s">
        <v>1315</v>
      </c>
      <c r="O58" s="428" t="s">
        <v>1315</v>
      </c>
      <c r="Q58" s="428">
        <v>1305</v>
      </c>
      <c r="R58" s="437" t="s">
        <v>41</v>
      </c>
      <c r="S58" s="428">
        <f t="shared" si="1"/>
        <v>1305</v>
      </c>
    </row>
    <row r="59" spans="1:19" ht="10.199999999999999" customHeight="1" x14ac:dyDescent="0.3">
      <c r="A59" s="428">
        <v>1305</v>
      </c>
      <c r="B59" s="428">
        <f t="shared" si="0"/>
        <v>6</v>
      </c>
      <c r="C59" s="437">
        <v>130505</v>
      </c>
      <c r="D59" s="428" t="s">
        <v>34</v>
      </c>
      <c r="E59" s="428" t="s">
        <v>1315</v>
      </c>
      <c r="F59" s="428" t="s">
        <v>1315</v>
      </c>
      <c r="G59" s="428" t="s">
        <v>1315</v>
      </c>
      <c r="H59" s="428" t="s">
        <v>1315</v>
      </c>
      <c r="I59" s="428" t="s">
        <v>1315</v>
      </c>
      <c r="J59" s="428" t="s">
        <v>1315</v>
      </c>
      <c r="K59" s="428" t="s">
        <v>1315</v>
      </c>
      <c r="L59" s="428" t="s">
        <v>1315</v>
      </c>
      <c r="M59" s="428" t="s">
        <v>1315</v>
      </c>
      <c r="N59" s="428" t="s">
        <v>1315</v>
      </c>
      <c r="O59" s="428" t="s">
        <v>1315</v>
      </c>
      <c r="Q59" s="428">
        <v>130505</v>
      </c>
      <c r="R59" s="437" t="s">
        <v>34</v>
      </c>
      <c r="S59" s="428">
        <f t="shared" si="1"/>
        <v>130505</v>
      </c>
    </row>
    <row r="60" spans="1:19" ht="10.199999999999999" customHeight="1" x14ac:dyDescent="0.3">
      <c r="A60" s="428">
        <v>1305</v>
      </c>
      <c r="B60" s="428">
        <f t="shared" si="0"/>
        <v>6</v>
      </c>
      <c r="C60" s="437">
        <v>130510</v>
      </c>
      <c r="D60" s="428" t="s">
        <v>35</v>
      </c>
      <c r="E60" s="428" t="s">
        <v>1315</v>
      </c>
      <c r="F60" s="428" t="s">
        <v>1315</v>
      </c>
      <c r="G60" s="428" t="s">
        <v>1315</v>
      </c>
      <c r="H60" s="428" t="s">
        <v>1315</v>
      </c>
      <c r="I60" s="428" t="s">
        <v>1315</v>
      </c>
      <c r="J60" s="428" t="s">
        <v>1315</v>
      </c>
      <c r="K60" s="428" t="s">
        <v>1315</v>
      </c>
      <c r="L60" s="428" t="s">
        <v>1315</v>
      </c>
      <c r="M60" s="428" t="s">
        <v>1315</v>
      </c>
      <c r="N60" s="428" t="s">
        <v>1315</v>
      </c>
      <c r="O60" s="428" t="s">
        <v>1315</v>
      </c>
      <c r="Q60" s="428">
        <v>130510</v>
      </c>
      <c r="R60" s="437" t="s">
        <v>35</v>
      </c>
      <c r="S60" s="428">
        <f t="shared" si="1"/>
        <v>130510</v>
      </c>
    </row>
    <row r="61" spans="1:19" ht="10.199999999999999" customHeight="1" x14ac:dyDescent="0.3">
      <c r="A61" s="428">
        <v>1305</v>
      </c>
      <c r="B61" s="428">
        <f t="shared" si="0"/>
        <v>6</v>
      </c>
      <c r="C61" s="437">
        <v>130515</v>
      </c>
      <c r="D61" s="428" t="s">
        <v>36</v>
      </c>
      <c r="E61" s="428" t="s">
        <v>1315</v>
      </c>
      <c r="F61" s="428" t="s">
        <v>1315</v>
      </c>
      <c r="G61" s="428" t="s">
        <v>1315</v>
      </c>
      <c r="H61" s="428" t="s">
        <v>1315</v>
      </c>
      <c r="I61" s="428" t="s">
        <v>1315</v>
      </c>
      <c r="J61" s="428" t="s">
        <v>1315</v>
      </c>
      <c r="K61" s="428" t="s">
        <v>1315</v>
      </c>
      <c r="L61" s="428" t="s">
        <v>1315</v>
      </c>
      <c r="M61" s="428" t="s">
        <v>1315</v>
      </c>
      <c r="N61" s="428" t="s">
        <v>1315</v>
      </c>
      <c r="O61" s="428" t="s">
        <v>1315</v>
      </c>
      <c r="Q61" s="428">
        <v>130515</v>
      </c>
      <c r="R61" s="437" t="s">
        <v>36</v>
      </c>
      <c r="S61" s="428">
        <f t="shared" si="1"/>
        <v>130515</v>
      </c>
    </row>
    <row r="62" spans="1:19" ht="10.199999999999999" customHeight="1" x14ac:dyDescent="0.3">
      <c r="A62" s="428">
        <v>1305</v>
      </c>
      <c r="B62" s="428">
        <f t="shared" si="0"/>
        <v>6</v>
      </c>
      <c r="C62" s="437">
        <v>130520</v>
      </c>
      <c r="D62" s="428" t="s">
        <v>42</v>
      </c>
      <c r="E62" s="428" t="s">
        <v>1315</v>
      </c>
      <c r="F62" s="428" t="s">
        <v>1315</v>
      </c>
      <c r="G62" s="428" t="s">
        <v>1315</v>
      </c>
      <c r="H62" s="428" t="s">
        <v>1315</v>
      </c>
      <c r="I62" s="428" t="s">
        <v>1315</v>
      </c>
      <c r="J62" s="428" t="s">
        <v>1315</v>
      </c>
      <c r="K62" s="428" t="s">
        <v>1315</v>
      </c>
      <c r="L62" s="428" t="s">
        <v>1315</v>
      </c>
      <c r="M62" s="428" t="s">
        <v>1315</v>
      </c>
      <c r="N62" s="428" t="s">
        <v>1315</v>
      </c>
      <c r="O62" s="428" t="s">
        <v>1315</v>
      </c>
      <c r="Q62" s="428">
        <v>130520</v>
      </c>
      <c r="R62" s="437" t="s">
        <v>42</v>
      </c>
      <c r="S62" s="428">
        <f t="shared" si="1"/>
        <v>130520</v>
      </c>
    </row>
    <row r="63" spans="1:19" ht="10.199999999999999" customHeight="1" x14ac:dyDescent="0.3">
      <c r="A63" s="428">
        <v>1305</v>
      </c>
      <c r="B63" s="428">
        <f t="shared" si="0"/>
        <v>6</v>
      </c>
      <c r="C63" s="437">
        <v>130525</v>
      </c>
      <c r="D63" s="428" t="s">
        <v>43</v>
      </c>
      <c r="E63" s="428" t="s">
        <v>1315</v>
      </c>
      <c r="F63" s="428" t="s">
        <v>1315</v>
      </c>
      <c r="G63" s="428" t="s">
        <v>1315</v>
      </c>
      <c r="H63" s="428" t="s">
        <v>1315</v>
      </c>
      <c r="I63" s="428" t="s">
        <v>1315</v>
      </c>
      <c r="J63" s="428" t="s">
        <v>1315</v>
      </c>
      <c r="K63" s="428" t="s">
        <v>1315</v>
      </c>
      <c r="L63" s="428" t="s">
        <v>1315</v>
      </c>
      <c r="M63" s="428" t="s">
        <v>1315</v>
      </c>
      <c r="N63" s="428" t="s">
        <v>1315</v>
      </c>
      <c r="O63" s="428" t="s">
        <v>1315</v>
      </c>
      <c r="Q63" s="428">
        <v>130525</v>
      </c>
      <c r="R63" s="437" t="s">
        <v>43</v>
      </c>
      <c r="S63" s="428">
        <f t="shared" si="1"/>
        <v>130525</v>
      </c>
    </row>
    <row r="64" spans="1:19" ht="10.199999999999999" customHeight="1" x14ac:dyDescent="0.3">
      <c r="A64" s="428">
        <v>1305</v>
      </c>
      <c r="B64" s="428">
        <f t="shared" si="0"/>
        <v>6</v>
      </c>
      <c r="C64" s="437">
        <v>130530</v>
      </c>
      <c r="D64" s="428" t="s">
        <v>44</v>
      </c>
      <c r="E64" s="428" t="s">
        <v>1315</v>
      </c>
      <c r="F64" s="428" t="s">
        <v>1315</v>
      </c>
      <c r="G64" s="428" t="s">
        <v>1315</v>
      </c>
      <c r="H64" s="428" t="s">
        <v>1315</v>
      </c>
      <c r="I64" s="428" t="s">
        <v>1315</v>
      </c>
      <c r="J64" s="428" t="s">
        <v>1315</v>
      </c>
      <c r="K64" s="428" t="s">
        <v>1315</v>
      </c>
      <c r="L64" s="428" t="s">
        <v>1315</v>
      </c>
      <c r="M64" s="428" t="s">
        <v>1315</v>
      </c>
      <c r="N64" s="428" t="s">
        <v>1315</v>
      </c>
      <c r="O64" s="428" t="s">
        <v>1315</v>
      </c>
      <c r="Q64" s="428">
        <v>130530</v>
      </c>
      <c r="R64" s="437" t="s">
        <v>44</v>
      </c>
      <c r="S64" s="428">
        <f t="shared" si="1"/>
        <v>130530</v>
      </c>
    </row>
    <row r="65" spans="1:19" ht="10.199999999999999" customHeight="1" x14ac:dyDescent="0.3">
      <c r="A65" s="428">
        <v>1305</v>
      </c>
      <c r="B65" s="428">
        <f t="shared" si="0"/>
        <v>6</v>
      </c>
      <c r="C65" s="437">
        <v>130535</v>
      </c>
      <c r="D65" s="428" t="s">
        <v>45</v>
      </c>
      <c r="E65" s="428" t="s">
        <v>1315</v>
      </c>
      <c r="F65" s="428" t="s">
        <v>1315</v>
      </c>
      <c r="G65" s="428" t="s">
        <v>1315</v>
      </c>
      <c r="H65" s="428" t="s">
        <v>1315</v>
      </c>
      <c r="I65" s="428" t="s">
        <v>1315</v>
      </c>
      <c r="J65" s="428" t="s">
        <v>1315</v>
      </c>
      <c r="K65" s="428" t="s">
        <v>1315</v>
      </c>
      <c r="L65" s="428" t="s">
        <v>1315</v>
      </c>
      <c r="M65" s="428" t="s">
        <v>1315</v>
      </c>
      <c r="N65" s="428" t="s">
        <v>1315</v>
      </c>
      <c r="O65" s="428" t="s">
        <v>1315</v>
      </c>
      <c r="Q65" s="428">
        <v>130535</v>
      </c>
      <c r="R65" s="437" t="s">
        <v>45</v>
      </c>
      <c r="S65" s="428">
        <f t="shared" si="1"/>
        <v>130535</v>
      </c>
    </row>
    <row r="66" spans="1:19" ht="10.199999999999999" customHeight="1" x14ac:dyDescent="0.3">
      <c r="A66" s="428">
        <v>1305</v>
      </c>
      <c r="B66" s="428">
        <f t="shared" si="0"/>
        <v>6</v>
      </c>
      <c r="C66" s="437">
        <v>130540</v>
      </c>
      <c r="D66" s="428" t="s">
        <v>46</v>
      </c>
      <c r="E66" s="428" t="s">
        <v>1315</v>
      </c>
      <c r="F66" s="428" t="s">
        <v>1315</v>
      </c>
      <c r="G66" s="428" t="s">
        <v>1315</v>
      </c>
      <c r="H66" s="428" t="s">
        <v>1315</v>
      </c>
      <c r="I66" s="428" t="s">
        <v>1315</v>
      </c>
      <c r="J66" s="428" t="s">
        <v>1315</v>
      </c>
      <c r="K66" s="428" t="s">
        <v>1315</v>
      </c>
      <c r="L66" s="428" t="s">
        <v>1315</v>
      </c>
      <c r="M66" s="428" t="s">
        <v>1315</v>
      </c>
      <c r="N66" s="428" t="s">
        <v>1315</v>
      </c>
      <c r="O66" s="428" t="s">
        <v>1315</v>
      </c>
      <c r="Q66" s="428">
        <v>130540</v>
      </c>
      <c r="R66" s="437" t="s">
        <v>46</v>
      </c>
      <c r="S66" s="428">
        <f t="shared" si="1"/>
        <v>130540</v>
      </c>
    </row>
    <row r="67" spans="1:19" ht="10.199999999999999" customHeight="1" x14ac:dyDescent="0.3">
      <c r="A67" s="428">
        <v>1306</v>
      </c>
      <c r="B67" s="428">
        <f t="shared" si="0"/>
        <v>4</v>
      </c>
      <c r="C67" s="437">
        <v>1306</v>
      </c>
      <c r="D67" s="428" t="s">
        <v>47</v>
      </c>
      <c r="E67" s="428" t="s">
        <v>1315</v>
      </c>
      <c r="F67" s="428" t="s">
        <v>1315</v>
      </c>
      <c r="G67" s="428" t="s">
        <v>1315</v>
      </c>
      <c r="H67" s="428" t="s">
        <v>1315</v>
      </c>
      <c r="I67" s="428" t="s">
        <v>1315</v>
      </c>
      <c r="J67" s="428" t="s">
        <v>1315</v>
      </c>
      <c r="K67" s="428" t="s">
        <v>1315</v>
      </c>
      <c r="L67" s="428" t="s">
        <v>1315</v>
      </c>
      <c r="M67" s="428" t="s">
        <v>1315</v>
      </c>
      <c r="N67" s="428" t="s">
        <v>1315</v>
      </c>
      <c r="O67" s="428" t="s">
        <v>1315</v>
      </c>
      <c r="Q67" s="428">
        <v>1306</v>
      </c>
      <c r="R67" s="437" t="s">
        <v>47</v>
      </c>
      <c r="S67" s="428">
        <f t="shared" si="1"/>
        <v>1306</v>
      </c>
    </row>
    <row r="68" spans="1:19" ht="10.199999999999999" customHeight="1" x14ac:dyDescent="0.3">
      <c r="A68" s="428">
        <v>1306</v>
      </c>
      <c r="B68" s="428">
        <f t="shared" si="0"/>
        <v>6</v>
      </c>
      <c r="C68" s="437">
        <v>130605</v>
      </c>
      <c r="D68" s="428" t="s">
        <v>34</v>
      </c>
      <c r="E68" s="428" t="s">
        <v>1315</v>
      </c>
      <c r="F68" s="428" t="s">
        <v>1315</v>
      </c>
      <c r="G68" s="428" t="s">
        <v>1315</v>
      </c>
      <c r="H68" s="428" t="s">
        <v>1315</v>
      </c>
      <c r="I68" s="428" t="s">
        <v>1315</v>
      </c>
      <c r="J68" s="428" t="s">
        <v>1315</v>
      </c>
      <c r="K68" s="428" t="s">
        <v>1315</v>
      </c>
      <c r="L68" s="428" t="s">
        <v>1315</v>
      </c>
      <c r="M68" s="428" t="s">
        <v>1315</v>
      </c>
      <c r="N68" s="428" t="s">
        <v>1315</v>
      </c>
      <c r="O68" s="428" t="s">
        <v>1315</v>
      </c>
      <c r="Q68" s="428">
        <v>130605</v>
      </c>
      <c r="R68" s="437" t="s">
        <v>34</v>
      </c>
      <c r="S68" s="428">
        <f t="shared" si="1"/>
        <v>130605</v>
      </c>
    </row>
    <row r="69" spans="1:19" ht="10.199999999999999" customHeight="1" x14ac:dyDescent="0.3">
      <c r="A69" s="428">
        <v>1306</v>
      </c>
      <c r="B69" s="428">
        <f t="shared" ref="B69:B132" si="2">LEN(C69)</f>
        <v>6</v>
      </c>
      <c r="C69" s="437">
        <v>130610</v>
      </c>
      <c r="D69" s="428" t="s">
        <v>35</v>
      </c>
      <c r="E69" s="428" t="s">
        <v>1315</v>
      </c>
      <c r="F69" s="428" t="s">
        <v>1315</v>
      </c>
      <c r="G69" s="428" t="s">
        <v>1315</v>
      </c>
      <c r="H69" s="428" t="s">
        <v>1315</v>
      </c>
      <c r="I69" s="428" t="s">
        <v>1315</v>
      </c>
      <c r="J69" s="428" t="s">
        <v>1315</v>
      </c>
      <c r="K69" s="428" t="s">
        <v>1315</v>
      </c>
      <c r="L69" s="428" t="s">
        <v>1315</v>
      </c>
      <c r="M69" s="428" t="s">
        <v>1315</v>
      </c>
      <c r="N69" s="428" t="s">
        <v>1315</v>
      </c>
      <c r="O69" s="428" t="s">
        <v>1315</v>
      </c>
      <c r="Q69" s="428">
        <v>130610</v>
      </c>
      <c r="R69" s="437" t="s">
        <v>35</v>
      </c>
      <c r="S69" s="428">
        <f t="shared" ref="S69:S84" si="3">+C69</f>
        <v>130610</v>
      </c>
    </row>
    <row r="70" spans="1:19" ht="10.199999999999999" customHeight="1" x14ac:dyDescent="0.3">
      <c r="A70" s="428">
        <v>1306</v>
      </c>
      <c r="B70" s="428">
        <f t="shared" si="2"/>
        <v>6</v>
      </c>
      <c r="C70" s="437">
        <v>130615</v>
      </c>
      <c r="D70" s="428" t="s">
        <v>36</v>
      </c>
      <c r="E70" s="428" t="s">
        <v>1315</v>
      </c>
      <c r="F70" s="428" t="s">
        <v>1315</v>
      </c>
      <c r="G70" s="428" t="s">
        <v>1315</v>
      </c>
      <c r="H70" s="428" t="s">
        <v>1315</v>
      </c>
      <c r="I70" s="428" t="s">
        <v>1315</v>
      </c>
      <c r="J70" s="428" t="s">
        <v>1315</v>
      </c>
      <c r="K70" s="428" t="s">
        <v>1315</v>
      </c>
      <c r="L70" s="428" t="s">
        <v>1315</v>
      </c>
      <c r="M70" s="428" t="s">
        <v>1315</v>
      </c>
      <c r="N70" s="428" t="s">
        <v>1315</v>
      </c>
      <c r="O70" s="428" t="s">
        <v>1315</v>
      </c>
      <c r="Q70" s="428">
        <v>130615</v>
      </c>
      <c r="R70" s="437" t="s">
        <v>36</v>
      </c>
      <c r="S70" s="428">
        <f t="shared" si="3"/>
        <v>130615</v>
      </c>
    </row>
    <row r="71" spans="1:19" ht="10.199999999999999" customHeight="1" x14ac:dyDescent="0.3">
      <c r="A71" s="428">
        <v>1306</v>
      </c>
      <c r="B71" s="428">
        <f t="shared" si="2"/>
        <v>6</v>
      </c>
      <c r="C71" s="437">
        <v>130620</v>
      </c>
      <c r="D71" s="428" t="s">
        <v>42</v>
      </c>
      <c r="E71" s="428" t="s">
        <v>1315</v>
      </c>
      <c r="F71" s="428" t="s">
        <v>1315</v>
      </c>
      <c r="G71" s="428" t="s">
        <v>1315</v>
      </c>
      <c r="H71" s="428" t="s">
        <v>1315</v>
      </c>
      <c r="I71" s="428" t="s">
        <v>1315</v>
      </c>
      <c r="J71" s="428" t="s">
        <v>1315</v>
      </c>
      <c r="K71" s="428" t="s">
        <v>1315</v>
      </c>
      <c r="L71" s="428" t="s">
        <v>1315</v>
      </c>
      <c r="M71" s="428" t="s">
        <v>1315</v>
      </c>
      <c r="N71" s="428" t="s">
        <v>1315</v>
      </c>
      <c r="O71" s="428" t="s">
        <v>1315</v>
      </c>
      <c r="Q71" s="428">
        <v>130620</v>
      </c>
      <c r="R71" s="437" t="s">
        <v>42</v>
      </c>
      <c r="S71" s="428">
        <f t="shared" si="3"/>
        <v>130620</v>
      </c>
    </row>
    <row r="72" spans="1:19" ht="10.199999999999999" customHeight="1" x14ac:dyDescent="0.3">
      <c r="A72" s="428">
        <v>1306</v>
      </c>
      <c r="B72" s="428">
        <f t="shared" si="2"/>
        <v>6</v>
      </c>
      <c r="C72" s="437">
        <v>130625</v>
      </c>
      <c r="D72" s="428" t="s">
        <v>43</v>
      </c>
      <c r="E72" s="428" t="s">
        <v>1315</v>
      </c>
      <c r="F72" s="428" t="s">
        <v>1315</v>
      </c>
      <c r="G72" s="428" t="s">
        <v>1315</v>
      </c>
      <c r="H72" s="428" t="s">
        <v>1315</v>
      </c>
      <c r="I72" s="428" t="s">
        <v>1315</v>
      </c>
      <c r="J72" s="428" t="s">
        <v>1315</v>
      </c>
      <c r="K72" s="428" t="s">
        <v>1315</v>
      </c>
      <c r="L72" s="428" t="s">
        <v>1315</v>
      </c>
      <c r="M72" s="428" t="s">
        <v>1315</v>
      </c>
      <c r="N72" s="428" t="s">
        <v>1315</v>
      </c>
      <c r="O72" s="428" t="s">
        <v>1315</v>
      </c>
      <c r="Q72" s="428">
        <v>130625</v>
      </c>
      <c r="R72" s="437" t="s">
        <v>43</v>
      </c>
      <c r="S72" s="428">
        <f t="shared" si="3"/>
        <v>130625</v>
      </c>
    </row>
    <row r="73" spans="1:19" ht="10.199999999999999" customHeight="1" x14ac:dyDescent="0.3">
      <c r="A73" s="428">
        <v>1306</v>
      </c>
      <c r="B73" s="428">
        <f t="shared" si="2"/>
        <v>6</v>
      </c>
      <c r="C73" s="437">
        <v>130630</v>
      </c>
      <c r="D73" s="428" t="s">
        <v>44</v>
      </c>
      <c r="E73" s="428" t="s">
        <v>1315</v>
      </c>
      <c r="F73" s="428" t="s">
        <v>1315</v>
      </c>
      <c r="G73" s="428" t="s">
        <v>1315</v>
      </c>
      <c r="H73" s="428" t="s">
        <v>1315</v>
      </c>
      <c r="I73" s="428" t="s">
        <v>1315</v>
      </c>
      <c r="J73" s="428" t="s">
        <v>1315</v>
      </c>
      <c r="K73" s="428" t="s">
        <v>1315</v>
      </c>
      <c r="L73" s="428" t="s">
        <v>1315</v>
      </c>
      <c r="M73" s="428" t="s">
        <v>1315</v>
      </c>
      <c r="N73" s="428" t="s">
        <v>1315</v>
      </c>
      <c r="O73" s="428" t="s">
        <v>1315</v>
      </c>
      <c r="Q73" s="428">
        <v>130630</v>
      </c>
      <c r="R73" s="437" t="s">
        <v>44</v>
      </c>
      <c r="S73" s="428">
        <f t="shared" si="3"/>
        <v>130630</v>
      </c>
    </row>
    <row r="74" spans="1:19" ht="10.199999999999999" customHeight="1" x14ac:dyDescent="0.3">
      <c r="A74" s="428">
        <v>1306</v>
      </c>
      <c r="B74" s="428">
        <f t="shared" si="2"/>
        <v>6</v>
      </c>
      <c r="C74" s="437">
        <v>130635</v>
      </c>
      <c r="D74" s="428" t="s">
        <v>45</v>
      </c>
      <c r="E74" s="428" t="s">
        <v>1315</v>
      </c>
      <c r="F74" s="428" t="s">
        <v>1315</v>
      </c>
      <c r="G74" s="428" t="s">
        <v>1315</v>
      </c>
      <c r="H74" s="428" t="s">
        <v>1315</v>
      </c>
      <c r="I74" s="428" t="s">
        <v>1315</v>
      </c>
      <c r="J74" s="428" t="s">
        <v>1315</v>
      </c>
      <c r="K74" s="428" t="s">
        <v>1315</v>
      </c>
      <c r="L74" s="428" t="s">
        <v>1315</v>
      </c>
      <c r="M74" s="428" t="s">
        <v>1315</v>
      </c>
      <c r="N74" s="428" t="s">
        <v>1315</v>
      </c>
      <c r="O74" s="428" t="s">
        <v>1315</v>
      </c>
      <c r="Q74" s="428">
        <v>130635</v>
      </c>
      <c r="R74" s="437" t="s">
        <v>45</v>
      </c>
      <c r="S74" s="428">
        <f t="shared" si="3"/>
        <v>130635</v>
      </c>
    </row>
    <row r="75" spans="1:19" ht="10.199999999999999" customHeight="1" x14ac:dyDescent="0.3">
      <c r="A75" s="428">
        <v>1306</v>
      </c>
      <c r="B75" s="428">
        <f t="shared" si="2"/>
        <v>6</v>
      </c>
      <c r="C75" s="437">
        <v>130640</v>
      </c>
      <c r="D75" s="428" t="s">
        <v>46</v>
      </c>
      <c r="E75" s="428" t="s">
        <v>1315</v>
      </c>
      <c r="F75" s="428" t="s">
        <v>1315</v>
      </c>
      <c r="G75" s="428" t="s">
        <v>1315</v>
      </c>
      <c r="H75" s="428" t="s">
        <v>1315</v>
      </c>
      <c r="I75" s="428" t="s">
        <v>1315</v>
      </c>
      <c r="J75" s="428" t="s">
        <v>1315</v>
      </c>
      <c r="K75" s="428" t="s">
        <v>1315</v>
      </c>
      <c r="L75" s="428" t="s">
        <v>1315</v>
      </c>
      <c r="M75" s="428" t="s">
        <v>1315</v>
      </c>
      <c r="N75" s="428" t="s">
        <v>1315</v>
      </c>
      <c r="O75" s="428" t="s">
        <v>1315</v>
      </c>
      <c r="Q75" s="428">
        <v>130640</v>
      </c>
      <c r="R75" s="437" t="s">
        <v>46</v>
      </c>
      <c r="S75" s="428">
        <f t="shared" si="3"/>
        <v>130640</v>
      </c>
    </row>
    <row r="76" spans="1:19" ht="10.199999999999999" customHeight="1" x14ac:dyDescent="0.3">
      <c r="A76" s="428">
        <v>1307</v>
      </c>
      <c r="B76" s="428">
        <f t="shared" si="2"/>
        <v>4</v>
      </c>
      <c r="C76" s="437">
        <v>1307</v>
      </c>
      <c r="D76" s="428" t="s">
        <v>48</v>
      </c>
      <c r="E76" s="428" t="s">
        <v>1315</v>
      </c>
      <c r="F76" s="428" t="s">
        <v>1315</v>
      </c>
      <c r="G76" s="428" t="s">
        <v>1315</v>
      </c>
      <c r="H76" s="428" t="s">
        <v>1315</v>
      </c>
      <c r="I76" s="428" t="s">
        <v>1315</v>
      </c>
      <c r="J76" s="428" t="s">
        <v>1315</v>
      </c>
      <c r="K76" s="428" t="s">
        <v>1315</v>
      </c>
      <c r="L76" s="428" t="s">
        <v>1315</v>
      </c>
      <c r="M76" s="428" t="s">
        <v>1315</v>
      </c>
      <c r="N76" s="428" t="s">
        <v>1315</v>
      </c>
      <c r="O76" s="428" t="s">
        <v>1315</v>
      </c>
      <c r="Q76" s="428">
        <v>1307</v>
      </c>
      <c r="R76" s="437" t="s">
        <v>48</v>
      </c>
      <c r="S76" s="428">
        <f t="shared" si="3"/>
        <v>1307</v>
      </c>
    </row>
    <row r="77" spans="1:19" ht="10.199999999999999" customHeight="1" x14ac:dyDescent="0.3">
      <c r="A77" s="428">
        <v>1307</v>
      </c>
      <c r="B77" s="428">
        <f t="shared" si="2"/>
        <v>6</v>
      </c>
      <c r="C77" s="437">
        <v>130705</v>
      </c>
      <c r="D77" s="428" t="s">
        <v>49</v>
      </c>
      <c r="E77" s="428" t="s">
        <v>1315</v>
      </c>
      <c r="F77" s="428" t="s">
        <v>1315</v>
      </c>
      <c r="G77" s="428" t="s">
        <v>1315</v>
      </c>
      <c r="H77" s="428" t="s">
        <v>1315</v>
      </c>
      <c r="I77" s="428" t="s">
        <v>1315</v>
      </c>
      <c r="J77" s="428" t="s">
        <v>1315</v>
      </c>
      <c r="K77" s="428" t="s">
        <v>1315</v>
      </c>
      <c r="L77" s="428" t="s">
        <v>1315</v>
      </c>
      <c r="M77" s="428" t="s">
        <v>1315</v>
      </c>
      <c r="N77" s="428" t="s">
        <v>1315</v>
      </c>
      <c r="O77" s="428" t="s">
        <v>1315</v>
      </c>
      <c r="Q77" s="428">
        <v>130705</v>
      </c>
      <c r="R77" s="437" t="s">
        <v>49</v>
      </c>
      <c r="S77" s="428">
        <f t="shared" si="3"/>
        <v>130705</v>
      </c>
    </row>
    <row r="78" spans="1:19" ht="10.199999999999999" customHeight="1" x14ac:dyDescent="0.3">
      <c r="A78" s="428">
        <v>1307</v>
      </c>
      <c r="B78" s="428">
        <f t="shared" si="2"/>
        <v>6</v>
      </c>
      <c r="C78" s="437">
        <v>130710</v>
      </c>
      <c r="D78" s="428" t="s">
        <v>50</v>
      </c>
      <c r="E78" s="428" t="s">
        <v>1315</v>
      </c>
      <c r="F78" s="428" t="s">
        <v>1315</v>
      </c>
      <c r="G78" s="428" t="s">
        <v>1315</v>
      </c>
      <c r="H78" s="428" t="s">
        <v>1315</v>
      </c>
      <c r="I78" s="428" t="s">
        <v>1315</v>
      </c>
      <c r="J78" s="428" t="s">
        <v>1315</v>
      </c>
      <c r="K78" s="428" t="s">
        <v>1315</v>
      </c>
      <c r="L78" s="428" t="s">
        <v>1315</v>
      </c>
      <c r="M78" s="428" t="s">
        <v>1315</v>
      </c>
      <c r="N78" s="428" t="s">
        <v>1315</v>
      </c>
      <c r="O78" s="428" t="s">
        <v>1315</v>
      </c>
      <c r="Q78" s="428">
        <v>130710</v>
      </c>
      <c r="R78" s="437" t="s">
        <v>50</v>
      </c>
      <c r="S78" s="428">
        <f t="shared" si="3"/>
        <v>130710</v>
      </c>
    </row>
    <row r="79" spans="1:19" ht="10.199999999999999" customHeight="1" x14ac:dyDescent="0.3">
      <c r="A79" s="428">
        <v>1307</v>
      </c>
      <c r="B79" s="428">
        <f t="shared" si="2"/>
        <v>6</v>
      </c>
      <c r="C79" s="437">
        <v>130715</v>
      </c>
      <c r="D79" s="428" t="s">
        <v>51</v>
      </c>
      <c r="E79" s="428" t="s">
        <v>1315</v>
      </c>
      <c r="F79" s="428" t="s">
        <v>1315</v>
      </c>
      <c r="G79" s="428" t="s">
        <v>1315</v>
      </c>
      <c r="H79" s="428" t="s">
        <v>1315</v>
      </c>
      <c r="I79" s="428" t="s">
        <v>1315</v>
      </c>
      <c r="J79" s="428" t="s">
        <v>1315</v>
      </c>
      <c r="K79" s="428" t="s">
        <v>1315</v>
      </c>
      <c r="O79" s="428" t="s">
        <v>1315</v>
      </c>
      <c r="Q79" s="428">
        <v>130715</v>
      </c>
      <c r="R79" s="437" t="s">
        <v>51</v>
      </c>
      <c r="S79" s="428">
        <f t="shared" si="3"/>
        <v>130715</v>
      </c>
    </row>
    <row r="80" spans="1:19" ht="10.199999999999999" customHeight="1" x14ac:dyDescent="0.3">
      <c r="A80" s="428">
        <v>1307</v>
      </c>
      <c r="B80" s="428">
        <f t="shared" si="2"/>
        <v>6</v>
      </c>
      <c r="C80" s="437">
        <v>130720</v>
      </c>
      <c r="D80" s="428" t="s">
        <v>52</v>
      </c>
      <c r="E80" s="428" t="s">
        <v>1315</v>
      </c>
      <c r="F80" s="428" t="s">
        <v>1315</v>
      </c>
      <c r="G80" s="428" t="s">
        <v>1315</v>
      </c>
      <c r="H80" s="428" t="s">
        <v>1315</v>
      </c>
      <c r="I80" s="428" t="s">
        <v>1315</v>
      </c>
      <c r="J80" s="428" t="s">
        <v>1315</v>
      </c>
      <c r="K80" s="428" t="s">
        <v>1315</v>
      </c>
      <c r="L80" s="428" t="s">
        <v>1315</v>
      </c>
      <c r="M80" s="428" t="s">
        <v>1315</v>
      </c>
      <c r="N80" s="428" t="s">
        <v>1315</v>
      </c>
      <c r="O80" s="428" t="s">
        <v>1315</v>
      </c>
      <c r="Q80" s="428">
        <v>130720</v>
      </c>
      <c r="R80" s="437" t="s">
        <v>52</v>
      </c>
      <c r="S80" s="428">
        <f t="shared" si="3"/>
        <v>130720</v>
      </c>
    </row>
    <row r="81" spans="1:19" ht="10.199999999999999" customHeight="1" x14ac:dyDescent="0.3">
      <c r="A81" s="428">
        <v>1307</v>
      </c>
      <c r="B81" s="428">
        <f t="shared" si="2"/>
        <v>6</v>
      </c>
      <c r="C81" s="437">
        <v>130790</v>
      </c>
      <c r="D81" s="428" t="s">
        <v>53</v>
      </c>
      <c r="E81" s="428" t="s">
        <v>1315</v>
      </c>
      <c r="F81" s="428" t="s">
        <v>1315</v>
      </c>
      <c r="G81" s="428" t="s">
        <v>1315</v>
      </c>
      <c r="H81" s="428" t="s">
        <v>1315</v>
      </c>
      <c r="I81" s="428" t="s">
        <v>1315</v>
      </c>
      <c r="J81" s="428" t="s">
        <v>1315</v>
      </c>
      <c r="K81" s="428" t="s">
        <v>1315</v>
      </c>
      <c r="L81" s="428" t="s">
        <v>1315</v>
      </c>
      <c r="M81" s="428" t="s">
        <v>1315</v>
      </c>
      <c r="N81" s="428" t="s">
        <v>1315</v>
      </c>
      <c r="O81" s="428" t="s">
        <v>1315</v>
      </c>
      <c r="Q81" s="428">
        <v>130790</v>
      </c>
      <c r="R81" s="437" t="s">
        <v>53</v>
      </c>
      <c r="S81" s="428">
        <f t="shared" si="3"/>
        <v>130790</v>
      </c>
    </row>
    <row r="82" spans="1:19" ht="10.199999999999999" customHeight="1" x14ac:dyDescent="0.3">
      <c r="A82" s="428">
        <v>1399</v>
      </c>
      <c r="B82" s="428">
        <f t="shared" si="2"/>
        <v>4</v>
      </c>
      <c r="C82" s="437">
        <v>1399</v>
      </c>
      <c r="D82" s="428" t="s">
        <v>54</v>
      </c>
      <c r="E82" s="428" t="s">
        <v>1315</v>
      </c>
      <c r="F82" s="428" t="s">
        <v>1315</v>
      </c>
      <c r="G82" s="428" t="s">
        <v>1315</v>
      </c>
      <c r="H82" s="428" t="s">
        <v>1315</v>
      </c>
      <c r="I82" s="428" t="s">
        <v>1315</v>
      </c>
      <c r="J82" s="428" t="s">
        <v>1315</v>
      </c>
      <c r="K82" s="428" t="s">
        <v>1315</v>
      </c>
      <c r="L82" s="428" t="s">
        <v>1315</v>
      </c>
      <c r="M82" s="428" t="s">
        <v>1315</v>
      </c>
      <c r="N82" s="428" t="s">
        <v>1315</v>
      </c>
      <c r="O82" s="428" t="s">
        <v>1315</v>
      </c>
      <c r="Q82" s="428">
        <v>1399</v>
      </c>
      <c r="R82" s="437" t="s">
        <v>54</v>
      </c>
      <c r="S82" s="428">
        <f t="shared" si="3"/>
        <v>1399</v>
      </c>
    </row>
    <row r="83" spans="1:19" ht="10.199999999999999" customHeight="1" x14ac:dyDescent="0.3">
      <c r="A83" s="428">
        <v>1399</v>
      </c>
      <c r="B83" s="428">
        <f t="shared" si="2"/>
        <v>6</v>
      </c>
      <c r="C83" s="437">
        <v>139905</v>
      </c>
      <c r="D83" s="428" t="s">
        <v>55</v>
      </c>
      <c r="E83" s="428" t="s">
        <v>1315</v>
      </c>
      <c r="F83" s="428" t="s">
        <v>1315</v>
      </c>
      <c r="G83" s="428" t="s">
        <v>1315</v>
      </c>
      <c r="H83" s="428" t="s">
        <v>1315</v>
      </c>
      <c r="I83" s="428" t="s">
        <v>1315</v>
      </c>
      <c r="J83" s="428" t="s">
        <v>1315</v>
      </c>
      <c r="K83" s="428" t="s">
        <v>1315</v>
      </c>
      <c r="L83" s="428" t="s">
        <v>1315</v>
      </c>
      <c r="M83" s="428" t="s">
        <v>1315</v>
      </c>
      <c r="N83" s="428" t="s">
        <v>1315</v>
      </c>
      <c r="O83" s="428" t="s">
        <v>1315</v>
      </c>
      <c r="Q83" s="428">
        <v>139905</v>
      </c>
      <c r="R83" s="437" t="s">
        <v>55</v>
      </c>
      <c r="S83" s="428">
        <f t="shared" si="3"/>
        <v>139905</v>
      </c>
    </row>
    <row r="84" spans="1:19" ht="10.199999999999999" customHeight="1" x14ac:dyDescent="0.3">
      <c r="A84" s="428">
        <v>1399</v>
      </c>
      <c r="B84" s="428">
        <f t="shared" si="2"/>
        <v>6</v>
      </c>
      <c r="C84" s="437">
        <v>139910</v>
      </c>
      <c r="D84" s="428" t="s">
        <v>56</v>
      </c>
      <c r="E84" s="428" t="s">
        <v>1315</v>
      </c>
      <c r="F84" s="428" t="s">
        <v>1315</v>
      </c>
      <c r="G84" s="428" t="s">
        <v>1315</v>
      </c>
      <c r="H84" s="428" t="s">
        <v>1315</v>
      </c>
      <c r="I84" s="428" t="s">
        <v>1315</v>
      </c>
      <c r="J84" s="428" t="s">
        <v>1315</v>
      </c>
      <c r="K84" s="428" t="s">
        <v>1315</v>
      </c>
      <c r="L84" s="428" t="s">
        <v>1315</v>
      </c>
      <c r="M84" s="428" t="s">
        <v>1315</v>
      </c>
      <c r="N84" s="428" t="s">
        <v>1315</v>
      </c>
      <c r="O84" s="428" t="s">
        <v>1315</v>
      </c>
      <c r="Q84" s="428">
        <v>139910</v>
      </c>
      <c r="R84" s="437" t="s">
        <v>56</v>
      </c>
      <c r="S84" s="428">
        <f t="shared" si="3"/>
        <v>139910</v>
      </c>
    </row>
    <row r="85" spans="1:19" ht="10.199999999999999" customHeight="1" x14ac:dyDescent="0.3">
      <c r="A85" s="428">
        <v>14</v>
      </c>
      <c r="B85" s="428">
        <f t="shared" si="2"/>
        <v>2</v>
      </c>
      <c r="C85" s="437">
        <v>14</v>
      </c>
      <c r="D85" s="428" t="s">
        <v>731</v>
      </c>
      <c r="E85" s="428" t="s">
        <v>1315</v>
      </c>
      <c r="F85" s="428" t="s">
        <v>1315</v>
      </c>
      <c r="G85" s="428" t="s">
        <v>1315</v>
      </c>
      <c r="H85" s="428" t="s">
        <v>1315</v>
      </c>
      <c r="I85" s="428" t="s">
        <v>1315</v>
      </c>
      <c r="J85" s="428" t="s">
        <v>1315</v>
      </c>
      <c r="K85" s="428" t="s">
        <v>1315</v>
      </c>
      <c r="L85" s="428" t="s">
        <v>1315</v>
      </c>
      <c r="N85" s="428" t="s">
        <v>1315</v>
      </c>
      <c r="O85" s="428" t="s">
        <v>1315</v>
      </c>
      <c r="Q85" s="428">
        <v>14</v>
      </c>
      <c r="R85" s="437" t="s">
        <v>731</v>
      </c>
      <c r="S85" s="428">
        <f>+Q85</f>
        <v>14</v>
      </c>
    </row>
    <row r="86" spans="1:19" ht="10.199999999999999" customHeight="1" x14ac:dyDescent="0.3">
      <c r="A86" s="428">
        <v>1401</v>
      </c>
      <c r="B86" s="428">
        <f t="shared" si="2"/>
        <v>4</v>
      </c>
      <c r="C86" s="437">
        <v>1401</v>
      </c>
      <c r="D86" s="428" t="s">
        <v>732</v>
      </c>
      <c r="E86" s="428" t="s">
        <v>1315</v>
      </c>
      <c r="G86" s="428" t="s">
        <v>1315</v>
      </c>
      <c r="H86" s="428" t="s">
        <v>1315</v>
      </c>
      <c r="I86" s="428" t="s">
        <v>1315</v>
      </c>
      <c r="J86" s="428" t="s">
        <v>1315</v>
      </c>
      <c r="K86" s="428" t="s">
        <v>1315</v>
      </c>
      <c r="O86" s="428" t="s">
        <v>1315</v>
      </c>
      <c r="Q86" s="428">
        <v>1401</v>
      </c>
      <c r="R86" s="437" t="s">
        <v>1027</v>
      </c>
      <c r="S86" s="428" t="str">
        <f>VLOOKUP(Q86,[8]CUC!I88:K1592,3,0)</f>
        <v>1401+1405+1406</v>
      </c>
    </row>
    <row r="87" spans="1:19" ht="10.199999999999999" customHeight="1" x14ac:dyDescent="0.3">
      <c r="A87" s="428">
        <v>1401</v>
      </c>
      <c r="B87" s="428">
        <f t="shared" si="2"/>
        <v>6</v>
      </c>
      <c r="C87" s="437">
        <v>140105</v>
      </c>
      <c r="D87" s="428" t="s">
        <v>34</v>
      </c>
      <c r="E87" s="428" t="s">
        <v>1315</v>
      </c>
      <c r="G87" s="428" t="s">
        <v>1315</v>
      </c>
      <c r="H87" s="428" t="s">
        <v>1315</v>
      </c>
      <c r="I87" s="428" t="s">
        <v>1315</v>
      </c>
      <c r="J87" s="428" t="s">
        <v>1315</v>
      </c>
      <c r="K87" s="428" t="s">
        <v>1315</v>
      </c>
      <c r="O87" s="428" t="s">
        <v>1315</v>
      </c>
      <c r="Q87" s="428">
        <v>140105</v>
      </c>
      <c r="R87" s="437" t="s">
        <v>623</v>
      </c>
      <c r="S87" s="428" t="s">
        <v>1320</v>
      </c>
    </row>
    <row r="88" spans="1:19" ht="10.199999999999999" customHeight="1" x14ac:dyDescent="0.3">
      <c r="A88" s="428">
        <v>1401</v>
      </c>
      <c r="B88" s="428">
        <f t="shared" si="2"/>
        <v>6</v>
      </c>
      <c r="C88" s="437">
        <v>140110</v>
      </c>
      <c r="D88" s="428" t="s">
        <v>35</v>
      </c>
      <c r="E88" s="428" t="s">
        <v>1315</v>
      </c>
      <c r="G88" s="428" t="s">
        <v>1315</v>
      </c>
      <c r="H88" s="428" t="s">
        <v>1315</v>
      </c>
      <c r="I88" s="428" t="s">
        <v>1315</v>
      </c>
      <c r="J88" s="428" t="s">
        <v>1315</v>
      </c>
      <c r="K88" s="428" t="s">
        <v>1315</v>
      </c>
      <c r="O88" s="428" t="s">
        <v>1315</v>
      </c>
      <c r="Q88" s="428">
        <v>140110</v>
      </c>
      <c r="R88" s="437" t="s">
        <v>625</v>
      </c>
      <c r="S88" s="428" t="s">
        <v>1321</v>
      </c>
    </row>
    <row r="89" spans="1:19" ht="10.199999999999999" customHeight="1" x14ac:dyDescent="0.3">
      <c r="A89" s="428">
        <v>1401</v>
      </c>
      <c r="B89" s="428">
        <f t="shared" si="2"/>
        <v>6</v>
      </c>
      <c r="C89" s="437">
        <v>140115</v>
      </c>
      <c r="D89" s="428" t="s">
        <v>36</v>
      </c>
      <c r="E89" s="428" t="s">
        <v>1315</v>
      </c>
      <c r="G89" s="428" t="s">
        <v>1315</v>
      </c>
      <c r="H89" s="428" t="s">
        <v>1315</v>
      </c>
      <c r="I89" s="428" t="s">
        <v>1315</v>
      </c>
      <c r="J89" s="428" t="s">
        <v>1315</v>
      </c>
      <c r="K89" s="428" t="s">
        <v>1315</v>
      </c>
      <c r="O89" s="428" t="s">
        <v>1315</v>
      </c>
      <c r="Q89" s="428">
        <v>140115</v>
      </c>
      <c r="R89" s="437" t="s">
        <v>627</v>
      </c>
      <c r="S89" s="428" t="s">
        <v>1322</v>
      </c>
    </row>
    <row r="90" spans="1:19" ht="10.199999999999999" customHeight="1" x14ac:dyDescent="0.3">
      <c r="A90" s="428">
        <v>1401</v>
      </c>
      <c r="B90" s="428">
        <f t="shared" si="2"/>
        <v>6</v>
      </c>
      <c r="C90" s="437">
        <v>140120</v>
      </c>
      <c r="D90" s="428" t="s">
        <v>37</v>
      </c>
      <c r="E90" s="428" t="s">
        <v>1315</v>
      </c>
      <c r="G90" s="428" t="s">
        <v>1315</v>
      </c>
      <c r="H90" s="428" t="s">
        <v>1315</v>
      </c>
      <c r="I90" s="428" t="s">
        <v>1315</v>
      </c>
      <c r="J90" s="428" t="s">
        <v>1315</v>
      </c>
      <c r="K90" s="428" t="s">
        <v>1315</v>
      </c>
      <c r="O90" s="428" t="s">
        <v>1315</v>
      </c>
      <c r="Q90" s="428">
        <v>140120</v>
      </c>
      <c r="R90" s="437" t="s">
        <v>629</v>
      </c>
      <c r="S90" s="428" t="s">
        <v>1323</v>
      </c>
    </row>
    <row r="91" spans="1:19" ht="10.199999999999999" customHeight="1" x14ac:dyDescent="0.3">
      <c r="A91" s="428">
        <v>1401</v>
      </c>
      <c r="B91" s="428">
        <f t="shared" si="2"/>
        <v>6</v>
      </c>
      <c r="C91" s="437">
        <v>140125</v>
      </c>
      <c r="D91" s="428" t="s">
        <v>38</v>
      </c>
      <c r="E91" s="428" t="s">
        <v>1315</v>
      </c>
      <c r="G91" s="428" t="s">
        <v>1315</v>
      </c>
      <c r="H91" s="428" t="s">
        <v>1315</v>
      </c>
      <c r="I91" s="428" t="s">
        <v>1315</v>
      </c>
      <c r="J91" s="428" t="s">
        <v>1315</v>
      </c>
      <c r="K91" s="428" t="s">
        <v>1315</v>
      </c>
      <c r="O91" s="428" t="s">
        <v>1315</v>
      </c>
      <c r="Q91" s="428">
        <v>140125</v>
      </c>
      <c r="R91" s="437" t="s">
        <v>631</v>
      </c>
      <c r="S91" s="428" t="s">
        <v>1324</v>
      </c>
    </row>
    <row r="92" spans="1:19" ht="10.199999999999999" customHeight="1" x14ac:dyDescent="0.3">
      <c r="A92" s="428">
        <v>1402</v>
      </c>
      <c r="B92" s="428">
        <f t="shared" si="2"/>
        <v>4</v>
      </c>
      <c r="C92" s="437">
        <v>1402</v>
      </c>
      <c r="D92" s="428" t="s">
        <v>733</v>
      </c>
      <c r="E92" s="428" t="s">
        <v>1315</v>
      </c>
      <c r="J92" s="428" t="s">
        <v>1315</v>
      </c>
      <c r="K92" s="428" t="s">
        <v>1315</v>
      </c>
      <c r="O92" s="428" t="s">
        <v>1315</v>
      </c>
      <c r="Q92" s="428">
        <v>1402</v>
      </c>
      <c r="R92" s="437" t="s">
        <v>1325</v>
      </c>
      <c r="S92" s="428" t="str">
        <f>VLOOKUP(Q92,[8]CUC!I94:K1598,3,0)</f>
        <v>1402+1407</v>
      </c>
    </row>
    <row r="93" spans="1:19" ht="10.199999999999999" customHeight="1" x14ac:dyDescent="0.3">
      <c r="A93" s="428">
        <v>1402</v>
      </c>
      <c r="B93" s="428">
        <f t="shared" si="2"/>
        <v>6</v>
      </c>
      <c r="C93" s="437">
        <v>140205</v>
      </c>
      <c r="D93" s="428" t="s">
        <v>34</v>
      </c>
      <c r="E93" s="428" t="s">
        <v>1315</v>
      </c>
      <c r="J93" s="428" t="s">
        <v>1315</v>
      </c>
      <c r="K93" s="428" t="s">
        <v>1315</v>
      </c>
      <c r="O93" s="428" t="s">
        <v>1315</v>
      </c>
      <c r="Q93" s="428">
        <v>140205</v>
      </c>
      <c r="R93" s="437" t="s">
        <v>623</v>
      </c>
      <c r="S93" s="428" t="s">
        <v>1326</v>
      </c>
    </row>
    <row r="94" spans="1:19" ht="10.199999999999999" customHeight="1" x14ac:dyDescent="0.3">
      <c r="A94" s="428">
        <v>1402</v>
      </c>
      <c r="B94" s="428">
        <f t="shared" si="2"/>
        <v>6</v>
      </c>
      <c r="C94" s="437">
        <v>140210</v>
      </c>
      <c r="D94" s="428" t="s">
        <v>35</v>
      </c>
      <c r="E94" s="428" t="s">
        <v>1315</v>
      </c>
      <c r="J94" s="428" t="s">
        <v>1315</v>
      </c>
      <c r="K94" s="428" t="s">
        <v>1315</v>
      </c>
      <c r="O94" s="428" t="s">
        <v>1315</v>
      </c>
      <c r="Q94" s="428">
        <v>140210</v>
      </c>
      <c r="R94" s="437" t="s">
        <v>625</v>
      </c>
      <c r="S94" s="428" t="s">
        <v>1327</v>
      </c>
    </row>
    <row r="95" spans="1:19" ht="10.199999999999999" customHeight="1" x14ac:dyDescent="0.3">
      <c r="A95" s="428">
        <v>1402</v>
      </c>
      <c r="B95" s="428">
        <f t="shared" si="2"/>
        <v>6</v>
      </c>
      <c r="C95" s="437">
        <v>140215</v>
      </c>
      <c r="D95" s="428" t="s">
        <v>36</v>
      </c>
      <c r="E95" s="428" t="s">
        <v>1315</v>
      </c>
      <c r="J95" s="428" t="s">
        <v>1315</v>
      </c>
      <c r="K95" s="428" t="s">
        <v>1315</v>
      </c>
      <c r="O95" s="428" t="s">
        <v>1315</v>
      </c>
      <c r="Q95" s="428">
        <v>140215</v>
      </c>
      <c r="R95" s="437" t="s">
        <v>627</v>
      </c>
      <c r="S95" s="428" t="s">
        <v>1328</v>
      </c>
    </row>
    <row r="96" spans="1:19" ht="10.199999999999999" customHeight="1" x14ac:dyDescent="0.3">
      <c r="A96" s="428">
        <v>1402</v>
      </c>
      <c r="B96" s="428">
        <f t="shared" si="2"/>
        <v>6</v>
      </c>
      <c r="C96" s="437">
        <v>140220</v>
      </c>
      <c r="D96" s="428" t="s">
        <v>37</v>
      </c>
      <c r="E96" s="428" t="s">
        <v>1315</v>
      </c>
      <c r="J96" s="428" t="s">
        <v>1315</v>
      </c>
      <c r="K96" s="428" t="s">
        <v>1315</v>
      </c>
      <c r="O96" s="428" t="s">
        <v>1315</v>
      </c>
      <c r="Q96" s="428">
        <v>140220</v>
      </c>
      <c r="R96" s="437" t="s">
        <v>629</v>
      </c>
      <c r="S96" s="428" t="s">
        <v>1329</v>
      </c>
    </row>
    <row r="97" spans="1:19" ht="10.199999999999999" customHeight="1" x14ac:dyDescent="0.3">
      <c r="A97" s="428">
        <v>1402</v>
      </c>
      <c r="B97" s="428">
        <f t="shared" si="2"/>
        <v>6</v>
      </c>
      <c r="C97" s="437">
        <v>140225</v>
      </c>
      <c r="D97" s="428" t="s">
        <v>38</v>
      </c>
      <c r="E97" s="428" t="s">
        <v>1315</v>
      </c>
      <c r="J97" s="428" t="s">
        <v>1315</v>
      </c>
      <c r="K97" s="428" t="s">
        <v>1315</v>
      </c>
      <c r="O97" s="428" t="s">
        <v>1315</v>
      </c>
      <c r="Q97" s="428">
        <v>140225</v>
      </c>
      <c r="R97" s="437" t="s">
        <v>631</v>
      </c>
      <c r="S97" s="428" t="s">
        <v>1330</v>
      </c>
    </row>
    <row r="98" spans="1:19" ht="10.199999999999999" customHeight="1" x14ac:dyDescent="0.3">
      <c r="A98" s="428">
        <v>1403</v>
      </c>
      <c r="B98" s="428">
        <f t="shared" si="2"/>
        <v>4</v>
      </c>
      <c r="C98" s="437">
        <v>1403</v>
      </c>
      <c r="D98" s="428" t="s">
        <v>734</v>
      </c>
      <c r="E98" s="428" t="s">
        <v>1315</v>
      </c>
      <c r="F98" s="428" t="s">
        <v>1315</v>
      </c>
      <c r="G98" s="428" t="s">
        <v>1315</v>
      </c>
      <c r="H98" s="428" t="s">
        <v>1315</v>
      </c>
      <c r="I98" s="428" t="s">
        <v>1315</v>
      </c>
      <c r="J98" s="428" t="s">
        <v>1315</v>
      </c>
      <c r="K98" s="428" t="s">
        <v>1315</v>
      </c>
      <c r="O98" s="428" t="s">
        <v>1315</v>
      </c>
      <c r="Q98" s="428">
        <v>1403</v>
      </c>
      <c r="R98" s="437" t="s">
        <v>1026</v>
      </c>
      <c r="S98" s="428">
        <f>VLOOKUP(Q98,[8]CUC!I100:K1604,3,0)</f>
        <v>1403</v>
      </c>
    </row>
    <row r="99" spans="1:19" ht="10.199999999999999" customHeight="1" x14ac:dyDescent="0.3">
      <c r="A99" s="428">
        <v>1403</v>
      </c>
      <c r="B99" s="428">
        <f t="shared" si="2"/>
        <v>6</v>
      </c>
      <c r="C99" s="437">
        <v>140305</v>
      </c>
      <c r="D99" s="428" t="s">
        <v>34</v>
      </c>
      <c r="E99" s="428" t="s">
        <v>1315</v>
      </c>
      <c r="F99" s="428" t="s">
        <v>1315</v>
      </c>
      <c r="G99" s="428" t="s">
        <v>1315</v>
      </c>
      <c r="H99" s="428" t="s">
        <v>1315</v>
      </c>
      <c r="I99" s="428" t="s">
        <v>1315</v>
      </c>
      <c r="J99" s="428" t="s">
        <v>1315</v>
      </c>
      <c r="K99" s="428" t="s">
        <v>1315</v>
      </c>
      <c r="O99" s="428" t="s">
        <v>1315</v>
      </c>
      <c r="Q99" s="428">
        <v>140305</v>
      </c>
      <c r="R99" s="437" t="s">
        <v>623</v>
      </c>
      <c r="S99" s="428">
        <v>140305</v>
      </c>
    </row>
    <row r="100" spans="1:19" ht="10.199999999999999" customHeight="1" x14ac:dyDescent="0.3">
      <c r="A100" s="428">
        <v>1403</v>
      </c>
      <c r="B100" s="428">
        <f t="shared" si="2"/>
        <v>6</v>
      </c>
      <c r="C100" s="437">
        <v>140310</v>
      </c>
      <c r="D100" s="428" t="s">
        <v>35</v>
      </c>
      <c r="E100" s="428" t="s">
        <v>1315</v>
      </c>
      <c r="F100" s="428" t="s">
        <v>1315</v>
      </c>
      <c r="G100" s="428" t="s">
        <v>1315</v>
      </c>
      <c r="H100" s="428" t="s">
        <v>1315</v>
      </c>
      <c r="I100" s="428" t="s">
        <v>1315</v>
      </c>
      <c r="J100" s="428" t="s">
        <v>1315</v>
      </c>
      <c r="K100" s="428" t="s">
        <v>1315</v>
      </c>
      <c r="O100" s="428" t="s">
        <v>1315</v>
      </c>
      <c r="Q100" s="428">
        <v>140310</v>
      </c>
      <c r="R100" s="437" t="s">
        <v>625</v>
      </c>
      <c r="S100" s="428">
        <v>140310</v>
      </c>
    </row>
    <row r="101" spans="1:19" ht="10.199999999999999" customHeight="1" x14ac:dyDescent="0.3">
      <c r="A101" s="428">
        <v>1403</v>
      </c>
      <c r="B101" s="428">
        <f t="shared" si="2"/>
        <v>6</v>
      </c>
      <c r="C101" s="437">
        <v>140315</v>
      </c>
      <c r="D101" s="428" t="s">
        <v>36</v>
      </c>
      <c r="E101" s="428" t="s">
        <v>1315</v>
      </c>
      <c r="F101" s="428" t="s">
        <v>1315</v>
      </c>
      <c r="G101" s="428" t="s">
        <v>1315</v>
      </c>
      <c r="H101" s="428" t="s">
        <v>1315</v>
      </c>
      <c r="I101" s="428" t="s">
        <v>1315</v>
      </c>
      <c r="J101" s="428" t="s">
        <v>1315</v>
      </c>
      <c r="K101" s="428" t="s">
        <v>1315</v>
      </c>
      <c r="O101" s="428" t="s">
        <v>1315</v>
      </c>
      <c r="Q101" s="428">
        <v>140315</v>
      </c>
      <c r="R101" s="437" t="s">
        <v>627</v>
      </c>
      <c r="S101" s="428">
        <v>140315</v>
      </c>
    </row>
    <row r="102" spans="1:19" ht="10.199999999999999" customHeight="1" x14ac:dyDescent="0.3">
      <c r="A102" s="428">
        <v>1403</v>
      </c>
      <c r="B102" s="428">
        <f t="shared" si="2"/>
        <v>6</v>
      </c>
      <c r="C102" s="437">
        <v>140320</v>
      </c>
      <c r="D102" s="428" t="s">
        <v>37</v>
      </c>
      <c r="E102" s="428" t="s">
        <v>1315</v>
      </c>
      <c r="F102" s="428" t="s">
        <v>1315</v>
      </c>
      <c r="G102" s="428" t="s">
        <v>1315</v>
      </c>
      <c r="H102" s="428" t="s">
        <v>1315</v>
      </c>
      <c r="I102" s="428" t="s">
        <v>1315</v>
      </c>
      <c r="J102" s="428" t="s">
        <v>1315</v>
      </c>
      <c r="K102" s="428" t="s">
        <v>1315</v>
      </c>
      <c r="O102" s="428" t="s">
        <v>1315</v>
      </c>
      <c r="Q102" s="428">
        <v>140320</v>
      </c>
      <c r="R102" s="437" t="s">
        <v>629</v>
      </c>
      <c r="S102" s="428">
        <v>140320</v>
      </c>
    </row>
    <row r="103" spans="1:19" ht="10.199999999999999" customHeight="1" x14ac:dyDescent="0.3">
      <c r="A103" s="428">
        <v>1403</v>
      </c>
      <c r="B103" s="428">
        <f t="shared" si="2"/>
        <v>6</v>
      </c>
      <c r="C103" s="437">
        <v>140325</v>
      </c>
      <c r="D103" s="428" t="s">
        <v>38</v>
      </c>
      <c r="E103" s="428" t="s">
        <v>1315</v>
      </c>
      <c r="F103" s="428" t="s">
        <v>1315</v>
      </c>
      <c r="G103" s="428" t="s">
        <v>1315</v>
      </c>
      <c r="H103" s="428" t="s">
        <v>1315</v>
      </c>
      <c r="I103" s="428" t="s">
        <v>1315</v>
      </c>
      <c r="J103" s="428" t="s">
        <v>1315</v>
      </c>
      <c r="K103" s="428" t="s">
        <v>1315</v>
      </c>
      <c r="O103" s="428" t="s">
        <v>1315</v>
      </c>
      <c r="Q103" s="428">
        <v>140325</v>
      </c>
      <c r="R103" s="437" t="s">
        <v>631</v>
      </c>
      <c r="S103" s="428">
        <v>140325</v>
      </c>
    </row>
    <row r="104" spans="1:19" ht="10.199999999999999" customHeight="1" x14ac:dyDescent="0.3">
      <c r="A104" s="428">
        <v>1404</v>
      </c>
      <c r="B104" s="428">
        <f t="shared" si="2"/>
        <v>4</v>
      </c>
      <c r="C104" s="437">
        <v>1404</v>
      </c>
      <c r="D104" s="428" t="s">
        <v>57</v>
      </c>
      <c r="E104" s="428" t="s">
        <v>1315</v>
      </c>
      <c r="G104" s="428" t="s">
        <v>1315</v>
      </c>
      <c r="J104" s="428" t="s">
        <v>1315</v>
      </c>
      <c r="K104" s="428" t="s">
        <v>1315</v>
      </c>
      <c r="O104" s="428" t="s">
        <v>1315</v>
      </c>
      <c r="Q104" s="428">
        <v>1404</v>
      </c>
      <c r="R104" s="437" t="s">
        <v>1331</v>
      </c>
      <c r="S104" s="428">
        <f>VLOOKUP(Q104,[8]CUC!I106:K1610,3,0)</f>
        <v>1404</v>
      </c>
    </row>
    <row r="105" spans="1:19" ht="10.199999999999999" customHeight="1" x14ac:dyDescent="0.3">
      <c r="A105" s="428">
        <v>1404</v>
      </c>
      <c r="B105" s="428">
        <f t="shared" si="2"/>
        <v>6</v>
      </c>
      <c r="C105" s="437">
        <v>140405</v>
      </c>
      <c r="D105" s="428" t="s">
        <v>34</v>
      </c>
      <c r="E105" s="428" t="s">
        <v>1315</v>
      </c>
      <c r="G105" s="428" t="s">
        <v>1315</v>
      </c>
      <c r="J105" s="428" t="s">
        <v>1315</v>
      </c>
      <c r="K105" s="428" t="s">
        <v>1315</v>
      </c>
      <c r="O105" s="428" t="s">
        <v>1315</v>
      </c>
      <c r="Q105" s="428">
        <v>140405</v>
      </c>
      <c r="R105" s="437" t="s">
        <v>623</v>
      </c>
      <c r="S105" s="428">
        <v>140405</v>
      </c>
    </row>
    <row r="106" spans="1:19" ht="10.199999999999999" customHeight="1" x14ac:dyDescent="0.3">
      <c r="A106" s="428">
        <v>1404</v>
      </c>
      <c r="B106" s="428">
        <f t="shared" si="2"/>
        <v>6</v>
      </c>
      <c r="C106" s="437">
        <v>140410</v>
      </c>
      <c r="D106" s="428" t="s">
        <v>35</v>
      </c>
      <c r="E106" s="428" t="s">
        <v>1315</v>
      </c>
      <c r="G106" s="428" t="s">
        <v>1315</v>
      </c>
      <c r="J106" s="428" t="s">
        <v>1315</v>
      </c>
      <c r="K106" s="428" t="s">
        <v>1315</v>
      </c>
      <c r="O106" s="428" t="s">
        <v>1315</v>
      </c>
      <c r="Q106" s="428">
        <v>140410</v>
      </c>
      <c r="R106" s="437" t="s">
        <v>625</v>
      </c>
      <c r="S106" s="428">
        <v>140410</v>
      </c>
    </row>
    <row r="107" spans="1:19" ht="10.199999999999999" customHeight="1" x14ac:dyDescent="0.3">
      <c r="A107" s="428">
        <v>1404</v>
      </c>
      <c r="B107" s="428">
        <f t="shared" si="2"/>
        <v>6</v>
      </c>
      <c r="C107" s="437">
        <v>140415</v>
      </c>
      <c r="D107" s="428" t="s">
        <v>36</v>
      </c>
      <c r="E107" s="428" t="s">
        <v>1315</v>
      </c>
      <c r="G107" s="428" t="s">
        <v>1315</v>
      </c>
      <c r="J107" s="428" t="s">
        <v>1315</v>
      </c>
      <c r="K107" s="428" t="s">
        <v>1315</v>
      </c>
      <c r="O107" s="428" t="s">
        <v>1315</v>
      </c>
      <c r="Q107" s="428">
        <v>140415</v>
      </c>
      <c r="R107" s="437" t="s">
        <v>627</v>
      </c>
      <c r="S107" s="428">
        <v>140415</v>
      </c>
    </row>
    <row r="108" spans="1:19" ht="10.199999999999999" customHeight="1" x14ac:dyDescent="0.3">
      <c r="A108" s="428">
        <v>1404</v>
      </c>
      <c r="B108" s="428">
        <f t="shared" si="2"/>
        <v>6</v>
      </c>
      <c r="C108" s="437">
        <v>140420</v>
      </c>
      <c r="D108" s="428" t="s">
        <v>37</v>
      </c>
      <c r="E108" s="428" t="s">
        <v>1315</v>
      </c>
      <c r="G108" s="428" t="s">
        <v>1315</v>
      </c>
      <c r="J108" s="428" t="s">
        <v>1315</v>
      </c>
      <c r="K108" s="428" t="s">
        <v>1315</v>
      </c>
      <c r="O108" s="428" t="s">
        <v>1315</v>
      </c>
      <c r="Q108" s="428">
        <v>140420</v>
      </c>
      <c r="R108" s="437" t="s">
        <v>629</v>
      </c>
      <c r="S108" s="428">
        <v>140420</v>
      </c>
    </row>
    <row r="109" spans="1:19" ht="10.199999999999999" customHeight="1" x14ac:dyDescent="0.3">
      <c r="A109" s="428">
        <v>1404</v>
      </c>
      <c r="B109" s="428">
        <f t="shared" si="2"/>
        <v>6</v>
      </c>
      <c r="C109" s="437">
        <v>140425</v>
      </c>
      <c r="D109" s="428" t="s">
        <v>38</v>
      </c>
      <c r="E109" s="428" t="s">
        <v>1315</v>
      </c>
      <c r="G109" s="428" t="s">
        <v>1315</v>
      </c>
      <c r="J109" s="428" t="s">
        <v>1315</v>
      </c>
      <c r="K109" s="428" t="s">
        <v>1315</v>
      </c>
      <c r="O109" s="428" t="s">
        <v>1315</v>
      </c>
      <c r="Q109" s="428">
        <v>140425</v>
      </c>
      <c r="R109" s="437" t="s">
        <v>631</v>
      </c>
      <c r="S109" s="428">
        <v>140425</v>
      </c>
    </row>
    <row r="110" spans="1:19" ht="10.199999999999999" customHeight="1" x14ac:dyDescent="0.3">
      <c r="A110" s="428">
        <v>1405</v>
      </c>
      <c r="B110" s="428">
        <f t="shared" si="2"/>
        <v>4</v>
      </c>
      <c r="C110" s="437">
        <v>1405</v>
      </c>
      <c r="D110" s="428" t="s">
        <v>735</v>
      </c>
      <c r="E110" s="428" t="s">
        <v>1315</v>
      </c>
      <c r="G110" s="428" t="s">
        <v>1315</v>
      </c>
      <c r="J110" s="428" t="s">
        <v>1315</v>
      </c>
      <c r="K110" s="428" t="s">
        <v>1315</v>
      </c>
      <c r="O110" s="428" t="s">
        <v>1315</v>
      </c>
      <c r="Q110" s="428" t="s">
        <v>1332</v>
      </c>
      <c r="R110" s="437" t="s">
        <v>1332</v>
      </c>
      <c r="S110" s="428" t="s">
        <v>1332</v>
      </c>
    </row>
    <row r="111" spans="1:19" ht="10.199999999999999" customHeight="1" x14ac:dyDescent="0.3">
      <c r="A111" s="428">
        <v>1405</v>
      </c>
      <c r="B111" s="428">
        <f t="shared" si="2"/>
        <v>6</v>
      </c>
      <c r="C111" s="437">
        <v>140505</v>
      </c>
      <c r="D111" s="428" t="s">
        <v>34</v>
      </c>
      <c r="E111" s="428" t="s">
        <v>1315</v>
      </c>
      <c r="G111" s="428" t="s">
        <v>1315</v>
      </c>
      <c r="J111" s="428" t="s">
        <v>1315</v>
      </c>
      <c r="K111" s="428" t="s">
        <v>1315</v>
      </c>
      <c r="O111" s="428" t="s">
        <v>1315</v>
      </c>
      <c r="Q111" s="428" t="s">
        <v>1332</v>
      </c>
      <c r="R111" s="437" t="s">
        <v>1332</v>
      </c>
      <c r="S111" s="428" t="s">
        <v>1332</v>
      </c>
    </row>
    <row r="112" spans="1:19" ht="10.199999999999999" customHeight="1" x14ac:dyDescent="0.3">
      <c r="A112" s="428">
        <v>1405</v>
      </c>
      <c r="B112" s="428">
        <f t="shared" si="2"/>
        <v>6</v>
      </c>
      <c r="C112" s="437">
        <v>140510</v>
      </c>
      <c r="D112" s="428" t="s">
        <v>35</v>
      </c>
      <c r="E112" s="428" t="s">
        <v>1315</v>
      </c>
      <c r="G112" s="428" t="s">
        <v>1315</v>
      </c>
      <c r="J112" s="428" t="s">
        <v>1315</v>
      </c>
      <c r="K112" s="428" t="s">
        <v>1315</v>
      </c>
      <c r="O112" s="428" t="s">
        <v>1315</v>
      </c>
      <c r="Q112" s="428" t="s">
        <v>1332</v>
      </c>
      <c r="R112" s="437" t="s">
        <v>1332</v>
      </c>
      <c r="S112" s="428" t="s">
        <v>1332</v>
      </c>
    </row>
    <row r="113" spans="1:19" ht="10.199999999999999" customHeight="1" x14ac:dyDescent="0.3">
      <c r="A113" s="428">
        <v>1405</v>
      </c>
      <c r="B113" s="428">
        <f t="shared" si="2"/>
        <v>6</v>
      </c>
      <c r="C113" s="437">
        <v>140515</v>
      </c>
      <c r="D113" s="428" t="s">
        <v>36</v>
      </c>
      <c r="E113" s="428" t="s">
        <v>1315</v>
      </c>
      <c r="G113" s="428" t="s">
        <v>1315</v>
      </c>
      <c r="J113" s="428" t="s">
        <v>1315</v>
      </c>
      <c r="K113" s="428" t="s">
        <v>1315</v>
      </c>
      <c r="O113" s="428" t="s">
        <v>1315</v>
      </c>
      <c r="Q113" s="428" t="s">
        <v>1332</v>
      </c>
      <c r="R113" s="437" t="s">
        <v>1332</v>
      </c>
      <c r="S113" s="428" t="s">
        <v>1332</v>
      </c>
    </row>
    <row r="114" spans="1:19" ht="10.199999999999999" customHeight="1" x14ac:dyDescent="0.3">
      <c r="A114" s="428">
        <v>1405</v>
      </c>
      <c r="B114" s="428">
        <f t="shared" si="2"/>
        <v>6</v>
      </c>
      <c r="C114" s="437">
        <v>140520</v>
      </c>
      <c r="D114" s="428" t="s">
        <v>37</v>
      </c>
      <c r="E114" s="428" t="s">
        <v>1315</v>
      </c>
      <c r="G114" s="428" t="s">
        <v>1315</v>
      </c>
      <c r="J114" s="428" t="s">
        <v>1315</v>
      </c>
      <c r="K114" s="428" t="s">
        <v>1315</v>
      </c>
      <c r="O114" s="428" t="s">
        <v>1315</v>
      </c>
      <c r="Q114" s="428" t="s">
        <v>1332</v>
      </c>
      <c r="R114" s="437" t="s">
        <v>1332</v>
      </c>
      <c r="S114" s="428" t="s">
        <v>1332</v>
      </c>
    </row>
    <row r="115" spans="1:19" ht="10.199999999999999" customHeight="1" x14ac:dyDescent="0.3">
      <c r="A115" s="428">
        <v>1405</v>
      </c>
      <c r="B115" s="428">
        <f t="shared" si="2"/>
        <v>6</v>
      </c>
      <c r="C115" s="437">
        <v>140525</v>
      </c>
      <c r="D115" s="428" t="s">
        <v>38</v>
      </c>
      <c r="E115" s="428" t="s">
        <v>1315</v>
      </c>
      <c r="G115" s="428" t="s">
        <v>1315</v>
      </c>
      <c r="J115" s="428" t="s">
        <v>1315</v>
      </c>
      <c r="K115" s="428" t="s">
        <v>1315</v>
      </c>
      <c r="O115" s="428" t="s">
        <v>1315</v>
      </c>
      <c r="Q115" s="428" t="s">
        <v>1332</v>
      </c>
      <c r="R115" s="437" t="s">
        <v>1332</v>
      </c>
      <c r="S115" s="428" t="s">
        <v>1332</v>
      </c>
    </row>
    <row r="116" spans="1:19" ht="10.199999999999999" customHeight="1" x14ac:dyDescent="0.3">
      <c r="A116" s="428">
        <v>1406</v>
      </c>
      <c r="B116" s="428">
        <f t="shared" si="2"/>
        <v>4</v>
      </c>
      <c r="C116" s="437">
        <v>1406</v>
      </c>
      <c r="D116" s="428" t="s">
        <v>736</v>
      </c>
      <c r="E116" s="428" t="s">
        <v>1315</v>
      </c>
      <c r="G116" s="428" t="s">
        <v>1315</v>
      </c>
      <c r="J116" s="428" t="s">
        <v>1315</v>
      </c>
      <c r="K116" s="428" t="s">
        <v>1315</v>
      </c>
      <c r="O116" s="428" t="s">
        <v>1315</v>
      </c>
      <c r="Q116" s="428" t="s">
        <v>1332</v>
      </c>
      <c r="R116" s="437" t="s">
        <v>1332</v>
      </c>
      <c r="S116" s="428" t="s">
        <v>1332</v>
      </c>
    </row>
    <row r="117" spans="1:19" ht="10.199999999999999" customHeight="1" x14ac:dyDescent="0.3">
      <c r="A117" s="428">
        <v>1406</v>
      </c>
      <c r="B117" s="428">
        <f t="shared" si="2"/>
        <v>6</v>
      </c>
      <c r="C117" s="437">
        <v>140605</v>
      </c>
      <c r="D117" s="428" t="s">
        <v>34</v>
      </c>
      <c r="E117" s="428" t="s">
        <v>1315</v>
      </c>
      <c r="G117" s="428" t="s">
        <v>1315</v>
      </c>
      <c r="J117" s="428" t="s">
        <v>1315</v>
      </c>
      <c r="K117" s="428" t="s">
        <v>1315</v>
      </c>
      <c r="O117" s="428" t="s">
        <v>1315</v>
      </c>
      <c r="Q117" s="428" t="s">
        <v>1332</v>
      </c>
      <c r="R117" s="437" t="s">
        <v>1332</v>
      </c>
      <c r="S117" s="428" t="s">
        <v>1332</v>
      </c>
    </row>
    <row r="118" spans="1:19" ht="10.199999999999999" customHeight="1" x14ac:dyDescent="0.3">
      <c r="A118" s="428">
        <v>1406</v>
      </c>
      <c r="B118" s="428">
        <f t="shared" si="2"/>
        <v>6</v>
      </c>
      <c r="C118" s="437">
        <v>140610</v>
      </c>
      <c r="D118" s="428" t="s">
        <v>35</v>
      </c>
      <c r="E118" s="428" t="s">
        <v>1315</v>
      </c>
      <c r="G118" s="428" t="s">
        <v>1315</v>
      </c>
      <c r="J118" s="428" t="s">
        <v>1315</v>
      </c>
      <c r="K118" s="428" t="s">
        <v>1315</v>
      </c>
      <c r="O118" s="428" t="s">
        <v>1315</v>
      </c>
      <c r="Q118" s="428" t="s">
        <v>1332</v>
      </c>
      <c r="R118" s="437" t="s">
        <v>1332</v>
      </c>
      <c r="S118" s="428" t="s">
        <v>1332</v>
      </c>
    </row>
    <row r="119" spans="1:19" ht="10.199999999999999" customHeight="1" x14ac:dyDescent="0.3">
      <c r="A119" s="428">
        <v>1406</v>
      </c>
      <c r="B119" s="428">
        <f t="shared" si="2"/>
        <v>6</v>
      </c>
      <c r="C119" s="437">
        <v>140615</v>
      </c>
      <c r="D119" s="428" t="s">
        <v>36</v>
      </c>
      <c r="E119" s="428" t="s">
        <v>1315</v>
      </c>
      <c r="G119" s="428" t="s">
        <v>1315</v>
      </c>
      <c r="J119" s="428" t="s">
        <v>1315</v>
      </c>
      <c r="K119" s="428" t="s">
        <v>1315</v>
      </c>
      <c r="O119" s="428" t="s">
        <v>1315</v>
      </c>
      <c r="Q119" s="428" t="s">
        <v>1332</v>
      </c>
      <c r="R119" s="437" t="s">
        <v>1332</v>
      </c>
      <c r="S119" s="428" t="s">
        <v>1332</v>
      </c>
    </row>
    <row r="120" spans="1:19" ht="10.199999999999999" customHeight="1" x14ac:dyDescent="0.3">
      <c r="A120" s="428">
        <v>1406</v>
      </c>
      <c r="B120" s="428">
        <f t="shared" si="2"/>
        <v>6</v>
      </c>
      <c r="C120" s="437">
        <v>140620</v>
      </c>
      <c r="D120" s="428" t="s">
        <v>37</v>
      </c>
      <c r="E120" s="428" t="s">
        <v>1315</v>
      </c>
      <c r="G120" s="428" t="s">
        <v>1315</v>
      </c>
      <c r="J120" s="428" t="s">
        <v>1315</v>
      </c>
      <c r="K120" s="428" t="s">
        <v>1315</v>
      </c>
      <c r="O120" s="428" t="s">
        <v>1315</v>
      </c>
      <c r="Q120" s="428" t="s">
        <v>1332</v>
      </c>
      <c r="R120" s="437" t="s">
        <v>1332</v>
      </c>
      <c r="S120" s="428" t="s">
        <v>1332</v>
      </c>
    </row>
    <row r="121" spans="1:19" ht="10.199999999999999" customHeight="1" x14ac:dyDescent="0.3">
      <c r="A121" s="428">
        <v>1406</v>
      </c>
      <c r="B121" s="428">
        <f t="shared" si="2"/>
        <v>6</v>
      </c>
      <c r="C121" s="437">
        <v>140625</v>
      </c>
      <c r="D121" s="428" t="s">
        <v>38</v>
      </c>
      <c r="E121" s="428" t="s">
        <v>1315</v>
      </c>
      <c r="G121" s="428" t="s">
        <v>1315</v>
      </c>
      <c r="J121" s="428" t="s">
        <v>1315</v>
      </c>
      <c r="K121" s="428" t="s">
        <v>1315</v>
      </c>
      <c r="O121" s="428" t="s">
        <v>1315</v>
      </c>
      <c r="Q121" s="428" t="s">
        <v>1332</v>
      </c>
      <c r="R121" s="437" t="s">
        <v>1332</v>
      </c>
      <c r="S121" s="428" t="s">
        <v>1332</v>
      </c>
    </row>
    <row r="122" spans="1:19" ht="10.199999999999999" customHeight="1" x14ac:dyDescent="0.3">
      <c r="A122" s="428">
        <v>1407</v>
      </c>
      <c r="B122" s="428">
        <f t="shared" si="2"/>
        <v>4</v>
      </c>
      <c r="C122" s="437">
        <v>1407</v>
      </c>
      <c r="D122" s="428" t="s">
        <v>737</v>
      </c>
      <c r="E122" s="428" t="s">
        <v>1315</v>
      </c>
      <c r="J122" s="428" t="s">
        <v>1315</v>
      </c>
      <c r="K122" s="428" t="s">
        <v>1315</v>
      </c>
      <c r="O122" s="428" t="s">
        <v>1315</v>
      </c>
      <c r="Q122" s="428" t="s">
        <v>1332</v>
      </c>
      <c r="R122" s="437" t="s">
        <v>1332</v>
      </c>
      <c r="S122" s="428" t="s">
        <v>1332</v>
      </c>
    </row>
    <row r="123" spans="1:19" ht="10.199999999999999" customHeight="1" x14ac:dyDescent="0.3">
      <c r="A123" s="428">
        <v>1407</v>
      </c>
      <c r="B123" s="428">
        <f t="shared" si="2"/>
        <v>6</v>
      </c>
      <c r="C123" s="437">
        <v>140705</v>
      </c>
      <c r="D123" s="428" t="s">
        <v>34</v>
      </c>
      <c r="E123" s="428" t="s">
        <v>1315</v>
      </c>
      <c r="J123" s="428" t="s">
        <v>1315</v>
      </c>
      <c r="K123" s="428" t="s">
        <v>1315</v>
      </c>
      <c r="O123" s="428" t="s">
        <v>1315</v>
      </c>
      <c r="Q123" s="428" t="s">
        <v>1332</v>
      </c>
      <c r="R123" s="437" t="s">
        <v>1332</v>
      </c>
      <c r="S123" s="428" t="s">
        <v>1332</v>
      </c>
    </row>
    <row r="124" spans="1:19" ht="10.199999999999999" customHeight="1" x14ac:dyDescent="0.3">
      <c r="A124" s="428">
        <v>1407</v>
      </c>
      <c r="B124" s="428">
        <f t="shared" si="2"/>
        <v>6</v>
      </c>
      <c r="C124" s="437">
        <v>140710</v>
      </c>
      <c r="D124" s="428" t="s">
        <v>35</v>
      </c>
      <c r="E124" s="428" t="s">
        <v>1315</v>
      </c>
      <c r="J124" s="428" t="s">
        <v>1315</v>
      </c>
      <c r="K124" s="428" t="s">
        <v>1315</v>
      </c>
      <c r="O124" s="428" t="s">
        <v>1315</v>
      </c>
      <c r="Q124" s="428" t="s">
        <v>1332</v>
      </c>
      <c r="R124" s="437" t="s">
        <v>1332</v>
      </c>
      <c r="S124" s="428" t="s">
        <v>1332</v>
      </c>
    </row>
    <row r="125" spans="1:19" ht="10.199999999999999" customHeight="1" x14ac:dyDescent="0.3">
      <c r="A125" s="428">
        <v>1407</v>
      </c>
      <c r="B125" s="428">
        <f t="shared" si="2"/>
        <v>6</v>
      </c>
      <c r="C125" s="437">
        <v>140715</v>
      </c>
      <c r="D125" s="428" t="s">
        <v>36</v>
      </c>
      <c r="E125" s="428" t="s">
        <v>1315</v>
      </c>
      <c r="J125" s="428" t="s">
        <v>1315</v>
      </c>
      <c r="K125" s="428" t="s">
        <v>1315</v>
      </c>
      <c r="O125" s="428" t="s">
        <v>1315</v>
      </c>
      <c r="Q125" s="428" t="s">
        <v>1332</v>
      </c>
      <c r="R125" s="437" t="s">
        <v>1332</v>
      </c>
      <c r="S125" s="428" t="s">
        <v>1332</v>
      </c>
    </row>
    <row r="126" spans="1:19" ht="10.199999999999999" customHeight="1" x14ac:dyDescent="0.3">
      <c r="A126" s="428">
        <v>1407</v>
      </c>
      <c r="B126" s="428">
        <f t="shared" si="2"/>
        <v>6</v>
      </c>
      <c r="C126" s="437">
        <v>140720</v>
      </c>
      <c r="D126" s="428" t="s">
        <v>37</v>
      </c>
      <c r="E126" s="428" t="s">
        <v>1315</v>
      </c>
      <c r="J126" s="428" t="s">
        <v>1315</v>
      </c>
      <c r="K126" s="428" t="s">
        <v>1315</v>
      </c>
      <c r="O126" s="428" t="s">
        <v>1315</v>
      </c>
      <c r="Q126" s="428" t="s">
        <v>1332</v>
      </c>
      <c r="R126" s="437" t="s">
        <v>1332</v>
      </c>
      <c r="S126" s="428" t="s">
        <v>1332</v>
      </c>
    </row>
    <row r="127" spans="1:19" ht="10.199999999999999" customHeight="1" x14ac:dyDescent="0.3">
      <c r="A127" s="428">
        <v>1407</v>
      </c>
      <c r="B127" s="428">
        <f t="shared" si="2"/>
        <v>6</v>
      </c>
      <c r="C127" s="437">
        <v>140725</v>
      </c>
      <c r="D127" s="428" t="s">
        <v>38</v>
      </c>
      <c r="E127" s="428" t="s">
        <v>1315</v>
      </c>
      <c r="J127" s="428" t="s">
        <v>1315</v>
      </c>
      <c r="K127" s="428" t="s">
        <v>1315</v>
      </c>
      <c r="O127" s="428" t="s">
        <v>1315</v>
      </c>
      <c r="Q127" s="428" t="s">
        <v>1332</v>
      </c>
      <c r="R127" s="437" t="s">
        <v>1332</v>
      </c>
      <c r="S127" s="428" t="s">
        <v>1332</v>
      </c>
    </row>
    <row r="128" spans="1:19" ht="10.199999999999999" customHeight="1" x14ac:dyDescent="0.3">
      <c r="A128" s="428">
        <v>1408</v>
      </c>
      <c r="B128" s="428">
        <f t="shared" si="2"/>
        <v>4</v>
      </c>
      <c r="C128" s="437">
        <v>1408</v>
      </c>
      <c r="D128" s="428" t="s">
        <v>1333</v>
      </c>
      <c r="E128" s="428" t="s">
        <v>1315</v>
      </c>
      <c r="F128" s="428" t="s">
        <v>1315</v>
      </c>
      <c r="G128" s="428" t="s">
        <v>1315</v>
      </c>
      <c r="H128" s="428" t="s">
        <v>1315</v>
      </c>
      <c r="I128" s="428" t="s">
        <v>1315</v>
      </c>
      <c r="J128" s="428" t="s">
        <v>1315</v>
      </c>
      <c r="K128" s="428" t="s">
        <v>1315</v>
      </c>
      <c r="O128" s="428" t="s">
        <v>1315</v>
      </c>
      <c r="Q128" s="428">
        <v>1408</v>
      </c>
      <c r="R128" s="437" t="s">
        <v>1334</v>
      </c>
      <c r="S128" s="428">
        <f>VLOOKUP(Q128,[8]CUC!I130:K1634,3,0)</f>
        <v>1408</v>
      </c>
    </row>
    <row r="129" spans="1:19" ht="10.199999999999999" customHeight="1" x14ac:dyDescent="0.3">
      <c r="A129" s="428">
        <v>1408</v>
      </c>
      <c r="B129" s="428">
        <f t="shared" si="2"/>
        <v>6</v>
      </c>
      <c r="C129" s="437">
        <v>140805</v>
      </c>
      <c r="D129" s="428" t="s">
        <v>34</v>
      </c>
      <c r="E129" s="428" t="s">
        <v>1315</v>
      </c>
      <c r="F129" s="428" t="s">
        <v>1315</v>
      </c>
      <c r="G129" s="428" t="s">
        <v>1315</v>
      </c>
      <c r="H129" s="428" t="s">
        <v>1315</v>
      </c>
      <c r="I129" s="428" t="s">
        <v>1315</v>
      </c>
      <c r="J129" s="428" t="s">
        <v>1315</v>
      </c>
      <c r="K129" s="428" t="s">
        <v>1315</v>
      </c>
      <c r="O129" s="428" t="s">
        <v>1315</v>
      </c>
      <c r="Q129" s="428">
        <v>140805</v>
      </c>
      <c r="R129" s="437" t="s">
        <v>623</v>
      </c>
      <c r="S129" s="428">
        <v>140805</v>
      </c>
    </row>
    <row r="130" spans="1:19" ht="10.199999999999999" customHeight="1" x14ac:dyDescent="0.3">
      <c r="A130" s="428">
        <v>1408</v>
      </c>
      <c r="B130" s="428">
        <f t="shared" si="2"/>
        <v>6</v>
      </c>
      <c r="C130" s="437">
        <v>140810</v>
      </c>
      <c r="D130" s="428" t="s">
        <v>35</v>
      </c>
      <c r="E130" s="428" t="s">
        <v>1315</v>
      </c>
      <c r="F130" s="428" t="s">
        <v>1315</v>
      </c>
      <c r="G130" s="428" t="s">
        <v>1315</v>
      </c>
      <c r="H130" s="428" t="s">
        <v>1315</v>
      </c>
      <c r="I130" s="428" t="s">
        <v>1315</v>
      </c>
      <c r="J130" s="428" t="s">
        <v>1315</v>
      </c>
      <c r="K130" s="428" t="s">
        <v>1315</v>
      </c>
      <c r="O130" s="428" t="s">
        <v>1315</v>
      </c>
      <c r="Q130" s="428">
        <v>140810</v>
      </c>
      <c r="R130" s="437" t="s">
        <v>625</v>
      </c>
      <c r="S130" s="428">
        <v>140810</v>
      </c>
    </row>
    <row r="131" spans="1:19" ht="10.199999999999999" customHeight="1" x14ac:dyDescent="0.3">
      <c r="A131" s="428">
        <v>1408</v>
      </c>
      <c r="B131" s="428">
        <f t="shared" si="2"/>
        <v>6</v>
      </c>
      <c r="C131" s="437">
        <v>140815</v>
      </c>
      <c r="D131" s="428" t="s">
        <v>36</v>
      </c>
      <c r="E131" s="428" t="s">
        <v>1315</v>
      </c>
      <c r="F131" s="428" t="s">
        <v>1315</v>
      </c>
      <c r="G131" s="428" t="s">
        <v>1315</v>
      </c>
      <c r="H131" s="428" t="s">
        <v>1315</v>
      </c>
      <c r="I131" s="428" t="s">
        <v>1315</v>
      </c>
      <c r="J131" s="428" t="s">
        <v>1315</v>
      </c>
      <c r="K131" s="428" t="s">
        <v>1315</v>
      </c>
      <c r="O131" s="428" t="s">
        <v>1315</v>
      </c>
      <c r="Q131" s="428">
        <v>140815</v>
      </c>
      <c r="R131" s="437" t="s">
        <v>627</v>
      </c>
      <c r="S131" s="428">
        <v>140815</v>
      </c>
    </row>
    <row r="132" spans="1:19" ht="10.199999999999999" customHeight="1" x14ac:dyDescent="0.3">
      <c r="A132" s="428">
        <v>1408</v>
      </c>
      <c r="B132" s="428">
        <f t="shared" si="2"/>
        <v>6</v>
      </c>
      <c r="C132" s="437">
        <v>140820</v>
      </c>
      <c r="D132" s="428" t="s">
        <v>37</v>
      </c>
      <c r="E132" s="428" t="s">
        <v>1315</v>
      </c>
      <c r="F132" s="428" t="s">
        <v>1315</v>
      </c>
      <c r="G132" s="428" t="s">
        <v>1315</v>
      </c>
      <c r="H132" s="428" t="s">
        <v>1315</v>
      </c>
      <c r="I132" s="428" t="s">
        <v>1315</v>
      </c>
      <c r="J132" s="428" t="s">
        <v>1315</v>
      </c>
      <c r="K132" s="428" t="s">
        <v>1315</v>
      </c>
      <c r="O132" s="428" t="s">
        <v>1315</v>
      </c>
      <c r="Q132" s="428">
        <v>140820</v>
      </c>
      <c r="R132" s="437" t="s">
        <v>629</v>
      </c>
      <c r="S132" s="428">
        <v>140820</v>
      </c>
    </row>
    <row r="133" spans="1:19" ht="10.199999999999999" customHeight="1" x14ac:dyDescent="0.3">
      <c r="A133" s="428">
        <v>1408</v>
      </c>
      <c r="B133" s="428">
        <f t="shared" ref="B133:B196" si="4">LEN(C133)</f>
        <v>6</v>
      </c>
      <c r="C133" s="437">
        <v>140825</v>
      </c>
      <c r="D133" s="428" t="s">
        <v>38</v>
      </c>
      <c r="E133" s="428" t="s">
        <v>1315</v>
      </c>
      <c r="F133" s="428" t="s">
        <v>1315</v>
      </c>
      <c r="G133" s="428" t="s">
        <v>1315</v>
      </c>
      <c r="H133" s="428" t="s">
        <v>1315</v>
      </c>
      <c r="I133" s="428" t="s">
        <v>1315</v>
      </c>
      <c r="J133" s="428" t="s">
        <v>1315</v>
      </c>
      <c r="K133" s="428" t="s">
        <v>1315</v>
      </c>
      <c r="O133" s="428" t="s">
        <v>1315</v>
      </c>
      <c r="Q133" s="428">
        <v>140825</v>
      </c>
      <c r="R133" s="437" t="s">
        <v>631</v>
      </c>
      <c r="S133" s="428">
        <v>140825</v>
      </c>
    </row>
    <row r="134" spans="1:19" ht="10.199999999999999" customHeight="1" x14ac:dyDescent="0.3">
      <c r="A134" s="428">
        <v>1409</v>
      </c>
      <c r="B134" s="428">
        <f t="shared" si="4"/>
        <v>4</v>
      </c>
      <c r="C134" s="437">
        <v>1409</v>
      </c>
      <c r="D134" s="428" t="s">
        <v>738</v>
      </c>
      <c r="E134" s="428" t="s">
        <v>1315</v>
      </c>
      <c r="G134" s="428" t="s">
        <v>1315</v>
      </c>
      <c r="H134" s="428" t="s">
        <v>1315</v>
      </c>
      <c r="I134" s="428" t="s">
        <v>1315</v>
      </c>
      <c r="J134" s="428" t="s">
        <v>1315</v>
      </c>
      <c r="K134" s="428" t="s">
        <v>1315</v>
      </c>
      <c r="O134" s="428" t="s">
        <v>1315</v>
      </c>
      <c r="Q134" s="428">
        <v>1409</v>
      </c>
      <c r="R134" s="437" t="s">
        <v>1335</v>
      </c>
      <c r="S134" s="428" t="str">
        <f>VLOOKUP(Q134,[8]CUC!I136:K1640,3,0)</f>
        <v>+1409+1413+1414</v>
      </c>
    </row>
    <row r="135" spans="1:19" ht="10.199999999999999" customHeight="1" x14ac:dyDescent="0.3">
      <c r="A135" s="428">
        <v>1409</v>
      </c>
      <c r="B135" s="428">
        <f t="shared" si="4"/>
        <v>6</v>
      </c>
      <c r="C135" s="437">
        <v>140905</v>
      </c>
      <c r="D135" s="428" t="s">
        <v>34</v>
      </c>
      <c r="E135" s="428" t="s">
        <v>1315</v>
      </c>
      <c r="G135" s="428" t="s">
        <v>1315</v>
      </c>
      <c r="H135" s="428" t="s">
        <v>1315</v>
      </c>
      <c r="I135" s="428" t="s">
        <v>1315</v>
      </c>
      <c r="J135" s="428" t="s">
        <v>1315</v>
      </c>
      <c r="K135" s="428" t="s">
        <v>1315</v>
      </c>
      <c r="O135" s="428" t="s">
        <v>1315</v>
      </c>
      <c r="Q135" s="428">
        <v>140905</v>
      </c>
      <c r="R135" s="437" t="s">
        <v>623</v>
      </c>
      <c r="S135" s="430" t="s">
        <v>1336</v>
      </c>
    </row>
    <row r="136" spans="1:19" ht="10.199999999999999" customHeight="1" x14ac:dyDescent="0.3">
      <c r="A136" s="428">
        <v>1409</v>
      </c>
      <c r="B136" s="428">
        <f t="shared" si="4"/>
        <v>6</v>
      </c>
      <c r="C136" s="437">
        <v>140910</v>
      </c>
      <c r="D136" s="428" t="s">
        <v>35</v>
      </c>
      <c r="E136" s="428" t="s">
        <v>1315</v>
      </c>
      <c r="G136" s="428" t="s">
        <v>1315</v>
      </c>
      <c r="H136" s="428" t="s">
        <v>1315</v>
      </c>
      <c r="I136" s="428" t="s">
        <v>1315</v>
      </c>
      <c r="J136" s="428" t="s">
        <v>1315</v>
      </c>
      <c r="K136" s="428" t="s">
        <v>1315</v>
      </c>
      <c r="O136" s="428" t="s">
        <v>1315</v>
      </c>
      <c r="Q136" s="428">
        <v>140910</v>
      </c>
      <c r="R136" s="437" t="s">
        <v>625</v>
      </c>
      <c r="S136" s="430" t="s">
        <v>1337</v>
      </c>
    </row>
    <row r="137" spans="1:19" ht="10.199999999999999" customHeight="1" x14ac:dyDescent="0.3">
      <c r="A137" s="428">
        <v>1409</v>
      </c>
      <c r="B137" s="428">
        <f t="shared" si="4"/>
        <v>6</v>
      </c>
      <c r="C137" s="437">
        <v>140915</v>
      </c>
      <c r="D137" s="428" t="s">
        <v>36</v>
      </c>
      <c r="E137" s="428" t="s">
        <v>1315</v>
      </c>
      <c r="G137" s="428" t="s">
        <v>1315</v>
      </c>
      <c r="H137" s="428" t="s">
        <v>1315</v>
      </c>
      <c r="I137" s="428" t="s">
        <v>1315</v>
      </c>
      <c r="J137" s="428" t="s">
        <v>1315</v>
      </c>
      <c r="K137" s="428" t="s">
        <v>1315</v>
      </c>
      <c r="O137" s="428" t="s">
        <v>1315</v>
      </c>
      <c r="Q137" s="428">
        <v>140915</v>
      </c>
      <c r="R137" s="437" t="s">
        <v>627</v>
      </c>
      <c r="S137" s="430" t="s">
        <v>1338</v>
      </c>
    </row>
    <row r="138" spans="1:19" ht="10.199999999999999" customHeight="1" x14ac:dyDescent="0.3">
      <c r="A138" s="428">
        <v>1409</v>
      </c>
      <c r="B138" s="428">
        <f t="shared" si="4"/>
        <v>6</v>
      </c>
      <c r="C138" s="437">
        <v>140920</v>
      </c>
      <c r="D138" s="428" t="s">
        <v>37</v>
      </c>
      <c r="E138" s="428" t="s">
        <v>1315</v>
      </c>
      <c r="G138" s="428" t="s">
        <v>1315</v>
      </c>
      <c r="H138" s="428" t="s">
        <v>1315</v>
      </c>
      <c r="I138" s="428" t="s">
        <v>1315</v>
      </c>
      <c r="J138" s="428" t="s">
        <v>1315</v>
      </c>
      <c r="K138" s="428" t="s">
        <v>1315</v>
      </c>
      <c r="O138" s="428" t="s">
        <v>1315</v>
      </c>
      <c r="Q138" s="428">
        <v>140920</v>
      </c>
      <c r="R138" s="437" t="s">
        <v>629</v>
      </c>
      <c r="S138" s="430" t="s">
        <v>1339</v>
      </c>
    </row>
    <row r="139" spans="1:19" ht="10.199999999999999" customHeight="1" x14ac:dyDescent="0.3">
      <c r="A139" s="428">
        <v>1409</v>
      </c>
      <c r="B139" s="428">
        <f t="shared" si="4"/>
        <v>6</v>
      </c>
      <c r="C139" s="437">
        <v>140925</v>
      </c>
      <c r="D139" s="428" t="s">
        <v>38</v>
      </c>
      <c r="E139" s="428" t="s">
        <v>1315</v>
      </c>
      <c r="G139" s="428" t="s">
        <v>1315</v>
      </c>
      <c r="H139" s="428" t="s">
        <v>1315</v>
      </c>
      <c r="I139" s="428" t="s">
        <v>1315</v>
      </c>
      <c r="J139" s="428" t="s">
        <v>1315</v>
      </c>
      <c r="K139" s="428" t="s">
        <v>1315</v>
      </c>
      <c r="O139" s="428" t="s">
        <v>1315</v>
      </c>
      <c r="Q139" s="428">
        <v>140925</v>
      </c>
      <c r="R139" s="437" t="s">
        <v>631</v>
      </c>
      <c r="S139" s="430" t="s">
        <v>1340</v>
      </c>
    </row>
    <row r="140" spans="1:19" ht="10.199999999999999" customHeight="1" x14ac:dyDescent="0.3">
      <c r="A140" s="428">
        <v>1410</v>
      </c>
      <c r="B140" s="428">
        <f t="shared" si="4"/>
        <v>4</v>
      </c>
      <c r="C140" s="437">
        <v>1410</v>
      </c>
      <c r="D140" s="428" t="s">
        <v>739</v>
      </c>
      <c r="E140" s="428" t="s">
        <v>1315</v>
      </c>
      <c r="J140" s="428" t="s">
        <v>1315</v>
      </c>
      <c r="K140" s="428" t="s">
        <v>1315</v>
      </c>
      <c r="O140" s="428" t="s">
        <v>1315</v>
      </c>
      <c r="Q140" s="428">
        <v>1410</v>
      </c>
      <c r="R140" s="437" t="s">
        <v>1341</v>
      </c>
      <c r="S140" s="428" t="str">
        <f>VLOOKUP(Q140,[8]CUC!I142:K1646,3,0)</f>
        <v>1410+1415</v>
      </c>
    </row>
    <row r="141" spans="1:19" ht="10.199999999999999" customHeight="1" x14ac:dyDescent="0.3">
      <c r="A141" s="428">
        <v>1410</v>
      </c>
      <c r="B141" s="428">
        <f t="shared" si="4"/>
        <v>6</v>
      </c>
      <c r="C141" s="437">
        <v>141005</v>
      </c>
      <c r="D141" s="428" t="s">
        <v>34</v>
      </c>
      <c r="E141" s="428" t="s">
        <v>1315</v>
      </c>
      <c r="J141" s="428" t="s">
        <v>1315</v>
      </c>
      <c r="K141" s="428" t="s">
        <v>1315</v>
      </c>
      <c r="O141" s="428" t="s">
        <v>1315</v>
      </c>
      <c r="Q141" s="428">
        <v>141005</v>
      </c>
      <c r="R141" s="437" t="s">
        <v>623</v>
      </c>
      <c r="S141" s="430" t="s">
        <v>1342</v>
      </c>
    </row>
    <row r="142" spans="1:19" ht="10.199999999999999" customHeight="1" x14ac:dyDescent="0.3">
      <c r="A142" s="428">
        <v>1410</v>
      </c>
      <c r="B142" s="428">
        <f t="shared" si="4"/>
        <v>6</v>
      </c>
      <c r="C142" s="437">
        <v>141010</v>
      </c>
      <c r="D142" s="428" t="s">
        <v>35</v>
      </c>
      <c r="E142" s="428" t="s">
        <v>1315</v>
      </c>
      <c r="J142" s="428" t="s">
        <v>1315</v>
      </c>
      <c r="K142" s="428" t="s">
        <v>1315</v>
      </c>
      <c r="O142" s="428" t="s">
        <v>1315</v>
      </c>
      <c r="Q142" s="428">
        <v>141010</v>
      </c>
      <c r="R142" s="437" t="s">
        <v>625</v>
      </c>
      <c r="S142" s="430" t="s">
        <v>1343</v>
      </c>
    </row>
    <row r="143" spans="1:19" ht="10.199999999999999" customHeight="1" x14ac:dyDescent="0.3">
      <c r="A143" s="428">
        <v>1410</v>
      </c>
      <c r="B143" s="428">
        <f t="shared" si="4"/>
        <v>6</v>
      </c>
      <c r="C143" s="437">
        <v>141015</v>
      </c>
      <c r="D143" s="428" t="s">
        <v>36</v>
      </c>
      <c r="E143" s="428" t="s">
        <v>1315</v>
      </c>
      <c r="J143" s="428" t="s">
        <v>1315</v>
      </c>
      <c r="K143" s="428" t="s">
        <v>1315</v>
      </c>
      <c r="O143" s="428" t="s">
        <v>1315</v>
      </c>
      <c r="Q143" s="428">
        <v>141015</v>
      </c>
      <c r="R143" s="437" t="s">
        <v>627</v>
      </c>
      <c r="S143" s="430" t="s">
        <v>1344</v>
      </c>
    </row>
    <row r="144" spans="1:19" ht="10.199999999999999" customHeight="1" x14ac:dyDescent="0.3">
      <c r="A144" s="428">
        <v>1410</v>
      </c>
      <c r="B144" s="428">
        <f t="shared" si="4"/>
        <v>6</v>
      </c>
      <c r="C144" s="437">
        <v>141020</v>
      </c>
      <c r="D144" s="428" t="s">
        <v>37</v>
      </c>
      <c r="E144" s="428" t="s">
        <v>1315</v>
      </c>
      <c r="J144" s="428" t="s">
        <v>1315</v>
      </c>
      <c r="K144" s="428" t="s">
        <v>1315</v>
      </c>
      <c r="O144" s="428" t="s">
        <v>1315</v>
      </c>
      <c r="Q144" s="428">
        <v>141020</v>
      </c>
      <c r="R144" s="437" t="s">
        <v>629</v>
      </c>
      <c r="S144" s="430" t="s">
        <v>1345</v>
      </c>
    </row>
    <row r="145" spans="1:19" ht="10.199999999999999" customHeight="1" x14ac:dyDescent="0.3">
      <c r="A145" s="428">
        <v>1410</v>
      </c>
      <c r="B145" s="428">
        <f t="shared" si="4"/>
        <v>6</v>
      </c>
      <c r="C145" s="437">
        <v>141025</v>
      </c>
      <c r="D145" s="428" t="s">
        <v>38</v>
      </c>
      <c r="E145" s="428" t="s">
        <v>1315</v>
      </c>
      <c r="J145" s="428" t="s">
        <v>1315</v>
      </c>
      <c r="K145" s="428" t="s">
        <v>1315</v>
      </c>
      <c r="O145" s="428" t="s">
        <v>1315</v>
      </c>
      <c r="Q145" s="428">
        <v>141025</v>
      </c>
      <c r="R145" s="437" t="s">
        <v>631</v>
      </c>
      <c r="S145" s="430" t="s">
        <v>1346</v>
      </c>
    </row>
    <row r="146" spans="1:19" ht="10.199999999999999" customHeight="1" x14ac:dyDescent="0.3">
      <c r="A146" s="428">
        <v>1411</v>
      </c>
      <c r="B146" s="428">
        <f t="shared" si="4"/>
        <v>4</v>
      </c>
      <c r="C146" s="437">
        <v>1411</v>
      </c>
      <c r="D146" s="428" t="s">
        <v>740</v>
      </c>
      <c r="E146" s="428" t="s">
        <v>1315</v>
      </c>
      <c r="F146" s="428" t="s">
        <v>1315</v>
      </c>
      <c r="G146" s="428" t="s">
        <v>1315</v>
      </c>
      <c r="H146" s="428" t="s">
        <v>1315</v>
      </c>
      <c r="I146" s="428" t="s">
        <v>1315</v>
      </c>
      <c r="J146" s="428" t="s">
        <v>1315</v>
      </c>
      <c r="K146" s="428" t="s">
        <v>1315</v>
      </c>
      <c r="O146" s="428" t="s">
        <v>1315</v>
      </c>
      <c r="Q146" s="428">
        <v>1411</v>
      </c>
      <c r="R146" s="437" t="s">
        <v>1347</v>
      </c>
      <c r="S146" s="428">
        <f>VLOOKUP(Q146,[8]CUC!I148:K1652,3,0)</f>
        <v>1411</v>
      </c>
    </row>
    <row r="147" spans="1:19" ht="10.199999999999999" customHeight="1" x14ac:dyDescent="0.3">
      <c r="A147" s="428">
        <v>1411</v>
      </c>
      <c r="B147" s="428">
        <f t="shared" si="4"/>
        <v>6</v>
      </c>
      <c r="C147" s="437">
        <v>141105</v>
      </c>
      <c r="D147" s="428" t="s">
        <v>34</v>
      </c>
      <c r="E147" s="428" t="s">
        <v>1315</v>
      </c>
      <c r="F147" s="428" t="s">
        <v>1315</v>
      </c>
      <c r="G147" s="428" t="s">
        <v>1315</v>
      </c>
      <c r="H147" s="428" t="s">
        <v>1315</v>
      </c>
      <c r="I147" s="428" t="s">
        <v>1315</v>
      </c>
      <c r="J147" s="428" t="s">
        <v>1315</v>
      </c>
      <c r="K147" s="428" t="s">
        <v>1315</v>
      </c>
      <c r="O147" s="428" t="s">
        <v>1315</v>
      </c>
      <c r="Q147" s="428">
        <v>141105</v>
      </c>
      <c r="R147" s="437" t="s">
        <v>623</v>
      </c>
      <c r="S147" s="428">
        <v>141105</v>
      </c>
    </row>
    <row r="148" spans="1:19" ht="10.199999999999999" customHeight="1" x14ac:dyDescent="0.3">
      <c r="A148" s="428">
        <v>1411</v>
      </c>
      <c r="B148" s="428">
        <f t="shared" si="4"/>
        <v>6</v>
      </c>
      <c r="C148" s="437">
        <v>141110</v>
      </c>
      <c r="D148" s="428" t="s">
        <v>35</v>
      </c>
      <c r="E148" s="428" t="s">
        <v>1315</v>
      </c>
      <c r="F148" s="428" t="s">
        <v>1315</v>
      </c>
      <c r="G148" s="428" t="s">
        <v>1315</v>
      </c>
      <c r="H148" s="428" t="s">
        <v>1315</v>
      </c>
      <c r="I148" s="428" t="s">
        <v>1315</v>
      </c>
      <c r="J148" s="428" t="s">
        <v>1315</v>
      </c>
      <c r="K148" s="428" t="s">
        <v>1315</v>
      </c>
      <c r="O148" s="428" t="s">
        <v>1315</v>
      </c>
      <c r="Q148" s="428">
        <v>141110</v>
      </c>
      <c r="R148" s="437" t="s">
        <v>625</v>
      </c>
      <c r="S148" s="428">
        <v>141110</v>
      </c>
    </row>
    <row r="149" spans="1:19" ht="10.199999999999999" customHeight="1" x14ac:dyDescent="0.3">
      <c r="A149" s="428">
        <v>1411</v>
      </c>
      <c r="B149" s="428">
        <f t="shared" si="4"/>
        <v>6</v>
      </c>
      <c r="C149" s="437">
        <v>141115</v>
      </c>
      <c r="D149" s="428" t="s">
        <v>36</v>
      </c>
      <c r="E149" s="428" t="s">
        <v>1315</v>
      </c>
      <c r="F149" s="428" t="s">
        <v>1315</v>
      </c>
      <c r="G149" s="428" t="s">
        <v>1315</v>
      </c>
      <c r="H149" s="428" t="s">
        <v>1315</v>
      </c>
      <c r="I149" s="428" t="s">
        <v>1315</v>
      </c>
      <c r="J149" s="428" t="s">
        <v>1315</v>
      </c>
      <c r="K149" s="428" t="s">
        <v>1315</v>
      </c>
      <c r="O149" s="428" t="s">
        <v>1315</v>
      </c>
      <c r="Q149" s="428">
        <v>141115</v>
      </c>
      <c r="R149" s="437" t="s">
        <v>627</v>
      </c>
      <c r="S149" s="428">
        <v>141115</v>
      </c>
    </row>
    <row r="150" spans="1:19" ht="10.199999999999999" customHeight="1" x14ac:dyDescent="0.3">
      <c r="A150" s="428">
        <v>1411</v>
      </c>
      <c r="B150" s="428">
        <f t="shared" si="4"/>
        <v>6</v>
      </c>
      <c r="C150" s="437">
        <v>141120</v>
      </c>
      <c r="D150" s="428" t="s">
        <v>37</v>
      </c>
      <c r="E150" s="428" t="s">
        <v>1315</v>
      </c>
      <c r="F150" s="428" t="s">
        <v>1315</v>
      </c>
      <c r="G150" s="428" t="s">
        <v>1315</v>
      </c>
      <c r="H150" s="428" t="s">
        <v>1315</v>
      </c>
      <c r="I150" s="428" t="s">
        <v>1315</v>
      </c>
      <c r="J150" s="428" t="s">
        <v>1315</v>
      </c>
      <c r="K150" s="428" t="s">
        <v>1315</v>
      </c>
      <c r="O150" s="428" t="s">
        <v>1315</v>
      </c>
      <c r="Q150" s="428">
        <v>141120</v>
      </c>
      <c r="R150" s="437" t="s">
        <v>629</v>
      </c>
      <c r="S150" s="428">
        <v>141120</v>
      </c>
    </row>
    <row r="151" spans="1:19" ht="10.199999999999999" customHeight="1" x14ac:dyDescent="0.3">
      <c r="A151" s="428">
        <v>1411</v>
      </c>
      <c r="B151" s="428">
        <f t="shared" si="4"/>
        <v>6</v>
      </c>
      <c r="C151" s="437">
        <v>141125</v>
      </c>
      <c r="D151" s="428" t="s">
        <v>38</v>
      </c>
      <c r="E151" s="428" t="s">
        <v>1315</v>
      </c>
      <c r="F151" s="428" t="s">
        <v>1315</v>
      </c>
      <c r="G151" s="428" t="s">
        <v>1315</v>
      </c>
      <c r="H151" s="428" t="s">
        <v>1315</v>
      </c>
      <c r="I151" s="428" t="s">
        <v>1315</v>
      </c>
      <c r="J151" s="428" t="s">
        <v>1315</v>
      </c>
      <c r="K151" s="428" t="s">
        <v>1315</v>
      </c>
      <c r="O151" s="428" t="s">
        <v>1315</v>
      </c>
      <c r="Q151" s="428">
        <v>141125</v>
      </c>
      <c r="R151" s="437" t="s">
        <v>631</v>
      </c>
      <c r="S151" s="428">
        <v>141125</v>
      </c>
    </row>
    <row r="152" spans="1:19" ht="10.199999999999999" customHeight="1" x14ac:dyDescent="0.3">
      <c r="A152" s="428">
        <v>1412</v>
      </c>
      <c r="B152" s="428">
        <f t="shared" si="4"/>
        <v>4</v>
      </c>
      <c r="C152" s="437">
        <v>1412</v>
      </c>
      <c r="D152" s="428" t="s">
        <v>60</v>
      </c>
      <c r="E152" s="428" t="s">
        <v>1315</v>
      </c>
      <c r="G152" s="428" t="s">
        <v>1315</v>
      </c>
      <c r="J152" s="428" t="s">
        <v>1315</v>
      </c>
      <c r="K152" s="428" t="s">
        <v>1315</v>
      </c>
      <c r="O152" s="428" t="s">
        <v>1315</v>
      </c>
      <c r="Q152" s="428">
        <v>1412</v>
      </c>
      <c r="R152" s="437" t="s">
        <v>1348</v>
      </c>
      <c r="S152" s="428">
        <f>VLOOKUP(Q152,[8]CUC!I154:K1658,3,0)</f>
        <v>1412</v>
      </c>
    </row>
    <row r="153" spans="1:19" ht="10.199999999999999" customHeight="1" x14ac:dyDescent="0.3">
      <c r="A153" s="428">
        <v>1412</v>
      </c>
      <c r="B153" s="428">
        <f t="shared" si="4"/>
        <v>6</v>
      </c>
      <c r="C153" s="437">
        <v>141205</v>
      </c>
      <c r="D153" s="428" t="s">
        <v>34</v>
      </c>
      <c r="E153" s="428" t="s">
        <v>1315</v>
      </c>
      <c r="G153" s="428" t="s">
        <v>1315</v>
      </c>
      <c r="J153" s="428" t="s">
        <v>1315</v>
      </c>
      <c r="K153" s="428" t="s">
        <v>1315</v>
      </c>
      <c r="O153" s="428" t="s">
        <v>1315</v>
      </c>
      <c r="Q153" s="428">
        <v>141205</v>
      </c>
      <c r="R153" s="437" t="s">
        <v>623</v>
      </c>
      <c r="S153" s="428">
        <v>141205</v>
      </c>
    </row>
    <row r="154" spans="1:19" ht="10.199999999999999" customHeight="1" x14ac:dyDescent="0.3">
      <c r="A154" s="428">
        <v>1412</v>
      </c>
      <c r="B154" s="428">
        <f t="shared" si="4"/>
        <v>6</v>
      </c>
      <c r="C154" s="437">
        <v>141210</v>
      </c>
      <c r="D154" s="428" t="s">
        <v>35</v>
      </c>
      <c r="E154" s="428" t="s">
        <v>1315</v>
      </c>
      <c r="G154" s="428" t="s">
        <v>1315</v>
      </c>
      <c r="J154" s="428" t="s">
        <v>1315</v>
      </c>
      <c r="K154" s="428" t="s">
        <v>1315</v>
      </c>
      <c r="O154" s="428" t="s">
        <v>1315</v>
      </c>
      <c r="Q154" s="428">
        <v>141210</v>
      </c>
      <c r="R154" s="437" t="s">
        <v>625</v>
      </c>
      <c r="S154" s="428">
        <v>141210</v>
      </c>
    </row>
    <row r="155" spans="1:19" ht="10.199999999999999" customHeight="1" x14ac:dyDescent="0.3">
      <c r="A155" s="428">
        <v>1412</v>
      </c>
      <c r="B155" s="428">
        <f t="shared" si="4"/>
        <v>6</v>
      </c>
      <c r="C155" s="437">
        <v>141215</v>
      </c>
      <c r="D155" s="428" t="s">
        <v>36</v>
      </c>
      <c r="E155" s="428" t="s">
        <v>1315</v>
      </c>
      <c r="G155" s="428" t="s">
        <v>1315</v>
      </c>
      <c r="J155" s="428" t="s">
        <v>1315</v>
      </c>
      <c r="K155" s="428" t="s">
        <v>1315</v>
      </c>
      <c r="O155" s="428" t="s">
        <v>1315</v>
      </c>
      <c r="Q155" s="428">
        <v>141215</v>
      </c>
      <c r="R155" s="437" t="s">
        <v>627</v>
      </c>
      <c r="S155" s="428">
        <v>141215</v>
      </c>
    </row>
    <row r="156" spans="1:19" ht="10.199999999999999" customHeight="1" x14ac:dyDescent="0.3">
      <c r="A156" s="428">
        <v>1412</v>
      </c>
      <c r="B156" s="428">
        <f t="shared" si="4"/>
        <v>6</v>
      </c>
      <c r="C156" s="437">
        <v>141220</v>
      </c>
      <c r="D156" s="428" t="s">
        <v>37</v>
      </c>
      <c r="E156" s="428" t="s">
        <v>1315</v>
      </c>
      <c r="G156" s="428" t="s">
        <v>1315</v>
      </c>
      <c r="J156" s="428" t="s">
        <v>1315</v>
      </c>
      <c r="K156" s="428" t="s">
        <v>1315</v>
      </c>
      <c r="O156" s="428" t="s">
        <v>1315</v>
      </c>
      <c r="Q156" s="428">
        <v>141220</v>
      </c>
      <c r="R156" s="437" t="s">
        <v>629</v>
      </c>
      <c r="S156" s="428">
        <v>141220</v>
      </c>
    </row>
    <row r="157" spans="1:19" ht="10.199999999999999" customHeight="1" x14ac:dyDescent="0.3">
      <c r="A157" s="428">
        <v>1412</v>
      </c>
      <c r="B157" s="428">
        <f t="shared" si="4"/>
        <v>6</v>
      </c>
      <c r="C157" s="437">
        <v>141225</v>
      </c>
      <c r="D157" s="428" t="s">
        <v>38</v>
      </c>
      <c r="E157" s="428" t="s">
        <v>1315</v>
      </c>
      <c r="G157" s="428" t="s">
        <v>1315</v>
      </c>
      <c r="J157" s="428" t="s">
        <v>1315</v>
      </c>
      <c r="K157" s="428" t="s">
        <v>1315</v>
      </c>
      <c r="O157" s="428" t="s">
        <v>1315</v>
      </c>
      <c r="Q157" s="428">
        <v>141225</v>
      </c>
      <c r="R157" s="437" t="s">
        <v>631</v>
      </c>
      <c r="S157" s="428">
        <v>141225</v>
      </c>
    </row>
    <row r="158" spans="1:19" ht="10.199999999999999" customHeight="1" x14ac:dyDescent="0.3">
      <c r="A158" s="428">
        <v>1413</v>
      </c>
      <c r="B158" s="428">
        <f t="shared" si="4"/>
        <v>4</v>
      </c>
      <c r="C158" s="437">
        <v>1413</v>
      </c>
      <c r="D158" s="428" t="s">
        <v>741</v>
      </c>
      <c r="E158" s="428" t="s">
        <v>1315</v>
      </c>
      <c r="G158" s="428" t="s">
        <v>1315</v>
      </c>
      <c r="J158" s="428" t="s">
        <v>1315</v>
      </c>
      <c r="K158" s="428" t="s">
        <v>1315</v>
      </c>
      <c r="O158" s="428" t="s">
        <v>1315</v>
      </c>
      <c r="Q158" s="428" t="s">
        <v>1332</v>
      </c>
      <c r="R158" s="437" t="s">
        <v>1332</v>
      </c>
      <c r="S158" s="428" t="s">
        <v>1332</v>
      </c>
    </row>
    <row r="159" spans="1:19" ht="10.199999999999999" customHeight="1" x14ac:dyDescent="0.3">
      <c r="A159" s="428">
        <v>1413</v>
      </c>
      <c r="B159" s="428">
        <f t="shared" si="4"/>
        <v>6</v>
      </c>
      <c r="C159" s="437">
        <v>141305</v>
      </c>
      <c r="D159" s="428" t="s">
        <v>34</v>
      </c>
      <c r="E159" s="428" t="s">
        <v>1315</v>
      </c>
      <c r="G159" s="428" t="s">
        <v>1315</v>
      </c>
      <c r="J159" s="428" t="s">
        <v>1315</v>
      </c>
      <c r="K159" s="428" t="s">
        <v>1315</v>
      </c>
      <c r="O159" s="428" t="s">
        <v>1315</v>
      </c>
      <c r="Q159" s="428" t="s">
        <v>1332</v>
      </c>
      <c r="R159" s="437" t="s">
        <v>1332</v>
      </c>
      <c r="S159" s="428" t="s">
        <v>1332</v>
      </c>
    </row>
    <row r="160" spans="1:19" ht="10.199999999999999" customHeight="1" x14ac:dyDescent="0.3">
      <c r="A160" s="428">
        <v>1413</v>
      </c>
      <c r="B160" s="428">
        <f t="shared" si="4"/>
        <v>6</v>
      </c>
      <c r="C160" s="437">
        <v>141310</v>
      </c>
      <c r="D160" s="428" t="s">
        <v>35</v>
      </c>
      <c r="E160" s="428" t="s">
        <v>1315</v>
      </c>
      <c r="G160" s="428" t="s">
        <v>1315</v>
      </c>
      <c r="J160" s="428" t="s">
        <v>1315</v>
      </c>
      <c r="K160" s="428" t="s">
        <v>1315</v>
      </c>
      <c r="O160" s="428" t="s">
        <v>1315</v>
      </c>
      <c r="Q160" s="428" t="s">
        <v>1332</v>
      </c>
      <c r="R160" s="437" t="s">
        <v>1332</v>
      </c>
      <c r="S160" s="428" t="s">
        <v>1332</v>
      </c>
    </row>
    <row r="161" spans="1:19" ht="10.199999999999999" customHeight="1" x14ac:dyDescent="0.3">
      <c r="A161" s="428">
        <v>1413</v>
      </c>
      <c r="B161" s="428">
        <f t="shared" si="4"/>
        <v>6</v>
      </c>
      <c r="C161" s="437">
        <v>141315</v>
      </c>
      <c r="D161" s="428" t="s">
        <v>36</v>
      </c>
      <c r="E161" s="428" t="s">
        <v>1315</v>
      </c>
      <c r="G161" s="428" t="s">
        <v>1315</v>
      </c>
      <c r="J161" s="428" t="s">
        <v>1315</v>
      </c>
      <c r="K161" s="428" t="s">
        <v>1315</v>
      </c>
      <c r="O161" s="428" t="s">
        <v>1315</v>
      </c>
      <c r="Q161" s="428" t="s">
        <v>1332</v>
      </c>
      <c r="R161" s="437" t="s">
        <v>1332</v>
      </c>
      <c r="S161" s="428" t="s">
        <v>1332</v>
      </c>
    </row>
    <row r="162" spans="1:19" ht="10.199999999999999" customHeight="1" x14ac:dyDescent="0.3">
      <c r="A162" s="428">
        <v>1413</v>
      </c>
      <c r="B162" s="428">
        <f t="shared" si="4"/>
        <v>6</v>
      </c>
      <c r="C162" s="437">
        <v>141320</v>
      </c>
      <c r="D162" s="428" t="s">
        <v>37</v>
      </c>
      <c r="E162" s="428" t="s">
        <v>1315</v>
      </c>
      <c r="G162" s="428" t="s">
        <v>1315</v>
      </c>
      <c r="J162" s="428" t="s">
        <v>1315</v>
      </c>
      <c r="K162" s="428" t="s">
        <v>1315</v>
      </c>
      <c r="O162" s="428" t="s">
        <v>1315</v>
      </c>
      <c r="Q162" s="428" t="s">
        <v>1332</v>
      </c>
      <c r="R162" s="437" t="s">
        <v>1332</v>
      </c>
      <c r="S162" s="428" t="s">
        <v>1332</v>
      </c>
    </row>
    <row r="163" spans="1:19" ht="10.199999999999999" customHeight="1" x14ac:dyDescent="0.3">
      <c r="A163" s="428">
        <v>1413</v>
      </c>
      <c r="B163" s="428">
        <f t="shared" si="4"/>
        <v>6</v>
      </c>
      <c r="C163" s="437">
        <v>141325</v>
      </c>
      <c r="D163" s="428" t="s">
        <v>38</v>
      </c>
      <c r="E163" s="428" t="s">
        <v>1315</v>
      </c>
      <c r="G163" s="428" t="s">
        <v>1315</v>
      </c>
      <c r="J163" s="428" t="s">
        <v>1315</v>
      </c>
      <c r="K163" s="428" t="s">
        <v>1315</v>
      </c>
      <c r="O163" s="428" t="s">
        <v>1315</v>
      </c>
      <c r="Q163" s="428" t="s">
        <v>1332</v>
      </c>
      <c r="R163" s="437" t="s">
        <v>1332</v>
      </c>
      <c r="S163" s="428" t="s">
        <v>1332</v>
      </c>
    </row>
    <row r="164" spans="1:19" ht="10.199999999999999" customHeight="1" x14ac:dyDescent="0.3">
      <c r="A164" s="428">
        <v>1414</v>
      </c>
      <c r="B164" s="428">
        <f t="shared" si="4"/>
        <v>4</v>
      </c>
      <c r="C164" s="437">
        <v>1414</v>
      </c>
      <c r="D164" s="428" t="s">
        <v>742</v>
      </c>
      <c r="E164" s="428" t="s">
        <v>1315</v>
      </c>
      <c r="G164" s="428" t="s">
        <v>1315</v>
      </c>
      <c r="J164" s="428" t="s">
        <v>1315</v>
      </c>
      <c r="K164" s="428" t="s">
        <v>1315</v>
      </c>
      <c r="O164" s="428" t="s">
        <v>1315</v>
      </c>
      <c r="Q164" s="428" t="s">
        <v>1332</v>
      </c>
      <c r="R164" s="437" t="s">
        <v>1332</v>
      </c>
      <c r="S164" s="428" t="s">
        <v>1332</v>
      </c>
    </row>
    <row r="165" spans="1:19" ht="10.199999999999999" customHeight="1" x14ac:dyDescent="0.3">
      <c r="A165" s="428">
        <v>1414</v>
      </c>
      <c r="B165" s="428">
        <f t="shared" si="4"/>
        <v>6</v>
      </c>
      <c r="C165" s="437">
        <v>141405</v>
      </c>
      <c r="D165" s="428" t="s">
        <v>34</v>
      </c>
      <c r="E165" s="428" t="s">
        <v>1315</v>
      </c>
      <c r="G165" s="428" t="s">
        <v>1315</v>
      </c>
      <c r="J165" s="428" t="s">
        <v>1315</v>
      </c>
      <c r="K165" s="428" t="s">
        <v>1315</v>
      </c>
      <c r="O165" s="428" t="s">
        <v>1315</v>
      </c>
      <c r="Q165" s="428" t="s">
        <v>1332</v>
      </c>
      <c r="R165" s="437" t="s">
        <v>1332</v>
      </c>
      <c r="S165" s="428" t="s">
        <v>1332</v>
      </c>
    </row>
    <row r="166" spans="1:19" ht="10.199999999999999" customHeight="1" x14ac:dyDescent="0.3">
      <c r="A166" s="428">
        <v>1414</v>
      </c>
      <c r="B166" s="428">
        <f t="shared" si="4"/>
        <v>6</v>
      </c>
      <c r="C166" s="437">
        <v>141410</v>
      </c>
      <c r="D166" s="428" t="s">
        <v>35</v>
      </c>
      <c r="E166" s="428" t="s">
        <v>1315</v>
      </c>
      <c r="G166" s="428" t="s">
        <v>1315</v>
      </c>
      <c r="J166" s="428" t="s">
        <v>1315</v>
      </c>
      <c r="K166" s="428" t="s">
        <v>1315</v>
      </c>
      <c r="O166" s="428" t="s">
        <v>1315</v>
      </c>
      <c r="Q166" s="428" t="s">
        <v>1332</v>
      </c>
      <c r="R166" s="437" t="s">
        <v>1332</v>
      </c>
      <c r="S166" s="428" t="s">
        <v>1332</v>
      </c>
    </row>
    <row r="167" spans="1:19" ht="10.199999999999999" customHeight="1" x14ac:dyDescent="0.3">
      <c r="A167" s="428">
        <v>1414</v>
      </c>
      <c r="B167" s="428">
        <f t="shared" si="4"/>
        <v>6</v>
      </c>
      <c r="C167" s="437">
        <v>141415</v>
      </c>
      <c r="D167" s="428" t="s">
        <v>36</v>
      </c>
      <c r="E167" s="428" t="s">
        <v>1315</v>
      </c>
      <c r="G167" s="428" t="s">
        <v>1315</v>
      </c>
      <c r="J167" s="428" t="s">
        <v>1315</v>
      </c>
      <c r="K167" s="428" t="s">
        <v>1315</v>
      </c>
      <c r="O167" s="428" t="s">
        <v>1315</v>
      </c>
      <c r="Q167" s="428" t="s">
        <v>1332</v>
      </c>
      <c r="R167" s="437" t="s">
        <v>1332</v>
      </c>
      <c r="S167" s="428" t="s">
        <v>1332</v>
      </c>
    </row>
    <row r="168" spans="1:19" ht="10.199999999999999" customHeight="1" x14ac:dyDescent="0.3">
      <c r="A168" s="428">
        <v>1414</v>
      </c>
      <c r="B168" s="428">
        <f t="shared" si="4"/>
        <v>6</v>
      </c>
      <c r="C168" s="437">
        <v>141420</v>
      </c>
      <c r="D168" s="428" t="s">
        <v>37</v>
      </c>
      <c r="E168" s="428" t="s">
        <v>1315</v>
      </c>
      <c r="G168" s="428" t="s">
        <v>1315</v>
      </c>
      <c r="J168" s="428" t="s">
        <v>1315</v>
      </c>
      <c r="K168" s="428" t="s">
        <v>1315</v>
      </c>
      <c r="O168" s="428" t="s">
        <v>1315</v>
      </c>
      <c r="Q168" s="428" t="s">
        <v>1332</v>
      </c>
      <c r="R168" s="437" t="s">
        <v>1332</v>
      </c>
      <c r="S168" s="428" t="s">
        <v>1332</v>
      </c>
    </row>
    <row r="169" spans="1:19" ht="10.199999999999999" customHeight="1" x14ac:dyDescent="0.3">
      <c r="A169" s="428">
        <v>1414</v>
      </c>
      <c r="B169" s="428">
        <f t="shared" si="4"/>
        <v>6</v>
      </c>
      <c r="C169" s="437">
        <v>141425</v>
      </c>
      <c r="D169" s="428" t="s">
        <v>38</v>
      </c>
      <c r="E169" s="428" t="s">
        <v>1315</v>
      </c>
      <c r="G169" s="428" t="s">
        <v>1315</v>
      </c>
      <c r="J169" s="428" t="s">
        <v>1315</v>
      </c>
      <c r="K169" s="428" t="s">
        <v>1315</v>
      </c>
      <c r="O169" s="428" t="s">
        <v>1315</v>
      </c>
      <c r="Q169" s="428" t="s">
        <v>1332</v>
      </c>
      <c r="R169" s="437" t="s">
        <v>1332</v>
      </c>
      <c r="S169" s="428" t="s">
        <v>1332</v>
      </c>
    </row>
    <row r="170" spans="1:19" ht="10.199999999999999" customHeight="1" x14ac:dyDescent="0.3">
      <c r="A170" s="428">
        <v>1415</v>
      </c>
      <c r="B170" s="428">
        <f t="shared" si="4"/>
        <v>4</v>
      </c>
      <c r="C170" s="437">
        <v>1415</v>
      </c>
      <c r="D170" s="428" t="s">
        <v>743</v>
      </c>
      <c r="E170" s="428" t="s">
        <v>1315</v>
      </c>
      <c r="J170" s="428" t="s">
        <v>1315</v>
      </c>
      <c r="K170" s="428" t="s">
        <v>1315</v>
      </c>
      <c r="O170" s="428" t="s">
        <v>1315</v>
      </c>
      <c r="Q170" s="428" t="s">
        <v>1332</v>
      </c>
      <c r="R170" s="437" t="s">
        <v>1332</v>
      </c>
      <c r="S170" s="428" t="s">
        <v>1332</v>
      </c>
    </row>
    <row r="171" spans="1:19" ht="10.199999999999999" customHeight="1" x14ac:dyDescent="0.3">
      <c r="A171" s="428">
        <v>1415</v>
      </c>
      <c r="B171" s="428">
        <f t="shared" si="4"/>
        <v>6</v>
      </c>
      <c r="C171" s="437">
        <v>141505</v>
      </c>
      <c r="D171" s="428" t="s">
        <v>34</v>
      </c>
      <c r="E171" s="428" t="s">
        <v>1315</v>
      </c>
      <c r="J171" s="428" t="s">
        <v>1315</v>
      </c>
      <c r="K171" s="428" t="s">
        <v>1315</v>
      </c>
      <c r="O171" s="428" t="s">
        <v>1315</v>
      </c>
      <c r="Q171" s="428" t="s">
        <v>1332</v>
      </c>
      <c r="R171" s="437" t="s">
        <v>1332</v>
      </c>
      <c r="S171" s="428" t="s">
        <v>1332</v>
      </c>
    </row>
    <row r="172" spans="1:19" ht="10.199999999999999" customHeight="1" x14ac:dyDescent="0.3">
      <c r="A172" s="428">
        <v>1415</v>
      </c>
      <c r="B172" s="428">
        <f t="shared" si="4"/>
        <v>6</v>
      </c>
      <c r="C172" s="437">
        <v>141510</v>
      </c>
      <c r="D172" s="428" t="s">
        <v>35</v>
      </c>
      <c r="E172" s="428" t="s">
        <v>1315</v>
      </c>
      <c r="J172" s="428" t="s">
        <v>1315</v>
      </c>
      <c r="K172" s="428" t="s">
        <v>1315</v>
      </c>
      <c r="O172" s="428" t="s">
        <v>1315</v>
      </c>
      <c r="Q172" s="428" t="s">
        <v>1332</v>
      </c>
      <c r="R172" s="437" t="s">
        <v>1332</v>
      </c>
      <c r="S172" s="428" t="s">
        <v>1332</v>
      </c>
    </row>
    <row r="173" spans="1:19" ht="10.199999999999999" customHeight="1" x14ac:dyDescent="0.3">
      <c r="A173" s="428">
        <v>1415</v>
      </c>
      <c r="B173" s="428">
        <f t="shared" si="4"/>
        <v>6</v>
      </c>
      <c r="C173" s="437">
        <v>141515</v>
      </c>
      <c r="D173" s="428" t="s">
        <v>36</v>
      </c>
      <c r="E173" s="428" t="s">
        <v>1315</v>
      </c>
      <c r="J173" s="428" t="s">
        <v>1315</v>
      </c>
      <c r="K173" s="428" t="s">
        <v>1315</v>
      </c>
      <c r="O173" s="428" t="s">
        <v>1315</v>
      </c>
      <c r="Q173" s="428" t="s">
        <v>1332</v>
      </c>
      <c r="R173" s="437" t="s">
        <v>1332</v>
      </c>
      <c r="S173" s="428" t="s">
        <v>1332</v>
      </c>
    </row>
    <row r="174" spans="1:19" ht="10.199999999999999" customHeight="1" x14ac:dyDescent="0.3">
      <c r="A174" s="428">
        <v>1415</v>
      </c>
      <c r="B174" s="428">
        <f t="shared" si="4"/>
        <v>6</v>
      </c>
      <c r="C174" s="437">
        <v>141520</v>
      </c>
      <c r="D174" s="428" t="s">
        <v>37</v>
      </c>
      <c r="E174" s="428" t="s">
        <v>1315</v>
      </c>
      <c r="J174" s="428" t="s">
        <v>1315</v>
      </c>
      <c r="K174" s="428" t="s">
        <v>1315</v>
      </c>
      <c r="O174" s="428" t="s">
        <v>1315</v>
      </c>
      <c r="Q174" s="428" t="s">
        <v>1332</v>
      </c>
      <c r="R174" s="437" t="s">
        <v>1332</v>
      </c>
      <c r="S174" s="428" t="s">
        <v>1332</v>
      </c>
    </row>
    <row r="175" spans="1:19" ht="10.199999999999999" customHeight="1" x14ac:dyDescent="0.3">
      <c r="A175" s="428">
        <v>1415</v>
      </c>
      <c r="B175" s="428">
        <f t="shared" si="4"/>
        <v>6</v>
      </c>
      <c r="C175" s="437">
        <v>141525</v>
      </c>
      <c r="D175" s="428" t="s">
        <v>38</v>
      </c>
      <c r="E175" s="428" t="s">
        <v>1315</v>
      </c>
      <c r="J175" s="428" t="s">
        <v>1315</v>
      </c>
      <c r="K175" s="428" t="s">
        <v>1315</v>
      </c>
      <c r="O175" s="428" t="s">
        <v>1315</v>
      </c>
      <c r="Q175" s="428" t="s">
        <v>1332</v>
      </c>
      <c r="R175" s="437" t="s">
        <v>1332</v>
      </c>
      <c r="S175" s="428" t="s">
        <v>1332</v>
      </c>
    </row>
    <row r="176" spans="1:19" ht="12" customHeight="1" x14ac:dyDescent="0.3">
      <c r="A176" s="428">
        <v>1416</v>
      </c>
      <c r="B176" s="428">
        <f t="shared" si="4"/>
        <v>4</v>
      </c>
      <c r="C176" s="437">
        <v>1416</v>
      </c>
      <c r="D176" s="428" t="s">
        <v>1349</v>
      </c>
      <c r="E176" s="428" t="s">
        <v>1315</v>
      </c>
      <c r="F176" s="428" t="s">
        <v>1315</v>
      </c>
      <c r="G176" s="428" t="s">
        <v>1315</v>
      </c>
      <c r="H176" s="428" t="s">
        <v>1315</v>
      </c>
      <c r="I176" s="428" t="s">
        <v>1315</v>
      </c>
      <c r="J176" s="428" t="s">
        <v>1315</v>
      </c>
      <c r="K176" s="428" t="s">
        <v>1315</v>
      </c>
      <c r="O176" s="428" t="s">
        <v>1315</v>
      </c>
      <c r="Q176" s="428">
        <v>1416</v>
      </c>
      <c r="R176" s="437" t="s">
        <v>1350</v>
      </c>
      <c r="S176" s="428">
        <f>VLOOKUP(Q176,[8]CUC!I178:K1682,3,0)</f>
        <v>1416</v>
      </c>
    </row>
    <row r="177" spans="1:19" ht="10.199999999999999" customHeight="1" x14ac:dyDescent="0.3">
      <c r="A177" s="428">
        <v>1416</v>
      </c>
      <c r="B177" s="428">
        <f t="shared" si="4"/>
        <v>6</v>
      </c>
      <c r="C177" s="437">
        <v>141605</v>
      </c>
      <c r="D177" s="428" t="s">
        <v>34</v>
      </c>
      <c r="E177" s="428" t="s">
        <v>1315</v>
      </c>
      <c r="F177" s="428" t="s">
        <v>1315</v>
      </c>
      <c r="G177" s="428" t="s">
        <v>1315</v>
      </c>
      <c r="H177" s="428" t="s">
        <v>1315</v>
      </c>
      <c r="I177" s="428" t="s">
        <v>1315</v>
      </c>
      <c r="J177" s="428" t="s">
        <v>1315</v>
      </c>
      <c r="K177" s="428" t="s">
        <v>1315</v>
      </c>
      <c r="O177" s="428" t="s">
        <v>1315</v>
      </c>
      <c r="Q177" s="428">
        <v>141605</v>
      </c>
      <c r="R177" s="437" t="s">
        <v>623</v>
      </c>
      <c r="S177" s="428">
        <v>141605</v>
      </c>
    </row>
    <row r="178" spans="1:19" ht="10.199999999999999" customHeight="1" x14ac:dyDescent="0.3">
      <c r="A178" s="428">
        <v>1416</v>
      </c>
      <c r="B178" s="428">
        <f t="shared" si="4"/>
        <v>6</v>
      </c>
      <c r="C178" s="437">
        <v>141610</v>
      </c>
      <c r="D178" s="428" t="s">
        <v>35</v>
      </c>
      <c r="E178" s="428" t="s">
        <v>1315</v>
      </c>
      <c r="F178" s="428" t="s">
        <v>1315</v>
      </c>
      <c r="G178" s="428" t="s">
        <v>1315</v>
      </c>
      <c r="H178" s="428" t="s">
        <v>1315</v>
      </c>
      <c r="I178" s="428" t="s">
        <v>1315</v>
      </c>
      <c r="J178" s="428" t="s">
        <v>1315</v>
      </c>
      <c r="K178" s="428" t="s">
        <v>1315</v>
      </c>
      <c r="O178" s="428" t="s">
        <v>1315</v>
      </c>
      <c r="Q178" s="428">
        <v>141610</v>
      </c>
      <c r="R178" s="437" t="s">
        <v>625</v>
      </c>
      <c r="S178" s="428">
        <v>141610</v>
      </c>
    </row>
    <row r="179" spans="1:19" ht="10.199999999999999" customHeight="1" x14ac:dyDescent="0.3">
      <c r="A179" s="428">
        <v>1416</v>
      </c>
      <c r="B179" s="428">
        <f t="shared" si="4"/>
        <v>6</v>
      </c>
      <c r="C179" s="437">
        <v>141615</v>
      </c>
      <c r="D179" s="428" t="s">
        <v>36</v>
      </c>
      <c r="E179" s="428" t="s">
        <v>1315</v>
      </c>
      <c r="F179" s="428" t="s">
        <v>1315</v>
      </c>
      <c r="G179" s="428" t="s">
        <v>1315</v>
      </c>
      <c r="H179" s="428" t="s">
        <v>1315</v>
      </c>
      <c r="I179" s="428" t="s">
        <v>1315</v>
      </c>
      <c r="J179" s="428" t="s">
        <v>1315</v>
      </c>
      <c r="K179" s="428" t="s">
        <v>1315</v>
      </c>
      <c r="O179" s="428" t="s">
        <v>1315</v>
      </c>
      <c r="Q179" s="428">
        <v>141615</v>
      </c>
      <c r="R179" s="437" t="s">
        <v>627</v>
      </c>
      <c r="S179" s="428">
        <v>141615</v>
      </c>
    </row>
    <row r="180" spans="1:19" ht="10.199999999999999" customHeight="1" x14ac:dyDescent="0.3">
      <c r="A180" s="428">
        <v>1416</v>
      </c>
      <c r="B180" s="428">
        <f t="shared" si="4"/>
        <v>6</v>
      </c>
      <c r="C180" s="437">
        <v>141620</v>
      </c>
      <c r="D180" s="428" t="s">
        <v>37</v>
      </c>
      <c r="E180" s="428" t="s">
        <v>1315</v>
      </c>
      <c r="F180" s="428" t="s">
        <v>1315</v>
      </c>
      <c r="G180" s="428" t="s">
        <v>1315</v>
      </c>
      <c r="H180" s="428" t="s">
        <v>1315</v>
      </c>
      <c r="I180" s="428" t="s">
        <v>1315</v>
      </c>
      <c r="J180" s="428" t="s">
        <v>1315</v>
      </c>
      <c r="K180" s="428" t="s">
        <v>1315</v>
      </c>
      <c r="O180" s="428" t="s">
        <v>1315</v>
      </c>
      <c r="Q180" s="428">
        <v>141620</v>
      </c>
      <c r="R180" s="437" t="s">
        <v>629</v>
      </c>
      <c r="S180" s="428">
        <v>141620</v>
      </c>
    </row>
    <row r="181" spans="1:19" ht="10.199999999999999" customHeight="1" x14ac:dyDescent="0.3">
      <c r="A181" s="428">
        <v>1416</v>
      </c>
      <c r="B181" s="428">
        <f t="shared" si="4"/>
        <v>6</v>
      </c>
      <c r="C181" s="437">
        <v>141625</v>
      </c>
      <c r="D181" s="428" t="s">
        <v>38</v>
      </c>
      <c r="E181" s="428" t="s">
        <v>1315</v>
      </c>
      <c r="F181" s="428" t="s">
        <v>1315</v>
      </c>
      <c r="G181" s="428" t="s">
        <v>1315</v>
      </c>
      <c r="H181" s="428" t="s">
        <v>1315</v>
      </c>
      <c r="I181" s="428" t="s">
        <v>1315</v>
      </c>
      <c r="J181" s="428" t="s">
        <v>1315</v>
      </c>
      <c r="K181" s="428" t="s">
        <v>1315</v>
      </c>
      <c r="O181" s="428" t="s">
        <v>1315</v>
      </c>
      <c r="Q181" s="428">
        <v>141625</v>
      </c>
      <c r="R181" s="437" t="s">
        <v>631</v>
      </c>
      <c r="S181" s="428">
        <v>141625</v>
      </c>
    </row>
    <row r="182" spans="1:19" ht="10.199999999999999" customHeight="1" x14ac:dyDescent="0.3">
      <c r="A182" s="428">
        <v>1417</v>
      </c>
      <c r="B182" s="428">
        <f t="shared" si="4"/>
        <v>4</v>
      </c>
      <c r="C182" s="437">
        <v>1417</v>
      </c>
      <c r="D182" s="428" t="s">
        <v>744</v>
      </c>
      <c r="E182" s="428" t="s">
        <v>1315</v>
      </c>
      <c r="G182" s="428" t="s">
        <v>1315</v>
      </c>
      <c r="H182" s="428" t="s">
        <v>1315</v>
      </c>
      <c r="I182" s="428" t="s">
        <v>1315</v>
      </c>
      <c r="J182" s="428" t="s">
        <v>1315</v>
      </c>
      <c r="K182" s="428" t="s">
        <v>1315</v>
      </c>
      <c r="O182" s="428" t="s">
        <v>1315</v>
      </c>
      <c r="Q182" s="428">
        <v>1417</v>
      </c>
      <c r="R182" s="437" t="s">
        <v>1351</v>
      </c>
      <c r="S182" s="428" t="str">
        <f>VLOOKUP(Q182,[8]CUC!I184:K1688,3,0)</f>
        <v>1417+1421+1422</v>
      </c>
    </row>
    <row r="183" spans="1:19" ht="10.199999999999999" customHeight="1" x14ac:dyDescent="0.3">
      <c r="A183" s="428">
        <v>1417</v>
      </c>
      <c r="B183" s="428">
        <f t="shared" si="4"/>
        <v>6</v>
      </c>
      <c r="C183" s="437">
        <v>141705</v>
      </c>
      <c r="D183" s="428" t="s">
        <v>34</v>
      </c>
      <c r="E183" s="428" t="s">
        <v>1315</v>
      </c>
      <c r="G183" s="428" t="s">
        <v>1315</v>
      </c>
      <c r="H183" s="428" t="s">
        <v>1315</v>
      </c>
      <c r="I183" s="428" t="s">
        <v>1315</v>
      </c>
      <c r="J183" s="428" t="s">
        <v>1315</v>
      </c>
      <c r="K183" s="428" t="s">
        <v>1315</v>
      </c>
      <c r="O183" s="428" t="s">
        <v>1315</v>
      </c>
      <c r="Q183" s="428">
        <v>141705</v>
      </c>
      <c r="R183" s="437" t="s">
        <v>623</v>
      </c>
      <c r="S183" s="430" t="s">
        <v>1352</v>
      </c>
    </row>
    <row r="184" spans="1:19" ht="10.199999999999999" customHeight="1" x14ac:dyDescent="0.3">
      <c r="A184" s="428">
        <v>1417</v>
      </c>
      <c r="B184" s="428">
        <f t="shared" si="4"/>
        <v>6</v>
      </c>
      <c r="C184" s="437">
        <v>141710</v>
      </c>
      <c r="D184" s="428" t="s">
        <v>35</v>
      </c>
      <c r="E184" s="428" t="s">
        <v>1315</v>
      </c>
      <c r="G184" s="428" t="s">
        <v>1315</v>
      </c>
      <c r="H184" s="428" t="s">
        <v>1315</v>
      </c>
      <c r="I184" s="428" t="s">
        <v>1315</v>
      </c>
      <c r="J184" s="428" t="s">
        <v>1315</v>
      </c>
      <c r="K184" s="428" t="s">
        <v>1315</v>
      </c>
      <c r="O184" s="428" t="s">
        <v>1315</v>
      </c>
      <c r="Q184" s="428">
        <v>141710</v>
      </c>
      <c r="R184" s="437" t="s">
        <v>625</v>
      </c>
      <c r="S184" s="430" t="s">
        <v>1353</v>
      </c>
    </row>
    <row r="185" spans="1:19" ht="10.199999999999999" customHeight="1" x14ac:dyDescent="0.3">
      <c r="A185" s="428">
        <v>1417</v>
      </c>
      <c r="B185" s="428">
        <f t="shared" si="4"/>
        <v>6</v>
      </c>
      <c r="C185" s="437">
        <v>141715</v>
      </c>
      <c r="D185" s="428" t="s">
        <v>36</v>
      </c>
      <c r="E185" s="428" t="s">
        <v>1315</v>
      </c>
      <c r="G185" s="428" t="s">
        <v>1315</v>
      </c>
      <c r="H185" s="428" t="s">
        <v>1315</v>
      </c>
      <c r="I185" s="428" t="s">
        <v>1315</v>
      </c>
      <c r="J185" s="428" t="s">
        <v>1315</v>
      </c>
      <c r="K185" s="428" t="s">
        <v>1315</v>
      </c>
      <c r="O185" s="428" t="s">
        <v>1315</v>
      </c>
      <c r="Q185" s="428">
        <v>141715</v>
      </c>
      <c r="R185" s="437" t="s">
        <v>627</v>
      </c>
      <c r="S185" s="430" t="s">
        <v>1354</v>
      </c>
    </row>
    <row r="186" spans="1:19" ht="10.199999999999999" customHeight="1" x14ac:dyDescent="0.3">
      <c r="A186" s="428">
        <v>1417</v>
      </c>
      <c r="B186" s="428">
        <f t="shared" si="4"/>
        <v>6</v>
      </c>
      <c r="C186" s="437">
        <v>141720</v>
      </c>
      <c r="D186" s="428" t="s">
        <v>37</v>
      </c>
      <c r="E186" s="428" t="s">
        <v>1315</v>
      </c>
      <c r="G186" s="428" t="s">
        <v>1315</v>
      </c>
      <c r="H186" s="428" t="s">
        <v>1315</v>
      </c>
      <c r="I186" s="428" t="s">
        <v>1315</v>
      </c>
      <c r="J186" s="428" t="s">
        <v>1315</v>
      </c>
      <c r="K186" s="428" t="s">
        <v>1315</v>
      </c>
      <c r="O186" s="428" t="s">
        <v>1315</v>
      </c>
      <c r="Q186" s="428">
        <v>141720</v>
      </c>
      <c r="R186" s="437" t="s">
        <v>629</v>
      </c>
      <c r="S186" s="430" t="s">
        <v>1355</v>
      </c>
    </row>
    <row r="187" spans="1:19" ht="10.199999999999999" customHeight="1" x14ac:dyDescent="0.3">
      <c r="A187" s="428">
        <v>1417</v>
      </c>
      <c r="B187" s="428">
        <f t="shared" si="4"/>
        <v>6</v>
      </c>
      <c r="C187" s="437">
        <v>141725</v>
      </c>
      <c r="D187" s="428" t="s">
        <v>38</v>
      </c>
      <c r="E187" s="428" t="s">
        <v>1315</v>
      </c>
      <c r="G187" s="428" t="s">
        <v>1315</v>
      </c>
      <c r="H187" s="428" t="s">
        <v>1315</v>
      </c>
      <c r="I187" s="428" t="s">
        <v>1315</v>
      </c>
      <c r="J187" s="428" t="s">
        <v>1315</v>
      </c>
      <c r="K187" s="428" t="s">
        <v>1315</v>
      </c>
      <c r="O187" s="428" t="s">
        <v>1315</v>
      </c>
      <c r="Q187" s="428">
        <v>141725</v>
      </c>
      <c r="R187" s="437" t="s">
        <v>631</v>
      </c>
      <c r="S187" s="430" t="s">
        <v>1356</v>
      </c>
    </row>
    <row r="188" spans="1:19" ht="10.199999999999999" customHeight="1" x14ac:dyDescent="0.3">
      <c r="A188" s="428">
        <v>1418</v>
      </c>
      <c r="B188" s="428">
        <f t="shared" si="4"/>
        <v>4</v>
      </c>
      <c r="C188" s="437">
        <v>1418</v>
      </c>
      <c r="D188" s="428" t="s">
        <v>745</v>
      </c>
      <c r="E188" s="428" t="s">
        <v>1315</v>
      </c>
      <c r="J188" s="428" t="s">
        <v>1315</v>
      </c>
      <c r="K188" s="428" t="s">
        <v>1315</v>
      </c>
      <c r="O188" s="428" t="s">
        <v>1315</v>
      </c>
      <c r="Q188" s="428">
        <v>1418</v>
      </c>
      <c r="R188" s="437" t="s">
        <v>1803</v>
      </c>
      <c r="S188" s="430" t="str">
        <f>VLOOKUP(Q188,[8]CUC!I190:K1694,3,0)</f>
        <v>1418+1423</v>
      </c>
    </row>
    <row r="189" spans="1:19" ht="10.199999999999999" customHeight="1" x14ac:dyDescent="0.3">
      <c r="A189" s="428">
        <v>1418</v>
      </c>
      <c r="B189" s="428">
        <f t="shared" si="4"/>
        <v>6</v>
      </c>
      <c r="C189" s="437">
        <v>141805</v>
      </c>
      <c r="D189" s="428" t="s">
        <v>34</v>
      </c>
      <c r="E189" s="428" t="s">
        <v>1315</v>
      </c>
      <c r="J189" s="428" t="s">
        <v>1315</v>
      </c>
      <c r="K189" s="428" t="s">
        <v>1315</v>
      </c>
      <c r="O189" s="428" t="s">
        <v>1315</v>
      </c>
      <c r="Q189" s="428">
        <v>141805</v>
      </c>
      <c r="R189" s="437" t="s">
        <v>623</v>
      </c>
      <c r="S189" s="430" t="s">
        <v>1357</v>
      </c>
    </row>
    <row r="190" spans="1:19" ht="10.199999999999999" customHeight="1" x14ac:dyDescent="0.3">
      <c r="A190" s="428">
        <v>1418</v>
      </c>
      <c r="B190" s="428">
        <f t="shared" si="4"/>
        <v>6</v>
      </c>
      <c r="C190" s="437">
        <v>141810</v>
      </c>
      <c r="D190" s="428" t="s">
        <v>35</v>
      </c>
      <c r="E190" s="428" t="s">
        <v>1315</v>
      </c>
      <c r="J190" s="428" t="s">
        <v>1315</v>
      </c>
      <c r="K190" s="428" t="s">
        <v>1315</v>
      </c>
      <c r="O190" s="428" t="s">
        <v>1315</v>
      </c>
      <c r="Q190" s="428">
        <v>141810</v>
      </c>
      <c r="R190" s="437" t="s">
        <v>625</v>
      </c>
      <c r="S190" s="430" t="s">
        <v>1358</v>
      </c>
    </row>
    <row r="191" spans="1:19" ht="10.199999999999999" customHeight="1" x14ac:dyDescent="0.3">
      <c r="A191" s="428">
        <v>1418</v>
      </c>
      <c r="B191" s="428">
        <f t="shared" si="4"/>
        <v>6</v>
      </c>
      <c r="C191" s="437">
        <v>141815</v>
      </c>
      <c r="D191" s="428" t="s">
        <v>36</v>
      </c>
      <c r="E191" s="428" t="s">
        <v>1315</v>
      </c>
      <c r="J191" s="428" t="s">
        <v>1315</v>
      </c>
      <c r="K191" s="428" t="s">
        <v>1315</v>
      </c>
      <c r="O191" s="428" t="s">
        <v>1315</v>
      </c>
      <c r="Q191" s="428">
        <v>141815</v>
      </c>
      <c r="R191" s="437" t="s">
        <v>627</v>
      </c>
      <c r="S191" s="430" t="s">
        <v>1359</v>
      </c>
    </row>
    <row r="192" spans="1:19" ht="10.199999999999999" customHeight="1" x14ac:dyDescent="0.3">
      <c r="A192" s="428">
        <v>1418</v>
      </c>
      <c r="B192" s="428">
        <f t="shared" si="4"/>
        <v>6</v>
      </c>
      <c r="C192" s="437">
        <v>141820</v>
      </c>
      <c r="D192" s="428" t="s">
        <v>37</v>
      </c>
      <c r="E192" s="428" t="s">
        <v>1315</v>
      </c>
      <c r="J192" s="428" t="s">
        <v>1315</v>
      </c>
      <c r="K192" s="428" t="s">
        <v>1315</v>
      </c>
      <c r="O192" s="428" t="s">
        <v>1315</v>
      </c>
      <c r="Q192" s="428">
        <v>141820</v>
      </c>
      <c r="R192" s="437" t="s">
        <v>629</v>
      </c>
      <c r="S192" s="430" t="s">
        <v>1360</v>
      </c>
    </row>
    <row r="193" spans="1:19" ht="10.199999999999999" customHeight="1" x14ac:dyDescent="0.3">
      <c r="A193" s="428">
        <v>1418</v>
      </c>
      <c r="B193" s="428">
        <f t="shared" si="4"/>
        <v>6</v>
      </c>
      <c r="C193" s="437">
        <v>141825</v>
      </c>
      <c r="D193" s="428" t="s">
        <v>38</v>
      </c>
      <c r="E193" s="428" t="s">
        <v>1315</v>
      </c>
      <c r="J193" s="428" t="s">
        <v>1315</v>
      </c>
      <c r="K193" s="428" t="s">
        <v>1315</v>
      </c>
      <c r="O193" s="428" t="s">
        <v>1315</v>
      </c>
      <c r="Q193" s="428">
        <v>141825</v>
      </c>
      <c r="R193" s="437" t="s">
        <v>631</v>
      </c>
      <c r="S193" s="430" t="s">
        <v>1361</v>
      </c>
    </row>
    <row r="194" spans="1:19" ht="10.199999999999999" customHeight="1" x14ac:dyDescent="0.3">
      <c r="A194" s="428">
        <v>1419</v>
      </c>
      <c r="B194" s="428">
        <f t="shared" si="4"/>
        <v>4</v>
      </c>
      <c r="C194" s="437">
        <v>1419</v>
      </c>
      <c r="D194" s="428" t="s">
        <v>746</v>
      </c>
      <c r="E194" s="428" t="s">
        <v>1315</v>
      </c>
      <c r="F194" s="428" t="s">
        <v>1315</v>
      </c>
      <c r="G194" s="428" t="s">
        <v>1315</v>
      </c>
      <c r="H194" s="428" t="s">
        <v>1315</v>
      </c>
      <c r="I194" s="428" t="s">
        <v>1315</v>
      </c>
      <c r="J194" s="428" t="s">
        <v>1315</v>
      </c>
      <c r="K194" s="428" t="s">
        <v>1315</v>
      </c>
      <c r="O194" s="428" t="s">
        <v>1315</v>
      </c>
      <c r="Q194" s="428">
        <v>1419</v>
      </c>
      <c r="R194" s="437" t="s">
        <v>1362</v>
      </c>
      <c r="S194" s="428">
        <f>VLOOKUP(Q194,[8]CUC!I196:K1700,3,0)</f>
        <v>1419</v>
      </c>
    </row>
    <row r="195" spans="1:19" ht="10.199999999999999" customHeight="1" x14ac:dyDescent="0.3">
      <c r="A195" s="428">
        <v>1419</v>
      </c>
      <c r="B195" s="428">
        <f t="shared" si="4"/>
        <v>6</v>
      </c>
      <c r="C195" s="437">
        <v>141905</v>
      </c>
      <c r="D195" s="428" t="s">
        <v>34</v>
      </c>
      <c r="E195" s="428" t="s">
        <v>1315</v>
      </c>
      <c r="F195" s="428" t="s">
        <v>1315</v>
      </c>
      <c r="G195" s="428" t="s">
        <v>1315</v>
      </c>
      <c r="H195" s="428" t="s">
        <v>1315</v>
      </c>
      <c r="I195" s="428" t="s">
        <v>1315</v>
      </c>
      <c r="J195" s="428" t="s">
        <v>1315</v>
      </c>
      <c r="K195" s="428" t="s">
        <v>1315</v>
      </c>
      <c r="O195" s="428" t="s">
        <v>1315</v>
      </c>
      <c r="Q195" s="428">
        <v>141905</v>
      </c>
      <c r="R195" s="437" t="s">
        <v>623</v>
      </c>
      <c r="S195" s="428">
        <v>141905</v>
      </c>
    </row>
    <row r="196" spans="1:19" ht="10.199999999999999" customHeight="1" x14ac:dyDescent="0.3">
      <c r="A196" s="428">
        <v>1419</v>
      </c>
      <c r="B196" s="428">
        <f t="shared" si="4"/>
        <v>6</v>
      </c>
      <c r="C196" s="437">
        <v>141910</v>
      </c>
      <c r="D196" s="428" t="s">
        <v>35</v>
      </c>
      <c r="E196" s="428" t="s">
        <v>1315</v>
      </c>
      <c r="F196" s="428" t="s">
        <v>1315</v>
      </c>
      <c r="G196" s="428" t="s">
        <v>1315</v>
      </c>
      <c r="H196" s="428" t="s">
        <v>1315</v>
      </c>
      <c r="I196" s="428" t="s">
        <v>1315</v>
      </c>
      <c r="J196" s="428" t="s">
        <v>1315</v>
      </c>
      <c r="K196" s="428" t="s">
        <v>1315</v>
      </c>
      <c r="O196" s="428" t="s">
        <v>1315</v>
      </c>
      <c r="Q196" s="428">
        <v>141910</v>
      </c>
      <c r="R196" s="437" t="s">
        <v>625</v>
      </c>
      <c r="S196" s="428">
        <v>141910</v>
      </c>
    </row>
    <row r="197" spans="1:19" ht="10.199999999999999" customHeight="1" x14ac:dyDescent="0.3">
      <c r="A197" s="428">
        <v>1419</v>
      </c>
      <c r="B197" s="428">
        <f t="shared" ref="B197:B260" si="5">LEN(C197)</f>
        <v>6</v>
      </c>
      <c r="C197" s="437">
        <v>141915</v>
      </c>
      <c r="D197" s="428" t="s">
        <v>36</v>
      </c>
      <c r="E197" s="428" t="s">
        <v>1315</v>
      </c>
      <c r="F197" s="428" t="s">
        <v>1315</v>
      </c>
      <c r="G197" s="428" t="s">
        <v>1315</v>
      </c>
      <c r="H197" s="428" t="s">
        <v>1315</v>
      </c>
      <c r="I197" s="428" t="s">
        <v>1315</v>
      </c>
      <c r="J197" s="428" t="s">
        <v>1315</v>
      </c>
      <c r="K197" s="428" t="s">
        <v>1315</v>
      </c>
      <c r="O197" s="428" t="s">
        <v>1315</v>
      </c>
      <c r="Q197" s="428">
        <v>141915</v>
      </c>
      <c r="R197" s="437" t="s">
        <v>627</v>
      </c>
      <c r="S197" s="428">
        <v>141915</v>
      </c>
    </row>
    <row r="198" spans="1:19" ht="10.199999999999999" customHeight="1" x14ac:dyDescent="0.3">
      <c r="A198" s="428">
        <v>1419</v>
      </c>
      <c r="B198" s="428">
        <f t="shared" si="5"/>
        <v>6</v>
      </c>
      <c r="C198" s="437">
        <v>141920</v>
      </c>
      <c r="D198" s="428" t="s">
        <v>37</v>
      </c>
      <c r="E198" s="428" t="s">
        <v>1315</v>
      </c>
      <c r="F198" s="428" t="s">
        <v>1315</v>
      </c>
      <c r="G198" s="428" t="s">
        <v>1315</v>
      </c>
      <c r="H198" s="428" t="s">
        <v>1315</v>
      </c>
      <c r="I198" s="428" t="s">
        <v>1315</v>
      </c>
      <c r="J198" s="428" t="s">
        <v>1315</v>
      </c>
      <c r="K198" s="428" t="s">
        <v>1315</v>
      </c>
      <c r="O198" s="428" t="s">
        <v>1315</v>
      </c>
      <c r="Q198" s="428">
        <v>141920</v>
      </c>
      <c r="R198" s="437" t="s">
        <v>629</v>
      </c>
      <c r="S198" s="428">
        <v>141920</v>
      </c>
    </row>
    <row r="199" spans="1:19" ht="10.199999999999999" customHeight="1" x14ac:dyDescent="0.3">
      <c r="A199" s="428">
        <v>1419</v>
      </c>
      <c r="B199" s="428">
        <f t="shared" si="5"/>
        <v>6</v>
      </c>
      <c r="C199" s="437">
        <v>141925</v>
      </c>
      <c r="D199" s="428" t="s">
        <v>38</v>
      </c>
      <c r="E199" s="428" t="s">
        <v>1315</v>
      </c>
      <c r="F199" s="428" t="s">
        <v>1315</v>
      </c>
      <c r="G199" s="428" t="s">
        <v>1315</v>
      </c>
      <c r="H199" s="428" t="s">
        <v>1315</v>
      </c>
      <c r="I199" s="428" t="s">
        <v>1315</v>
      </c>
      <c r="J199" s="428" t="s">
        <v>1315</v>
      </c>
      <c r="K199" s="428" t="s">
        <v>1315</v>
      </c>
      <c r="O199" s="428" t="s">
        <v>1315</v>
      </c>
      <c r="Q199" s="428">
        <v>141925</v>
      </c>
      <c r="R199" s="437" t="s">
        <v>631</v>
      </c>
      <c r="S199" s="428">
        <v>141925</v>
      </c>
    </row>
    <row r="200" spans="1:19" ht="10.199999999999999" customHeight="1" x14ac:dyDescent="0.3">
      <c r="A200" s="428">
        <v>1420</v>
      </c>
      <c r="B200" s="428">
        <f t="shared" si="5"/>
        <v>4</v>
      </c>
      <c r="C200" s="437">
        <v>1420</v>
      </c>
      <c r="D200" s="428" t="s">
        <v>1363</v>
      </c>
      <c r="E200" s="428" t="s">
        <v>1315</v>
      </c>
      <c r="G200" s="428" t="s">
        <v>1315</v>
      </c>
      <c r="J200" s="428" t="s">
        <v>1315</v>
      </c>
      <c r="K200" s="428" t="s">
        <v>1315</v>
      </c>
      <c r="O200" s="428" t="s">
        <v>1315</v>
      </c>
      <c r="Q200" s="428">
        <v>1420</v>
      </c>
      <c r="R200" s="437" t="s">
        <v>1364</v>
      </c>
      <c r="S200" s="428">
        <f>VLOOKUP(Q200,[8]CUC!I202:K1706,3,0)</f>
        <v>1420</v>
      </c>
    </row>
    <row r="201" spans="1:19" ht="10.199999999999999" customHeight="1" x14ac:dyDescent="0.3">
      <c r="A201" s="428">
        <v>1420</v>
      </c>
      <c r="B201" s="428">
        <f t="shared" si="5"/>
        <v>6</v>
      </c>
      <c r="C201" s="437">
        <v>142005</v>
      </c>
      <c r="D201" s="428" t="s">
        <v>34</v>
      </c>
      <c r="E201" s="428" t="s">
        <v>1315</v>
      </c>
      <c r="G201" s="428" t="s">
        <v>1315</v>
      </c>
      <c r="J201" s="428" t="s">
        <v>1315</v>
      </c>
      <c r="K201" s="428" t="s">
        <v>1315</v>
      </c>
      <c r="O201" s="428" t="s">
        <v>1315</v>
      </c>
      <c r="Q201" s="428">
        <v>142005</v>
      </c>
      <c r="R201" s="437" t="s">
        <v>623</v>
      </c>
      <c r="S201" s="428">
        <v>142005</v>
      </c>
    </row>
    <row r="202" spans="1:19" ht="10.199999999999999" customHeight="1" x14ac:dyDescent="0.3">
      <c r="A202" s="428">
        <v>1420</v>
      </c>
      <c r="B202" s="428">
        <f t="shared" si="5"/>
        <v>6</v>
      </c>
      <c r="C202" s="437">
        <v>142010</v>
      </c>
      <c r="D202" s="428" t="s">
        <v>35</v>
      </c>
      <c r="E202" s="428" t="s">
        <v>1315</v>
      </c>
      <c r="G202" s="428" t="s">
        <v>1315</v>
      </c>
      <c r="J202" s="428" t="s">
        <v>1315</v>
      </c>
      <c r="K202" s="428" t="s">
        <v>1315</v>
      </c>
      <c r="O202" s="428" t="s">
        <v>1315</v>
      </c>
      <c r="Q202" s="428">
        <v>142010</v>
      </c>
      <c r="R202" s="437" t="s">
        <v>625</v>
      </c>
      <c r="S202" s="428">
        <v>142010</v>
      </c>
    </row>
    <row r="203" spans="1:19" ht="10.199999999999999" customHeight="1" x14ac:dyDescent="0.3">
      <c r="A203" s="428">
        <v>1420</v>
      </c>
      <c r="B203" s="428">
        <f t="shared" si="5"/>
        <v>6</v>
      </c>
      <c r="C203" s="437">
        <v>142015</v>
      </c>
      <c r="D203" s="428" t="s">
        <v>36</v>
      </c>
      <c r="E203" s="428" t="s">
        <v>1315</v>
      </c>
      <c r="G203" s="428" t="s">
        <v>1315</v>
      </c>
      <c r="J203" s="428" t="s">
        <v>1315</v>
      </c>
      <c r="K203" s="428" t="s">
        <v>1315</v>
      </c>
      <c r="O203" s="428" t="s">
        <v>1315</v>
      </c>
      <c r="Q203" s="428">
        <v>142015</v>
      </c>
      <c r="R203" s="437" t="s">
        <v>627</v>
      </c>
      <c r="S203" s="428">
        <v>142015</v>
      </c>
    </row>
    <row r="204" spans="1:19" ht="10.199999999999999" customHeight="1" x14ac:dyDescent="0.3">
      <c r="A204" s="428">
        <v>1420</v>
      </c>
      <c r="B204" s="428">
        <f t="shared" si="5"/>
        <v>6</v>
      </c>
      <c r="C204" s="437">
        <v>142020</v>
      </c>
      <c r="D204" s="428" t="s">
        <v>37</v>
      </c>
      <c r="E204" s="428" t="s">
        <v>1315</v>
      </c>
      <c r="G204" s="428" t="s">
        <v>1315</v>
      </c>
      <c r="J204" s="428" t="s">
        <v>1315</v>
      </c>
      <c r="K204" s="428" t="s">
        <v>1315</v>
      </c>
      <c r="O204" s="428" t="s">
        <v>1315</v>
      </c>
      <c r="Q204" s="428">
        <v>142020</v>
      </c>
      <c r="R204" s="437" t="s">
        <v>629</v>
      </c>
      <c r="S204" s="428">
        <v>142020</v>
      </c>
    </row>
    <row r="205" spans="1:19" ht="10.199999999999999" customHeight="1" x14ac:dyDescent="0.3">
      <c r="A205" s="428">
        <v>1420</v>
      </c>
      <c r="B205" s="428">
        <f t="shared" si="5"/>
        <v>6</v>
      </c>
      <c r="C205" s="437">
        <v>142025</v>
      </c>
      <c r="D205" s="428" t="s">
        <v>38</v>
      </c>
      <c r="E205" s="428" t="s">
        <v>1315</v>
      </c>
      <c r="G205" s="428" t="s">
        <v>1315</v>
      </c>
      <c r="J205" s="428" t="s">
        <v>1315</v>
      </c>
      <c r="K205" s="428" t="s">
        <v>1315</v>
      </c>
      <c r="O205" s="428" t="s">
        <v>1315</v>
      </c>
      <c r="Q205" s="428">
        <v>142025</v>
      </c>
      <c r="R205" s="437" t="s">
        <v>631</v>
      </c>
      <c r="S205" s="428">
        <v>142025</v>
      </c>
    </row>
    <row r="206" spans="1:19" ht="10.199999999999999" customHeight="1" x14ac:dyDescent="0.3">
      <c r="A206" s="428">
        <v>1421</v>
      </c>
      <c r="B206" s="428">
        <f t="shared" si="5"/>
        <v>4</v>
      </c>
      <c r="C206" s="437">
        <v>1421</v>
      </c>
      <c r="D206" s="428" t="s">
        <v>747</v>
      </c>
      <c r="E206" s="428" t="s">
        <v>1315</v>
      </c>
      <c r="G206" s="428" t="s">
        <v>1315</v>
      </c>
      <c r="J206" s="428" t="s">
        <v>1315</v>
      </c>
      <c r="K206" s="428" t="s">
        <v>1315</v>
      </c>
      <c r="O206" s="428" t="s">
        <v>1315</v>
      </c>
      <c r="Q206" s="428" t="s">
        <v>1332</v>
      </c>
      <c r="R206" s="437" t="s">
        <v>1332</v>
      </c>
      <c r="S206" s="428" t="s">
        <v>1332</v>
      </c>
    </row>
    <row r="207" spans="1:19" ht="10.199999999999999" customHeight="1" x14ac:dyDescent="0.3">
      <c r="A207" s="428">
        <v>1421</v>
      </c>
      <c r="B207" s="428">
        <f t="shared" si="5"/>
        <v>6</v>
      </c>
      <c r="C207" s="437">
        <v>142105</v>
      </c>
      <c r="D207" s="428" t="s">
        <v>34</v>
      </c>
      <c r="E207" s="428" t="s">
        <v>1315</v>
      </c>
      <c r="G207" s="428" t="s">
        <v>1315</v>
      </c>
      <c r="J207" s="428" t="s">
        <v>1315</v>
      </c>
      <c r="K207" s="428" t="s">
        <v>1315</v>
      </c>
      <c r="O207" s="428" t="s">
        <v>1315</v>
      </c>
      <c r="Q207" s="428" t="s">
        <v>1332</v>
      </c>
      <c r="R207" s="437" t="s">
        <v>1332</v>
      </c>
      <c r="S207" s="428" t="s">
        <v>1332</v>
      </c>
    </row>
    <row r="208" spans="1:19" ht="10.199999999999999" customHeight="1" x14ac:dyDescent="0.3">
      <c r="A208" s="428">
        <v>1421</v>
      </c>
      <c r="B208" s="428">
        <f t="shared" si="5"/>
        <v>6</v>
      </c>
      <c r="C208" s="437">
        <v>142110</v>
      </c>
      <c r="D208" s="428" t="s">
        <v>35</v>
      </c>
      <c r="E208" s="428" t="s">
        <v>1315</v>
      </c>
      <c r="G208" s="428" t="s">
        <v>1315</v>
      </c>
      <c r="J208" s="428" t="s">
        <v>1315</v>
      </c>
      <c r="K208" s="428" t="s">
        <v>1315</v>
      </c>
      <c r="O208" s="428" t="s">
        <v>1315</v>
      </c>
      <c r="Q208" s="428" t="s">
        <v>1332</v>
      </c>
      <c r="R208" s="437" t="s">
        <v>1332</v>
      </c>
      <c r="S208" s="428" t="s">
        <v>1332</v>
      </c>
    </row>
    <row r="209" spans="1:19" ht="10.199999999999999" customHeight="1" x14ac:dyDescent="0.3">
      <c r="A209" s="428">
        <v>1421</v>
      </c>
      <c r="B209" s="428">
        <f t="shared" si="5"/>
        <v>6</v>
      </c>
      <c r="C209" s="437">
        <v>142115</v>
      </c>
      <c r="D209" s="428" t="s">
        <v>36</v>
      </c>
      <c r="E209" s="428" t="s">
        <v>1315</v>
      </c>
      <c r="G209" s="428" t="s">
        <v>1315</v>
      </c>
      <c r="J209" s="428" t="s">
        <v>1315</v>
      </c>
      <c r="K209" s="428" t="s">
        <v>1315</v>
      </c>
      <c r="O209" s="428" t="s">
        <v>1315</v>
      </c>
      <c r="Q209" s="428" t="s">
        <v>1332</v>
      </c>
      <c r="R209" s="437" t="s">
        <v>1332</v>
      </c>
      <c r="S209" s="428" t="s">
        <v>1332</v>
      </c>
    </row>
    <row r="210" spans="1:19" ht="10.199999999999999" customHeight="1" x14ac:dyDescent="0.3">
      <c r="A210" s="428">
        <v>1421</v>
      </c>
      <c r="B210" s="428">
        <f t="shared" si="5"/>
        <v>6</v>
      </c>
      <c r="C210" s="437">
        <v>142120</v>
      </c>
      <c r="D210" s="428" t="s">
        <v>37</v>
      </c>
      <c r="E210" s="428" t="s">
        <v>1315</v>
      </c>
      <c r="G210" s="428" t="s">
        <v>1315</v>
      </c>
      <c r="J210" s="428" t="s">
        <v>1315</v>
      </c>
      <c r="K210" s="428" t="s">
        <v>1315</v>
      </c>
      <c r="O210" s="428" t="s">
        <v>1315</v>
      </c>
      <c r="Q210" s="428" t="s">
        <v>1332</v>
      </c>
      <c r="R210" s="437" t="s">
        <v>1332</v>
      </c>
      <c r="S210" s="428" t="s">
        <v>1332</v>
      </c>
    </row>
    <row r="211" spans="1:19" ht="10.199999999999999" customHeight="1" x14ac:dyDescent="0.3">
      <c r="A211" s="428">
        <v>1421</v>
      </c>
      <c r="B211" s="428">
        <f t="shared" si="5"/>
        <v>6</v>
      </c>
      <c r="C211" s="437">
        <v>142125</v>
      </c>
      <c r="D211" s="428" t="s">
        <v>38</v>
      </c>
      <c r="E211" s="428" t="s">
        <v>1315</v>
      </c>
      <c r="G211" s="428" t="s">
        <v>1315</v>
      </c>
      <c r="J211" s="428" t="s">
        <v>1315</v>
      </c>
      <c r="K211" s="428" t="s">
        <v>1315</v>
      </c>
      <c r="O211" s="428" t="s">
        <v>1315</v>
      </c>
      <c r="Q211" s="428" t="s">
        <v>1332</v>
      </c>
      <c r="R211" s="437" t="s">
        <v>1332</v>
      </c>
      <c r="S211" s="428" t="s">
        <v>1332</v>
      </c>
    </row>
    <row r="212" spans="1:19" ht="10.199999999999999" customHeight="1" x14ac:dyDescent="0.3">
      <c r="A212" s="428">
        <v>1422</v>
      </c>
      <c r="B212" s="428">
        <f t="shared" si="5"/>
        <v>4</v>
      </c>
      <c r="C212" s="437">
        <v>1422</v>
      </c>
      <c r="D212" s="428" t="s">
        <v>748</v>
      </c>
      <c r="E212" s="428" t="s">
        <v>1315</v>
      </c>
      <c r="G212" s="428" t="s">
        <v>1315</v>
      </c>
      <c r="J212" s="428" t="s">
        <v>1315</v>
      </c>
      <c r="K212" s="428" t="s">
        <v>1315</v>
      </c>
      <c r="O212" s="428" t="s">
        <v>1315</v>
      </c>
      <c r="Q212" s="428" t="s">
        <v>1332</v>
      </c>
      <c r="R212" s="437" t="s">
        <v>1332</v>
      </c>
      <c r="S212" s="428" t="s">
        <v>1332</v>
      </c>
    </row>
    <row r="213" spans="1:19" ht="10.199999999999999" customHeight="1" x14ac:dyDescent="0.3">
      <c r="A213" s="428">
        <v>1422</v>
      </c>
      <c r="B213" s="428">
        <f t="shared" si="5"/>
        <v>6</v>
      </c>
      <c r="C213" s="437">
        <v>142205</v>
      </c>
      <c r="D213" s="428" t="s">
        <v>34</v>
      </c>
      <c r="E213" s="428" t="s">
        <v>1315</v>
      </c>
      <c r="G213" s="428" t="s">
        <v>1315</v>
      </c>
      <c r="J213" s="428" t="s">
        <v>1315</v>
      </c>
      <c r="K213" s="428" t="s">
        <v>1315</v>
      </c>
      <c r="O213" s="428" t="s">
        <v>1315</v>
      </c>
      <c r="Q213" s="428" t="s">
        <v>1332</v>
      </c>
      <c r="R213" s="437" t="s">
        <v>1332</v>
      </c>
      <c r="S213" s="428" t="s">
        <v>1332</v>
      </c>
    </row>
    <row r="214" spans="1:19" ht="10.199999999999999" customHeight="1" x14ac:dyDescent="0.3">
      <c r="A214" s="428">
        <v>1422</v>
      </c>
      <c r="B214" s="428">
        <f t="shared" si="5"/>
        <v>6</v>
      </c>
      <c r="C214" s="437">
        <v>142210</v>
      </c>
      <c r="D214" s="428" t="s">
        <v>35</v>
      </c>
      <c r="E214" s="428" t="s">
        <v>1315</v>
      </c>
      <c r="G214" s="428" t="s">
        <v>1315</v>
      </c>
      <c r="J214" s="428" t="s">
        <v>1315</v>
      </c>
      <c r="K214" s="428" t="s">
        <v>1315</v>
      </c>
      <c r="O214" s="428" t="s">
        <v>1315</v>
      </c>
      <c r="Q214" s="428" t="s">
        <v>1332</v>
      </c>
      <c r="R214" s="437" t="s">
        <v>1332</v>
      </c>
      <c r="S214" s="428" t="s">
        <v>1332</v>
      </c>
    </row>
    <row r="215" spans="1:19" ht="10.199999999999999" customHeight="1" x14ac:dyDescent="0.3">
      <c r="A215" s="428">
        <v>1422</v>
      </c>
      <c r="B215" s="428">
        <f t="shared" si="5"/>
        <v>6</v>
      </c>
      <c r="C215" s="437">
        <v>142215</v>
      </c>
      <c r="D215" s="428" t="s">
        <v>36</v>
      </c>
      <c r="E215" s="428" t="s">
        <v>1315</v>
      </c>
      <c r="G215" s="428" t="s">
        <v>1315</v>
      </c>
      <c r="J215" s="428" t="s">
        <v>1315</v>
      </c>
      <c r="K215" s="428" t="s">
        <v>1315</v>
      </c>
      <c r="O215" s="428" t="s">
        <v>1315</v>
      </c>
      <c r="Q215" s="428" t="s">
        <v>1332</v>
      </c>
      <c r="R215" s="437" t="s">
        <v>1332</v>
      </c>
      <c r="S215" s="428" t="s">
        <v>1332</v>
      </c>
    </row>
    <row r="216" spans="1:19" ht="10.199999999999999" customHeight="1" x14ac:dyDescent="0.3">
      <c r="A216" s="428">
        <v>1422</v>
      </c>
      <c r="B216" s="428">
        <f t="shared" si="5"/>
        <v>6</v>
      </c>
      <c r="C216" s="437">
        <v>142220</v>
      </c>
      <c r="D216" s="428" t="s">
        <v>37</v>
      </c>
      <c r="E216" s="428" t="s">
        <v>1315</v>
      </c>
      <c r="G216" s="428" t="s">
        <v>1315</v>
      </c>
      <c r="J216" s="428" t="s">
        <v>1315</v>
      </c>
      <c r="K216" s="428" t="s">
        <v>1315</v>
      </c>
      <c r="O216" s="428" t="s">
        <v>1315</v>
      </c>
      <c r="Q216" s="428" t="s">
        <v>1332</v>
      </c>
      <c r="R216" s="437" t="s">
        <v>1332</v>
      </c>
      <c r="S216" s="428" t="s">
        <v>1332</v>
      </c>
    </row>
    <row r="217" spans="1:19" ht="10.199999999999999" customHeight="1" x14ac:dyDescent="0.3">
      <c r="A217" s="428">
        <v>1422</v>
      </c>
      <c r="B217" s="428">
        <f t="shared" si="5"/>
        <v>6</v>
      </c>
      <c r="C217" s="437">
        <v>142225</v>
      </c>
      <c r="D217" s="428" t="s">
        <v>38</v>
      </c>
      <c r="E217" s="428" t="s">
        <v>1315</v>
      </c>
      <c r="G217" s="428" t="s">
        <v>1315</v>
      </c>
      <c r="J217" s="428" t="s">
        <v>1315</v>
      </c>
      <c r="K217" s="428" t="s">
        <v>1315</v>
      </c>
      <c r="O217" s="428" t="s">
        <v>1315</v>
      </c>
      <c r="Q217" s="428" t="s">
        <v>1332</v>
      </c>
      <c r="R217" s="437" t="s">
        <v>1332</v>
      </c>
      <c r="S217" s="428" t="s">
        <v>1332</v>
      </c>
    </row>
    <row r="218" spans="1:19" ht="10.199999999999999" customHeight="1" x14ac:dyDescent="0.3">
      <c r="A218" s="428">
        <v>1423</v>
      </c>
      <c r="B218" s="428">
        <f t="shared" si="5"/>
        <v>4</v>
      </c>
      <c r="C218" s="437">
        <v>1423</v>
      </c>
      <c r="D218" s="428" t="s">
        <v>749</v>
      </c>
      <c r="E218" s="428" t="s">
        <v>1315</v>
      </c>
      <c r="J218" s="428" t="s">
        <v>1315</v>
      </c>
      <c r="K218" s="428" t="s">
        <v>1315</v>
      </c>
      <c r="O218" s="428" t="s">
        <v>1315</v>
      </c>
      <c r="Q218" s="428" t="s">
        <v>1332</v>
      </c>
      <c r="R218" s="437" t="s">
        <v>1332</v>
      </c>
      <c r="S218" s="428" t="s">
        <v>1332</v>
      </c>
    </row>
    <row r="219" spans="1:19" ht="10.199999999999999" customHeight="1" x14ac:dyDescent="0.3">
      <c r="A219" s="428">
        <v>1423</v>
      </c>
      <c r="B219" s="428">
        <f t="shared" si="5"/>
        <v>6</v>
      </c>
      <c r="C219" s="437">
        <v>142305</v>
      </c>
      <c r="D219" s="428" t="s">
        <v>34</v>
      </c>
      <c r="E219" s="428" t="s">
        <v>1315</v>
      </c>
      <c r="J219" s="428" t="s">
        <v>1315</v>
      </c>
      <c r="K219" s="428" t="s">
        <v>1315</v>
      </c>
      <c r="O219" s="428" t="s">
        <v>1315</v>
      </c>
      <c r="Q219" s="428" t="s">
        <v>1332</v>
      </c>
      <c r="R219" s="437" t="s">
        <v>1332</v>
      </c>
      <c r="S219" s="428" t="s">
        <v>1332</v>
      </c>
    </row>
    <row r="220" spans="1:19" ht="10.199999999999999" customHeight="1" x14ac:dyDescent="0.3">
      <c r="A220" s="428">
        <v>1423</v>
      </c>
      <c r="B220" s="428">
        <f t="shared" si="5"/>
        <v>6</v>
      </c>
      <c r="C220" s="437">
        <v>142310</v>
      </c>
      <c r="D220" s="428" t="s">
        <v>35</v>
      </c>
      <c r="E220" s="428" t="s">
        <v>1315</v>
      </c>
      <c r="J220" s="428" t="s">
        <v>1315</v>
      </c>
      <c r="K220" s="428" t="s">
        <v>1315</v>
      </c>
      <c r="O220" s="428" t="s">
        <v>1315</v>
      </c>
      <c r="Q220" s="428" t="s">
        <v>1332</v>
      </c>
      <c r="R220" s="437" t="s">
        <v>1332</v>
      </c>
      <c r="S220" s="428" t="s">
        <v>1332</v>
      </c>
    </row>
    <row r="221" spans="1:19" ht="10.199999999999999" customHeight="1" x14ac:dyDescent="0.3">
      <c r="A221" s="428">
        <v>1423</v>
      </c>
      <c r="B221" s="428">
        <f t="shared" si="5"/>
        <v>6</v>
      </c>
      <c r="C221" s="437">
        <v>142315</v>
      </c>
      <c r="D221" s="428" t="s">
        <v>36</v>
      </c>
      <c r="E221" s="428" t="s">
        <v>1315</v>
      </c>
      <c r="J221" s="428" t="s">
        <v>1315</v>
      </c>
      <c r="K221" s="428" t="s">
        <v>1315</v>
      </c>
      <c r="O221" s="428" t="s">
        <v>1315</v>
      </c>
      <c r="Q221" s="428" t="s">
        <v>1332</v>
      </c>
      <c r="R221" s="437" t="s">
        <v>1332</v>
      </c>
      <c r="S221" s="428" t="s">
        <v>1332</v>
      </c>
    </row>
    <row r="222" spans="1:19" ht="10.199999999999999" customHeight="1" x14ac:dyDescent="0.3">
      <c r="A222" s="428">
        <v>1423</v>
      </c>
      <c r="B222" s="428">
        <f t="shared" si="5"/>
        <v>6</v>
      </c>
      <c r="C222" s="437">
        <v>142320</v>
      </c>
      <c r="D222" s="428" t="s">
        <v>37</v>
      </c>
      <c r="E222" s="428" t="s">
        <v>1315</v>
      </c>
      <c r="J222" s="428" t="s">
        <v>1315</v>
      </c>
      <c r="K222" s="428" t="s">
        <v>1315</v>
      </c>
      <c r="O222" s="428" t="s">
        <v>1315</v>
      </c>
      <c r="Q222" s="428" t="s">
        <v>1332</v>
      </c>
      <c r="R222" s="437" t="s">
        <v>1332</v>
      </c>
      <c r="S222" s="428" t="s">
        <v>1332</v>
      </c>
    </row>
    <row r="223" spans="1:19" ht="10.199999999999999" customHeight="1" x14ac:dyDescent="0.3">
      <c r="A223" s="428">
        <v>1423</v>
      </c>
      <c r="B223" s="428">
        <f t="shared" si="5"/>
        <v>6</v>
      </c>
      <c r="C223" s="437">
        <v>142325</v>
      </c>
      <c r="D223" s="428" t="s">
        <v>38</v>
      </c>
      <c r="E223" s="428" t="s">
        <v>1315</v>
      </c>
      <c r="J223" s="428" t="s">
        <v>1315</v>
      </c>
      <c r="K223" s="428" t="s">
        <v>1315</v>
      </c>
      <c r="O223" s="428" t="s">
        <v>1315</v>
      </c>
      <c r="Q223" s="428" t="s">
        <v>1332</v>
      </c>
      <c r="R223" s="437" t="s">
        <v>1332</v>
      </c>
      <c r="S223" s="428" t="s">
        <v>1332</v>
      </c>
    </row>
    <row r="224" spans="1:19" ht="10.199999999999999" customHeight="1" x14ac:dyDescent="0.3">
      <c r="A224" s="428">
        <v>1424</v>
      </c>
      <c r="B224" s="428">
        <f t="shared" si="5"/>
        <v>4</v>
      </c>
      <c r="C224" s="437">
        <v>1424</v>
      </c>
      <c r="D224" s="428" t="s">
        <v>1365</v>
      </c>
      <c r="E224" s="428" t="s">
        <v>1315</v>
      </c>
      <c r="F224" s="428" t="s">
        <v>1315</v>
      </c>
      <c r="G224" s="428" t="s">
        <v>1315</v>
      </c>
      <c r="H224" s="428" t="s">
        <v>1315</v>
      </c>
      <c r="I224" s="428" t="s">
        <v>1315</v>
      </c>
      <c r="J224" s="428" t="s">
        <v>1315</v>
      </c>
      <c r="K224" s="428" t="s">
        <v>1315</v>
      </c>
      <c r="O224" s="428" t="s">
        <v>1315</v>
      </c>
      <c r="Q224" s="428">
        <v>1424</v>
      </c>
      <c r="R224" s="437" t="s">
        <v>1366</v>
      </c>
      <c r="S224" s="428">
        <f>VLOOKUP(Q224,[8]CUC!I226:K1730,3,0)</f>
        <v>1424</v>
      </c>
    </row>
    <row r="225" spans="1:19" ht="10.199999999999999" customHeight="1" x14ac:dyDescent="0.3">
      <c r="A225" s="428">
        <v>1424</v>
      </c>
      <c r="B225" s="428">
        <f t="shared" si="5"/>
        <v>6</v>
      </c>
      <c r="C225" s="437">
        <v>142405</v>
      </c>
      <c r="D225" s="428" t="s">
        <v>34</v>
      </c>
      <c r="E225" s="428" t="s">
        <v>1315</v>
      </c>
      <c r="F225" s="428" t="s">
        <v>1315</v>
      </c>
      <c r="G225" s="428" t="s">
        <v>1315</v>
      </c>
      <c r="H225" s="428" t="s">
        <v>1315</v>
      </c>
      <c r="I225" s="428" t="s">
        <v>1315</v>
      </c>
      <c r="J225" s="428" t="s">
        <v>1315</v>
      </c>
      <c r="K225" s="428" t="s">
        <v>1315</v>
      </c>
      <c r="O225" s="428" t="s">
        <v>1315</v>
      </c>
      <c r="Q225" s="428">
        <v>142405</v>
      </c>
      <c r="R225" s="437" t="s">
        <v>623</v>
      </c>
      <c r="S225" s="428">
        <v>142405</v>
      </c>
    </row>
    <row r="226" spans="1:19" ht="10.199999999999999" customHeight="1" x14ac:dyDescent="0.3">
      <c r="A226" s="428">
        <v>1424</v>
      </c>
      <c r="B226" s="428">
        <f t="shared" si="5"/>
        <v>6</v>
      </c>
      <c r="C226" s="437">
        <v>142410</v>
      </c>
      <c r="D226" s="428" t="s">
        <v>35</v>
      </c>
      <c r="E226" s="428" t="s">
        <v>1315</v>
      </c>
      <c r="F226" s="428" t="s">
        <v>1315</v>
      </c>
      <c r="G226" s="428" t="s">
        <v>1315</v>
      </c>
      <c r="H226" s="428" t="s">
        <v>1315</v>
      </c>
      <c r="I226" s="428" t="s">
        <v>1315</v>
      </c>
      <c r="J226" s="428" t="s">
        <v>1315</v>
      </c>
      <c r="K226" s="428" t="s">
        <v>1315</v>
      </c>
      <c r="O226" s="428" t="s">
        <v>1315</v>
      </c>
      <c r="Q226" s="428">
        <v>142410</v>
      </c>
      <c r="R226" s="437" t="s">
        <v>625</v>
      </c>
      <c r="S226" s="428">
        <v>142410</v>
      </c>
    </row>
    <row r="227" spans="1:19" ht="10.199999999999999" customHeight="1" x14ac:dyDescent="0.3">
      <c r="A227" s="428">
        <v>1424</v>
      </c>
      <c r="B227" s="428">
        <f t="shared" si="5"/>
        <v>6</v>
      </c>
      <c r="C227" s="437">
        <v>142415</v>
      </c>
      <c r="D227" s="428" t="s">
        <v>36</v>
      </c>
      <c r="E227" s="428" t="s">
        <v>1315</v>
      </c>
      <c r="F227" s="428" t="s">
        <v>1315</v>
      </c>
      <c r="G227" s="428" t="s">
        <v>1315</v>
      </c>
      <c r="H227" s="428" t="s">
        <v>1315</v>
      </c>
      <c r="I227" s="428" t="s">
        <v>1315</v>
      </c>
      <c r="J227" s="428" t="s">
        <v>1315</v>
      </c>
      <c r="K227" s="428" t="s">
        <v>1315</v>
      </c>
      <c r="O227" s="428" t="s">
        <v>1315</v>
      </c>
      <c r="Q227" s="428">
        <v>142415</v>
      </c>
      <c r="R227" s="437" t="s">
        <v>627</v>
      </c>
      <c r="S227" s="428">
        <v>142415</v>
      </c>
    </row>
    <row r="228" spans="1:19" ht="10.199999999999999" customHeight="1" x14ac:dyDescent="0.3">
      <c r="A228" s="428">
        <v>1424</v>
      </c>
      <c r="B228" s="428">
        <f t="shared" si="5"/>
        <v>6</v>
      </c>
      <c r="C228" s="437">
        <v>142420</v>
      </c>
      <c r="D228" s="428" t="s">
        <v>37</v>
      </c>
      <c r="E228" s="428" t="s">
        <v>1315</v>
      </c>
      <c r="F228" s="428" t="s">
        <v>1315</v>
      </c>
      <c r="G228" s="428" t="s">
        <v>1315</v>
      </c>
      <c r="H228" s="428" t="s">
        <v>1315</v>
      </c>
      <c r="I228" s="428" t="s">
        <v>1315</v>
      </c>
      <c r="J228" s="428" t="s">
        <v>1315</v>
      </c>
      <c r="K228" s="428" t="s">
        <v>1315</v>
      </c>
      <c r="O228" s="428" t="s">
        <v>1315</v>
      </c>
      <c r="Q228" s="428">
        <v>142420</v>
      </c>
      <c r="R228" s="437" t="s">
        <v>629</v>
      </c>
      <c r="S228" s="428">
        <v>142420</v>
      </c>
    </row>
    <row r="229" spans="1:19" ht="10.199999999999999" customHeight="1" x14ac:dyDescent="0.3">
      <c r="A229" s="428">
        <v>1424</v>
      </c>
      <c r="B229" s="428">
        <f t="shared" si="5"/>
        <v>6</v>
      </c>
      <c r="C229" s="437">
        <v>142425</v>
      </c>
      <c r="D229" s="428" t="s">
        <v>38</v>
      </c>
      <c r="E229" s="428" t="s">
        <v>1315</v>
      </c>
      <c r="F229" s="428" t="s">
        <v>1315</v>
      </c>
      <c r="G229" s="428" t="s">
        <v>1315</v>
      </c>
      <c r="H229" s="428" t="s">
        <v>1315</v>
      </c>
      <c r="I229" s="428" t="s">
        <v>1315</v>
      </c>
      <c r="J229" s="428" t="s">
        <v>1315</v>
      </c>
      <c r="K229" s="428" t="s">
        <v>1315</v>
      </c>
      <c r="O229" s="428" t="s">
        <v>1315</v>
      </c>
      <c r="Q229" s="428">
        <v>142425</v>
      </c>
      <c r="R229" s="437" t="s">
        <v>631</v>
      </c>
      <c r="S229" s="428">
        <v>142425</v>
      </c>
    </row>
    <row r="230" spans="1:19" ht="10.199999999999999" customHeight="1" x14ac:dyDescent="0.3">
      <c r="A230" s="428">
        <v>1425</v>
      </c>
      <c r="B230" s="428">
        <f t="shared" si="5"/>
        <v>4</v>
      </c>
      <c r="C230" s="437">
        <v>1425</v>
      </c>
      <c r="D230" s="428" t="s">
        <v>750</v>
      </c>
      <c r="E230" s="428" t="s">
        <v>1315</v>
      </c>
      <c r="G230" s="428" t="s">
        <v>1315</v>
      </c>
      <c r="H230" s="428" t="s">
        <v>1315</v>
      </c>
      <c r="I230" s="428" t="s">
        <v>1315</v>
      </c>
      <c r="J230" s="428" t="s">
        <v>1315</v>
      </c>
      <c r="K230" s="428" t="s">
        <v>1315</v>
      </c>
      <c r="O230" s="428" t="s">
        <v>1315</v>
      </c>
      <c r="Q230" s="428">
        <v>1425</v>
      </c>
      <c r="R230" s="437" t="s">
        <v>1031</v>
      </c>
      <c r="S230" s="428" t="str">
        <f>VLOOKUP(Q230,[8]CUC!I232:K1736,3,0)</f>
        <v>1425+1429+1430</v>
      </c>
    </row>
    <row r="231" spans="1:19" ht="10.199999999999999" customHeight="1" x14ac:dyDescent="0.3">
      <c r="A231" s="428">
        <v>1425</v>
      </c>
      <c r="B231" s="428">
        <f t="shared" si="5"/>
        <v>6</v>
      </c>
      <c r="C231" s="437">
        <v>142505</v>
      </c>
      <c r="D231" s="428" t="s">
        <v>34</v>
      </c>
      <c r="E231" s="428" t="s">
        <v>1315</v>
      </c>
      <c r="G231" s="428" t="s">
        <v>1315</v>
      </c>
      <c r="H231" s="428" t="s">
        <v>1315</v>
      </c>
      <c r="I231" s="428" t="s">
        <v>1315</v>
      </c>
      <c r="J231" s="428" t="s">
        <v>1315</v>
      </c>
      <c r="K231" s="428" t="s">
        <v>1315</v>
      </c>
      <c r="O231" s="428" t="s">
        <v>1315</v>
      </c>
      <c r="Q231" s="428">
        <v>142505</v>
      </c>
      <c r="R231" s="437" t="s">
        <v>623</v>
      </c>
      <c r="S231" s="430" t="s">
        <v>1367</v>
      </c>
    </row>
    <row r="232" spans="1:19" ht="10.199999999999999" customHeight="1" x14ac:dyDescent="0.3">
      <c r="A232" s="428">
        <v>1425</v>
      </c>
      <c r="B232" s="428">
        <f t="shared" si="5"/>
        <v>6</v>
      </c>
      <c r="C232" s="437">
        <v>142510</v>
      </c>
      <c r="D232" s="428" t="s">
        <v>35</v>
      </c>
      <c r="E232" s="428" t="s">
        <v>1315</v>
      </c>
      <c r="G232" s="428" t="s">
        <v>1315</v>
      </c>
      <c r="H232" s="428" t="s">
        <v>1315</v>
      </c>
      <c r="I232" s="428" t="s">
        <v>1315</v>
      </c>
      <c r="J232" s="428" t="s">
        <v>1315</v>
      </c>
      <c r="K232" s="428" t="s">
        <v>1315</v>
      </c>
      <c r="O232" s="428" t="s">
        <v>1315</v>
      </c>
      <c r="Q232" s="428">
        <v>142510</v>
      </c>
      <c r="R232" s="437" t="s">
        <v>625</v>
      </c>
      <c r="S232" s="430" t="s">
        <v>1368</v>
      </c>
    </row>
    <row r="233" spans="1:19" ht="10.199999999999999" customHeight="1" x14ac:dyDescent="0.3">
      <c r="A233" s="428">
        <v>1425</v>
      </c>
      <c r="B233" s="428">
        <f t="shared" si="5"/>
        <v>6</v>
      </c>
      <c r="C233" s="437">
        <v>142515</v>
      </c>
      <c r="D233" s="428" t="s">
        <v>36</v>
      </c>
      <c r="E233" s="428" t="s">
        <v>1315</v>
      </c>
      <c r="G233" s="428" t="s">
        <v>1315</v>
      </c>
      <c r="H233" s="428" t="s">
        <v>1315</v>
      </c>
      <c r="I233" s="428" t="s">
        <v>1315</v>
      </c>
      <c r="J233" s="428" t="s">
        <v>1315</v>
      </c>
      <c r="K233" s="428" t="s">
        <v>1315</v>
      </c>
      <c r="O233" s="428" t="s">
        <v>1315</v>
      </c>
      <c r="Q233" s="428">
        <v>142515</v>
      </c>
      <c r="R233" s="437" t="s">
        <v>627</v>
      </c>
      <c r="S233" s="430" t="s">
        <v>1369</v>
      </c>
    </row>
    <row r="234" spans="1:19" ht="10.199999999999999" customHeight="1" x14ac:dyDescent="0.3">
      <c r="A234" s="428">
        <v>1425</v>
      </c>
      <c r="B234" s="428">
        <f t="shared" si="5"/>
        <v>6</v>
      </c>
      <c r="C234" s="437">
        <v>142520</v>
      </c>
      <c r="D234" s="428" t="s">
        <v>37</v>
      </c>
      <c r="E234" s="428" t="s">
        <v>1315</v>
      </c>
      <c r="G234" s="428" t="s">
        <v>1315</v>
      </c>
      <c r="H234" s="428" t="s">
        <v>1315</v>
      </c>
      <c r="I234" s="428" t="s">
        <v>1315</v>
      </c>
      <c r="J234" s="428" t="s">
        <v>1315</v>
      </c>
      <c r="K234" s="428" t="s">
        <v>1315</v>
      </c>
      <c r="O234" s="428" t="s">
        <v>1315</v>
      </c>
      <c r="Q234" s="428">
        <v>142520</v>
      </c>
      <c r="R234" s="437" t="s">
        <v>629</v>
      </c>
      <c r="S234" s="430" t="s">
        <v>1370</v>
      </c>
    </row>
    <row r="235" spans="1:19" ht="10.199999999999999" customHeight="1" x14ac:dyDescent="0.3">
      <c r="A235" s="428">
        <v>1425</v>
      </c>
      <c r="B235" s="428">
        <f t="shared" si="5"/>
        <v>6</v>
      </c>
      <c r="C235" s="437">
        <v>142525</v>
      </c>
      <c r="D235" s="428" t="s">
        <v>38</v>
      </c>
      <c r="E235" s="428" t="s">
        <v>1315</v>
      </c>
      <c r="G235" s="428" t="s">
        <v>1315</v>
      </c>
      <c r="H235" s="428" t="s">
        <v>1315</v>
      </c>
      <c r="I235" s="428" t="s">
        <v>1315</v>
      </c>
      <c r="J235" s="428" t="s">
        <v>1315</v>
      </c>
      <c r="K235" s="428" t="s">
        <v>1315</v>
      </c>
      <c r="O235" s="428" t="s">
        <v>1315</v>
      </c>
      <c r="Q235" s="428">
        <v>142525</v>
      </c>
      <c r="R235" s="437" t="s">
        <v>631</v>
      </c>
      <c r="S235" s="430" t="s">
        <v>1371</v>
      </c>
    </row>
    <row r="236" spans="1:19" ht="10.199999999999999" customHeight="1" x14ac:dyDescent="0.3">
      <c r="A236" s="428">
        <v>1426</v>
      </c>
      <c r="B236" s="428">
        <f t="shared" si="5"/>
        <v>4</v>
      </c>
      <c r="C236" s="437">
        <v>1426</v>
      </c>
      <c r="D236" s="428" t="s">
        <v>751</v>
      </c>
      <c r="E236" s="428" t="s">
        <v>1315</v>
      </c>
      <c r="J236" s="428" t="s">
        <v>1315</v>
      </c>
      <c r="K236" s="428" t="s">
        <v>1315</v>
      </c>
      <c r="O236" s="428" t="s">
        <v>1315</v>
      </c>
      <c r="Q236" s="428">
        <v>1426</v>
      </c>
      <c r="R236" s="437" t="s">
        <v>1372</v>
      </c>
      <c r="S236" s="428" t="str">
        <f>VLOOKUP(Q236,[8]CUC!I238:K1742,3,0)</f>
        <v>1426+1431</v>
      </c>
    </row>
    <row r="237" spans="1:19" ht="10.199999999999999" customHeight="1" x14ac:dyDescent="0.3">
      <c r="A237" s="428">
        <v>1426</v>
      </c>
      <c r="B237" s="428">
        <f t="shared" si="5"/>
        <v>6</v>
      </c>
      <c r="C237" s="437">
        <v>142605</v>
      </c>
      <c r="D237" s="428" t="s">
        <v>34</v>
      </c>
      <c r="E237" s="428" t="s">
        <v>1315</v>
      </c>
      <c r="J237" s="428" t="s">
        <v>1315</v>
      </c>
      <c r="K237" s="428" t="s">
        <v>1315</v>
      </c>
      <c r="O237" s="428" t="s">
        <v>1315</v>
      </c>
      <c r="Q237" s="428">
        <v>142605</v>
      </c>
      <c r="R237" s="437" t="s">
        <v>623</v>
      </c>
      <c r="S237" s="430" t="s">
        <v>1373</v>
      </c>
    </row>
    <row r="238" spans="1:19" ht="10.199999999999999" customHeight="1" x14ac:dyDescent="0.3">
      <c r="A238" s="428">
        <v>1426</v>
      </c>
      <c r="B238" s="428">
        <f t="shared" si="5"/>
        <v>6</v>
      </c>
      <c r="C238" s="437">
        <v>142610</v>
      </c>
      <c r="D238" s="428" t="s">
        <v>35</v>
      </c>
      <c r="E238" s="428" t="s">
        <v>1315</v>
      </c>
      <c r="J238" s="428" t="s">
        <v>1315</v>
      </c>
      <c r="K238" s="428" t="s">
        <v>1315</v>
      </c>
      <c r="O238" s="428" t="s">
        <v>1315</v>
      </c>
      <c r="Q238" s="428">
        <v>142610</v>
      </c>
      <c r="R238" s="437" t="s">
        <v>625</v>
      </c>
      <c r="S238" s="430" t="s">
        <v>1374</v>
      </c>
    </row>
    <row r="239" spans="1:19" ht="10.199999999999999" customHeight="1" x14ac:dyDescent="0.3">
      <c r="A239" s="428">
        <v>1426</v>
      </c>
      <c r="B239" s="428">
        <f t="shared" si="5"/>
        <v>6</v>
      </c>
      <c r="C239" s="437">
        <v>142615</v>
      </c>
      <c r="D239" s="428" t="s">
        <v>36</v>
      </c>
      <c r="E239" s="428" t="s">
        <v>1315</v>
      </c>
      <c r="J239" s="428" t="s">
        <v>1315</v>
      </c>
      <c r="K239" s="428" t="s">
        <v>1315</v>
      </c>
      <c r="O239" s="428" t="s">
        <v>1315</v>
      </c>
      <c r="Q239" s="428">
        <v>142615</v>
      </c>
      <c r="R239" s="437" t="s">
        <v>627</v>
      </c>
      <c r="S239" s="430" t="s">
        <v>1375</v>
      </c>
    </row>
    <row r="240" spans="1:19" ht="10.199999999999999" customHeight="1" x14ac:dyDescent="0.3">
      <c r="A240" s="428">
        <v>1426</v>
      </c>
      <c r="B240" s="428">
        <f t="shared" si="5"/>
        <v>6</v>
      </c>
      <c r="C240" s="437">
        <v>142620</v>
      </c>
      <c r="D240" s="428" t="s">
        <v>37</v>
      </c>
      <c r="E240" s="428" t="s">
        <v>1315</v>
      </c>
      <c r="J240" s="428" t="s">
        <v>1315</v>
      </c>
      <c r="K240" s="428" t="s">
        <v>1315</v>
      </c>
      <c r="O240" s="428" t="s">
        <v>1315</v>
      </c>
      <c r="Q240" s="428">
        <v>142620</v>
      </c>
      <c r="R240" s="437" t="s">
        <v>629</v>
      </c>
      <c r="S240" s="430" t="s">
        <v>1376</v>
      </c>
    </row>
    <row r="241" spans="1:19" ht="10.199999999999999" customHeight="1" x14ac:dyDescent="0.3">
      <c r="A241" s="428">
        <v>1426</v>
      </c>
      <c r="B241" s="428">
        <f t="shared" si="5"/>
        <v>6</v>
      </c>
      <c r="C241" s="437">
        <v>142625</v>
      </c>
      <c r="D241" s="428" t="s">
        <v>38</v>
      </c>
      <c r="E241" s="428" t="s">
        <v>1315</v>
      </c>
      <c r="J241" s="428" t="s">
        <v>1315</v>
      </c>
      <c r="K241" s="428" t="s">
        <v>1315</v>
      </c>
      <c r="O241" s="428" t="s">
        <v>1315</v>
      </c>
      <c r="Q241" s="428">
        <v>142625</v>
      </c>
      <c r="R241" s="437" t="s">
        <v>631</v>
      </c>
      <c r="S241" s="430" t="s">
        <v>1377</v>
      </c>
    </row>
    <row r="242" spans="1:19" ht="10.199999999999999" customHeight="1" x14ac:dyDescent="0.3">
      <c r="A242" s="428">
        <v>1427</v>
      </c>
      <c r="B242" s="428">
        <f t="shared" si="5"/>
        <v>4</v>
      </c>
      <c r="C242" s="437">
        <v>1427</v>
      </c>
      <c r="D242" s="428" t="s">
        <v>752</v>
      </c>
      <c r="E242" s="428" t="s">
        <v>1315</v>
      </c>
      <c r="F242" s="428" t="s">
        <v>1315</v>
      </c>
      <c r="G242" s="428" t="s">
        <v>1315</v>
      </c>
      <c r="H242" s="428" t="s">
        <v>1315</v>
      </c>
      <c r="I242" s="428" t="s">
        <v>1315</v>
      </c>
      <c r="J242" s="428" t="s">
        <v>1315</v>
      </c>
      <c r="K242" s="428" t="s">
        <v>1315</v>
      </c>
      <c r="O242" s="428" t="s">
        <v>1315</v>
      </c>
      <c r="Q242" s="428">
        <v>1427</v>
      </c>
      <c r="R242" s="437" t="s">
        <v>1030</v>
      </c>
      <c r="S242" s="428">
        <f>VLOOKUP(Q242,[8]CUC!I244:K1748,3,0)</f>
        <v>1427</v>
      </c>
    </row>
    <row r="243" spans="1:19" ht="10.199999999999999" customHeight="1" x14ac:dyDescent="0.3">
      <c r="A243" s="428">
        <v>1427</v>
      </c>
      <c r="B243" s="428">
        <f t="shared" si="5"/>
        <v>6</v>
      </c>
      <c r="C243" s="437">
        <v>142705</v>
      </c>
      <c r="D243" s="428" t="s">
        <v>34</v>
      </c>
      <c r="E243" s="428" t="s">
        <v>1315</v>
      </c>
      <c r="F243" s="428" t="s">
        <v>1315</v>
      </c>
      <c r="G243" s="428" t="s">
        <v>1315</v>
      </c>
      <c r="H243" s="428" t="s">
        <v>1315</v>
      </c>
      <c r="I243" s="428" t="s">
        <v>1315</v>
      </c>
      <c r="J243" s="428" t="s">
        <v>1315</v>
      </c>
      <c r="K243" s="428" t="s">
        <v>1315</v>
      </c>
      <c r="O243" s="428" t="s">
        <v>1315</v>
      </c>
      <c r="Q243" s="428">
        <v>142705</v>
      </c>
      <c r="R243" s="437" t="s">
        <v>623</v>
      </c>
      <c r="S243" s="428">
        <v>142705</v>
      </c>
    </row>
    <row r="244" spans="1:19" ht="10.199999999999999" customHeight="1" x14ac:dyDescent="0.3">
      <c r="A244" s="428">
        <v>1427</v>
      </c>
      <c r="B244" s="428">
        <f t="shared" si="5"/>
        <v>6</v>
      </c>
      <c r="C244" s="437">
        <v>142710</v>
      </c>
      <c r="D244" s="428" t="s">
        <v>35</v>
      </c>
      <c r="E244" s="428" t="s">
        <v>1315</v>
      </c>
      <c r="F244" s="428" t="s">
        <v>1315</v>
      </c>
      <c r="G244" s="428" t="s">
        <v>1315</v>
      </c>
      <c r="H244" s="428" t="s">
        <v>1315</v>
      </c>
      <c r="I244" s="428" t="s">
        <v>1315</v>
      </c>
      <c r="J244" s="428" t="s">
        <v>1315</v>
      </c>
      <c r="K244" s="428" t="s">
        <v>1315</v>
      </c>
      <c r="O244" s="428" t="s">
        <v>1315</v>
      </c>
      <c r="Q244" s="428">
        <v>142710</v>
      </c>
      <c r="R244" s="437" t="s">
        <v>625</v>
      </c>
      <c r="S244" s="428">
        <v>142710</v>
      </c>
    </row>
    <row r="245" spans="1:19" ht="10.199999999999999" customHeight="1" x14ac:dyDescent="0.3">
      <c r="A245" s="428">
        <v>1427</v>
      </c>
      <c r="B245" s="428">
        <f t="shared" si="5"/>
        <v>6</v>
      </c>
      <c r="C245" s="437">
        <v>142715</v>
      </c>
      <c r="D245" s="428" t="s">
        <v>36</v>
      </c>
      <c r="E245" s="428" t="s">
        <v>1315</v>
      </c>
      <c r="F245" s="428" t="s">
        <v>1315</v>
      </c>
      <c r="G245" s="428" t="s">
        <v>1315</v>
      </c>
      <c r="H245" s="428" t="s">
        <v>1315</v>
      </c>
      <c r="I245" s="428" t="s">
        <v>1315</v>
      </c>
      <c r="J245" s="428" t="s">
        <v>1315</v>
      </c>
      <c r="K245" s="428" t="s">
        <v>1315</v>
      </c>
      <c r="O245" s="428" t="s">
        <v>1315</v>
      </c>
      <c r="Q245" s="428">
        <v>142715</v>
      </c>
      <c r="R245" s="437" t="s">
        <v>627</v>
      </c>
      <c r="S245" s="428">
        <v>142715</v>
      </c>
    </row>
    <row r="246" spans="1:19" ht="10.199999999999999" customHeight="1" x14ac:dyDescent="0.3">
      <c r="A246" s="428">
        <v>1427</v>
      </c>
      <c r="B246" s="428">
        <f t="shared" si="5"/>
        <v>6</v>
      </c>
      <c r="C246" s="437">
        <v>142720</v>
      </c>
      <c r="D246" s="428" t="s">
        <v>37</v>
      </c>
      <c r="E246" s="428" t="s">
        <v>1315</v>
      </c>
      <c r="F246" s="428" t="s">
        <v>1315</v>
      </c>
      <c r="G246" s="428" t="s">
        <v>1315</v>
      </c>
      <c r="H246" s="428" t="s">
        <v>1315</v>
      </c>
      <c r="I246" s="428" t="s">
        <v>1315</v>
      </c>
      <c r="J246" s="428" t="s">
        <v>1315</v>
      </c>
      <c r="K246" s="428" t="s">
        <v>1315</v>
      </c>
      <c r="O246" s="428" t="s">
        <v>1315</v>
      </c>
      <c r="Q246" s="428">
        <v>142720</v>
      </c>
      <c r="R246" s="437" t="s">
        <v>629</v>
      </c>
      <c r="S246" s="428">
        <v>142720</v>
      </c>
    </row>
    <row r="247" spans="1:19" ht="10.199999999999999" customHeight="1" x14ac:dyDescent="0.3">
      <c r="A247" s="428">
        <v>1427</v>
      </c>
      <c r="B247" s="428">
        <f t="shared" si="5"/>
        <v>6</v>
      </c>
      <c r="C247" s="437">
        <v>142725</v>
      </c>
      <c r="D247" s="428" t="s">
        <v>38</v>
      </c>
      <c r="E247" s="428" t="s">
        <v>1315</v>
      </c>
      <c r="F247" s="428" t="s">
        <v>1315</v>
      </c>
      <c r="G247" s="428" t="s">
        <v>1315</v>
      </c>
      <c r="H247" s="428" t="s">
        <v>1315</v>
      </c>
      <c r="I247" s="428" t="s">
        <v>1315</v>
      </c>
      <c r="J247" s="428" t="s">
        <v>1315</v>
      </c>
      <c r="K247" s="428" t="s">
        <v>1315</v>
      </c>
      <c r="O247" s="428" t="s">
        <v>1315</v>
      </c>
      <c r="Q247" s="428">
        <v>142725</v>
      </c>
      <c r="R247" s="437" t="s">
        <v>631</v>
      </c>
      <c r="S247" s="428">
        <v>142725</v>
      </c>
    </row>
    <row r="248" spans="1:19" ht="10.199999999999999" customHeight="1" x14ac:dyDescent="0.3">
      <c r="A248" s="428">
        <v>1428</v>
      </c>
      <c r="B248" s="428">
        <f t="shared" si="5"/>
        <v>4</v>
      </c>
      <c r="C248" s="437">
        <v>1428</v>
      </c>
      <c r="D248" s="428" t="s">
        <v>65</v>
      </c>
      <c r="E248" s="428" t="s">
        <v>1315</v>
      </c>
      <c r="G248" s="428" t="s">
        <v>1315</v>
      </c>
      <c r="J248" s="428" t="s">
        <v>1315</v>
      </c>
      <c r="K248" s="428" t="s">
        <v>1315</v>
      </c>
      <c r="O248" s="428" t="s">
        <v>1315</v>
      </c>
      <c r="Q248" s="428">
        <v>1428</v>
      </c>
      <c r="R248" s="437" t="s">
        <v>1378</v>
      </c>
      <c r="S248" s="428">
        <f>VLOOKUP(Q248,[8]CUC!I250:K1754,3,0)</f>
        <v>1428</v>
      </c>
    </row>
    <row r="249" spans="1:19" ht="10.199999999999999" customHeight="1" x14ac:dyDescent="0.3">
      <c r="A249" s="428">
        <v>1428</v>
      </c>
      <c r="B249" s="428">
        <f t="shared" si="5"/>
        <v>6</v>
      </c>
      <c r="C249" s="437">
        <v>142805</v>
      </c>
      <c r="D249" s="428" t="s">
        <v>34</v>
      </c>
      <c r="E249" s="428" t="s">
        <v>1315</v>
      </c>
      <c r="G249" s="428" t="s">
        <v>1315</v>
      </c>
      <c r="J249" s="428" t="s">
        <v>1315</v>
      </c>
      <c r="K249" s="428" t="s">
        <v>1315</v>
      </c>
      <c r="O249" s="428" t="s">
        <v>1315</v>
      </c>
      <c r="Q249" s="428">
        <v>142805</v>
      </c>
      <c r="R249" s="437" t="s">
        <v>623</v>
      </c>
      <c r="S249" s="428">
        <v>142805</v>
      </c>
    </row>
    <row r="250" spans="1:19" ht="10.199999999999999" customHeight="1" x14ac:dyDescent="0.3">
      <c r="A250" s="428">
        <v>1428</v>
      </c>
      <c r="B250" s="428">
        <f t="shared" si="5"/>
        <v>6</v>
      </c>
      <c r="C250" s="437">
        <v>142810</v>
      </c>
      <c r="D250" s="428" t="s">
        <v>35</v>
      </c>
      <c r="E250" s="428" t="s">
        <v>1315</v>
      </c>
      <c r="G250" s="428" t="s">
        <v>1315</v>
      </c>
      <c r="J250" s="428" t="s">
        <v>1315</v>
      </c>
      <c r="K250" s="428" t="s">
        <v>1315</v>
      </c>
      <c r="O250" s="428" t="s">
        <v>1315</v>
      </c>
      <c r="Q250" s="428">
        <v>142810</v>
      </c>
      <c r="R250" s="437" t="s">
        <v>625</v>
      </c>
      <c r="S250" s="428">
        <v>142810</v>
      </c>
    </row>
    <row r="251" spans="1:19" ht="10.199999999999999" customHeight="1" x14ac:dyDescent="0.3">
      <c r="A251" s="428">
        <v>1428</v>
      </c>
      <c r="B251" s="428">
        <f t="shared" si="5"/>
        <v>6</v>
      </c>
      <c r="C251" s="437">
        <v>142815</v>
      </c>
      <c r="D251" s="428" t="s">
        <v>36</v>
      </c>
      <c r="E251" s="428" t="s">
        <v>1315</v>
      </c>
      <c r="G251" s="428" t="s">
        <v>1315</v>
      </c>
      <c r="J251" s="428" t="s">
        <v>1315</v>
      </c>
      <c r="K251" s="428" t="s">
        <v>1315</v>
      </c>
      <c r="O251" s="428" t="s">
        <v>1315</v>
      </c>
      <c r="Q251" s="428">
        <v>142815</v>
      </c>
      <c r="R251" s="437" t="s">
        <v>627</v>
      </c>
      <c r="S251" s="428">
        <v>142815</v>
      </c>
    </row>
    <row r="252" spans="1:19" ht="10.199999999999999" customHeight="1" x14ac:dyDescent="0.3">
      <c r="A252" s="428">
        <v>1428</v>
      </c>
      <c r="B252" s="428">
        <f t="shared" si="5"/>
        <v>6</v>
      </c>
      <c r="C252" s="437">
        <v>142820</v>
      </c>
      <c r="D252" s="428" t="s">
        <v>37</v>
      </c>
      <c r="E252" s="428" t="s">
        <v>1315</v>
      </c>
      <c r="G252" s="428" t="s">
        <v>1315</v>
      </c>
      <c r="J252" s="428" t="s">
        <v>1315</v>
      </c>
      <c r="K252" s="428" t="s">
        <v>1315</v>
      </c>
      <c r="O252" s="428" t="s">
        <v>1315</v>
      </c>
      <c r="Q252" s="428">
        <v>142820</v>
      </c>
      <c r="R252" s="437" t="s">
        <v>629</v>
      </c>
      <c r="S252" s="428">
        <v>142820</v>
      </c>
    </row>
    <row r="253" spans="1:19" ht="10.199999999999999" customHeight="1" x14ac:dyDescent="0.3">
      <c r="A253" s="428">
        <v>1428</v>
      </c>
      <c r="B253" s="428">
        <f t="shared" si="5"/>
        <v>6</v>
      </c>
      <c r="C253" s="437">
        <v>142825</v>
      </c>
      <c r="D253" s="428" t="s">
        <v>38</v>
      </c>
      <c r="E253" s="428" t="s">
        <v>1315</v>
      </c>
      <c r="G253" s="428" t="s">
        <v>1315</v>
      </c>
      <c r="J253" s="428" t="s">
        <v>1315</v>
      </c>
      <c r="K253" s="428" t="s">
        <v>1315</v>
      </c>
      <c r="O253" s="428" t="s">
        <v>1315</v>
      </c>
      <c r="Q253" s="428">
        <v>142825</v>
      </c>
      <c r="R253" s="437" t="s">
        <v>631</v>
      </c>
      <c r="S253" s="428">
        <v>142825</v>
      </c>
    </row>
    <row r="254" spans="1:19" ht="10.199999999999999" customHeight="1" x14ac:dyDescent="0.3">
      <c r="A254" s="428">
        <v>1429</v>
      </c>
      <c r="B254" s="428">
        <f t="shared" si="5"/>
        <v>4</v>
      </c>
      <c r="C254" s="437">
        <v>1429</v>
      </c>
      <c r="D254" s="428" t="s">
        <v>753</v>
      </c>
      <c r="E254" s="428" t="s">
        <v>1315</v>
      </c>
      <c r="G254" s="428" t="s">
        <v>1315</v>
      </c>
      <c r="J254" s="428" t="s">
        <v>1315</v>
      </c>
      <c r="K254" s="428" t="s">
        <v>1315</v>
      </c>
      <c r="O254" s="428" t="s">
        <v>1315</v>
      </c>
      <c r="Q254" s="428" t="s">
        <v>1332</v>
      </c>
      <c r="R254" s="437" t="s">
        <v>1332</v>
      </c>
      <c r="S254" s="428" t="s">
        <v>1332</v>
      </c>
    </row>
    <row r="255" spans="1:19" ht="10.199999999999999" customHeight="1" x14ac:dyDescent="0.3">
      <c r="A255" s="428">
        <v>1429</v>
      </c>
      <c r="B255" s="428">
        <f t="shared" si="5"/>
        <v>6</v>
      </c>
      <c r="C255" s="437">
        <v>142905</v>
      </c>
      <c r="D255" s="428" t="s">
        <v>34</v>
      </c>
      <c r="E255" s="428" t="s">
        <v>1315</v>
      </c>
      <c r="G255" s="428" t="s">
        <v>1315</v>
      </c>
      <c r="J255" s="428" t="s">
        <v>1315</v>
      </c>
      <c r="K255" s="428" t="s">
        <v>1315</v>
      </c>
      <c r="O255" s="428" t="s">
        <v>1315</v>
      </c>
      <c r="Q255" s="428" t="s">
        <v>1332</v>
      </c>
      <c r="R255" s="437" t="s">
        <v>1332</v>
      </c>
      <c r="S255" s="428" t="s">
        <v>1332</v>
      </c>
    </row>
    <row r="256" spans="1:19" ht="10.199999999999999" customHeight="1" x14ac:dyDescent="0.3">
      <c r="A256" s="428">
        <v>1429</v>
      </c>
      <c r="B256" s="428">
        <f t="shared" si="5"/>
        <v>6</v>
      </c>
      <c r="C256" s="437">
        <v>142910</v>
      </c>
      <c r="D256" s="428" t="s">
        <v>35</v>
      </c>
      <c r="E256" s="428" t="s">
        <v>1315</v>
      </c>
      <c r="G256" s="428" t="s">
        <v>1315</v>
      </c>
      <c r="J256" s="428" t="s">
        <v>1315</v>
      </c>
      <c r="K256" s="428" t="s">
        <v>1315</v>
      </c>
      <c r="O256" s="428" t="s">
        <v>1315</v>
      </c>
      <c r="Q256" s="428" t="s">
        <v>1332</v>
      </c>
      <c r="R256" s="437" t="s">
        <v>1332</v>
      </c>
      <c r="S256" s="428" t="s">
        <v>1332</v>
      </c>
    </row>
    <row r="257" spans="1:19" ht="10.199999999999999" customHeight="1" x14ac:dyDescent="0.3">
      <c r="A257" s="428">
        <v>1429</v>
      </c>
      <c r="B257" s="428">
        <f t="shared" si="5"/>
        <v>6</v>
      </c>
      <c r="C257" s="437">
        <v>142915</v>
      </c>
      <c r="D257" s="428" t="s">
        <v>36</v>
      </c>
      <c r="E257" s="428" t="s">
        <v>1315</v>
      </c>
      <c r="G257" s="428" t="s">
        <v>1315</v>
      </c>
      <c r="J257" s="428" t="s">
        <v>1315</v>
      </c>
      <c r="K257" s="428" t="s">
        <v>1315</v>
      </c>
      <c r="O257" s="428" t="s">
        <v>1315</v>
      </c>
      <c r="Q257" s="428" t="s">
        <v>1332</v>
      </c>
      <c r="R257" s="437" t="s">
        <v>1332</v>
      </c>
      <c r="S257" s="428" t="s">
        <v>1332</v>
      </c>
    </row>
    <row r="258" spans="1:19" ht="10.199999999999999" customHeight="1" x14ac:dyDescent="0.3">
      <c r="A258" s="428">
        <v>1429</v>
      </c>
      <c r="B258" s="428">
        <f t="shared" si="5"/>
        <v>6</v>
      </c>
      <c r="C258" s="437">
        <v>142920</v>
      </c>
      <c r="D258" s="428" t="s">
        <v>37</v>
      </c>
      <c r="E258" s="428" t="s">
        <v>1315</v>
      </c>
      <c r="G258" s="428" t="s">
        <v>1315</v>
      </c>
      <c r="J258" s="428" t="s">
        <v>1315</v>
      </c>
      <c r="K258" s="428" t="s">
        <v>1315</v>
      </c>
      <c r="O258" s="428" t="s">
        <v>1315</v>
      </c>
      <c r="Q258" s="428" t="s">
        <v>1332</v>
      </c>
      <c r="R258" s="437" t="s">
        <v>1332</v>
      </c>
      <c r="S258" s="428" t="s">
        <v>1332</v>
      </c>
    </row>
    <row r="259" spans="1:19" ht="10.199999999999999" customHeight="1" x14ac:dyDescent="0.3">
      <c r="A259" s="428">
        <v>1429</v>
      </c>
      <c r="B259" s="428">
        <f t="shared" si="5"/>
        <v>6</v>
      </c>
      <c r="C259" s="437">
        <v>142925</v>
      </c>
      <c r="D259" s="428" t="s">
        <v>38</v>
      </c>
      <c r="E259" s="428" t="s">
        <v>1315</v>
      </c>
      <c r="G259" s="428" t="s">
        <v>1315</v>
      </c>
      <c r="J259" s="428" t="s">
        <v>1315</v>
      </c>
      <c r="K259" s="428" t="s">
        <v>1315</v>
      </c>
      <c r="O259" s="428" t="s">
        <v>1315</v>
      </c>
      <c r="Q259" s="428" t="s">
        <v>1332</v>
      </c>
      <c r="R259" s="437" t="s">
        <v>1332</v>
      </c>
      <c r="S259" s="428" t="s">
        <v>1332</v>
      </c>
    </row>
    <row r="260" spans="1:19" ht="10.199999999999999" customHeight="1" x14ac:dyDescent="0.3">
      <c r="A260" s="428">
        <v>1430</v>
      </c>
      <c r="B260" s="428">
        <f t="shared" si="5"/>
        <v>4</v>
      </c>
      <c r="C260" s="437">
        <v>1430</v>
      </c>
      <c r="D260" s="428" t="s">
        <v>754</v>
      </c>
      <c r="E260" s="428" t="s">
        <v>1315</v>
      </c>
      <c r="G260" s="428" t="s">
        <v>1315</v>
      </c>
      <c r="J260" s="428" t="s">
        <v>1315</v>
      </c>
      <c r="K260" s="428" t="s">
        <v>1315</v>
      </c>
      <c r="O260" s="428" t="s">
        <v>1315</v>
      </c>
      <c r="Q260" s="428" t="s">
        <v>1332</v>
      </c>
      <c r="R260" s="437" t="s">
        <v>1332</v>
      </c>
      <c r="S260" s="428" t="s">
        <v>1332</v>
      </c>
    </row>
    <row r="261" spans="1:19" ht="10.199999999999999" customHeight="1" x14ac:dyDescent="0.3">
      <c r="A261" s="428">
        <v>1430</v>
      </c>
      <c r="B261" s="428">
        <f t="shared" ref="B261:B324" si="6">LEN(C261)</f>
        <v>6</v>
      </c>
      <c r="C261" s="437">
        <v>143005</v>
      </c>
      <c r="D261" s="428" t="s">
        <v>34</v>
      </c>
      <c r="E261" s="428" t="s">
        <v>1315</v>
      </c>
      <c r="G261" s="428" t="s">
        <v>1315</v>
      </c>
      <c r="J261" s="428" t="s">
        <v>1315</v>
      </c>
      <c r="K261" s="428" t="s">
        <v>1315</v>
      </c>
      <c r="O261" s="428" t="s">
        <v>1315</v>
      </c>
      <c r="Q261" s="428" t="s">
        <v>1332</v>
      </c>
      <c r="R261" s="437" t="s">
        <v>1332</v>
      </c>
      <c r="S261" s="428" t="s">
        <v>1332</v>
      </c>
    </row>
    <row r="262" spans="1:19" ht="10.199999999999999" customHeight="1" x14ac:dyDescent="0.3">
      <c r="A262" s="428">
        <v>1430</v>
      </c>
      <c r="B262" s="428">
        <f t="shared" si="6"/>
        <v>6</v>
      </c>
      <c r="C262" s="437">
        <v>143010</v>
      </c>
      <c r="D262" s="428" t="s">
        <v>35</v>
      </c>
      <c r="E262" s="428" t="s">
        <v>1315</v>
      </c>
      <c r="G262" s="428" t="s">
        <v>1315</v>
      </c>
      <c r="J262" s="428" t="s">
        <v>1315</v>
      </c>
      <c r="K262" s="428" t="s">
        <v>1315</v>
      </c>
      <c r="O262" s="428" t="s">
        <v>1315</v>
      </c>
      <c r="Q262" s="428" t="s">
        <v>1332</v>
      </c>
      <c r="R262" s="437" t="s">
        <v>1332</v>
      </c>
      <c r="S262" s="428" t="s">
        <v>1332</v>
      </c>
    </row>
    <row r="263" spans="1:19" ht="10.199999999999999" customHeight="1" x14ac:dyDescent="0.3">
      <c r="A263" s="428">
        <v>1430</v>
      </c>
      <c r="B263" s="428">
        <f t="shared" si="6"/>
        <v>6</v>
      </c>
      <c r="C263" s="437">
        <v>143015</v>
      </c>
      <c r="D263" s="428" t="s">
        <v>36</v>
      </c>
      <c r="E263" s="428" t="s">
        <v>1315</v>
      </c>
      <c r="G263" s="428" t="s">
        <v>1315</v>
      </c>
      <c r="J263" s="428" t="s">
        <v>1315</v>
      </c>
      <c r="K263" s="428" t="s">
        <v>1315</v>
      </c>
      <c r="O263" s="428" t="s">
        <v>1315</v>
      </c>
      <c r="Q263" s="428" t="s">
        <v>1332</v>
      </c>
      <c r="R263" s="437" t="s">
        <v>1332</v>
      </c>
      <c r="S263" s="428" t="s">
        <v>1332</v>
      </c>
    </row>
    <row r="264" spans="1:19" ht="10.199999999999999" customHeight="1" x14ac:dyDescent="0.3">
      <c r="A264" s="428">
        <v>1430</v>
      </c>
      <c r="B264" s="428">
        <f t="shared" si="6"/>
        <v>6</v>
      </c>
      <c r="C264" s="437">
        <v>143020</v>
      </c>
      <c r="D264" s="428" t="s">
        <v>37</v>
      </c>
      <c r="E264" s="428" t="s">
        <v>1315</v>
      </c>
      <c r="G264" s="428" t="s">
        <v>1315</v>
      </c>
      <c r="J264" s="428" t="s">
        <v>1315</v>
      </c>
      <c r="K264" s="428" t="s">
        <v>1315</v>
      </c>
      <c r="O264" s="428" t="s">
        <v>1315</v>
      </c>
      <c r="Q264" s="428" t="s">
        <v>1332</v>
      </c>
      <c r="R264" s="437" t="s">
        <v>1332</v>
      </c>
      <c r="S264" s="428" t="s">
        <v>1332</v>
      </c>
    </row>
    <row r="265" spans="1:19" ht="10.199999999999999" customHeight="1" x14ac:dyDescent="0.3">
      <c r="A265" s="428">
        <v>1430</v>
      </c>
      <c r="B265" s="428">
        <f t="shared" si="6"/>
        <v>6</v>
      </c>
      <c r="C265" s="437">
        <v>143025</v>
      </c>
      <c r="D265" s="428" t="s">
        <v>38</v>
      </c>
      <c r="E265" s="428" t="s">
        <v>1315</v>
      </c>
      <c r="G265" s="428" t="s">
        <v>1315</v>
      </c>
      <c r="J265" s="428" t="s">
        <v>1315</v>
      </c>
      <c r="K265" s="428" t="s">
        <v>1315</v>
      </c>
      <c r="O265" s="428" t="s">
        <v>1315</v>
      </c>
      <c r="Q265" s="428" t="s">
        <v>1332</v>
      </c>
      <c r="R265" s="437" t="s">
        <v>1332</v>
      </c>
      <c r="S265" s="428" t="s">
        <v>1332</v>
      </c>
    </row>
    <row r="266" spans="1:19" ht="10.199999999999999" customHeight="1" x14ac:dyDescent="0.3">
      <c r="A266" s="428">
        <v>1431</v>
      </c>
      <c r="B266" s="428">
        <f t="shared" si="6"/>
        <v>4</v>
      </c>
      <c r="C266" s="437">
        <v>1431</v>
      </c>
      <c r="D266" s="428" t="s">
        <v>755</v>
      </c>
      <c r="E266" s="428" t="s">
        <v>1315</v>
      </c>
      <c r="J266" s="428" t="s">
        <v>1315</v>
      </c>
      <c r="K266" s="428" t="s">
        <v>1315</v>
      </c>
      <c r="O266" s="428" t="s">
        <v>1315</v>
      </c>
      <c r="Q266" s="428" t="s">
        <v>1332</v>
      </c>
      <c r="R266" s="437" t="s">
        <v>1332</v>
      </c>
      <c r="S266" s="428" t="s">
        <v>1332</v>
      </c>
    </row>
    <row r="267" spans="1:19" ht="10.199999999999999" customHeight="1" x14ac:dyDescent="0.3">
      <c r="A267" s="428">
        <v>1431</v>
      </c>
      <c r="B267" s="428">
        <f t="shared" si="6"/>
        <v>6</v>
      </c>
      <c r="C267" s="437">
        <v>143105</v>
      </c>
      <c r="D267" s="428" t="s">
        <v>34</v>
      </c>
      <c r="E267" s="428" t="s">
        <v>1315</v>
      </c>
      <c r="J267" s="428" t="s">
        <v>1315</v>
      </c>
      <c r="K267" s="428" t="s">
        <v>1315</v>
      </c>
      <c r="O267" s="428" t="s">
        <v>1315</v>
      </c>
      <c r="Q267" s="428" t="s">
        <v>1332</v>
      </c>
      <c r="R267" s="437" t="s">
        <v>1332</v>
      </c>
      <c r="S267" s="428" t="s">
        <v>1332</v>
      </c>
    </row>
    <row r="268" spans="1:19" ht="10.199999999999999" customHeight="1" x14ac:dyDescent="0.3">
      <c r="A268" s="428">
        <v>1431</v>
      </c>
      <c r="B268" s="428">
        <f t="shared" si="6"/>
        <v>6</v>
      </c>
      <c r="C268" s="437">
        <v>143110</v>
      </c>
      <c r="D268" s="428" t="s">
        <v>35</v>
      </c>
      <c r="E268" s="428" t="s">
        <v>1315</v>
      </c>
      <c r="J268" s="428" t="s">
        <v>1315</v>
      </c>
      <c r="K268" s="428" t="s">
        <v>1315</v>
      </c>
      <c r="O268" s="428" t="s">
        <v>1315</v>
      </c>
      <c r="Q268" s="428" t="s">
        <v>1332</v>
      </c>
      <c r="R268" s="437" t="s">
        <v>1332</v>
      </c>
      <c r="S268" s="428" t="s">
        <v>1332</v>
      </c>
    </row>
    <row r="269" spans="1:19" ht="10.199999999999999" customHeight="1" x14ac:dyDescent="0.3">
      <c r="A269" s="428">
        <v>1431</v>
      </c>
      <c r="B269" s="428">
        <f t="shared" si="6"/>
        <v>6</v>
      </c>
      <c r="C269" s="437">
        <v>143115</v>
      </c>
      <c r="D269" s="428" t="s">
        <v>36</v>
      </c>
      <c r="E269" s="428" t="s">
        <v>1315</v>
      </c>
      <c r="J269" s="428" t="s">
        <v>1315</v>
      </c>
      <c r="K269" s="428" t="s">
        <v>1315</v>
      </c>
      <c r="O269" s="428" t="s">
        <v>1315</v>
      </c>
      <c r="Q269" s="428" t="s">
        <v>1332</v>
      </c>
      <c r="R269" s="437" t="s">
        <v>1332</v>
      </c>
      <c r="S269" s="428" t="s">
        <v>1332</v>
      </c>
    </row>
    <row r="270" spans="1:19" ht="10.199999999999999" customHeight="1" x14ac:dyDescent="0.3">
      <c r="A270" s="428">
        <v>1431</v>
      </c>
      <c r="B270" s="428">
        <f t="shared" si="6"/>
        <v>6</v>
      </c>
      <c r="C270" s="437">
        <v>143120</v>
      </c>
      <c r="D270" s="428" t="s">
        <v>37</v>
      </c>
      <c r="E270" s="428" t="s">
        <v>1315</v>
      </c>
      <c r="J270" s="428" t="s">
        <v>1315</v>
      </c>
      <c r="K270" s="428" t="s">
        <v>1315</v>
      </c>
      <c r="O270" s="428" t="s">
        <v>1315</v>
      </c>
      <c r="Q270" s="428" t="s">
        <v>1332</v>
      </c>
      <c r="R270" s="437" t="s">
        <v>1332</v>
      </c>
      <c r="S270" s="428" t="s">
        <v>1332</v>
      </c>
    </row>
    <row r="271" spans="1:19" ht="10.199999999999999" customHeight="1" x14ac:dyDescent="0.3">
      <c r="A271" s="428">
        <v>1431</v>
      </c>
      <c r="B271" s="428">
        <f t="shared" si="6"/>
        <v>6</v>
      </c>
      <c r="C271" s="437">
        <v>143125</v>
      </c>
      <c r="D271" s="428" t="s">
        <v>38</v>
      </c>
      <c r="E271" s="428" t="s">
        <v>1315</v>
      </c>
      <c r="J271" s="428" t="s">
        <v>1315</v>
      </c>
      <c r="K271" s="428" t="s">
        <v>1315</v>
      </c>
      <c r="O271" s="428" t="s">
        <v>1315</v>
      </c>
      <c r="Q271" s="428" t="s">
        <v>1332</v>
      </c>
      <c r="R271" s="437" t="s">
        <v>1332</v>
      </c>
      <c r="S271" s="428" t="s">
        <v>1332</v>
      </c>
    </row>
    <row r="272" spans="1:19" ht="10.199999999999999" customHeight="1" x14ac:dyDescent="0.3">
      <c r="A272" s="428">
        <v>1432</v>
      </c>
      <c r="B272" s="428">
        <f t="shared" si="6"/>
        <v>4</v>
      </c>
      <c r="C272" s="437">
        <v>1432</v>
      </c>
      <c r="D272" s="428" t="s">
        <v>1379</v>
      </c>
      <c r="E272" s="428" t="s">
        <v>1315</v>
      </c>
      <c r="F272" s="428" t="s">
        <v>1315</v>
      </c>
      <c r="G272" s="428" t="s">
        <v>1315</v>
      </c>
      <c r="H272" s="428" t="s">
        <v>1315</v>
      </c>
      <c r="I272" s="428" t="s">
        <v>1315</v>
      </c>
      <c r="J272" s="428" t="s">
        <v>1315</v>
      </c>
      <c r="K272" s="428" t="s">
        <v>1315</v>
      </c>
      <c r="O272" s="428" t="s">
        <v>1315</v>
      </c>
      <c r="Q272" s="428">
        <v>1432</v>
      </c>
      <c r="R272" s="437" t="s">
        <v>1380</v>
      </c>
      <c r="S272" s="428">
        <f>VLOOKUP(Q272,[8]CUC!I274:K1778,3,0)</f>
        <v>1432</v>
      </c>
    </row>
    <row r="273" spans="1:19" ht="10.199999999999999" customHeight="1" x14ac:dyDescent="0.3">
      <c r="A273" s="428">
        <v>1432</v>
      </c>
      <c r="B273" s="428">
        <f t="shared" si="6"/>
        <v>6</v>
      </c>
      <c r="C273" s="437">
        <v>143205</v>
      </c>
      <c r="D273" s="428" t="s">
        <v>34</v>
      </c>
      <c r="E273" s="428" t="s">
        <v>1315</v>
      </c>
      <c r="F273" s="428" t="s">
        <v>1315</v>
      </c>
      <c r="G273" s="428" t="s">
        <v>1315</v>
      </c>
      <c r="H273" s="428" t="s">
        <v>1315</v>
      </c>
      <c r="I273" s="428" t="s">
        <v>1315</v>
      </c>
      <c r="J273" s="428" t="s">
        <v>1315</v>
      </c>
      <c r="K273" s="428" t="s">
        <v>1315</v>
      </c>
      <c r="O273" s="428" t="s">
        <v>1315</v>
      </c>
      <c r="Q273" s="428">
        <v>143205</v>
      </c>
      <c r="R273" s="437" t="s">
        <v>623</v>
      </c>
      <c r="S273" s="428">
        <v>143205</v>
      </c>
    </row>
    <row r="274" spans="1:19" ht="10.199999999999999" customHeight="1" x14ac:dyDescent="0.3">
      <c r="A274" s="428">
        <v>1432</v>
      </c>
      <c r="B274" s="428">
        <f t="shared" si="6"/>
        <v>6</v>
      </c>
      <c r="C274" s="437">
        <v>143210</v>
      </c>
      <c r="D274" s="428" t="s">
        <v>35</v>
      </c>
      <c r="E274" s="428" t="s">
        <v>1315</v>
      </c>
      <c r="F274" s="428" t="s">
        <v>1315</v>
      </c>
      <c r="G274" s="428" t="s">
        <v>1315</v>
      </c>
      <c r="H274" s="428" t="s">
        <v>1315</v>
      </c>
      <c r="I274" s="428" t="s">
        <v>1315</v>
      </c>
      <c r="J274" s="428" t="s">
        <v>1315</v>
      </c>
      <c r="K274" s="428" t="s">
        <v>1315</v>
      </c>
      <c r="O274" s="428" t="s">
        <v>1315</v>
      </c>
      <c r="Q274" s="428">
        <v>143210</v>
      </c>
      <c r="R274" s="437" t="s">
        <v>625</v>
      </c>
      <c r="S274" s="428">
        <v>143210</v>
      </c>
    </row>
    <row r="275" spans="1:19" ht="10.199999999999999" customHeight="1" x14ac:dyDescent="0.3">
      <c r="A275" s="428">
        <v>1432</v>
      </c>
      <c r="B275" s="428">
        <f t="shared" si="6"/>
        <v>6</v>
      </c>
      <c r="C275" s="437">
        <v>143215</v>
      </c>
      <c r="D275" s="428" t="s">
        <v>36</v>
      </c>
      <c r="E275" s="428" t="s">
        <v>1315</v>
      </c>
      <c r="F275" s="428" t="s">
        <v>1315</v>
      </c>
      <c r="G275" s="428" t="s">
        <v>1315</v>
      </c>
      <c r="H275" s="428" t="s">
        <v>1315</v>
      </c>
      <c r="I275" s="428" t="s">
        <v>1315</v>
      </c>
      <c r="J275" s="428" t="s">
        <v>1315</v>
      </c>
      <c r="K275" s="428" t="s">
        <v>1315</v>
      </c>
      <c r="O275" s="428" t="s">
        <v>1315</v>
      </c>
      <c r="Q275" s="428">
        <v>143215</v>
      </c>
      <c r="R275" s="437" t="s">
        <v>627</v>
      </c>
      <c r="S275" s="428">
        <v>143215</v>
      </c>
    </row>
    <row r="276" spans="1:19" ht="10.199999999999999" customHeight="1" x14ac:dyDescent="0.3">
      <c r="A276" s="428">
        <v>1432</v>
      </c>
      <c r="B276" s="428">
        <f t="shared" si="6"/>
        <v>6</v>
      </c>
      <c r="C276" s="437">
        <v>143220</v>
      </c>
      <c r="D276" s="428" t="s">
        <v>37</v>
      </c>
      <c r="E276" s="428" t="s">
        <v>1315</v>
      </c>
      <c r="F276" s="428" t="s">
        <v>1315</v>
      </c>
      <c r="G276" s="428" t="s">
        <v>1315</v>
      </c>
      <c r="H276" s="428" t="s">
        <v>1315</v>
      </c>
      <c r="I276" s="428" t="s">
        <v>1315</v>
      </c>
      <c r="J276" s="428" t="s">
        <v>1315</v>
      </c>
      <c r="K276" s="428" t="s">
        <v>1315</v>
      </c>
      <c r="O276" s="428" t="s">
        <v>1315</v>
      </c>
      <c r="Q276" s="428">
        <v>143220</v>
      </c>
      <c r="R276" s="437" t="s">
        <v>629</v>
      </c>
      <c r="S276" s="428">
        <v>143220</v>
      </c>
    </row>
    <row r="277" spans="1:19" ht="10.199999999999999" customHeight="1" x14ac:dyDescent="0.3">
      <c r="A277" s="428">
        <v>1432</v>
      </c>
      <c r="B277" s="428">
        <f t="shared" si="6"/>
        <v>6</v>
      </c>
      <c r="C277" s="437">
        <v>143225</v>
      </c>
      <c r="D277" s="428" t="s">
        <v>38</v>
      </c>
      <c r="E277" s="428" t="s">
        <v>1315</v>
      </c>
      <c r="F277" s="428" t="s">
        <v>1315</v>
      </c>
      <c r="G277" s="428" t="s">
        <v>1315</v>
      </c>
      <c r="H277" s="428" t="s">
        <v>1315</v>
      </c>
      <c r="I277" s="428" t="s">
        <v>1315</v>
      </c>
      <c r="J277" s="428" t="s">
        <v>1315</v>
      </c>
      <c r="K277" s="428" t="s">
        <v>1315</v>
      </c>
      <c r="O277" s="428" t="s">
        <v>1315</v>
      </c>
      <c r="Q277" s="428">
        <v>143225</v>
      </c>
      <c r="R277" s="437" t="s">
        <v>631</v>
      </c>
      <c r="S277" s="428">
        <v>143225</v>
      </c>
    </row>
    <row r="278" spans="1:19" ht="10.199999999999999" customHeight="1" x14ac:dyDescent="0.3">
      <c r="A278" s="428">
        <v>1433</v>
      </c>
      <c r="B278" s="428">
        <f t="shared" si="6"/>
        <v>4</v>
      </c>
      <c r="C278" s="437">
        <v>1433</v>
      </c>
      <c r="D278" s="428" t="s">
        <v>756</v>
      </c>
      <c r="E278" s="428" t="s">
        <v>1315</v>
      </c>
      <c r="G278" s="428" t="s">
        <v>1315</v>
      </c>
      <c r="H278" s="428" t="s">
        <v>1315</v>
      </c>
      <c r="I278" s="428" t="s">
        <v>1315</v>
      </c>
      <c r="J278" s="428" t="s">
        <v>1315</v>
      </c>
      <c r="K278" s="428" t="s">
        <v>1315</v>
      </c>
      <c r="O278" s="428" t="s">
        <v>1315</v>
      </c>
      <c r="Q278" s="428">
        <v>1433</v>
      </c>
      <c r="R278" s="437" t="s">
        <v>1381</v>
      </c>
      <c r="S278" s="428" t="str">
        <f>VLOOKUP(Q278,[8]CUC!I280:K1784,3,0)</f>
        <v>1433+1437+1438</v>
      </c>
    </row>
    <row r="279" spans="1:19" ht="10.199999999999999" customHeight="1" x14ac:dyDescent="0.3">
      <c r="A279" s="428">
        <v>1433</v>
      </c>
      <c r="B279" s="428">
        <f t="shared" si="6"/>
        <v>6</v>
      </c>
      <c r="C279" s="437">
        <v>143305</v>
      </c>
      <c r="D279" s="428" t="s">
        <v>34</v>
      </c>
      <c r="E279" s="428" t="s">
        <v>1315</v>
      </c>
      <c r="G279" s="428" t="s">
        <v>1315</v>
      </c>
      <c r="H279" s="428" t="s">
        <v>1315</v>
      </c>
      <c r="I279" s="428" t="s">
        <v>1315</v>
      </c>
      <c r="J279" s="428" t="s">
        <v>1315</v>
      </c>
      <c r="K279" s="428" t="s">
        <v>1315</v>
      </c>
      <c r="O279" s="428" t="s">
        <v>1315</v>
      </c>
      <c r="Q279" s="428">
        <v>143305</v>
      </c>
      <c r="R279" s="437" t="s">
        <v>623</v>
      </c>
      <c r="S279" s="430" t="s">
        <v>1382</v>
      </c>
    </row>
    <row r="280" spans="1:19" ht="10.199999999999999" customHeight="1" x14ac:dyDescent="0.3">
      <c r="A280" s="428">
        <v>1433</v>
      </c>
      <c r="B280" s="428">
        <f t="shared" si="6"/>
        <v>6</v>
      </c>
      <c r="C280" s="437">
        <v>143310</v>
      </c>
      <c r="D280" s="428" t="s">
        <v>35</v>
      </c>
      <c r="E280" s="428" t="s">
        <v>1315</v>
      </c>
      <c r="G280" s="428" t="s">
        <v>1315</v>
      </c>
      <c r="H280" s="428" t="s">
        <v>1315</v>
      </c>
      <c r="I280" s="428" t="s">
        <v>1315</v>
      </c>
      <c r="J280" s="428" t="s">
        <v>1315</v>
      </c>
      <c r="K280" s="428" t="s">
        <v>1315</v>
      </c>
      <c r="O280" s="428" t="s">
        <v>1315</v>
      </c>
      <c r="Q280" s="428">
        <v>143310</v>
      </c>
      <c r="R280" s="437" t="s">
        <v>625</v>
      </c>
      <c r="S280" s="430" t="s">
        <v>1383</v>
      </c>
    </row>
    <row r="281" spans="1:19" ht="10.199999999999999" customHeight="1" x14ac:dyDescent="0.3">
      <c r="A281" s="428">
        <v>1433</v>
      </c>
      <c r="B281" s="428">
        <f t="shared" si="6"/>
        <v>6</v>
      </c>
      <c r="C281" s="437">
        <v>143315</v>
      </c>
      <c r="D281" s="428" t="s">
        <v>36</v>
      </c>
      <c r="E281" s="428" t="s">
        <v>1315</v>
      </c>
      <c r="G281" s="428" t="s">
        <v>1315</v>
      </c>
      <c r="H281" s="428" t="s">
        <v>1315</v>
      </c>
      <c r="I281" s="428" t="s">
        <v>1315</v>
      </c>
      <c r="J281" s="428" t="s">
        <v>1315</v>
      </c>
      <c r="K281" s="428" t="s">
        <v>1315</v>
      </c>
      <c r="O281" s="428" t="s">
        <v>1315</v>
      </c>
      <c r="Q281" s="428">
        <v>143315</v>
      </c>
      <c r="R281" s="437" t="s">
        <v>627</v>
      </c>
      <c r="S281" s="430" t="s">
        <v>1384</v>
      </c>
    </row>
    <row r="282" spans="1:19" ht="10.199999999999999" customHeight="1" x14ac:dyDescent="0.3">
      <c r="A282" s="428">
        <v>1433</v>
      </c>
      <c r="B282" s="428">
        <f t="shared" si="6"/>
        <v>6</v>
      </c>
      <c r="C282" s="437">
        <v>143320</v>
      </c>
      <c r="D282" s="428" t="s">
        <v>37</v>
      </c>
      <c r="E282" s="428" t="s">
        <v>1315</v>
      </c>
      <c r="G282" s="428" t="s">
        <v>1315</v>
      </c>
      <c r="H282" s="428" t="s">
        <v>1315</v>
      </c>
      <c r="I282" s="428" t="s">
        <v>1315</v>
      </c>
      <c r="J282" s="428" t="s">
        <v>1315</v>
      </c>
      <c r="K282" s="428" t="s">
        <v>1315</v>
      </c>
      <c r="O282" s="428" t="s">
        <v>1315</v>
      </c>
      <c r="Q282" s="428">
        <v>143320</v>
      </c>
      <c r="R282" s="437" t="s">
        <v>629</v>
      </c>
      <c r="S282" s="430" t="s">
        <v>1385</v>
      </c>
    </row>
    <row r="283" spans="1:19" ht="10.199999999999999" customHeight="1" x14ac:dyDescent="0.3">
      <c r="A283" s="428">
        <v>1433</v>
      </c>
      <c r="B283" s="428">
        <f t="shared" si="6"/>
        <v>6</v>
      </c>
      <c r="C283" s="437">
        <v>143325</v>
      </c>
      <c r="D283" s="428" t="s">
        <v>38</v>
      </c>
      <c r="E283" s="428" t="s">
        <v>1315</v>
      </c>
      <c r="G283" s="428" t="s">
        <v>1315</v>
      </c>
      <c r="H283" s="428" t="s">
        <v>1315</v>
      </c>
      <c r="I283" s="428" t="s">
        <v>1315</v>
      </c>
      <c r="J283" s="428" t="s">
        <v>1315</v>
      </c>
      <c r="K283" s="428" t="s">
        <v>1315</v>
      </c>
      <c r="O283" s="428" t="s">
        <v>1315</v>
      </c>
      <c r="Q283" s="428">
        <v>143325</v>
      </c>
      <c r="R283" s="437" t="s">
        <v>631</v>
      </c>
      <c r="S283" s="430" t="s">
        <v>1386</v>
      </c>
    </row>
    <row r="284" spans="1:19" ht="10.199999999999999" customHeight="1" x14ac:dyDescent="0.3">
      <c r="A284" s="428">
        <v>1434</v>
      </c>
      <c r="B284" s="428">
        <f t="shared" si="6"/>
        <v>4</v>
      </c>
      <c r="C284" s="437">
        <v>1434</v>
      </c>
      <c r="D284" s="428" t="s">
        <v>757</v>
      </c>
      <c r="E284" s="428" t="s">
        <v>1315</v>
      </c>
      <c r="J284" s="428" t="s">
        <v>1315</v>
      </c>
      <c r="K284" s="428" t="s">
        <v>1315</v>
      </c>
      <c r="O284" s="428" t="s">
        <v>1315</v>
      </c>
      <c r="Q284" s="428">
        <v>1434</v>
      </c>
      <c r="R284" s="437" t="s">
        <v>1387</v>
      </c>
      <c r="S284" s="428" t="str">
        <f>VLOOKUP(Q284,[8]CUC!I286:K1790,3,0)</f>
        <v>1434+1439</v>
      </c>
    </row>
    <row r="285" spans="1:19" ht="10.199999999999999" customHeight="1" x14ac:dyDescent="0.3">
      <c r="A285" s="428">
        <v>1434</v>
      </c>
      <c r="B285" s="428">
        <f t="shared" si="6"/>
        <v>6</v>
      </c>
      <c r="C285" s="437">
        <v>143405</v>
      </c>
      <c r="D285" s="428" t="s">
        <v>34</v>
      </c>
      <c r="E285" s="428" t="s">
        <v>1315</v>
      </c>
      <c r="J285" s="428" t="s">
        <v>1315</v>
      </c>
      <c r="K285" s="428" t="s">
        <v>1315</v>
      </c>
      <c r="O285" s="428" t="s">
        <v>1315</v>
      </c>
      <c r="Q285" s="428">
        <v>143405</v>
      </c>
      <c r="R285" s="437" t="s">
        <v>623</v>
      </c>
      <c r="S285" s="430" t="s">
        <v>1388</v>
      </c>
    </row>
    <row r="286" spans="1:19" ht="10.199999999999999" customHeight="1" x14ac:dyDescent="0.3">
      <c r="A286" s="428">
        <v>1434</v>
      </c>
      <c r="B286" s="428">
        <f t="shared" si="6"/>
        <v>6</v>
      </c>
      <c r="C286" s="437">
        <v>143410</v>
      </c>
      <c r="D286" s="428" t="s">
        <v>35</v>
      </c>
      <c r="E286" s="428" t="s">
        <v>1315</v>
      </c>
      <c r="J286" s="428" t="s">
        <v>1315</v>
      </c>
      <c r="K286" s="428" t="s">
        <v>1315</v>
      </c>
      <c r="O286" s="428" t="s">
        <v>1315</v>
      </c>
      <c r="Q286" s="428">
        <v>143410</v>
      </c>
      <c r="R286" s="437" t="s">
        <v>625</v>
      </c>
      <c r="S286" s="430" t="s">
        <v>1389</v>
      </c>
    </row>
    <row r="287" spans="1:19" ht="10.199999999999999" customHeight="1" x14ac:dyDescent="0.3">
      <c r="A287" s="428">
        <v>1434</v>
      </c>
      <c r="B287" s="428">
        <f t="shared" si="6"/>
        <v>6</v>
      </c>
      <c r="C287" s="437">
        <v>143415</v>
      </c>
      <c r="D287" s="428" t="s">
        <v>36</v>
      </c>
      <c r="E287" s="428" t="s">
        <v>1315</v>
      </c>
      <c r="J287" s="428" t="s">
        <v>1315</v>
      </c>
      <c r="K287" s="428" t="s">
        <v>1315</v>
      </c>
      <c r="O287" s="428" t="s">
        <v>1315</v>
      </c>
      <c r="Q287" s="428">
        <v>143415</v>
      </c>
      <c r="R287" s="437" t="s">
        <v>627</v>
      </c>
      <c r="S287" s="430" t="s">
        <v>1390</v>
      </c>
    </row>
    <row r="288" spans="1:19" ht="10.199999999999999" customHeight="1" x14ac:dyDescent="0.3">
      <c r="A288" s="428">
        <v>1434</v>
      </c>
      <c r="B288" s="428">
        <f t="shared" si="6"/>
        <v>6</v>
      </c>
      <c r="C288" s="437">
        <v>143420</v>
      </c>
      <c r="D288" s="428" t="s">
        <v>37</v>
      </c>
      <c r="E288" s="428" t="s">
        <v>1315</v>
      </c>
      <c r="J288" s="428" t="s">
        <v>1315</v>
      </c>
      <c r="K288" s="428" t="s">
        <v>1315</v>
      </c>
      <c r="O288" s="428" t="s">
        <v>1315</v>
      </c>
      <c r="Q288" s="428">
        <v>143420</v>
      </c>
      <c r="R288" s="437" t="s">
        <v>629</v>
      </c>
      <c r="S288" s="430" t="s">
        <v>1391</v>
      </c>
    </row>
    <row r="289" spans="1:19" ht="10.199999999999999" customHeight="1" x14ac:dyDescent="0.3">
      <c r="A289" s="428">
        <v>1434</v>
      </c>
      <c r="B289" s="428">
        <f t="shared" si="6"/>
        <v>6</v>
      </c>
      <c r="C289" s="437">
        <v>143425</v>
      </c>
      <c r="D289" s="428" t="s">
        <v>38</v>
      </c>
      <c r="E289" s="428" t="s">
        <v>1315</v>
      </c>
      <c r="J289" s="428" t="s">
        <v>1315</v>
      </c>
      <c r="K289" s="428" t="s">
        <v>1315</v>
      </c>
      <c r="O289" s="428" t="s">
        <v>1315</v>
      </c>
      <c r="Q289" s="428">
        <v>143425</v>
      </c>
      <c r="R289" s="437" t="s">
        <v>631</v>
      </c>
      <c r="S289" s="430" t="s">
        <v>1392</v>
      </c>
    </row>
    <row r="290" spans="1:19" ht="10.199999999999999" customHeight="1" x14ac:dyDescent="0.3">
      <c r="A290" s="428">
        <v>1435</v>
      </c>
      <c r="B290" s="428">
        <f t="shared" si="6"/>
        <v>4</v>
      </c>
      <c r="C290" s="437">
        <v>1435</v>
      </c>
      <c r="D290" s="428" t="s">
        <v>758</v>
      </c>
      <c r="E290" s="428" t="s">
        <v>1315</v>
      </c>
      <c r="F290" s="428" t="s">
        <v>1315</v>
      </c>
      <c r="G290" s="428" t="s">
        <v>1315</v>
      </c>
      <c r="H290" s="428" t="s">
        <v>1315</v>
      </c>
      <c r="I290" s="428" t="s">
        <v>1315</v>
      </c>
      <c r="J290" s="428" t="s">
        <v>1315</v>
      </c>
      <c r="K290" s="428" t="s">
        <v>1315</v>
      </c>
      <c r="O290" s="428" t="s">
        <v>1315</v>
      </c>
      <c r="Q290" s="428">
        <v>1435</v>
      </c>
      <c r="R290" s="437" t="s">
        <v>1393</v>
      </c>
      <c r="S290" s="428">
        <f>VLOOKUP(Q290,[8]CUC!I292:K1796,3,0)</f>
        <v>1435</v>
      </c>
    </row>
    <row r="291" spans="1:19" ht="10.199999999999999" customHeight="1" x14ac:dyDescent="0.3">
      <c r="A291" s="428">
        <v>1435</v>
      </c>
      <c r="B291" s="428">
        <f t="shared" si="6"/>
        <v>6</v>
      </c>
      <c r="C291" s="437">
        <v>143505</v>
      </c>
      <c r="D291" s="428" t="s">
        <v>34</v>
      </c>
      <c r="E291" s="428" t="s">
        <v>1315</v>
      </c>
      <c r="F291" s="428" t="s">
        <v>1315</v>
      </c>
      <c r="G291" s="428" t="s">
        <v>1315</v>
      </c>
      <c r="H291" s="428" t="s">
        <v>1315</v>
      </c>
      <c r="I291" s="428" t="s">
        <v>1315</v>
      </c>
      <c r="J291" s="428" t="s">
        <v>1315</v>
      </c>
      <c r="K291" s="428" t="s">
        <v>1315</v>
      </c>
      <c r="O291" s="428" t="s">
        <v>1315</v>
      </c>
      <c r="Q291" s="428">
        <v>143505</v>
      </c>
      <c r="R291" s="437" t="s">
        <v>623</v>
      </c>
      <c r="S291" s="428">
        <v>143505</v>
      </c>
    </row>
    <row r="292" spans="1:19" ht="10.199999999999999" customHeight="1" x14ac:dyDescent="0.3">
      <c r="A292" s="428">
        <v>1435</v>
      </c>
      <c r="B292" s="428">
        <f t="shared" si="6"/>
        <v>6</v>
      </c>
      <c r="C292" s="437">
        <v>143510</v>
      </c>
      <c r="D292" s="428" t="s">
        <v>35</v>
      </c>
      <c r="E292" s="428" t="s">
        <v>1315</v>
      </c>
      <c r="F292" s="428" t="s">
        <v>1315</v>
      </c>
      <c r="G292" s="428" t="s">
        <v>1315</v>
      </c>
      <c r="H292" s="428" t="s">
        <v>1315</v>
      </c>
      <c r="I292" s="428" t="s">
        <v>1315</v>
      </c>
      <c r="J292" s="428" t="s">
        <v>1315</v>
      </c>
      <c r="K292" s="428" t="s">
        <v>1315</v>
      </c>
      <c r="O292" s="428" t="s">
        <v>1315</v>
      </c>
      <c r="Q292" s="428">
        <v>143510</v>
      </c>
      <c r="R292" s="437" t="s">
        <v>625</v>
      </c>
      <c r="S292" s="428">
        <v>143510</v>
      </c>
    </row>
    <row r="293" spans="1:19" ht="10.199999999999999" customHeight="1" x14ac:dyDescent="0.3">
      <c r="A293" s="428">
        <v>1435</v>
      </c>
      <c r="B293" s="428">
        <f t="shared" si="6"/>
        <v>6</v>
      </c>
      <c r="C293" s="437">
        <v>143515</v>
      </c>
      <c r="D293" s="428" t="s">
        <v>36</v>
      </c>
      <c r="E293" s="428" t="s">
        <v>1315</v>
      </c>
      <c r="F293" s="428" t="s">
        <v>1315</v>
      </c>
      <c r="G293" s="428" t="s">
        <v>1315</v>
      </c>
      <c r="H293" s="428" t="s">
        <v>1315</v>
      </c>
      <c r="I293" s="428" t="s">
        <v>1315</v>
      </c>
      <c r="J293" s="428" t="s">
        <v>1315</v>
      </c>
      <c r="K293" s="428" t="s">
        <v>1315</v>
      </c>
      <c r="O293" s="428" t="s">
        <v>1315</v>
      </c>
      <c r="Q293" s="428">
        <v>143515</v>
      </c>
      <c r="R293" s="437" t="s">
        <v>627</v>
      </c>
      <c r="S293" s="428">
        <v>143515</v>
      </c>
    </row>
    <row r="294" spans="1:19" ht="10.199999999999999" customHeight="1" x14ac:dyDescent="0.3">
      <c r="A294" s="428">
        <v>1435</v>
      </c>
      <c r="B294" s="428">
        <f t="shared" si="6"/>
        <v>6</v>
      </c>
      <c r="C294" s="437">
        <v>143520</v>
      </c>
      <c r="D294" s="428" t="s">
        <v>37</v>
      </c>
      <c r="E294" s="428" t="s">
        <v>1315</v>
      </c>
      <c r="F294" s="428" t="s">
        <v>1315</v>
      </c>
      <c r="G294" s="428" t="s">
        <v>1315</v>
      </c>
      <c r="H294" s="428" t="s">
        <v>1315</v>
      </c>
      <c r="I294" s="428" t="s">
        <v>1315</v>
      </c>
      <c r="J294" s="428" t="s">
        <v>1315</v>
      </c>
      <c r="K294" s="428" t="s">
        <v>1315</v>
      </c>
      <c r="O294" s="428" t="s">
        <v>1315</v>
      </c>
      <c r="Q294" s="428">
        <v>143520</v>
      </c>
      <c r="R294" s="437" t="s">
        <v>629</v>
      </c>
      <c r="S294" s="428">
        <v>143520</v>
      </c>
    </row>
    <row r="295" spans="1:19" ht="10.199999999999999" customHeight="1" x14ac:dyDescent="0.3">
      <c r="A295" s="428">
        <v>1435</v>
      </c>
      <c r="B295" s="428">
        <f t="shared" si="6"/>
        <v>6</v>
      </c>
      <c r="C295" s="437">
        <v>143525</v>
      </c>
      <c r="D295" s="428" t="s">
        <v>38</v>
      </c>
      <c r="E295" s="428" t="s">
        <v>1315</v>
      </c>
      <c r="F295" s="428" t="s">
        <v>1315</v>
      </c>
      <c r="G295" s="428" t="s">
        <v>1315</v>
      </c>
      <c r="H295" s="428" t="s">
        <v>1315</v>
      </c>
      <c r="I295" s="428" t="s">
        <v>1315</v>
      </c>
      <c r="J295" s="428" t="s">
        <v>1315</v>
      </c>
      <c r="K295" s="428" t="s">
        <v>1315</v>
      </c>
      <c r="O295" s="428" t="s">
        <v>1315</v>
      </c>
      <c r="Q295" s="428">
        <v>143525</v>
      </c>
      <c r="R295" s="437" t="s">
        <v>631</v>
      </c>
      <c r="S295" s="428">
        <v>143525</v>
      </c>
    </row>
    <row r="296" spans="1:19" ht="10.199999999999999" customHeight="1" x14ac:dyDescent="0.3">
      <c r="A296" s="428">
        <v>1436</v>
      </c>
      <c r="B296" s="428">
        <f t="shared" si="6"/>
        <v>4</v>
      </c>
      <c r="C296" s="437">
        <v>1436</v>
      </c>
      <c r="D296" s="428" t="s">
        <v>68</v>
      </c>
      <c r="E296" s="428" t="s">
        <v>1315</v>
      </c>
      <c r="G296" s="428" t="s">
        <v>1315</v>
      </c>
      <c r="J296" s="428" t="s">
        <v>1315</v>
      </c>
      <c r="K296" s="428" t="s">
        <v>1315</v>
      </c>
      <c r="O296" s="428" t="s">
        <v>1315</v>
      </c>
      <c r="Q296" s="428">
        <v>1436</v>
      </c>
      <c r="R296" s="437" t="s">
        <v>1394</v>
      </c>
      <c r="S296" s="428">
        <f>VLOOKUP(Q296,[8]CUC!I298:K1802,3,0)</f>
        <v>1436</v>
      </c>
    </row>
    <row r="297" spans="1:19" ht="10.199999999999999" customHeight="1" x14ac:dyDescent="0.3">
      <c r="A297" s="428">
        <v>1436</v>
      </c>
      <c r="B297" s="428">
        <f t="shared" si="6"/>
        <v>6</v>
      </c>
      <c r="C297" s="437">
        <v>143605</v>
      </c>
      <c r="D297" s="428" t="s">
        <v>34</v>
      </c>
      <c r="E297" s="428" t="s">
        <v>1315</v>
      </c>
      <c r="G297" s="428" t="s">
        <v>1315</v>
      </c>
      <c r="J297" s="428" t="s">
        <v>1315</v>
      </c>
      <c r="K297" s="428" t="s">
        <v>1315</v>
      </c>
      <c r="O297" s="428" t="s">
        <v>1315</v>
      </c>
      <c r="Q297" s="428">
        <v>143605</v>
      </c>
      <c r="R297" s="437" t="s">
        <v>623</v>
      </c>
      <c r="S297" s="428">
        <v>143605</v>
      </c>
    </row>
    <row r="298" spans="1:19" ht="10.199999999999999" customHeight="1" x14ac:dyDescent="0.3">
      <c r="A298" s="428">
        <v>1436</v>
      </c>
      <c r="B298" s="428">
        <f t="shared" si="6"/>
        <v>6</v>
      </c>
      <c r="C298" s="437">
        <v>143610</v>
      </c>
      <c r="D298" s="428" t="s">
        <v>35</v>
      </c>
      <c r="E298" s="428" t="s">
        <v>1315</v>
      </c>
      <c r="G298" s="428" t="s">
        <v>1315</v>
      </c>
      <c r="J298" s="428" t="s">
        <v>1315</v>
      </c>
      <c r="K298" s="428" t="s">
        <v>1315</v>
      </c>
      <c r="O298" s="428" t="s">
        <v>1315</v>
      </c>
      <c r="Q298" s="428">
        <v>143610</v>
      </c>
      <c r="R298" s="437" t="s">
        <v>625</v>
      </c>
      <c r="S298" s="428">
        <v>143610</v>
      </c>
    </row>
    <row r="299" spans="1:19" ht="10.199999999999999" customHeight="1" x14ac:dyDescent="0.3">
      <c r="A299" s="428">
        <v>1436</v>
      </c>
      <c r="B299" s="428">
        <f t="shared" si="6"/>
        <v>6</v>
      </c>
      <c r="C299" s="437">
        <v>143615</v>
      </c>
      <c r="D299" s="428" t="s">
        <v>36</v>
      </c>
      <c r="E299" s="428" t="s">
        <v>1315</v>
      </c>
      <c r="G299" s="428" t="s">
        <v>1315</v>
      </c>
      <c r="J299" s="428" t="s">
        <v>1315</v>
      </c>
      <c r="K299" s="428" t="s">
        <v>1315</v>
      </c>
      <c r="O299" s="428" t="s">
        <v>1315</v>
      </c>
      <c r="Q299" s="428">
        <v>143615</v>
      </c>
      <c r="R299" s="437" t="s">
        <v>627</v>
      </c>
      <c r="S299" s="428">
        <v>143615</v>
      </c>
    </row>
    <row r="300" spans="1:19" ht="10.199999999999999" customHeight="1" x14ac:dyDescent="0.3">
      <c r="A300" s="428">
        <v>1436</v>
      </c>
      <c r="B300" s="428">
        <f t="shared" si="6"/>
        <v>6</v>
      </c>
      <c r="C300" s="437">
        <v>143620</v>
      </c>
      <c r="D300" s="428" t="s">
        <v>37</v>
      </c>
      <c r="E300" s="428" t="s">
        <v>1315</v>
      </c>
      <c r="G300" s="428" t="s">
        <v>1315</v>
      </c>
      <c r="J300" s="428" t="s">
        <v>1315</v>
      </c>
      <c r="K300" s="428" t="s">
        <v>1315</v>
      </c>
      <c r="O300" s="428" t="s">
        <v>1315</v>
      </c>
      <c r="Q300" s="428">
        <v>143620</v>
      </c>
      <c r="R300" s="437" t="s">
        <v>629</v>
      </c>
      <c r="S300" s="428">
        <v>143620</v>
      </c>
    </row>
    <row r="301" spans="1:19" ht="10.199999999999999" customHeight="1" x14ac:dyDescent="0.3">
      <c r="A301" s="428">
        <v>1436</v>
      </c>
      <c r="B301" s="428">
        <f t="shared" si="6"/>
        <v>6</v>
      </c>
      <c r="C301" s="437">
        <v>143625</v>
      </c>
      <c r="D301" s="428" t="s">
        <v>38</v>
      </c>
      <c r="E301" s="428" t="s">
        <v>1315</v>
      </c>
      <c r="G301" s="428" t="s">
        <v>1315</v>
      </c>
      <c r="J301" s="428" t="s">
        <v>1315</v>
      </c>
      <c r="K301" s="428" t="s">
        <v>1315</v>
      </c>
      <c r="O301" s="428" t="s">
        <v>1315</v>
      </c>
      <c r="Q301" s="428">
        <v>143625</v>
      </c>
      <c r="R301" s="437" t="s">
        <v>631</v>
      </c>
      <c r="S301" s="428">
        <v>143625</v>
      </c>
    </row>
    <row r="302" spans="1:19" ht="10.199999999999999" customHeight="1" x14ac:dyDescent="0.3">
      <c r="A302" s="428">
        <v>1437</v>
      </c>
      <c r="B302" s="428">
        <f t="shared" si="6"/>
        <v>4</v>
      </c>
      <c r="C302" s="437">
        <v>1437</v>
      </c>
      <c r="D302" s="428" t="s">
        <v>759</v>
      </c>
      <c r="E302" s="428" t="s">
        <v>1315</v>
      </c>
      <c r="G302" s="428" t="s">
        <v>1315</v>
      </c>
      <c r="J302" s="428" t="s">
        <v>1315</v>
      </c>
      <c r="K302" s="428" t="s">
        <v>1315</v>
      </c>
      <c r="O302" s="428" t="s">
        <v>1315</v>
      </c>
      <c r="Q302" s="428" t="s">
        <v>1332</v>
      </c>
      <c r="R302" s="437" t="s">
        <v>1332</v>
      </c>
      <c r="S302" s="428" t="s">
        <v>1332</v>
      </c>
    </row>
    <row r="303" spans="1:19" ht="10.199999999999999" customHeight="1" x14ac:dyDescent="0.3">
      <c r="A303" s="428">
        <v>1437</v>
      </c>
      <c r="B303" s="428">
        <f t="shared" si="6"/>
        <v>6</v>
      </c>
      <c r="C303" s="437">
        <v>143705</v>
      </c>
      <c r="D303" s="428" t="s">
        <v>34</v>
      </c>
      <c r="E303" s="428" t="s">
        <v>1315</v>
      </c>
      <c r="G303" s="428" t="s">
        <v>1315</v>
      </c>
      <c r="J303" s="428" t="s">
        <v>1315</v>
      </c>
      <c r="K303" s="428" t="s">
        <v>1315</v>
      </c>
      <c r="O303" s="428" t="s">
        <v>1315</v>
      </c>
      <c r="Q303" s="428" t="s">
        <v>1332</v>
      </c>
      <c r="R303" s="437" t="s">
        <v>1332</v>
      </c>
      <c r="S303" s="428" t="s">
        <v>1332</v>
      </c>
    </row>
    <row r="304" spans="1:19" ht="10.199999999999999" customHeight="1" x14ac:dyDescent="0.3">
      <c r="A304" s="428">
        <v>1437</v>
      </c>
      <c r="B304" s="428">
        <f t="shared" si="6"/>
        <v>6</v>
      </c>
      <c r="C304" s="437">
        <v>143710</v>
      </c>
      <c r="D304" s="428" t="s">
        <v>35</v>
      </c>
      <c r="E304" s="428" t="s">
        <v>1315</v>
      </c>
      <c r="G304" s="428" t="s">
        <v>1315</v>
      </c>
      <c r="J304" s="428" t="s">
        <v>1315</v>
      </c>
      <c r="K304" s="428" t="s">
        <v>1315</v>
      </c>
      <c r="O304" s="428" t="s">
        <v>1315</v>
      </c>
      <c r="Q304" s="428" t="s">
        <v>1332</v>
      </c>
      <c r="R304" s="437" t="s">
        <v>1332</v>
      </c>
      <c r="S304" s="428" t="s">
        <v>1332</v>
      </c>
    </row>
    <row r="305" spans="1:19" ht="10.199999999999999" customHeight="1" x14ac:dyDescent="0.3">
      <c r="A305" s="428">
        <v>1437</v>
      </c>
      <c r="B305" s="428">
        <f t="shared" si="6"/>
        <v>6</v>
      </c>
      <c r="C305" s="437">
        <v>143715</v>
      </c>
      <c r="D305" s="428" t="s">
        <v>36</v>
      </c>
      <c r="E305" s="428" t="s">
        <v>1315</v>
      </c>
      <c r="G305" s="428" t="s">
        <v>1315</v>
      </c>
      <c r="J305" s="428" t="s">
        <v>1315</v>
      </c>
      <c r="K305" s="428" t="s">
        <v>1315</v>
      </c>
      <c r="O305" s="428" t="s">
        <v>1315</v>
      </c>
      <c r="Q305" s="428" t="s">
        <v>1332</v>
      </c>
      <c r="R305" s="437" t="s">
        <v>1332</v>
      </c>
      <c r="S305" s="428" t="s">
        <v>1332</v>
      </c>
    </row>
    <row r="306" spans="1:19" ht="10.199999999999999" customHeight="1" x14ac:dyDescent="0.3">
      <c r="A306" s="428">
        <v>1437</v>
      </c>
      <c r="B306" s="428">
        <f t="shared" si="6"/>
        <v>6</v>
      </c>
      <c r="C306" s="437">
        <v>143720</v>
      </c>
      <c r="D306" s="428" t="s">
        <v>37</v>
      </c>
      <c r="E306" s="428" t="s">
        <v>1315</v>
      </c>
      <c r="G306" s="428" t="s">
        <v>1315</v>
      </c>
      <c r="J306" s="428" t="s">
        <v>1315</v>
      </c>
      <c r="K306" s="428" t="s">
        <v>1315</v>
      </c>
      <c r="O306" s="428" t="s">
        <v>1315</v>
      </c>
      <c r="Q306" s="428" t="s">
        <v>1332</v>
      </c>
      <c r="R306" s="437" t="s">
        <v>1332</v>
      </c>
      <c r="S306" s="428" t="s">
        <v>1332</v>
      </c>
    </row>
    <row r="307" spans="1:19" ht="10.199999999999999" customHeight="1" x14ac:dyDescent="0.3">
      <c r="A307" s="428">
        <v>1437</v>
      </c>
      <c r="B307" s="428">
        <f t="shared" si="6"/>
        <v>6</v>
      </c>
      <c r="C307" s="437">
        <v>143725</v>
      </c>
      <c r="D307" s="428" t="s">
        <v>38</v>
      </c>
      <c r="E307" s="428" t="s">
        <v>1315</v>
      </c>
      <c r="G307" s="428" t="s">
        <v>1315</v>
      </c>
      <c r="J307" s="428" t="s">
        <v>1315</v>
      </c>
      <c r="K307" s="428" t="s">
        <v>1315</v>
      </c>
      <c r="O307" s="428" t="s">
        <v>1315</v>
      </c>
      <c r="Q307" s="428" t="s">
        <v>1332</v>
      </c>
      <c r="R307" s="437" t="s">
        <v>1332</v>
      </c>
      <c r="S307" s="428" t="s">
        <v>1332</v>
      </c>
    </row>
    <row r="308" spans="1:19" ht="10.199999999999999" customHeight="1" x14ac:dyDescent="0.3">
      <c r="A308" s="428">
        <v>1438</v>
      </c>
      <c r="B308" s="428">
        <f t="shared" si="6"/>
        <v>4</v>
      </c>
      <c r="C308" s="437">
        <v>1438</v>
      </c>
      <c r="D308" s="428" t="s">
        <v>760</v>
      </c>
      <c r="E308" s="428" t="s">
        <v>1315</v>
      </c>
      <c r="G308" s="428" t="s">
        <v>1315</v>
      </c>
      <c r="J308" s="428" t="s">
        <v>1315</v>
      </c>
      <c r="K308" s="428" t="s">
        <v>1315</v>
      </c>
      <c r="O308" s="428" t="s">
        <v>1315</v>
      </c>
      <c r="Q308" s="428" t="s">
        <v>1332</v>
      </c>
      <c r="R308" s="437" t="s">
        <v>1332</v>
      </c>
      <c r="S308" s="428" t="s">
        <v>1332</v>
      </c>
    </row>
    <row r="309" spans="1:19" ht="10.199999999999999" customHeight="1" x14ac:dyDescent="0.3">
      <c r="A309" s="428">
        <v>1438</v>
      </c>
      <c r="B309" s="428">
        <f t="shared" si="6"/>
        <v>6</v>
      </c>
      <c r="C309" s="437">
        <v>143805</v>
      </c>
      <c r="D309" s="428" t="s">
        <v>34</v>
      </c>
      <c r="E309" s="428" t="s">
        <v>1315</v>
      </c>
      <c r="G309" s="428" t="s">
        <v>1315</v>
      </c>
      <c r="J309" s="428" t="s">
        <v>1315</v>
      </c>
      <c r="K309" s="428" t="s">
        <v>1315</v>
      </c>
      <c r="O309" s="428" t="s">
        <v>1315</v>
      </c>
      <c r="Q309" s="428" t="s">
        <v>1332</v>
      </c>
      <c r="R309" s="437" t="s">
        <v>1332</v>
      </c>
      <c r="S309" s="428" t="s">
        <v>1332</v>
      </c>
    </row>
    <row r="310" spans="1:19" ht="10.199999999999999" customHeight="1" x14ac:dyDescent="0.3">
      <c r="A310" s="428">
        <v>1438</v>
      </c>
      <c r="B310" s="428">
        <f t="shared" si="6"/>
        <v>6</v>
      </c>
      <c r="C310" s="437">
        <v>143810</v>
      </c>
      <c r="D310" s="428" t="s">
        <v>35</v>
      </c>
      <c r="E310" s="428" t="s">
        <v>1315</v>
      </c>
      <c r="G310" s="428" t="s">
        <v>1315</v>
      </c>
      <c r="J310" s="428" t="s">
        <v>1315</v>
      </c>
      <c r="K310" s="428" t="s">
        <v>1315</v>
      </c>
      <c r="O310" s="428" t="s">
        <v>1315</v>
      </c>
      <c r="Q310" s="428" t="s">
        <v>1332</v>
      </c>
      <c r="R310" s="437" t="s">
        <v>1332</v>
      </c>
      <c r="S310" s="428" t="s">
        <v>1332</v>
      </c>
    </row>
    <row r="311" spans="1:19" ht="10.199999999999999" customHeight="1" x14ac:dyDescent="0.3">
      <c r="A311" s="428">
        <v>1438</v>
      </c>
      <c r="B311" s="428">
        <f t="shared" si="6"/>
        <v>6</v>
      </c>
      <c r="C311" s="437">
        <v>143815</v>
      </c>
      <c r="D311" s="428" t="s">
        <v>36</v>
      </c>
      <c r="E311" s="428" t="s">
        <v>1315</v>
      </c>
      <c r="G311" s="428" t="s">
        <v>1315</v>
      </c>
      <c r="J311" s="428" t="s">
        <v>1315</v>
      </c>
      <c r="K311" s="428" t="s">
        <v>1315</v>
      </c>
      <c r="O311" s="428" t="s">
        <v>1315</v>
      </c>
      <c r="Q311" s="428" t="s">
        <v>1332</v>
      </c>
      <c r="R311" s="437" t="s">
        <v>1332</v>
      </c>
      <c r="S311" s="428" t="s">
        <v>1332</v>
      </c>
    </row>
    <row r="312" spans="1:19" ht="10.199999999999999" customHeight="1" x14ac:dyDescent="0.3">
      <c r="A312" s="428">
        <v>1438</v>
      </c>
      <c r="B312" s="428">
        <f t="shared" si="6"/>
        <v>6</v>
      </c>
      <c r="C312" s="437">
        <v>143820</v>
      </c>
      <c r="D312" s="428" t="s">
        <v>37</v>
      </c>
      <c r="E312" s="428" t="s">
        <v>1315</v>
      </c>
      <c r="G312" s="428" t="s">
        <v>1315</v>
      </c>
      <c r="J312" s="428" t="s">
        <v>1315</v>
      </c>
      <c r="K312" s="428" t="s">
        <v>1315</v>
      </c>
      <c r="O312" s="428" t="s">
        <v>1315</v>
      </c>
      <c r="Q312" s="428" t="s">
        <v>1332</v>
      </c>
      <c r="R312" s="437" t="s">
        <v>1332</v>
      </c>
      <c r="S312" s="428" t="s">
        <v>1332</v>
      </c>
    </row>
    <row r="313" spans="1:19" ht="10.199999999999999" customHeight="1" x14ac:dyDescent="0.3">
      <c r="A313" s="428">
        <v>1438</v>
      </c>
      <c r="B313" s="428">
        <f t="shared" si="6"/>
        <v>6</v>
      </c>
      <c r="C313" s="437">
        <v>143825</v>
      </c>
      <c r="D313" s="428" t="s">
        <v>38</v>
      </c>
      <c r="E313" s="428" t="s">
        <v>1315</v>
      </c>
      <c r="G313" s="428" t="s">
        <v>1315</v>
      </c>
      <c r="J313" s="428" t="s">
        <v>1315</v>
      </c>
      <c r="K313" s="428" t="s">
        <v>1315</v>
      </c>
      <c r="O313" s="428" t="s">
        <v>1315</v>
      </c>
      <c r="Q313" s="428" t="s">
        <v>1332</v>
      </c>
      <c r="R313" s="437" t="s">
        <v>1332</v>
      </c>
      <c r="S313" s="428" t="s">
        <v>1332</v>
      </c>
    </row>
    <row r="314" spans="1:19" ht="10.199999999999999" customHeight="1" x14ac:dyDescent="0.3">
      <c r="A314" s="428">
        <v>1439</v>
      </c>
      <c r="B314" s="428">
        <f t="shared" si="6"/>
        <v>4</v>
      </c>
      <c r="C314" s="437">
        <v>1439</v>
      </c>
      <c r="D314" s="428" t="s">
        <v>761</v>
      </c>
      <c r="E314" s="428" t="s">
        <v>1315</v>
      </c>
      <c r="J314" s="428" t="s">
        <v>1315</v>
      </c>
      <c r="K314" s="428" t="s">
        <v>1315</v>
      </c>
      <c r="O314" s="428" t="s">
        <v>1315</v>
      </c>
      <c r="Q314" s="428" t="s">
        <v>1332</v>
      </c>
      <c r="R314" s="437" t="s">
        <v>1332</v>
      </c>
      <c r="S314" s="428" t="s">
        <v>1332</v>
      </c>
    </row>
    <row r="315" spans="1:19" ht="10.199999999999999" customHeight="1" x14ac:dyDescent="0.3">
      <c r="A315" s="428">
        <v>1439</v>
      </c>
      <c r="B315" s="428">
        <f t="shared" si="6"/>
        <v>6</v>
      </c>
      <c r="C315" s="437">
        <v>143905</v>
      </c>
      <c r="D315" s="428" t="s">
        <v>34</v>
      </c>
      <c r="E315" s="428" t="s">
        <v>1315</v>
      </c>
      <c r="J315" s="428" t="s">
        <v>1315</v>
      </c>
      <c r="K315" s="428" t="s">
        <v>1315</v>
      </c>
      <c r="O315" s="428" t="s">
        <v>1315</v>
      </c>
      <c r="Q315" s="428" t="s">
        <v>1332</v>
      </c>
      <c r="R315" s="437" t="s">
        <v>1332</v>
      </c>
      <c r="S315" s="428" t="s">
        <v>1332</v>
      </c>
    </row>
    <row r="316" spans="1:19" ht="10.199999999999999" customHeight="1" x14ac:dyDescent="0.3">
      <c r="A316" s="428">
        <v>1439</v>
      </c>
      <c r="B316" s="428">
        <f t="shared" si="6"/>
        <v>6</v>
      </c>
      <c r="C316" s="437">
        <v>143910</v>
      </c>
      <c r="D316" s="428" t="s">
        <v>35</v>
      </c>
      <c r="E316" s="428" t="s">
        <v>1315</v>
      </c>
      <c r="J316" s="428" t="s">
        <v>1315</v>
      </c>
      <c r="K316" s="428" t="s">
        <v>1315</v>
      </c>
      <c r="O316" s="428" t="s">
        <v>1315</v>
      </c>
      <c r="Q316" s="428" t="s">
        <v>1332</v>
      </c>
      <c r="R316" s="437" t="s">
        <v>1332</v>
      </c>
      <c r="S316" s="428" t="s">
        <v>1332</v>
      </c>
    </row>
    <row r="317" spans="1:19" ht="10.199999999999999" customHeight="1" x14ac:dyDescent="0.3">
      <c r="A317" s="428">
        <v>1439</v>
      </c>
      <c r="B317" s="428">
        <f t="shared" si="6"/>
        <v>6</v>
      </c>
      <c r="C317" s="437">
        <v>143915</v>
      </c>
      <c r="D317" s="428" t="s">
        <v>36</v>
      </c>
      <c r="E317" s="428" t="s">
        <v>1315</v>
      </c>
      <c r="J317" s="428" t="s">
        <v>1315</v>
      </c>
      <c r="K317" s="428" t="s">
        <v>1315</v>
      </c>
      <c r="O317" s="428" t="s">
        <v>1315</v>
      </c>
      <c r="Q317" s="428" t="s">
        <v>1332</v>
      </c>
      <c r="R317" s="437" t="s">
        <v>1332</v>
      </c>
      <c r="S317" s="428" t="s">
        <v>1332</v>
      </c>
    </row>
    <row r="318" spans="1:19" ht="10.199999999999999" customHeight="1" x14ac:dyDescent="0.3">
      <c r="A318" s="428">
        <v>1439</v>
      </c>
      <c r="B318" s="428">
        <f t="shared" si="6"/>
        <v>6</v>
      </c>
      <c r="C318" s="437">
        <v>143920</v>
      </c>
      <c r="D318" s="428" t="s">
        <v>37</v>
      </c>
      <c r="E318" s="428" t="s">
        <v>1315</v>
      </c>
      <c r="J318" s="428" t="s">
        <v>1315</v>
      </c>
      <c r="K318" s="428" t="s">
        <v>1315</v>
      </c>
      <c r="O318" s="428" t="s">
        <v>1315</v>
      </c>
      <c r="Q318" s="428" t="s">
        <v>1332</v>
      </c>
      <c r="R318" s="437" t="s">
        <v>1332</v>
      </c>
      <c r="S318" s="428" t="s">
        <v>1332</v>
      </c>
    </row>
    <row r="319" spans="1:19" ht="10.199999999999999" customHeight="1" x14ac:dyDescent="0.3">
      <c r="A319" s="428">
        <v>1439</v>
      </c>
      <c r="B319" s="428">
        <f t="shared" si="6"/>
        <v>6</v>
      </c>
      <c r="C319" s="437">
        <v>143925</v>
      </c>
      <c r="D319" s="428" t="s">
        <v>38</v>
      </c>
      <c r="E319" s="428" t="s">
        <v>1315</v>
      </c>
      <c r="J319" s="428" t="s">
        <v>1315</v>
      </c>
      <c r="K319" s="428" t="s">
        <v>1315</v>
      </c>
      <c r="O319" s="428" t="s">
        <v>1315</v>
      </c>
      <c r="Q319" s="428" t="s">
        <v>1332</v>
      </c>
      <c r="R319" s="437" t="s">
        <v>1332</v>
      </c>
      <c r="S319" s="428" t="s">
        <v>1332</v>
      </c>
    </row>
    <row r="320" spans="1:19" ht="10.199999999999999" customHeight="1" x14ac:dyDescent="0.3">
      <c r="A320" s="428">
        <v>1440</v>
      </c>
      <c r="B320" s="428">
        <f t="shared" si="6"/>
        <v>4</v>
      </c>
      <c r="C320" s="437">
        <v>1440</v>
      </c>
      <c r="D320" s="428" t="s">
        <v>1395</v>
      </c>
      <c r="E320" s="428" t="s">
        <v>1315</v>
      </c>
      <c r="F320" s="428" t="s">
        <v>1315</v>
      </c>
      <c r="G320" s="428" t="s">
        <v>1315</v>
      </c>
      <c r="H320" s="428" t="s">
        <v>1315</v>
      </c>
      <c r="I320" s="428" t="s">
        <v>1315</v>
      </c>
      <c r="J320" s="428" t="s">
        <v>1315</v>
      </c>
      <c r="K320" s="428" t="s">
        <v>1315</v>
      </c>
      <c r="O320" s="428" t="s">
        <v>1315</v>
      </c>
      <c r="Q320" s="428">
        <v>1440</v>
      </c>
      <c r="R320" s="437" t="s">
        <v>1396</v>
      </c>
      <c r="S320" s="428">
        <v>1440</v>
      </c>
    </row>
    <row r="321" spans="1:19" ht="10.199999999999999" customHeight="1" x14ac:dyDescent="0.3">
      <c r="A321" s="428">
        <v>1440</v>
      </c>
      <c r="B321" s="428">
        <f t="shared" si="6"/>
        <v>6</v>
      </c>
      <c r="C321" s="437">
        <v>144005</v>
      </c>
      <c r="D321" s="428" t="s">
        <v>34</v>
      </c>
      <c r="E321" s="428" t="s">
        <v>1315</v>
      </c>
      <c r="F321" s="428" t="s">
        <v>1315</v>
      </c>
      <c r="G321" s="428" t="s">
        <v>1315</v>
      </c>
      <c r="H321" s="428" t="s">
        <v>1315</v>
      </c>
      <c r="I321" s="428" t="s">
        <v>1315</v>
      </c>
      <c r="J321" s="428" t="s">
        <v>1315</v>
      </c>
      <c r="K321" s="428" t="s">
        <v>1315</v>
      </c>
      <c r="O321" s="428" t="s">
        <v>1315</v>
      </c>
      <c r="Q321" s="428">
        <v>144005</v>
      </c>
      <c r="R321" s="437" t="s">
        <v>623</v>
      </c>
      <c r="S321" s="428">
        <v>144005</v>
      </c>
    </row>
    <row r="322" spans="1:19" ht="10.199999999999999" customHeight="1" x14ac:dyDescent="0.3">
      <c r="A322" s="428">
        <v>1440</v>
      </c>
      <c r="B322" s="428">
        <f t="shared" si="6"/>
        <v>6</v>
      </c>
      <c r="C322" s="437">
        <v>144010</v>
      </c>
      <c r="D322" s="428" t="s">
        <v>35</v>
      </c>
      <c r="E322" s="428" t="s">
        <v>1315</v>
      </c>
      <c r="F322" s="428" t="s">
        <v>1315</v>
      </c>
      <c r="G322" s="428" t="s">
        <v>1315</v>
      </c>
      <c r="H322" s="428" t="s">
        <v>1315</v>
      </c>
      <c r="I322" s="428" t="s">
        <v>1315</v>
      </c>
      <c r="J322" s="428" t="s">
        <v>1315</v>
      </c>
      <c r="K322" s="428" t="s">
        <v>1315</v>
      </c>
      <c r="O322" s="428" t="s">
        <v>1315</v>
      </c>
      <c r="Q322" s="428">
        <v>144010</v>
      </c>
      <c r="R322" s="437" t="s">
        <v>625</v>
      </c>
      <c r="S322" s="428">
        <v>144010</v>
      </c>
    </row>
    <row r="323" spans="1:19" ht="10.199999999999999" customHeight="1" x14ac:dyDescent="0.3">
      <c r="A323" s="428">
        <v>1440</v>
      </c>
      <c r="B323" s="428">
        <f t="shared" si="6"/>
        <v>6</v>
      </c>
      <c r="C323" s="437">
        <v>144015</v>
      </c>
      <c r="D323" s="428" t="s">
        <v>36</v>
      </c>
      <c r="E323" s="428" t="s">
        <v>1315</v>
      </c>
      <c r="F323" s="428" t="s">
        <v>1315</v>
      </c>
      <c r="G323" s="428" t="s">
        <v>1315</v>
      </c>
      <c r="H323" s="428" t="s">
        <v>1315</v>
      </c>
      <c r="I323" s="428" t="s">
        <v>1315</v>
      </c>
      <c r="J323" s="428" t="s">
        <v>1315</v>
      </c>
      <c r="K323" s="428" t="s">
        <v>1315</v>
      </c>
      <c r="O323" s="428" t="s">
        <v>1315</v>
      </c>
      <c r="Q323" s="428">
        <v>144015</v>
      </c>
      <c r="R323" s="437" t="s">
        <v>627</v>
      </c>
      <c r="S323" s="428">
        <v>144015</v>
      </c>
    </row>
    <row r="324" spans="1:19" ht="10.199999999999999" customHeight="1" x14ac:dyDescent="0.3">
      <c r="A324" s="428">
        <v>1440</v>
      </c>
      <c r="B324" s="428">
        <f t="shared" si="6"/>
        <v>6</v>
      </c>
      <c r="C324" s="437">
        <v>144020</v>
      </c>
      <c r="D324" s="428" t="s">
        <v>37</v>
      </c>
      <c r="E324" s="428" t="s">
        <v>1315</v>
      </c>
      <c r="F324" s="428" t="s">
        <v>1315</v>
      </c>
      <c r="G324" s="428" t="s">
        <v>1315</v>
      </c>
      <c r="H324" s="428" t="s">
        <v>1315</v>
      </c>
      <c r="I324" s="428" t="s">
        <v>1315</v>
      </c>
      <c r="J324" s="428" t="s">
        <v>1315</v>
      </c>
      <c r="K324" s="428" t="s">
        <v>1315</v>
      </c>
      <c r="O324" s="428" t="s">
        <v>1315</v>
      </c>
      <c r="Q324" s="428">
        <v>144020</v>
      </c>
      <c r="R324" s="437" t="s">
        <v>629</v>
      </c>
      <c r="S324" s="428">
        <v>144020</v>
      </c>
    </row>
    <row r="325" spans="1:19" ht="10.199999999999999" customHeight="1" x14ac:dyDescent="0.3">
      <c r="A325" s="428">
        <v>1440</v>
      </c>
      <c r="B325" s="428">
        <f t="shared" ref="B325:B388" si="7">LEN(C325)</f>
        <v>6</v>
      </c>
      <c r="C325" s="437">
        <v>144025</v>
      </c>
      <c r="D325" s="428" t="s">
        <v>38</v>
      </c>
      <c r="E325" s="428" t="s">
        <v>1315</v>
      </c>
      <c r="F325" s="428" t="s">
        <v>1315</v>
      </c>
      <c r="G325" s="428" t="s">
        <v>1315</v>
      </c>
      <c r="H325" s="428" t="s">
        <v>1315</v>
      </c>
      <c r="I325" s="428" t="s">
        <v>1315</v>
      </c>
      <c r="J325" s="428" t="s">
        <v>1315</v>
      </c>
      <c r="K325" s="428" t="s">
        <v>1315</v>
      </c>
      <c r="O325" s="428" t="s">
        <v>1315</v>
      </c>
      <c r="Q325" s="428">
        <v>144025</v>
      </c>
      <c r="R325" s="437" t="s">
        <v>631</v>
      </c>
      <c r="S325" s="428">
        <v>144025</v>
      </c>
    </row>
    <row r="326" spans="1:19" ht="10.199999999999999" customHeight="1" x14ac:dyDescent="0.3">
      <c r="A326" s="428">
        <v>1441</v>
      </c>
      <c r="B326" s="428">
        <f t="shared" si="7"/>
        <v>4</v>
      </c>
      <c r="C326" s="437">
        <v>1441</v>
      </c>
      <c r="D326" s="428" t="s">
        <v>762</v>
      </c>
      <c r="E326" s="428" t="s">
        <v>1315</v>
      </c>
      <c r="G326" s="428" t="s">
        <v>1315</v>
      </c>
      <c r="H326" s="428" t="s">
        <v>1315</v>
      </c>
      <c r="I326" s="428" t="s">
        <v>1315</v>
      </c>
      <c r="J326" s="428" t="s">
        <v>1315</v>
      </c>
      <c r="K326" s="428" t="s">
        <v>1315</v>
      </c>
      <c r="O326" s="428" t="s">
        <v>1315</v>
      </c>
      <c r="Q326" s="428">
        <v>1441</v>
      </c>
      <c r="R326" s="437" t="s">
        <v>1397</v>
      </c>
      <c r="S326" s="428" t="str">
        <f>VLOOKUP(Q326,[8]CUC!I328:K1832,3,0)</f>
        <v>1441+1445+1446</v>
      </c>
    </row>
    <row r="327" spans="1:19" ht="10.199999999999999" customHeight="1" x14ac:dyDescent="0.3">
      <c r="A327" s="428">
        <v>1441</v>
      </c>
      <c r="B327" s="428">
        <f t="shared" si="7"/>
        <v>6</v>
      </c>
      <c r="C327" s="437">
        <v>144105</v>
      </c>
      <c r="D327" s="428" t="s">
        <v>34</v>
      </c>
      <c r="E327" s="428" t="s">
        <v>1315</v>
      </c>
      <c r="G327" s="428" t="s">
        <v>1315</v>
      </c>
      <c r="H327" s="428" t="s">
        <v>1315</v>
      </c>
      <c r="I327" s="428" t="s">
        <v>1315</v>
      </c>
      <c r="J327" s="428" t="s">
        <v>1315</v>
      </c>
      <c r="K327" s="428" t="s">
        <v>1315</v>
      </c>
      <c r="O327" s="428" t="s">
        <v>1315</v>
      </c>
      <c r="Q327" s="428">
        <v>144105</v>
      </c>
      <c r="R327" s="437" t="s">
        <v>623</v>
      </c>
      <c r="S327" s="430" t="s">
        <v>1398</v>
      </c>
    </row>
    <row r="328" spans="1:19" ht="10.199999999999999" customHeight="1" x14ac:dyDescent="0.3">
      <c r="A328" s="428">
        <v>1441</v>
      </c>
      <c r="B328" s="428">
        <f t="shared" si="7"/>
        <v>6</v>
      </c>
      <c r="C328" s="437">
        <v>144110</v>
      </c>
      <c r="D328" s="428" t="s">
        <v>35</v>
      </c>
      <c r="E328" s="428" t="s">
        <v>1315</v>
      </c>
      <c r="G328" s="428" t="s">
        <v>1315</v>
      </c>
      <c r="H328" s="428" t="s">
        <v>1315</v>
      </c>
      <c r="I328" s="428" t="s">
        <v>1315</v>
      </c>
      <c r="J328" s="428" t="s">
        <v>1315</v>
      </c>
      <c r="K328" s="428" t="s">
        <v>1315</v>
      </c>
      <c r="O328" s="428" t="s">
        <v>1315</v>
      </c>
      <c r="Q328" s="428">
        <v>144110</v>
      </c>
      <c r="R328" s="437" t="s">
        <v>625</v>
      </c>
      <c r="S328" s="430" t="s">
        <v>1399</v>
      </c>
    </row>
    <row r="329" spans="1:19" ht="10.199999999999999" customHeight="1" x14ac:dyDescent="0.3">
      <c r="A329" s="428">
        <v>1441</v>
      </c>
      <c r="B329" s="428">
        <f t="shared" si="7"/>
        <v>6</v>
      </c>
      <c r="C329" s="437">
        <v>144115</v>
      </c>
      <c r="D329" s="428" t="s">
        <v>36</v>
      </c>
      <c r="E329" s="428" t="s">
        <v>1315</v>
      </c>
      <c r="G329" s="428" t="s">
        <v>1315</v>
      </c>
      <c r="H329" s="428" t="s">
        <v>1315</v>
      </c>
      <c r="I329" s="428" t="s">
        <v>1315</v>
      </c>
      <c r="J329" s="428" t="s">
        <v>1315</v>
      </c>
      <c r="K329" s="428" t="s">
        <v>1315</v>
      </c>
      <c r="O329" s="428" t="s">
        <v>1315</v>
      </c>
      <c r="Q329" s="428">
        <v>144115</v>
      </c>
      <c r="R329" s="437" t="s">
        <v>627</v>
      </c>
      <c r="S329" s="430" t="s">
        <v>1400</v>
      </c>
    </row>
    <row r="330" spans="1:19" ht="10.199999999999999" customHeight="1" x14ac:dyDescent="0.3">
      <c r="A330" s="428">
        <v>1441</v>
      </c>
      <c r="B330" s="428">
        <f t="shared" si="7"/>
        <v>6</v>
      </c>
      <c r="C330" s="437">
        <v>144120</v>
      </c>
      <c r="D330" s="428" t="s">
        <v>37</v>
      </c>
      <c r="E330" s="428" t="s">
        <v>1315</v>
      </c>
      <c r="G330" s="428" t="s">
        <v>1315</v>
      </c>
      <c r="H330" s="428" t="s">
        <v>1315</v>
      </c>
      <c r="I330" s="428" t="s">
        <v>1315</v>
      </c>
      <c r="J330" s="428" t="s">
        <v>1315</v>
      </c>
      <c r="K330" s="428" t="s">
        <v>1315</v>
      </c>
      <c r="O330" s="428" t="s">
        <v>1315</v>
      </c>
      <c r="Q330" s="428">
        <v>144120</v>
      </c>
      <c r="R330" s="437" t="s">
        <v>629</v>
      </c>
      <c r="S330" s="430" t="s">
        <v>1401</v>
      </c>
    </row>
    <row r="331" spans="1:19" ht="10.199999999999999" customHeight="1" x14ac:dyDescent="0.3">
      <c r="A331" s="428">
        <v>1441</v>
      </c>
      <c r="B331" s="428">
        <f t="shared" si="7"/>
        <v>6</v>
      </c>
      <c r="C331" s="437">
        <v>144125</v>
      </c>
      <c r="D331" s="428" t="s">
        <v>38</v>
      </c>
      <c r="E331" s="428" t="s">
        <v>1315</v>
      </c>
      <c r="G331" s="428" t="s">
        <v>1315</v>
      </c>
      <c r="H331" s="428" t="s">
        <v>1315</v>
      </c>
      <c r="I331" s="428" t="s">
        <v>1315</v>
      </c>
      <c r="J331" s="428" t="s">
        <v>1315</v>
      </c>
      <c r="K331" s="428" t="s">
        <v>1315</v>
      </c>
      <c r="O331" s="428" t="s">
        <v>1315</v>
      </c>
      <c r="Q331" s="428">
        <v>144125</v>
      </c>
      <c r="R331" s="437" t="s">
        <v>631</v>
      </c>
      <c r="S331" s="430" t="s">
        <v>1402</v>
      </c>
    </row>
    <row r="332" spans="1:19" ht="10.199999999999999" customHeight="1" x14ac:dyDescent="0.3">
      <c r="A332" s="428">
        <v>1442</v>
      </c>
      <c r="B332" s="428">
        <f t="shared" si="7"/>
        <v>4</v>
      </c>
      <c r="C332" s="437">
        <v>1442</v>
      </c>
      <c r="D332" s="428" t="s">
        <v>763</v>
      </c>
      <c r="E332" s="428" t="s">
        <v>1315</v>
      </c>
      <c r="J332" s="428" t="s">
        <v>1315</v>
      </c>
      <c r="K332" s="428" t="s">
        <v>1315</v>
      </c>
      <c r="O332" s="428" t="s">
        <v>1315</v>
      </c>
      <c r="Q332" s="428">
        <v>1442</v>
      </c>
      <c r="R332" s="437" t="s">
        <v>1403</v>
      </c>
      <c r="S332" s="428" t="str">
        <f>VLOOKUP(Q332,[8]CUC!I334:K1838,3,0)</f>
        <v>1442+1447</v>
      </c>
    </row>
    <row r="333" spans="1:19" ht="10.199999999999999" customHeight="1" x14ac:dyDescent="0.3">
      <c r="A333" s="428">
        <v>1442</v>
      </c>
      <c r="B333" s="428">
        <f t="shared" si="7"/>
        <v>6</v>
      </c>
      <c r="C333" s="437">
        <v>144205</v>
      </c>
      <c r="D333" s="428" t="s">
        <v>34</v>
      </c>
      <c r="E333" s="428" t="s">
        <v>1315</v>
      </c>
      <c r="J333" s="428" t="s">
        <v>1315</v>
      </c>
      <c r="K333" s="428" t="s">
        <v>1315</v>
      </c>
      <c r="O333" s="428" t="s">
        <v>1315</v>
      </c>
      <c r="Q333" s="428">
        <v>144205</v>
      </c>
      <c r="R333" s="437" t="s">
        <v>623</v>
      </c>
      <c r="S333" s="430" t="s">
        <v>1404</v>
      </c>
    </row>
    <row r="334" spans="1:19" ht="10.199999999999999" customHeight="1" x14ac:dyDescent="0.3">
      <c r="A334" s="428">
        <v>1442</v>
      </c>
      <c r="B334" s="428">
        <f t="shared" si="7"/>
        <v>6</v>
      </c>
      <c r="C334" s="437">
        <v>144210</v>
      </c>
      <c r="D334" s="428" t="s">
        <v>35</v>
      </c>
      <c r="E334" s="428" t="s">
        <v>1315</v>
      </c>
      <c r="J334" s="428" t="s">
        <v>1315</v>
      </c>
      <c r="K334" s="428" t="s">
        <v>1315</v>
      </c>
      <c r="O334" s="428" t="s">
        <v>1315</v>
      </c>
      <c r="Q334" s="428">
        <v>144210</v>
      </c>
      <c r="R334" s="437" t="s">
        <v>625</v>
      </c>
      <c r="S334" s="430" t="s">
        <v>1405</v>
      </c>
    </row>
    <row r="335" spans="1:19" ht="10.199999999999999" customHeight="1" x14ac:dyDescent="0.3">
      <c r="A335" s="428">
        <v>1442</v>
      </c>
      <c r="B335" s="428">
        <f t="shared" si="7"/>
        <v>6</v>
      </c>
      <c r="C335" s="437">
        <v>144215</v>
      </c>
      <c r="D335" s="428" t="s">
        <v>36</v>
      </c>
      <c r="E335" s="428" t="s">
        <v>1315</v>
      </c>
      <c r="J335" s="428" t="s">
        <v>1315</v>
      </c>
      <c r="K335" s="428" t="s">
        <v>1315</v>
      </c>
      <c r="O335" s="428" t="s">
        <v>1315</v>
      </c>
      <c r="Q335" s="428">
        <v>144215</v>
      </c>
      <c r="R335" s="437" t="s">
        <v>627</v>
      </c>
      <c r="S335" s="430" t="s">
        <v>1406</v>
      </c>
    </row>
    <row r="336" spans="1:19" ht="10.199999999999999" customHeight="1" x14ac:dyDescent="0.3">
      <c r="A336" s="428">
        <v>1442</v>
      </c>
      <c r="B336" s="428">
        <f t="shared" si="7"/>
        <v>6</v>
      </c>
      <c r="C336" s="437">
        <v>144220</v>
      </c>
      <c r="D336" s="428" t="s">
        <v>37</v>
      </c>
      <c r="E336" s="428" t="s">
        <v>1315</v>
      </c>
      <c r="J336" s="428" t="s">
        <v>1315</v>
      </c>
      <c r="K336" s="428" t="s">
        <v>1315</v>
      </c>
      <c r="O336" s="428" t="s">
        <v>1315</v>
      </c>
      <c r="Q336" s="428">
        <v>144220</v>
      </c>
      <c r="R336" s="437" t="s">
        <v>629</v>
      </c>
      <c r="S336" s="430" t="s">
        <v>1407</v>
      </c>
    </row>
    <row r="337" spans="1:19" ht="10.199999999999999" customHeight="1" x14ac:dyDescent="0.3">
      <c r="A337" s="428">
        <v>1442</v>
      </c>
      <c r="B337" s="428">
        <f t="shared" si="7"/>
        <v>6</v>
      </c>
      <c r="C337" s="437">
        <v>144225</v>
      </c>
      <c r="D337" s="428" t="s">
        <v>38</v>
      </c>
      <c r="E337" s="428" t="s">
        <v>1315</v>
      </c>
      <c r="J337" s="428" t="s">
        <v>1315</v>
      </c>
      <c r="K337" s="428" t="s">
        <v>1315</v>
      </c>
      <c r="O337" s="428" t="s">
        <v>1315</v>
      </c>
      <c r="Q337" s="428">
        <v>144225</v>
      </c>
      <c r="R337" s="437" t="s">
        <v>631</v>
      </c>
      <c r="S337" s="430" t="s">
        <v>1408</v>
      </c>
    </row>
    <row r="338" spans="1:19" ht="10.199999999999999" customHeight="1" x14ac:dyDescent="0.3">
      <c r="A338" s="428">
        <v>1443</v>
      </c>
      <c r="B338" s="428">
        <f t="shared" si="7"/>
        <v>4</v>
      </c>
      <c r="C338" s="437">
        <v>1443</v>
      </c>
      <c r="D338" s="428" t="s">
        <v>764</v>
      </c>
      <c r="E338" s="428" t="s">
        <v>1315</v>
      </c>
      <c r="F338" s="428" t="s">
        <v>1315</v>
      </c>
      <c r="G338" s="428" t="s">
        <v>1315</v>
      </c>
      <c r="H338" s="428" t="s">
        <v>1315</v>
      </c>
      <c r="I338" s="428" t="s">
        <v>1315</v>
      </c>
      <c r="J338" s="428" t="s">
        <v>1315</v>
      </c>
      <c r="K338" s="428" t="s">
        <v>1315</v>
      </c>
      <c r="O338" s="428" t="s">
        <v>1315</v>
      </c>
      <c r="Q338" s="428">
        <v>1443</v>
      </c>
      <c r="R338" s="437" t="s">
        <v>1409</v>
      </c>
      <c r="S338" s="428">
        <f>VLOOKUP(Q338,[8]CUC!I340:K1844,3,0)</f>
        <v>1443</v>
      </c>
    </row>
    <row r="339" spans="1:19" ht="10.199999999999999" customHeight="1" x14ac:dyDescent="0.3">
      <c r="A339" s="428">
        <v>1443</v>
      </c>
      <c r="B339" s="428">
        <f t="shared" si="7"/>
        <v>6</v>
      </c>
      <c r="C339" s="437">
        <v>144305</v>
      </c>
      <c r="D339" s="428" t="s">
        <v>34</v>
      </c>
      <c r="E339" s="428" t="s">
        <v>1315</v>
      </c>
      <c r="F339" s="428" t="s">
        <v>1315</v>
      </c>
      <c r="G339" s="428" t="s">
        <v>1315</v>
      </c>
      <c r="H339" s="428" t="s">
        <v>1315</v>
      </c>
      <c r="I339" s="428" t="s">
        <v>1315</v>
      </c>
      <c r="J339" s="428" t="s">
        <v>1315</v>
      </c>
      <c r="K339" s="428" t="s">
        <v>1315</v>
      </c>
      <c r="O339" s="428" t="s">
        <v>1315</v>
      </c>
      <c r="Q339" s="428">
        <v>144305</v>
      </c>
      <c r="R339" s="437" t="s">
        <v>623</v>
      </c>
      <c r="S339" s="428">
        <v>144305</v>
      </c>
    </row>
    <row r="340" spans="1:19" ht="10.199999999999999" customHeight="1" x14ac:dyDescent="0.3">
      <c r="A340" s="428">
        <v>1443</v>
      </c>
      <c r="B340" s="428">
        <f t="shared" si="7"/>
        <v>6</v>
      </c>
      <c r="C340" s="437">
        <v>144310</v>
      </c>
      <c r="D340" s="428" t="s">
        <v>35</v>
      </c>
      <c r="E340" s="428" t="s">
        <v>1315</v>
      </c>
      <c r="F340" s="428" t="s">
        <v>1315</v>
      </c>
      <c r="G340" s="428" t="s">
        <v>1315</v>
      </c>
      <c r="H340" s="428" t="s">
        <v>1315</v>
      </c>
      <c r="I340" s="428" t="s">
        <v>1315</v>
      </c>
      <c r="J340" s="428" t="s">
        <v>1315</v>
      </c>
      <c r="K340" s="428" t="s">
        <v>1315</v>
      </c>
      <c r="O340" s="428" t="s">
        <v>1315</v>
      </c>
      <c r="Q340" s="428">
        <v>144310</v>
      </c>
      <c r="R340" s="437" t="s">
        <v>625</v>
      </c>
      <c r="S340" s="428">
        <v>144310</v>
      </c>
    </row>
    <row r="341" spans="1:19" ht="10.199999999999999" customHeight="1" x14ac:dyDescent="0.3">
      <c r="A341" s="428">
        <v>1443</v>
      </c>
      <c r="B341" s="428">
        <f t="shared" si="7"/>
        <v>6</v>
      </c>
      <c r="C341" s="437">
        <v>144315</v>
      </c>
      <c r="D341" s="428" t="s">
        <v>36</v>
      </c>
      <c r="E341" s="428" t="s">
        <v>1315</v>
      </c>
      <c r="F341" s="428" t="s">
        <v>1315</v>
      </c>
      <c r="G341" s="428" t="s">
        <v>1315</v>
      </c>
      <c r="H341" s="428" t="s">
        <v>1315</v>
      </c>
      <c r="I341" s="428" t="s">
        <v>1315</v>
      </c>
      <c r="J341" s="428" t="s">
        <v>1315</v>
      </c>
      <c r="K341" s="428" t="s">
        <v>1315</v>
      </c>
      <c r="O341" s="428" t="s">
        <v>1315</v>
      </c>
      <c r="Q341" s="428">
        <v>144315</v>
      </c>
      <c r="R341" s="437" t="s">
        <v>627</v>
      </c>
      <c r="S341" s="428">
        <v>144315</v>
      </c>
    </row>
    <row r="342" spans="1:19" ht="10.199999999999999" customHeight="1" x14ac:dyDescent="0.3">
      <c r="A342" s="428">
        <v>1443</v>
      </c>
      <c r="B342" s="428">
        <f t="shared" si="7"/>
        <v>6</v>
      </c>
      <c r="C342" s="437">
        <v>144320</v>
      </c>
      <c r="D342" s="428" t="s">
        <v>37</v>
      </c>
      <c r="E342" s="428" t="s">
        <v>1315</v>
      </c>
      <c r="F342" s="428" t="s">
        <v>1315</v>
      </c>
      <c r="G342" s="428" t="s">
        <v>1315</v>
      </c>
      <c r="H342" s="428" t="s">
        <v>1315</v>
      </c>
      <c r="I342" s="428" t="s">
        <v>1315</v>
      </c>
      <c r="J342" s="428" t="s">
        <v>1315</v>
      </c>
      <c r="K342" s="428" t="s">
        <v>1315</v>
      </c>
      <c r="O342" s="428" t="s">
        <v>1315</v>
      </c>
      <c r="Q342" s="428">
        <v>144320</v>
      </c>
      <c r="R342" s="437" t="s">
        <v>629</v>
      </c>
      <c r="S342" s="428">
        <v>144320</v>
      </c>
    </row>
    <row r="343" spans="1:19" ht="10.199999999999999" customHeight="1" x14ac:dyDescent="0.3">
      <c r="A343" s="428">
        <v>1443</v>
      </c>
      <c r="B343" s="428">
        <f t="shared" si="7"/>
        <v>6</v>
      </c>
      <c r="C343" s="437">
        <v>144325</v>
      </c>
      <c r="D343" s="428" t="s">
        <v>38</v>
      </c>
      <c r="E343" s="428" t="s">
        <v>1315</v>
      </c>
      <c r="F343" s="428" t="s">
        <v>1315</v>
      </c>
      <c r="G343" s="428" t="s">
        <v>1315</v>
      </c>
      <c r="H343" s="428" t="s">
        <v>1315</v>
      </c>
      <c r="I343" s="428" t="s">
        <v>1315</v>
      </c>
      <c r="J343" s="428" t="s">
        <v>1315</v>
      </c>
      <c r="K343" s="428" t="s">
        <v>1315</v>
      </c>
      <c r="O343" s="428" t="s">
        <v>1315</v>
      </c>
      <c r="Q343" s="428">
        <v>144325</v>
      </c>
      <c r="R343" s="437" t="s">
        <v>631</v>
      </c>
      <c r="S343" s="428">
        <v>144325</v>
      </c>
    </row>
    <row r="344" spans="1:19" ht="10.199999999999999" customHeight="1" x14ac:dyDescent="0.3">
      <c r="A344" s="428">
        <v>1444</v>
      </c>
      <c r="B344" s="428">
        <f t="shared" si="7"/>
        <v>4</v>
      </c>
      <c r="C344" s="437">
        <v>1444</v>
      </c>
      <c r="D344" s="428" t="s">
        <v>70</v>
      </c>
      <c r="E344" s="428" t="s">
        <v>1315</v>
      </c>
      <c r="G344" s="428" t="s">
        <v>1315</v>
      </c>
      <c r="J344" s="428" t="s">
        <v>1315</v>
      </c>
      <c r="K344" s="428" t="s">
        <v>1315</v>
      </c>
      <c r="O344" s="428" t="s">
        <v>1315</v>
      </c>
      <c r="Q344" s="428">
        <v>1444</v>
      </c>
      <c r="R344" s="437" t="s">
        <v>1410</v>
      </c>
      <c r="S344" s="428">
        <f>VLOOKUP(Q344,[8]CUC!I346:K1850,3,0)</f>
        <v>1444</v>
      </c>
    </row>
    <row r="345" spans="1:19" ht="10.199999999999999" customHeight="1" x14ac:dyDescent="0.3">
      <c r="A345" s="428">
        <v>1444</v>
      </c>
      <c r="B345" s="428">
        <f t="shared" si="7"/>
        <v>6</v>
      </c>
      <c r="C345" s="437">
        <v>144405</v>
      </c>
      <c r="D345" s="428" t="s">
        <v>34</v>
      </c>
      <c r="E345" s="428" t="s">
        <v>1315</v>
      </c>
      <c r="G345" s="428" t="s">
        <v>1315</v>
      </c>
      <c r="J345" s="428" t="s">
        <v>1315</v>
      </c>
      <c r="K345" s="428" t="s">
        <v>1315</v>
      </c>
      <c r="O345" s="428" t="s">
        <v>1315</v>
      </c>
      <c r="Q345" s="428">
        <v>144405</v>
      </c>
      <c r="R345" s="437" t="s">
        <v>623</v>
      </c>
      <c r="S345" s="428">
        <v>144405</v>
      </c>
    </row>
    <row r="346" spans="1:19" ht="10.199999999999999" customHeight="1" x14ac:dyDescent="0.3">
      <c r="A346" s="428">
        <v>1444</v>
      </c>
      <c r="B346" s="428">
        <f t="shared" si="7"/>
        <v>6</v>
      </c>
      <c r="C346" s="437">
        <v>144410</v>
      </c>
      <c r="D346" s="428" t="s">
        <v>35</v>
      </c>
      <c r="E346" s="428" t="s">
        <v>1315</v>
      </c>
      <c r="G346" s="428" t="s">
        <v>1315</v>
      </c>
      <c r="J346" s="428" t="s">
        <v>1315</v>
      </c>
      <c r="K346" s="428" t="s">
        <v>1315</v>
      </c>
      <c r="O346" s="428" t="s">
        <v>1315</v>
      </c>
      <c r="Q346" s="428">
        <v>144410</v>
      </c>
      <c r="R346" s="437" t="s">
        <v>625</v>
      </c>
      <c r="S346" s="428">
        <v>144410</v>
      </c>
    </row>
    <row r="347" spans="1:19" ht="10.199999999999999" customHeight="1" x14ac:dyDescent="0.3">
      <c r="A347" s="428">
        <v>1444</v>
      </c>
      <c r="B347" s="428">
        <f t="shared" si="7"/>
        <v>6</v>
      </c>
      <c r="C347" s="437">
        <v>144415</v>
      </c>
      <c r="D347" s="428" t="s">
        <v>36</v>
      </c>
      <c r="E347" s="428" t="s">
        <v>1315</v>
      </c>
      <c r="G347" s="428" t="s">
        <v>1315</v>
      </c>
      <c r="J347" s="428" t="s">
        <v>1315</v>
      </c>
      <c r="K347" s="428" t="s">
        <v>1315</v>
      </c>
      <c r="O347" s="428" t="s">
        <v>1315</v>
      </c>
      <c r="Q347" s="428">
        <v>144415</v>
      </c>
      <c r="R347" s="437" t="s">
        <v>627</v>
      </c>
      <c r="S347" s="428">
        <v>144415</v>
      </c>
    </row>
    <row r="348" spans="1:19" ht="10.199999999999999" customHeight="1" x14ac:dyDescent="0.3">
      <c r="A348" s="428">
        <v>1444</v>
      </c>
      <c r="B348" s="428">
        <f t="shared" si="7"/>
        <v>6</v>
      </c>
      <c r="C348" s="437">
        <v>144420</v>
      </c>
      <c r="D348" s="428" t="s">
        <v>37</v>
      </c>
      <c r="E348" s="428" t="s">
        <v>1315</v>
      </c>
      <c r="G348" s="428" t="s">
        <v>1315</v>
      </c>
      <c r="J348" s="428" t="s">
        <v>1315</v>
      </c>
      <c r="K348" s="428" t="s">
        <v>1315</v>
      </c>
      <c r="O348" s="428" t="s">
        <v>1315</v>
      </c>
      <c r="Q348" s="428">
        <v>144420</v>
      </c>
      <c r="R348" s="437" t="s">
        <v>629</v>
      </c>
      <c r="S348" s="428">
        <v>144420</v>
      </c>
    </row>
    <row r="349" spans="1:19" ht="10.199999999999999" customHeight="1" x14ac:dyDescent="0.3">
      <c r="A349" s="428">
        <v>1444</v>
      </c>
      <c r="B349" s="428">
        <f t="shared" si="7"/>
        <v>6</v>
      </c>
      <c r="C349" s="437">
        <v>144425</v>
      </c>
      <c r="D349" s="428" t="s">
        <v>38</v>
      </c>
      <c r="E349" s="428" t="s">
        <v>1315</v>
      </c>
      <c r="G349" s="428" t="s">
        <v>1315</v>
      </c>
      <c r="J349" s="428" t="s">
        <v>1315</v>
      </c>
      <c r="K349" s="428" t="s">
        <v>1315</v>
      </c>
      <c r="O349" s="428" t="s">
        <v>1315</v>
      </c>
      <c r="Q349" s="428">
        <v>144425</v>
      </c>
      <c r="R349" s="437" t="s">
        <v>631</v>
      </c>
      <c r="S349" s="428">
        <v>144425</v>
      </c>
    </row>
    <row r="350" spans="1:19" ht="10.199999999999999" customHeight="1" x14ac:dyDescent="0.3">
      <c r="A350" s="428">
        <v>1445</v>
      </c>
      <c r="B350" s="428">
        <f t="shared" si="7"/>
        <v>4</v>
      </c>
      <c r="C350" s="437">
        <v>1445</v>
      </c>
      <c r="D350" s="428" t="s">
        <v>765</v>
      </c>
      <c r="E350" s="428" t="s">
        <v>1315</v>
      </c>
      <c r="G350" s="428" t="s">
        <v>1315</v>
      </c>
      <c r="J350" s="428" t="s">
        <v>1315</v>
      </c>
      <c r="K350" s="428" t="s">
        <v>1315</v>
      </c>
      <c r="O350" s="428" t="s">
        <v>1315</v>
      </c>
      <c r="Q350" s="428" t="s">
        <v>1332</v>
      </c>
      <c r="R350" s="437" t="s">
        <v>1332</v>
      </c>
      <c r="S350" s="428" t="s">
        <v>1332</v>
      </c>
    </row>
    <row r="351" spans="1:19" ht="10.199999999999999" customHeight="1" x14ac:dyDescent="0.3">
      <c r="A351" s="428">
        <v>1445</v>
      </c>
      <c r="B351" s="428">
        <f t="shared" si="7"/>
        <v>6</v>
      </c>
      <c r="C351" s="437">
        <v>144505</v>
      </c>
      <c r="D351" s="428" t="s">
        <v>34</v>
      </c>
      <c r="E351" s="428" t="s">
        <v>1315</v>
      </c>
      <c r="G351" s="428" t="s">
        <v>1315</v>
      </c>
      <c r="J351" s="428" t="s">
        <v>1315</v>
      </c>
      <c r="K351" s="428" t="s">
        <v>1315</v>
      </c>
      <c r="O351" s="428" t="s">
        <v>1315</v>
      </c>
      <c r="Q351" s="428" t="s">
        <v>1332</v>
      </c>
      <c r="R351" s="437" t="s">
        <v>1332</v>
      </c>
      <c r="S351" s="428" t="s">
        <v>1332</v>
      </c>
    </row>
    <row r="352" spans="1:19" ht="10.199999999999999" customHeight="1" x14ac:dyDescent="0.3">
      <c r="A352" s="428">
        <v>1445</v>
      </c>
      <c r="B352" s="428">
        <f t="shared" si="7"/>
        <v>6</v>
      </c>
      <c r="C352" s="437">
        <v>144510</v>
      </c>
      <c r="D352" s="428" t="s">
        <v>35</v>
      </c>
      <c r="E352" s="428" t="s">
        <v>1315</v>
      </c>
      <c r="G352" s="428" t="s">
        <v>1315</v>
      </c>
      <c r="J352" s="428" t="s">
        <v>1315</v>
      </c>
      <c r="K352" s="428" t="s">
        <v>1315</v>
      </c>
      <c r="O352" s="428" t="s">
        <v>1315</v>
      </c>
      <c r="Q352" s="428" t="s">
        <v>1332</v>
      </c>
      <c r="R352" s="437" t="s">
        <v>1332</v>
      </c>
      <c r="S352" s="428" t="s">
        <v>1332</v>
      </c>
    </row>
    <row r="353" spans="1:19" ht="10.199999999999999" customHeight="1" x14ac:dyDescent="0.3">
      <c r="A353" s="428">
        <v>1445</v>
      </c>
      <c r="B353" s="428">
        <f t="shared" si="7"/>
        <v>6</v>
      </c>
      <c r="C353" s="437">
        <v>144515</v>
      </c>
      <c r="D353" s="428" t="s">
        <v>36</v>
      </c>
      <c r="E353" s="428" t="s">
        <v>1315</v>
      </c>
      <c r="G353" s="428" t="s">
        <v>1315</v>
      </c>
      <c r="J353" s="428" t="s">
        <v>1315</v>
      </c>
      <c r="K353" s="428" t="s">
        <v>1315</v>
      </c>
      <c r="O353" s="428" t="s">
        <v>1315</v>
      </c>
      <c r="Q353" s="428" t="s">
        <v>1332</v>
      </c>
      <c r="R353" s="437" t="s">
        <v>1332</v>
      </c>
      <c r="S353" s="428" t="s">
        <v>1332</v>
      </c>
    </row>
    <row r="354" spans="1:19" ht="10.199999999999999" customHeight="1" x14ac:dyDescent="0.3">
      <c r="A354" s="428">
        <v>1445</v>
      </c>
      <c r="B354" s="428">
        <f t="shared" si="7"/>
        <v>6</v>
      </c>
      <c r="C354" s="437">
        <v>144520</v>
      </c>
      <c r="D354" s="428" t="s">
        <v>37</v>
      </c>
      <c r="E354" s="428" t="s">
        <v>1315</v>
      </c>
      <c r="G354" s="428" t="s">
        <v>1315</v>
      </c>
      <c r="J354" s="428" t="s">
        <v>1315</v>
      </c>
      <c r="K354" s="428" t="s">
        <v>1315</v>
      </c>
      <c r="O354" s="428" t="s">
        <v>1315</v>
      </c>
      <c r="Q354" s="428" t="s">
        <v>1332</v>
      </c>
      <c r="R354" s="437" t="s">
        <v>1332</v>
      </c>
      <c r="S354" s="428" t="s">
        <v>1332</v>
      </c>
    </row>
    <row r="355" spans="1:19" ht="10.199999999999999" customHeight="1" x14ac:dyDescent="0.3">
      <c r="A355" s="428">
        <v>1445</v>
      </c>
      <c r="B355" s="428">
        <f t="shared" si="7"/>
        <v>6</v>
      </c>
      <c r="C355" s="437">
        <v>144525</v>
      </c>
      <c r="D355" s="428" t="s">
        <v>38</v>
      </c>
      <c r="E355" s="428" t="s">
        <v>1315</v>
      </c>
      <c r="G355" s="428" t="s">
        <v>1315</v>
      </c>
      <c r="J355" s="428" t="s">
        <v>1315</v>
      </c>
      <c r="K355" s="428" t="s">
        <v>1315</v>
      </c>
      <c r="O355" s="428" t="s">
        <v>1315</v>
      </c>
      <c r="Q355" s="428" t="s">
        <v>1332</v>
      </c>
      <c r="R355" s="437" t="s">
        <v>1332</v>
      </c>
      <c r="S355" s="428" t="s">
        <v>1332</v>
      </c>
    </row>
    <row r="356" spans="1:19" ht="10.199999999999999" customHeight="1" x14ac:dyDescent="0.3">
      <c r="A356" s="428">
        <v>1446</v>
      </c>
      <c r="B356" s="428">
        <f t="shared" si="7"/>
        <v>4</v>
      </c>
      <c r="C356" s="437">
        <v>1446</v>
      </c>
      <c r="D356" s="428" t="s">
        <v>766</v>
      </c>
      <c r="E356" s="428" t="s">
        <v>1315</v>
      </c>
      <c r="G356" s="428" t="s">
        <v>1315</v>
      </c>
      <c r="J356" s="428" t="s">
        <v>1315</v>
      </c>
      <c r="K356" s="428" t="s">
        <v>1315</v>
      </c>
      <c r="O356" s="428" t="s">
        <v>1315</v>
      </c>
      <c r="Q356" s="428" t="s">
        <v>1332</v>
      </c>
      <c r="R356" s="437" t="s">
        <v>1332</v>
      </c>
      <c r="S356" s="428" t="s">
        <v>1332</v>
      </c>
    </row>
    <row r="357" spans="1:19" ht="10.199999999999999" customHeight="1" x14ac:dyDescent="0.3">
      <c r="A357" s="428">
        <v>1446</v>
      </c>
      <c r="B357" s="428">
        <f t="shared" si="7"/>
        <v>6</v>
      </c>
      <c r="C357" s="437">
        <v>144605</v>
      </c>
      <c r="D357" s="428" t="s">
        <v>34</v>
      </c>
      <c r="E357" s="428" t="s">
        <v>1315</v>
      </c>
      <c r="G357" s="428" t="s">
        <v>1315</v>
      </c>
      <c r="J357" s="428" t="s">
        <v>1315</v>
      </c>
      <c r="K357" s="428" t="s">
        <v>1315</v>
      </c>
      <c r="O357" s="428" t="s">
        <v>1315</v>
      </c>
      <c r="Q357" s="428" t="s">
        <v>1332</v>
      </c>
      <c r="R357" s="437" t="s">
        <v>1332</v>
      </c>
      <c r="S357" s="428" t="s">
        <v>1332</v>
      </c>
    </row>
    <row r="358" spans="1:19" ht="10.199999999999999" customHeight="1" x14ac:dyDescent="0.3">
      <c r="A358" s="428">
        <v>1446</v>
      </c>
      <c r="B358" s="428">
        <f t="shared" si="7"/>
        <v>6</v>
      </c>
      <c r="C358" s="437">
        <v>144610</v>
      </c>
      <c r="D358" s="428" t="s">
        <v>35</v>
      </c>
      <c r="E358" s="428" t="s">
        <v>1315</v>
      </c>
      <c r="G358" s="428" t="s">
        <v>1315</v>
      </c>
      <c r="J358" s="428" t="s">
        <v>1315</v>
      </c>
      <c r="K358" s="428" t="s">
        <v>1315</v>
      </c>
      <c r="O358" s="428" t="s">
        <v>1315</v>
      </c>
      <c r="Q358" s="428" t="s">
        <v>1332</v>
      </c>
      <c r="R358" s="437" t="s">
        <v>1332</v>
      </c>
      <c r="S358" s="428" t="s">
        <v>1332</v>
      </c>
    </row>
    <row r="359" spans="1:19" ht="10.199999999999999" customHeight="1" x14ac:dyDescent="0.3">
      <c r="A359" s="428">
        <v>1446</v>
      </c>
      <c r="B359" s="428">
        <f t="shared" si="7"/>
        <v>6</v>
      </c>
      <c r="C359" s="437">
        <v>144615</v>
      </c>
      <c r="D359" s="428" t="s">
        <v>36</v>
      </c>
      <c r="E359" s="428" t="s">
        <v>1315</v>
      </c>
      <c r="G359" s="428" t="s">
        <v>1315</v>
      </c>
      <c r="J359" s="428" t="s">
        <v>1315</v>
      </c>
      <c r="K359" s="428" t="s">
        <v>1315</v>
      </c>
      <c r="O359" s="428" t="s">
        <v>1315</v>
      </c>
      <c r="Q359" s="428" t="s">
        <v>1332</v>
      </c>
      <c r="R359" s="437" t="s">
        <v>1332</v>
      </c>
      <c r="S359" s="428" t="s">
        <v>1332</v>
      </c>
    </row>
    <row r="360" spans="1:19" ht="10.199999999999999" customHeight="1" x14ac:dyDescent="0.3">
      <c r="A360" s="428">
        <v>1446</v>
      </c>
      <c r="B360" s="428">
        <f t="shared" si="7"/>
        <v>6</v>
      </c>
      <c r="C360" s="437">
        <v>144620</v>
      </c>
      <c r="D360" s="428" t="s">
        <v>37</v>
      </c>
      <c r="E360" s="428" t="s">
        <v>1315</v>
      </c>
      <c r="G360" s="428" t="s">
        <v>1315</v>
      </c>
      <c r="J360" s="428" t="s">
        <v>1315</v>
      </c>
      <c r="K360" s="428" t="s">
        <v>1315</v>
      </c>
      <c r="O360" s="428" t="s">
        <v>1315</v>
      </c>
      <c r="Q360" s="428" t="s">
        <v>1332</v>
      </c>
      <c r="R360" s="437" t="s">
        <v>1332</v>
      </c>
      <c r="S360" s="428" t="s">
        <v>1332</v>
      </c>
    </row>
    <row r="361" spans="1:19" ht="10.199999999999999" customHeight="1" x14ac:dyDescent="0.3">
      <c r="A361" s="428">
        <v>1446</v>
      </c>
      <c r="B361" s="428">
        <f t="shared" si="7"/>
        <v>6</v>
      </c>
      <c r="C361" s="437">
        <v>144625</v>
      </c>
      <c r="D361" s="428" t="s">
        <v>38</v>
      </c>
      <c r="E361" s="428" t="s">
        <v>1315</v>
      </c>
      <c r="G361" s="428" t="s">
        <v>1315</v>
      </c>
      <c r="J361" s="428" t="s">
        <v>1315</v>
      </c>
      <c r="K361" s="428" t="s">
        <v>1315</v>
      </c>
      <c r="O361" s="428" t="s">
        <v>1315</v>
      </c>
      <c r="Q361" s="428" t="s">
        <v>1332</v>
      </c>
      <c r="R361" s="437" t="s">
        <v>1332</v>
      </c>
      <c r="S361" s="428" t="s">
        <v>1332</v>
      </c>
    </row>
    <row r="362" spans="1:19" ht="10.199999999999999" customHeight="1" x14ac:dyDescent="0.3">
      <c r="A362" s="428">
        <v>1447</v>
      </c>
      <c r="B362" s="428">
        <f t="shared" si="7"/>
        <v>4</v>
      </c>
      <c r="C362" s="437">
        <v>1447</v>
      </c>
      <c r="D362" s="428" t="s">
        <v>767</v>
      </c>
      <c r="E362" s="428" t="s">
        <v>1315</v>
      </c>
      <c r="J362" s="428" t="s">
        <v>1315</v>
      </c>
      <c r="K362" s="428" t="s">
        <v>1315</v>
      </c>
      <c r="O362" s="428" t="s">
        <v>1315</v>
      </c>
      <c r="Q362" s="428" t="s">
        <v>1332</v>
      </c>
      <c r="R362" s="437" t="s">
        <v>1332</v>
      </c>
      <c r="S362" s="428" t="s">
        <v>1332</v>
      </c>
    </row>
    <row r="363" spans="1:19" ht="10.199999999999999" customHeight="1" x14ac:dyDescent="0.3">
      <c r="A363" s="428">
        <v>1447</v>
      </c>
      <c r="B363" s="428">
        <f t="shared" si="7"/>
        <v>6</v>
      </c>
      <c r="C363" s="437">
        <v>144705</v>
      </c>
      <c r="D363" s="428" t="s">
        <v>34</v>
      </c>
      <c r="E363" s="428" t="s">
        <v>1315</v>
      </c>
      <c r="J363" s="428" t="s">
        <v>1315</v>
      </c>
      <c r="K363" s="428" t="s">
        <v>1315</v>
      </c>
      <c r="O363" s="428" t="s">
        <v>1315</v>
      </c>
      <c r="Q363" s="428" t="s">
        <v>1332</v>
      </c>
      <c r="R363" s="437" t="s">
        <v>1332</v>
      </c>
      <c r="S363" s="428" t="s">
        <v>1332</v>
      </c>
    </row>
    <row r="364" spans="1:19" ht="10.199999999999999" customHeight="1" x14ac:dyDescent="0.3">
      <c r="A364" s="428">
        <v>1447</v>
      </c>
      <c r="B364" s="428">
        <f t="shared" si="7"/>
        <v>6</v>
      </c>
      <c r="C364" s="437">
        <v>144710</v>
      </c>
      <c r="D364" s="428" t="s">
        <v>35</v>
      </c>
      <c r="E364" s="428" t="s">
        <v>1315</v>
      </c>
      <c r="J364" s="428" t="s">
        <v>1315</v>
      </c>
      <c r="K364" s="428" t="s">
        <v>1315</v>
      </c>
      <c r="O364" s="428" t="s">
        <v>1315</v>
      </c>
      <c r="Q364" s="428" t="s">
        <v>1332</v>
      </c>
      <c r="R364" s="437" t="s">
        <v>1332</v>
      </c>
      <c r="S364" s="428" t="s">
        <v>1332</v>
      </c>
    </row>
    <row r="365" spans="1:19" ht="10.199999999999999" customHeight="1" x14ac:dyDescent="0.3">
      <c r="A365" s="428">
        <v>1447</v>
      </c>
      <c r="B365" s="428">
        <f t="shared" si="7"/>
        <v>6</v>
      </c>
      <c r="C365" s="437">
        <v>144715</v>
      </c>
      <c r="D365" s="428" t="s">
        <v>36</v>
      </c>
      <c r="E365" s="428" t="s">
        <v>1315</v>
      </c>
      <c r="J365" s="428" t="s">
        <v>1315</v>
      </c>
      <c r="K365" s="428" t="s">
        <v>1315</v>
      </c>
      <c r="O365" s="428" t="s">
        <v>1315</v>
      </c>
      <c r="Q365" s="428" t="s">
        <v>1332</v>
      </c>
      <c r="R365" s="437" t="s">
        <v>1332</v>
      </c>
      <c r="S365" s="428" t="s">
        <v>1332</v>
      </c>
    </row>
    <row r="366" spans="1:19" ht="10.199999999999999" customHeight="1" x14ac:dyDescent="0.3">
      <c r="A366" s="428">
        <v>1447</v>
      </c>
      <c r="B366" s="428">
        <f t="shared" si="7"/>
        <v>6</v>
      </c>
      <c r="C366" s="437">
        <v>144720</v>
      </c>
      <c r="D366" s="428" t="s">
        <v>37</v>
      </c>
      <c r="E366" s="428" t="s">
        <v>1315</v>
      </c>
      <c r="J366" s="428" t="s">
        <v>1315</v>
      </c>
      <c r="K366" s="428" t="s">
        <v>1315</v>
      </c>
      <c r="O366" s="428" t="s">
        <v>1315</v>
      </c>
      <c r="Q366" s="428" t="s">
        <v>1332</v>
      </c>
      <c r="R366" s="437" t="s">
        <v>1332</v>
      </c>
      <c r="S366" s="428" t="s">
        <v>1332</v>
      </c>
    </row>
    <row r="367" spans="1:19" ht="10.199999999999999" customHeight="1" x14ac:dyDescent="0.3">
      <c r="A367" s="428">
        <v>1447</v>
      </c>
      <c r="B367" s="428">
        <f t="shared" si="7"/>
        <v>6</v>
      </c>
      <c r="C367" s="437">
        <v>144725</v>
      </c>
      <c r="D367" s="428" t="s">
        <v>38</v>
      </c>
      <c r="E367" s="428" t="s">
        <v>1315</v>
      </c>
      <c r="J367" s="428" t="s">
        <v>1315</v>
      </c>
      <c r="K367" s="428" t="s">
        <v>1315</v>
      </c>
      <c r="O367" s="428" t="s">
        <v>1315</v>
      </c>
      <c r="Q367" s="428" t="s">
        <v>1332</v>
      </c>
      <c r="R367" s="437" t="s">
        <v>1332</v>
      </c>
      <c r="S367" s="428" t="s">
        <v>1332</v>
      </c>
    </row>
    <row r="368" spans="1:19" ht="10.199999999999999" customHeight="1" x14ac:dyDescent="0.3">
      <c r="A368" s="428">
        <v>1448</v>
      </c>
      <c r="B368" s="428">
        <f t="shared" si="7"/>
        <v>4</v>
      </c>
      <c r="C368" s="437">
        <v>1448</v>
      </c>
      <c r="D368" s="428" t="s">
        <v>1411</v>
      </c>
      <c r="E368" s="428" t="s">
        <v>1315</v>
      </c>
      <c r="F368" s="428" t="s">
        <v>1315</v>
      </c>
      <c r="G368" s="428" t="s">
        <v>1315</v>
      </c>
      <c r="H368" s="428" t="s">
        <v>1315</v>
      </c>
      <c r="I368" s="428" t="s">
        <v>1315</v>
      </c>
      <c r="J368" s="428" t="s">
        <v>1315</v>
      </c>
      <c r="K368" s="428" t="s">
        <v>1315</v>
      </c>
      <c r="O368" s="428" t="s">
        <v>1315</v>
      </c>
      <c r="Q368" s="428">
        <v>1448</v>
      </c>
      <c r="R368" s="437" t="s">
        <v>1412</v>
      </c>
      <c r="S368" s="428">
        <v>1448</v>
      </c>
    </row>
    <row r="369" spans="1:19" ht="10.199999999999999" customHeight="1" x14ac:dyDescent="0.3">
      <c r="A369" s="428">
        <v>1448</v>
      </c>
      <c r="B369" s="428">
        <f t="shared" si="7"/>
        <v>6</v>
      </c>
      <c r="C369" s="437">
        <v>144805</v>
      </c>
      <c r="D369" s="428" t="s">
        <v>34</v>
      </c>
      <c r="E369" s="428" t="s">
        <v>1315</v>
      </c>
      <c r="F369" s="428" t="s">
        <v>1315</v>
      </c>
      <c r="G369" s="428" t="s">
        <v>1315</v>
      </c>
      <c r="H369" s="428" t="s">
        <v>1315</v>
      </c>
      <c r="I369" s="428" t="s">
        <v>1315</v>
      </c>
      <c r="J369" s="428" t="s">
        <v>1315</v>
      </c>
      <c r="K369" s="428" t="s">
        <v>1315</v>
      </c>
      <c r="O369" s="428" t="s">
        <v>1315</v>
      </c>
      <c r="Q369" s="428">
        <v>144805</v>
      </c>
      <c r="R369" s="437" t="s">
        <v>623</v>
      </c>
      <c r="S369" s="428">
        <v>144805</v>
      </c>
    </row>
    <row r="370" spans="1:19" ht="10.199999999999999" customHeight="1" x14ac:dyDescent="0.3">
      <c r="A370" s="428">
        <v>1448</v>
      </c>
      <c r="B370" s="428">
        <f t="shared" si="7"/>
        <v>6</v>
      </c>
      <c r="C370" s="437">
        <v>144810</v>
      </c>
      <c r="D370" s="428" t="s">
        <v>35</v>
      </c>
      <c r="E370" s="428" t="s">
        <v>1315</v>
      </c>
      <c r="F370" s="428" t="s">
        <v>1315</v>
      </c>
      <c r="G370" s="428" t="s">
        <v>1315</v>
      </c>
      <c r="H370" s="428" t="s">
        <v>1315</v>
      </c>
      <c r="I370" s="428" t="s">
        <v>1315</v>
      </c>
      <c r="J370" s="428" t="s">
        <v>1315</v>
      </c>
      <c r="K370" s="428" t="s">
        <v>1315</v>
      </c>
      <c r="O370" s="428" t="s">
        <v>1315</v>
      </c>
      <c r="Q370" s="428">
        <v>144810</v>
      </c>
      <c r="R370" s="437" t="s">
        <v>625</v>
      </c>
      <c r="S370" s="428">
        <v>144810</v>
      </c>
    </row>
    <row r="371" spans="1:19" ht="10.199999999999999" customHeight="1" x14ac:dyDescent="0.3">
      <c r="A371" s="428">
        <v>1448</v>
      </c>
      <c r="B371" s="428">
        <f t="shared" si="7"/>
        <v>6</v>
      </c>
      <c r="C371" s="437">
        <v>144815</v>
      </c>
      <c r="D371" s="428" t="s">
        <v>36</v>
      </c>
      <c r="E371" s="428" t="s">
        <v>1315</v>
      </c>
      <c r="F371" s="428" t="s">
        <v>1315</v>
      </c>
      <c r="G371" s="428" t="s">
        <v>1315</v>
      </c>
      <c r="H371" s="428" t="s">
        <v>1315</v>
      </c>
      <c r="I371" s="428" t="s">
        <v>1315</v>
      </c>
      <c r="J371" s="428" t="s">
        <v>1315</v>
      </c>
      <c r="K371" s="428" t="s">
        <v>1315</v>
      </c>
      <c r="O371" s="428" t="s">
        <v>1315</v>
      </c>
      <c r="Q371" s="428">
        <v>144815</v>
      </c>
      <c r="R371" s="437" t="s">
        <v>627</v>
      </c>
      <c r="S371" s="428">
        <v>144815</v>
      </c>
    </row>
    <row r="372" spans="1:19" ht="10.199999999999999" customHeight="1" x14ac:dyDescent="0.3">
      <c r="A372" s="428">
        <v>1448</v>
      </c>
      <c r="B372" s="428">
        <f t="shared" si="7"/>
        <v>6</v>
      </c>
      <c r="C372" s="437">
        <v>144820</v>
      </c>
      <c r="D372" s="428" t="s">
        <v>37</v>
      </c>
      <c r="E372" s="428" t="s">
        <v>1315</v>
      </c>
      <c r="F372" s="428" t="s">
        <v>1315</v>
      </c>
      <c r="G372" s="428" t="s">
        <v>1315</v>
      </c>
      <c r="H372" s="428" t="s">
        <v>1315</v>
      </c>
      <c r="I372" s="428" t="s">
        <v>1315</v>
      </c>
      <c r="J372" s="428" t="s">
        <v>1315</v>
      </c>
      <c r="K372" s="428" t="s">
        <v>1315</v>
      </c>
      <c r="O372" s="428" t="s">
        <v>1315</v>
      </c>
      <c r="Q372" s="428">
        <v>144820</v>
      </c>
      <c r="R372" s="437" t="s">
        <v>629</v>
      </c>
      <c r="S372" s="428">
        <v>144820</v>
      </c>
    </row>
    <row r="373" spans="1:19" ht="10.199999999999999" customHeight="1" x14ac:dyDescent="0.3">
      <c r="A373" s="428">
        <v>1448</v>
      </c>
      <c r="B373" s="428">
        <f t="shared" si="7"/>
        <v>6</v>
      </c>
      <c r="C373" s="437">
        <v>144825</v>
      </c>
      <c r="D373" s="428" t="s">
        <v>38</v>
      </c>
      <c r="E373" s="428" t="s">
        <v>1315</v>
      </c>
      <c r="F373" s="428" t="s">
        <v>1315</v>
      </c>
      <c r="G373" s="428" t="s">
        <v>1315</v>
      </c>
      <c r="H373" s="428" t="s">
        <v>1315</v>
      </c>
      <c r="I373" s="428" t="s">
        <v>1315</v>
      </c>
      <c r="J373" s="428" t="s">
        <v>1315</v>
      </c>
      <c r="K373" s="428" t="s">
        <v>1315</v>
      </c>
      <c r="O373" s="428" t="s">
        <v>1315</v>
      </c>
      <c r="Q373" s="428">
        <v>144825</v>
      </c>
      <c r="R373" s="437" t="s">
        <v>631</v>
      </c>
      <c r="S373" s="428">
        <v>144825</v>
      </c>
    </row>
    <row r="374" spans="1:19" ht="10.199999999999999" customHeight="1" x14ac:dyDescent="0.3">
      <c r="A374" s="428">
        <v>1449</v>
      </c>
      <c r="B374" s="428">
        <f t="shared" si="7"/>
        <v>4</v>
      </c>
      <c r="C374" s="437">
        <v>1449</v>
      </c>
      <c r="D374" s="428" t="s">
        <v>768</v>
      </c>
      <c r="E374" s="428" t="s">
        <v>1315</v>
      </c>
      <c r="G374" s="428" t="s">
        <v>1315</v>
      </c>
      <c r="H374" s="428" t="s">
        <v>1315</v>
      </c>
      <c r="I374" s="428" t="s">
        <v>1315</v>
      </c>
      <c r="J374" s="428" t="s">
        <v>1315</v>
      </c>
      <c r="K374" s="428" t="s">
        <v>1315</v>
      </c>
      <c r="O374" s="428" t="s">
        <v>1315</v>
      </c>
      <c r="Q374" s="428">
        <v>1449</v>
      </c>
      <c r="R374" s="437" t="s">
        <v>1035</v>
      </c>
      <c r="S374" s="428" t="str">
        <f>VLOOKUP(Q374,[8]CUC!I376:K1880,3,0)</f>
        <v>1449+1453+1454</v>
      </c>
    </row>
    <row r="375" spans="1:19" ht="10.199999999999999" customHeight="1" x14ac:dyDescent="0.3">
      <c r="A375" s="428">
        <v>1449</v>
      </c>
      <c r="B375" s="428">
        <f t="shared" si="7"/>
        <v>6</v>
      </c>
      <c r="C375" s="437">
        <v>144905</v>
      </c>
      <c r="D375" s="428" t="s">
        <v>34</v>
      </c>
      <c r="E375" s="428" t="s">
        <v>1315</v>
      </c>
      <c r="G375" s="428" t="s">
        <v>1315</v>
      </c>
      <c r="H375" s="428" t="s">
        <v>1315</v>
      </c>
      <c r="I375" s="428" t="s">
        <v>1315</v>
      </c>
      <c r="J375" s="428" t="s">
        <v>1315</v>
      </c>
      <c r="K375" s="428" t="s">
        <v>1315</v>
      </c>
      <c r="O375" s="428" t="s">
        <v>1315</v>
      </c>
      <c r="Q375" s="428">
        <v>144905</v>
      </c>
      <c r="R375" s="437" t="s">
        <v>623</v>
      </c>
      <c r="S375" s="430" t="s">
        <v>1413</v>
      </c>
    </row>
    <row r="376" spans="1:19" ht="10.199999999999999" customHeight="1" x14ac:dyDescent="0.3">
      <c r="A376" s="428">
        <v>1449</v>
      </c>
      <c r="B376" s="428">
        <f t="shared" si="7"/>
        <v>6</v>
      </c>
      <c r="C376" s="437">
        <v>144910</v>
      </c>
      <c r="D376" s="428" t="s">
        <v>35</v>
      </c>
      <c r="E376" s="428" t="s">
        <v>1315</v>
      </c>
      <c r="G376" s="428" t="s">
        <v>1315</v>
      </c>
      <c r="H376" s="428" t="s">
        <v>1315</v>
      </c>
      <c r="I376" s="428" t="s">
        <v>1315</v>
      </c>
      <c r="J376" s="428" t="s">
        <v>1315</v>
      </c>
      <c r="K376" s="428" t="s">
        <v>1315</v>
      </c>
      <c r="O376" s="428" t="s">
        <v>1315</v>
      </c>
      <c r="Q376" s="428">
        <v>144910</v>
      </c>
      <c r="R376" s="437" t="s">
        <v>625</v>
      </c>
      <c r="S376" s="430" t="s">
        <v>1414</v>
      </c>
    </row>
    <row r="377" spans="1:19" ht="10.199999999999999" customHeight="1" x14ac:dyDescent="0.3">
      <c r="A377" s="428">
        <v>1449</v>
      </c>
      <c r="B377" s="428">
        <f t="shared" si="7"/>
        <v>6</v>
      </c>
      <c r="C377" s="437">
        <v>144915</v>
      </c>
      <c r="D377" s="428" t="s">
        <v>36</v>
      </c>
      <c r="E377" s="428" t="s">
        <v>1315</v>
      </c>
      <c r="G377" s="428" t="s">
        <v>1315</v>
      </c>
      <c r="H377" s="428" t="s">
        <v>1315</v>
      </c>
      <c r="I377" s="428" t="s">
        <v>1315</v>
      </c>
      <c r="J377" s="428" t="s">
        <v>1315</v>
      </c>
      <c r="K377" s="428" t="s">
        <v>1315</v>
      </c>
      <c r="O377" s="428" t="s">
        <v>1315</v>
      </c>
      <c r="Q377" s="428">
        <v>144915</v>
      </c>
      <c r="R377" s="437" t="s">
        <v>627</v>
      </c>
      <c r="S377" s="430" t="s">
        <v>1415</v>
      </c>
    </row>
    <row r="378" spans="1:19" ht="10.199999999999999" customHeight="1" x14ac:dyDescent="0.3">
      <c r="A378" s="428">
        <v>1449</v>
      </c>
      <c r="B378" s="428">
        <f t="shared" si="7"/>
        <v>6</v>
      </c>
      <c r="C378" s="437">
        <v>144920</v>
      </c>
      <c r="D378" s="428" t="s">
        <v>37</v>
      </c>
      <c r="E378" s="428" t="s">
        <v>1315</v>
      </c>
      <c r="G378" s="428" t="s">
        <v>1315</v>
      </c>
      <c r="H378" s="428" t="s">
        <v>1315</v>
      </c>
      <c r="I378" s="428" t="s">
        <v>1315</v>
      </c>
      <c r="J378" s="428" t="s">
        <v>1315</v>
      </c>
      <c r="K378" s="428" t="s">
        <v>1315</v>
      </c>
      <c r="O378" s="428" t="s">
        <v>1315</v>
      </c>
      <c r="Q378" s="428">
        <v>144920</v>
      </c>
      <c r="R378" s="437" t="s">
        <v>629</v>
      </c>
      <c r="S378" s="430" t="s">
        <v>1416</v>
      </c>
    </row>
    <row r="379" spans="1:19" ht="10.199999999999999" customHeight="1" x14ac:dyDescent="0.3">
      <c r="A379" s="428">
        <v>1449</v>
      </c>
      <c r="B379" s="428">
        <f t="shared" si="7"/>
        <v>6</v>
      </c>
      <c r="C379" s="437">
        <v>144925</v>
      </c>
      <c r="D379" s="428" t="s">
        <v>38</v>
      </c>
      <c r="E379" s="428" t="s">
        <v>1315</v>
      </c>
      <c r="G379" s="428" t="s">
        <v>1315</v>
      </c>
      <c r="H379" s="428" t="s">
        <v>1315</v>
      </c>
      <c r="I379" s="428" t="s">
        <v>1315</v>
      </c>
      <c r="J379" s="428" t="s">
        <v>1315</v>
      </c>
      <c r="K379" s="428" t="s">
        <v>1315</v>
      </c>
      <c r="O379" s="428" t="s">
        <v>1315</v>
      </c>
      <c r="Q379" s="428">
        <v>144925</v>
      </c>
      <c r="R379" s="437" t="s">
        <v>631</v>
      </c>
      <c r="S379" s="430" t="s">
        <v>1417</v>
      </c>
    </row>
    <row r="380" spans="1:19" ht="10.199999999999999" customHeight="1" x14ac:dyDescent="0.3">
      <c r="A380" s="428">
        <v>1450</v>
      </c>
      <c r="B380" s="428">
        <f t="shared" si="7"/>
        <v>4</v>
      </c>
      <c r="C380" s="437">
        <v>1450</v>
      </c>
      <c r="D380" s="428" t="s">
        <v>769</v>
      </c>
      <c r="E380" s="428" t="s">
        <v>1315</v>
      </c>
      <c r="J380" s="428" t="s">
        <v>1315</v>
      </c>
      <c r="K380" s="428" t="s">
        <v>1315</v>
      </c>
      <c r="O380" s="428" t="s">
        <v>1315</v>
      </c>
      <c r="Q380" s="428">
        <v>1450</v>
      </c>
      <c r="R380" s="437" t="s">
        <v>1418</v>
      </c>
      <c r="S380" s="428" t="str">
        <f>VLOOKUP(Q380,[8]CUC!I382:K1886,3,0)</f>
        <v>1450+1455</v>
      </c>
    </row>
    <row r="381" spans="1:19" ht="10.199999999999999" customHeight="1" x14ac:dyDescent="0.3">
      <c r="A381" s="428">
        <v>1450</v>
      </c>
      <c r="B381" s="428">
        <f t="shared" si="7"/>
        <v>6</v>
      </c>
      <c r="C381" s="437">
        <v>145005</v>
      </c>
      <c r="D381" s="428" t="s">
        <v>34</v>
      </c>
      <c r="E381" s="428" t="s">
        <v>1315</v>
      </c>
      <c r="J381" s="428" t="s">
        <v>1315</v>
      </c>
      <c r="K381" s="428" t="s">
        <v>1315</v>
      </c>
      <c r="O381" s="428" t="s">
        <v>1315</v>
      </c>
      <c r="Q381" s="428">
        <v>145005</v>
      </c>
      <c r="R381" s="437" t="s">
        <v>623</v>
      </c>
      <c r="S381" s="430" t="s">
        <v>1419</v>
      </c>
    </row>
    <row r="382" spans="1:19" ht="10.199999999999999" customHeight="1" x14ac:dyDescent="0.3">
      <c r="A382" s="428">
        <v>1450</v>
      </c>
      <c r="B382" s="428">
        <f t="shared" si="7"/>
        <v>6</v>
      </c>
      <c r="C382" s="437">
        <v>145010</v>
      </c>
      <c r="D382" s="428" t="s">
        <v>35</v>
      </c>
      <c r="E382" s="428" t="s">
        <v>1315</v>
      </c>
      <c r="J382" s="428" t="s">
        <v>1315</v>
      </c>
      <c r="K382" s="428" t="s">
        <v>1315</v>
      </c>
      <c r="O382" s="428" t="s">
        <v>1315</v>
      </c>
      <c r="Q382" s="428">
        <v>145010</v>
      </c>
      <c r="R382" s="437" t="s">
        <v>625</v>
      </c>
      <c r="S382" s="430" t="s">
        <v>1420</v>
      </c>
    </row>
    <row r="383" spans="1:19" ht="10.199999999999999" customHeight="1" x14ac:dyDescent="0.3">
      <c r="A383" s="428">
        <v>1450</v>
      </c>
      <c r="B383" s="428">
        <f t="shared" si="7"/>
        <v>6</v>
      </c>
      <c r="C383" s="437">
        <v>145015</v>
      </c>
      <c r="D383" s="428" t="s">
        <v>36</v>
      </c>
      <c r="E383" s="428" t="s">
        <v>1315</v>
      </c>
      <c r="J383" s="428" t="s">
        <v>1315</v>
      </c>
      <c r="K383" s="428" t="s">
        <v>1315</v>
      </c>
      <c r="O383" s="428" t="s">
        <v>1315</v>
      </c>
      <c r="Q383" s="428">
        <v>145015</v>
      </c>
      <c r="R383" s="437" t="s">
        <v>627</v>
      </c>
      <c r="S383" s="430" t="s">
        <v>1421</v>
      </c>
    </row>
    <row r="384" spans="1:19" ht="10.199999999999999" customHeight="1" x14ac:dyDescent="0.3">
      <c r="A384" s="428">
        <v>1450</v>
      </c>
      <c r="B384" s="428">
        <f t="shared" si="7"/>
        <v>6</v>
      </c>
      <c r="C384" s="437">
        <v>145020</v>
      </c>
      <c r="D384" s="428" t="s">
        <v>73</v>
      </c>
      <c r="E384" s="428" t="s">
        <v>1315</v>
      </c>
      <c r="J384" s="428" t="s">
        <v>1315</v>
      </c>
      <c r="K384" s="428" t="s">
        <v>1315</v>
      </c>
      <c r="O384" s="428" t="s">
        <v>1315</v>
      </c>
      <c r="Q384" s="428">
        <v>145020</v>
      </c>
      <c r="R384" s="437" t="s">
        <v>1108</v>
      </c>
      <c r="S384" s="430" t="s">
        <v>1422</v>
      </c>
    </row>
    <row r="385" spans="1:19" ht="10.199999999999999" customHeight="1" x14ac:dyDescent="0.3">
      <c r="A385" s="428">
        <v>1450</v>
      </c>
      <c r="B385" s="428">
        <f t="shared" si="7"/>
        <v>6</v>
      </c>
      <c r="C385" s="437">
        <v>145025</v>
      </c>
      <c r="D385" s="428" t="s">
        <v>74</v>
      </c>
      <c r="E385" s="428" t="s">
        <v>1315</v>
      </c>
      <c r="J385" s="428" t="s">
        <v>1315</v>
      </c>
      <c r="K385" s="428" t="s">
        <v>1315</v>
      </c>
      <c r="O385" s="428" t="s">
        <v>1315</v>
      </c>
      <c r="Q385" s="428">
        <v>145025</v>
      </c>
      <c r="R385" s="437" t="s">
        <v>1109</v>
      </c>
      <c r="S385" s="430" t="s">
        <v>1423</v>
      </c>
    </row>
    <row r="386" spans="1:19" ht="10.199999999999999" customHeight="1" x14ac:dyDescent="0.3">
      <c r="A386" s="428">
        <v>1451</v>
      </c>
      <c r="B386" s="428">
        <f t="shared" si="7"/>
        <v>4</v>
      </c>
      <c r="C386" s="437">
        <v>1451</v>
      </c>
      <c r="D386" s="428" t="s">
        <v>770</v>
      </c>
      <c r="E386" s="428" t="s">
        <v>1315</v>
      </c>
      <c r="F386" s="428" t="s">
        <v>1315</v>
      </c>
      <c r="G386" s="428" t="s">
        <v>1315</v>
      </c>
      <c r="H386" s="428" t="s">
        <v>1315</v>
      </c>
      <c r="I386" s="428" t="s">
        <v>1315</v>
      </c>
      <c r="J386" s="428" t="s">
        <v>1315</v>
      </c>
      <c r="K386" s="428" t="s">
        <v>1315</v>
      </c>
      <c r="O386" s="428" t="s">
        <v>1315</v>
      </c>
      <c r="Q386" s="428">
        <v>1451</v>
      </c>
      <c r="R386" s="437" t="s">
        <v>1034</v>
      </c>
      <c r="S386" s="428">
        <f>VLOOKUP(Q386,[8]CUC!I388:K1892,3,0)</f>
        <v>1451</v>
      </c>
    </row>
    <row r="387" spans="1:19" ht="10.199999999999999" customHeight="1" x14ac:dyDescent="0.3">
      <c r="A387" s="428">
        <v>1451</v>
      </c>
      <c r="B387" s="428">
        <f t="shared" si="7"/>
        <v>6</v>
      </c>
      <c r="C387" s="437">
        <v>145105</v>
      </c>
      <c r="D387" s="428" t="s">
        <v>34</v>
      </c>
      <c r="E387" s="428" t="s">
        <v>1315</v>
      </c>
      <c r="F387" s="428" t="s">
        <v>1315</v>
      </c>
      <c r="G387" s="428" t="s">
        <v>1315</v>
      </c>
      <c r="H387" s="428" t="s">
        <v>1315</v>
      </c>
      <c r="I387" s="428" t="s">
        <v>1315</v>
      </c>
      <c r="J387" s="428" t="s">
        <v>1315</v>
      </c>
      <c r="K387" s="428" t="s">
        <v>1315</v>
      </c>
      <c r="O387" s="428" t="s">
        <v>1315</v>
      </c>
      <c r="Q387" s="428">
        <v>145105</v>
      </c>
      <c r="R387" s="437" t="s">
        <v>623</v>
      </c>
      <c r="S387" s="428">
        <v>145105</v>
      </c>
    </row>
    <row r="388" spans="1:19" ht="10.199999999999999" customHeight="1" x14ac:dyDescent="0.3">
      <c r="A388" s="428">
        <v>1451</v>
      </c>
      <c r="B388" s="428">
        <f t="shared" si="7"/>
        <v>6</v>
      </c>
      <c r="C388" s="437">
        <v>145110</v>
      </c>
      <c r="D388" s="428" t="s">
        <v>35</v>
      </c>
      <c r="E388" s="428" t="s">
        <v>1315</v>
      </c>
      <c r="F388" s="428" t="s">
        <v>1315</v>
      </c>
      <c r="G388" s="428" t="s">
        <v>1315</v>
      </c>
      <c r="H388" s="428" t="s">
        <v>1315</v>
      </c>
      <c r="I388" s="428" t="s">
        <v>1315</v>
      </c>
      <c r="J388" s="428" t="s">
        <v>1315</v>
      </c>
      <c r="K388" s="428" t="s">
        <v>1315</v>
      </c>
      <c r="O388" s="428" t="s">
        <v>1315</v>
      </c>
      <c r="Q388" s="428">
        <v>145110</v>
      </c>
      <c r="R388" s="437" t="s">
        <v>625</v>
      </c>
      <c r="S388" s="428">
        <v>145110</v>
      </c>
    </row>
    <row r="389" spans="1:19" ht="10.199999999999999" customHeight="1" x14ac:dyDescent="0.3">
      <c r="A389" s="428">
        <v>1451</v>
      </c>
      <c r="B389" s="428">
        <f t="shared" ref="B389:B452" si="8">LEN(C389)</f>
        <v>6</v>
      </c>
      <c r="C389" s="437">
        <v>145115</v>
      </c>
      <c r="D389" s="428" t="s">
        <v>75</v>
      </c>
      <c r="E389" s="428" t="s">
        <v>1315</v>
      </c>
      <c r="F389" s="428" t="s">
        <v>1315</v>
      </c>
      <c r="G389" s="428" t="s">
        <v>1315</v>
      </c>
      <c r="H389" s="428" t="s">
        <v>1315</v>
      </c>
      <c r="I389" s="428" t="s">
        <v>1315</v>
      </c>
      <c r="J389" s="428" t="s">
        <v>1315</v>
      </c>
      <c r="K389" s="428" t="s">
        <v>1315</v>
      </c>
      <c r="O389" s="428" t="s">
        <v>1315</v>
      </c>
      <c r="Q389" s="428">
        <v>145115</v>
      </c>
      <c r="R389" s="437" t="s">
        <v>627</v>
      </c>
      <c r="S389" s="428">
        <v>145115</v>
      </c>
    </row>
    <row r="390" spans="1:19" ht="10.199999999999999" customHeight="1" x14ac:dyDescent="0.3">
      <c r="A390" s="428">
        <v>1451</v>
      </c>
      <c r="B390" s="428">
        <f t="shared" si="8"/>
        <v>6</v>
      </c>
      <c r="C390" s="437">
        <v>145120</v>
      </c>
      <c r="D390" s="428" t="s">
        <v>76</v>
      </c>
      <c r="E390" s="428" t="s">
        <v>1315</v>
      </c>
      <c r="F390" s="428" t="s">
        <v>1315</v>
      </c>
      <c r="G390" s="428" t="s">
        <v>1315</v>
      </c>
      <c r="H390" s="428" t="s">
        <v>1315</v>
      </c>
      <c r="I390" s="428" t="s">
        <v>1315</v>
      </c>
      <c r="J390" s="428" t="s">
        <v>1315</v>
      </c>
      <c r="K390" s="428" t="s">
        <v>1315</v>
      </c>
      <c r="O390" s="428" t="s">
        <v>1315</v>
      </c>
      <c r="Q390" s="428">
        <v>145120</v>
      </c>
      <c r="R390" s="437" t="s">
        <v>1108</v>
      </c>
      <c r="S390" s="428">
        <v>145120</v>
      </c>
    </row>
    <row r="391" spans="1:19" ht="10.199999999999999" customHeight="1" x14ac:dyDescent="0.3">
      <c r="A391" s="428">
        <v>1451</v>
      </c>
      <c r="B391" s="428">
        <f t="shared" si="8"/>
        <v>6</v>
      </c>
      <c r="C391" s="437">
        <v>145125</v>
      </c>
      <c r="D391" s="428" t="s">
        <v>77</v>
      </c>
      <c r="E391" s="428" t="s">
        <v>1315</v>
      </c>
      <c r="F391" s="428" t="s">
        <v>1315</v>
      </c>
      <c r="G391" s="428" t="s">
        <v>1315</v>
      </c>
      <c r="H391" s="428" t="s">
        <v>1315</v>
      </c>
      <c r="I391" s="428" t="s">
        <v>1315</v>
      </c>
      <c r="J391" s="428" t="s">
        <v>1315</v>
      </c>
      <c r="K391" s="428" t="s">
        <v>1315</v>
      </c>
      <c r="O391" s="428" t="s">
        <v>1315</v>
      </c>
      <c r="Q391" s="428">
        <v>145125</v>
      </c>
      <c r="R391" s="437" t="s">
        <v>1424</v>
      </c>
      <c r="S391" s="428">
        <v>145125</v>
      </c>
    </row>
    <row r="392" spans="1:19" ht="10.199999999999999" customHeight="1" x14ac:dyDescent="0.3">
      <c r="A392" s="428">
        <v>1451</v>
      </c>
      <c r="B392" s="428">
        <f t="shared" si="8"/>
        <v>6</v>
      </c>
      <c r="C392" s="437">
        <v>145130</v>
      </c>
      <c r="D392" s="428" t="s">
        <v>78</v>
      </c>
      <c r="E392" s="428" t="s">
        <v>1315</v>
      </c>
      <c r="F392" s="428" t="s">
        <v>1315</v>
      </c>
      <c r="G392" s="428" t="s">
        <v>1315</v>
      </c>
      <c r="H392" s="428" t="s">
        <v>1315</v>
      </c>
      <c r="I392" s="428" t="s">
        <v>1315</v>
      </c>
      <c r="J392" s="428" t="s">
        <v>1315</v>
      </c>
      <c r="K392" s="428" t="s">
        <v>1315</v>
      </c>
      <c r="O392" s="428" t="s">
        <v>1315</v>
      </c>
      <c r="Q392" s="428">
        <v>145130</v>
      </c>
      <c r="R392" s="437" t="s">
        <v>1113</v>
      </c>
      <c r="S392" s="428">
        <v>145130</v>
      </c>
    </row>
    <row r="393" spans="1:19" ht="10.199999999999999" customHeight="1" x14ac:dyDescent="0.3">
      <c r="A393" s="428">
        <v>1452</v>
      </c>
      <c r="B393" s="428">
        <f t="shared" si="8"/>
        <v>4</v>
      </c>
      <c r="C393" s="437">
        <v>1452</v>
      </c>
      <c r="D393" s="428" t="s">
        <v>79</v>
      </c>
      <c r="E393" s="428" t="s">
        <v>1315</v>
      </c>
      <c r="G393" s="428" t="s">
        <v>1315</v>
      </c>
      <c r="J393" s="428" t="s">
        <v>1315</v>
      </c>
      <c r="K393" s="428" t="s">
        <v>1315</v>
      </c>
      <c r="O393" s="428" t="s">
        <v>1315</v>
      </c>
      <c r="Q393" s="428">
        <v>1452</v>
      </c>
      <c r="R393" s="437" t="s">
        <v>1425</v>
      </c>
      <c r="S393" s="428">
        <v>1452</v>
      </c>
    </row>
    <row r="394" spans="1:19" ht="10.199999999999999" customHeight="1" x14ac:dyDescent="0.3">
      <c r="A394" s="428">
        <v>1452</v>
      </c>
      <c r="B394" s="428">
        <f t="shared" si="8"/>
        <v>6</v>
      </c>
      <c r="C394" s="437">
        <v>145205</v>
      </c>
      <c r="D394" s="428" t="s">
        <v>34</v>
      </c>
      <c r="E394" s="428" t="s">
        <v>1315</v>
      </c>
      <c r="G394" s="428" t="s">
        <v>1315</v>
      </c>
      <c r="J394" s="428" t="s">
        <v>1315</v>
      </c>
      <c r="K394" s="428" t="s">
        <v>1315</v>
      </c>
      <c r="O394" s="428" t="s">
        <v>1315</v>
      </c>
      <c r="Q394" s="428">
        <v>145205</v>
      </c>
      <c r="R394" s="437" t="s">
        <v>623</v>
      </c>
      <c r="S394" s="428">
        <v>145205</v>
      </c>
    </row>
    <row r="395" spans="1:19" ht="10.199999999999999" customHeight="1" x14ac:dyDescent="0.3">
      <c r="A395" s="428">
        <v>1452</v>
      </c>
      <c r="B395" s="428">
        <f t="shared" si="8"/>
        <v>6</v>
      </c>
      <c r="C395" s="437">
        <v>145210</v>
      </c>
      <c r="D395" s="428" t="s">
        <v>35</v>
      </c>
      <c r="E395" s="428" t="s">
        <v>1315</v>
      </c>
      <c r="G395" s="428" t="s">
        <v>1315</v>
      </c>
      <c r="J395" s="428" t="s">
        <v>1315</v>
      </c>
      <c r="K395" s="428" t="s">
        <v>1315</v>
      </c>
      <c r="O395" s="428" t="s">
        <v>1315</v>
      </c>
      <c r="Q395" s="428">
        <v>145210</v>
      </c>
      <c r="R395" s="437" t="s">
        <v>625</v>
      </c>
      <c r="S395" s="428">
        <v>145210</v>
      </c>
    </row>
    <row r="396" spans="1:19" ht="10.199999999999999" customHeight="1" x14ac:dyDescent="0.3">
      <c r="A396" s="428">
        <v>1452</v>
      </c>
      <c r="B396" s="428">
        <f t="shared" si="8"/>
        <v>6</v>
      </c>
      <c r="C396" s="437">
        <v>145215</v>
      </c>
      <c r="D396" s="428" t="s">
        <v>36</v>
      </c>
      <c r="E396" s="428" t="s">
        <v>1315</v>
      </c>
      <c r="G396" s="428" t="s">
        <v>1315</v>
      </c>
      <c r="J396" s="428" t="s">
        <v>1315</v>
      </c>
      <c r="K396" s="428" t="s">
        <v>1315</v>
      </c>
      <c r="O396" s="428" t="s">
        <v>1315</v>
      </c>
      <c r="Q396" s="428">
        <v>145215</v>
      </c>
      <c r="R396" s="437" t="s">
        <v>627</v>
      </c>
      <c r="S396" s="428">
        <v>145215</v>
      </c>
    </row>
    <row r="397" spans="1:19" ht="10.199999999999999" customHeight="1" x14ac:dyDescent="0.3">
      <c r="A397" s="428">
        <v>1452</v>
      </c>
      <c r="B397" s="428">
        <f t="shared" si="8"/>
        <v>6</v>
      </c>
      <c r="C397" s="437">
        <v>145220</v>
      </c>
      <c r="D397" s="428" t="s">
        <v>37</v>
      </c>
      <c r="E397" s="428" t="s">
        <v>1315</v>
      </c>
      <c r="G397" s="428" t="s">
        <v>1315</v>
      </c>
      <c r="J397" s="428" t="s">
        <v>1315</v>
      </c>
      <c r="K397" s="428" t="s">
        <v>1315</v>
      </c>
      <c r="O397" s="428" t="s">
        <v>1315</v>
      </c>
      <c r="Q397" s="428">
        <v>145220</v>
      </c>
      <c r="R397" s="437" t="s">
        <v>629</v>
      </c>
      <c r="S397" s="428">
        <v>145220</v>
      </c>
    </row>
    <row r="398" spans="1:19" ht="10.199999999999999" customHeight="1" x14ac:dyDescent="0.3">
      <c r="A398" s="428">
        <v>1452</v>
      </c>
      <c r="B398" s="428">
        <f t="shared" si="8"/>
        <v>6</v>
      </c>
      <c r="C398" s="437">
        <v>145225</v>
      </c>
      <c r="D398" s="428" t="s">
        <v>38</v>
      </c>
      <c r="E398" s="428" t="s">
        <v>1315</v>
      </c>
      <c r="G398" s="428" t="s">
        <v>1315</v>
      </c>
      <c r="J398" s="428" t="s">
        <v>1315</v>
      </c>
      <c r="K398" s="428" t="s">
        <v>1315</v>
      </c>
      <c r="O398" s="428" t="s">
        <v>1315</v>
      </c>
      <c r="Q398" s="428">
        <v>145225</v>
      </c>
      <c r="R398" s="437" t="s">
        <v>631</v>
      </c>
      <c r="S398" s="428">
        <v>145225</v>
      </c>
    </row>
    <row r="399" spans="1:19" ht="10.199999999999999" customHeight="1" x14ac:dyDescent="0.3">
      <c r="A399" s="428">
        <v>1453</v>
      </c>
      <c r="B399" s="428">
        <f t="shared" si="8"/>
        <v>4</v>
      </c>
      <c r="C399" s="437">
        <v>1453</v>
      </c>
      <c r="D399" s="428" t="s">
        <v>771</v>
      </c>
      <c r="E399" s="428" t="s">
        <v>1315</v>
      </c>
      <c r="G399" s="428" t="s">
        <v>1315</v>
      </c>
      <c r="J399" s="428" t="s">
        <v>1315</v>
      </c>
      <c r="K399" s="428" t="s">
        <v>1315</v>
      </c>
      <c r="O399" s="428" t="s">
        <v>1315</v>
      </c>
      <c r="Q399" s="428" t="s">
        <v>1332</v>
      </c>
      <c r="R399" s="437" t="s">
        <v>1332</v>
      </c>
      <c r="S399" s="428" t="s">
        <v>1332</v>
      </c>
    </row>
    <row r="400" spans="1:19" ht="10.199999999999999" customHeight="1" x14ac:dyDescent="0.3">
      <c r="A400" s="428">
        <v>1453</v>
      </c>
      <c r="B400" s="428">
        <f t="shared" si="8"/>
        <v>6</v>
      </c>
      <c r="C400" s="437">
        <v>145305</v>
      </c>
      <c r="D400" s="428" t="s">
        <v>34</v>
      </c>
      <c r="E400" s="428" t="s">
        <v>1315</v>
      </c>
      <c r="G400" s="428" t="s">
        <v>1315</v>
      </c>
      <c r="J400" s="428" t="s">
        <v>1315</v>
      </c>
      <c r="K400" s="428" t="s">
        <v>1315</v>
      </c>
      <c r="O400" s="428" t="s">
        <v>1315</v>
      </c>
      <c r="Q400" s="428" t="s">
        <v>1332</v>
      </c>
      <c r="R400" s="437" t="s">
        <v>1332</v>
      </c>
      <c r="S400" s="428" t="s">
        <v>1332</v>
      </c>
    </row>
    <row r="401" spans="1:19" ht="10.199999999999999" customHeight="1" x14ac:dyDescent="0.3">
      <c r="A401" s="428">
        <v>1453</v>
      </c>
      <c r="B401" s="428">
        <f t="shared" si="8"/>
        <v>6</v>
      </c>
      <c r="C401" s="437">
        <v>145310</v>
      </c>
      <c r="D401" s="428" t="s">
        <v>35</v>
      </c>
      <c r="E401" s="428" t="s">
        <v>1315</v>
      </c>
      <c r="G401" s="428" t="s">
        <v>1315</v>
      </c>
      <c r="J401" s="428" t="s">
        <v>1315</v>
      </c>
      <c r="K401" s="428" t="s">
        <v>1315</v>
      </c>
      <c r="O401" s="428" t="s">
        <v>1315</v>
      </c>
      <c r="Q401" s="428" t="s">
        <v>1332</v>
      </c>
      <c r="R401" s="437" t="s">
        <v>1332</v>
      </c>
      <c r="S401" s="428" t="s">
        <v>1332</v>
      </c>
    </row>
    <row r="402" spans="1:19" ht="10.199999999999999" customHeight="1" x14ac:dyDescent="0.3">
      <c r="A402" s="428">
        <v>1453</v>
      </c>
      <c r="B402" s="428">
        <f t="shared" si="8"/>
        <v>6</v>
      </c>
      <c r="C402" s="437">
        <v>145315</v>
      </c>
      <c r="D402" s="428" t="s">
        <v>36</v>
      </c>
      <c r="E402" s="428" t="s">
        <v>1315</v>
      </c>
      <c r="G402" s="428" t="s">
        <v>1315</v>
      </c>
      <c r="J402" s="428" t="s">
        <v>1315</v>
      </c>
      <c r="K402" s="428" t="s">
        <v>1315</v>
      </c>
      <c r="O402" s="428" t="s">
        <v>1315</v>
      </c>
      <c r="Q402" s="428" t="s">
        <v>1332</v>
      </c>
      <c r="R402" s="437" t="s">
        <v>1332</v>
      </c>
      <c r="S402" s="428" t="s">
        <v>1332</v>
      </c>
    </row>
    <row r="403" spans="1:19" ht="10.199999999999999" customHeight="1" x14ac:dyDescent="0.3">
      <c r="A403" s="428">
        <v>1453</v>
      </c>
      <c r="B403" s="428">
        <f t="shared" si="8"/>
        <v>6</v>
      </c>
      <c r="C403" s="437">
        <v>145320</v>
      </c>
      <c r="D403" s="428" t="s">
        <v>37</v>
      </c>
      <c r="E403" s="428" t="s">
        <v>1315</v>
      </c>
      <c r="G403" s="428" t="s">
        <v>1315</v>
      </c>
      <c r="J403" s="428" t="s">
        <v>1315</v>
      </c>
      <c r="K403" s="428" t="s">
        <v>1315</v>
      </c>
      <c r="O403" s="428" t="s">
        <v>1315</v>
      </c>
      <c r="Q403" s="428" t="s">
        <v>1332</v>
      </c>
      <c r="R403" s="437" t="s">
        <v>1332</v>
      </c>
      <c r="S403" s="428" t="s">
        <v>1332</v>
      </c>
    </row>
    <row r="404" spans="1:19" ht="10.199999999999999" customHeight="1" x14ac:dyDescent="0.3">
      <c r="A404" s="428">
        <v>1453</v>
      </c>
      <c r="B404" s="428">
        <f t="shared" si="8"/>
        <v>6</v>
      </c>
      <c r="C404" s="437">
        <v>145325</v>
      </c>
      <c r="D404" s="428" t="s">
        <v>38</v>
      </c>
      <c r="E404" s="428" t="s">
        <v>1315</v>
      </c>
      <c r="G404" s="428" t="s">
        <v>1315</v>
      </c>
      <c r="J404" s="428" t="s">
        <v>1315</v>
      </c>
      <c r="K404" s="428" t="s">
        <v>1315</v>
      </c>
      <c r="O404" s="428" t="s">
        <v>1315</v>
      </c>
      <c r="Q404" s="428" t="s">
        <v>1332</v>
      </c>
      <c r="R404" s="437" t="s">
        <v>1332</v>
      </c>
      <c r="S404" s="428" t="s">
        <v>1332</v>
      </c>
    </row>
    <row r="405" spans="1:19" ht="10.199999999999999" customHeight="1" x14ac:dyDescent="0.3">
      <c r="A405" s="428">
        <v>1454</v>
      </c>
      <c r="B405" s="428">
        <f t="shared" si="8"/>
        <v>4</v>
      </c>
      <c r="C405" s="437">
        <v>1454</v>
      </c>
      <c r="D405" s="428" t="s">
        <v>772</v>
      </c>
      <c r="E405" s="428" t="s">
        <v>1315</v>
      </c>
      <c r="G405" s="428" t="s">
        <v>1315</v>
      </c>
      <c r="J405" s="428" t="s">
        <v>1315</v>
      </c>
      <c r="K405" s="428" t="s">
        <v>1315</v>
      </c>
      <c r="O405" s="428" t="s">
        <v>1315</v>
      </c>
      <c r="Q405" s="428" t="s">
        <v>1332</v>
      </c>
      <c r="R405" s="437" t="s">
        <v>1332</v>
      </c>
      <c r="S405" s="428" t="s">
        <v>1332</v>
      </c>
    </row>
    <row r="406" spans="1:19" ht="10.199999999999999" customHeight="1" x14ac:dyDescent="0.3">
      <c r="A406" s="428">
        <v>1454</v>
      </c>
      <c r="B406" s="428">
        <f t="shared" si="8"/>
        <v>6</v>
      </c>
      <c r="C406" s="437">
        <v>145405</v>
      </c>
      <c r="D406" s="428" t="s">
        <v>34</v>
      </c>
      <c r="E406" s="428" t="s">
        <v>1315</v>
      </c>
      <c r="G406" s="428" t="s">
        <v>1315</v>
      </c>
      <c r="J406" s="428" t="s">
        <v>1315</v>
      </c>
      <c r="K406" s="428" t="s">
        <v>1315</v>
      </c>
      <c r="O406" s="428" t="s">
        <v>1315</v>
      </c>
      <c r="Q406" s="428" t="s">
        <v>1332</v>
      </c>
      <c r="R406" s="437" t="s">
        <v>1332</v>
      </c>
      <c r="S406" s="428" t="s">
        <v>1332</v>
      </c>
    </row>
    <row r="407" spans="1:19" ht="10.199999999999999" customHeight="1" x14ac:dyDescent="0.3">
      <c r="A407" s="428">
        <v>1454</v>
      </c>
      <c r="B407" s="428">
        <f t="shared" si="8"/>
        <v>6</v>
      </c>
      <c r="C407" s="437">
        <v>145410</v>
      </c>
      <c r="D407" s="428" t="s">
        <v>35</v>
      </c>
      <c r="E407" s="428" t="s">
        <v>1315</v>
      </c>
      <c r="G407" s="428" t="s">
        <v>1315</v>
      </c>
      <c r="J407" s="428" t="s">
        <v>1315</v>
      </c>
      <c r="K407" s="428" t="s">
        <v>1315</v>
      </c>
      <c r="O407" s="428" t="s">
        <v>1315</v>
      </c>
      <c r="Q407" s="428" t="s">
        <v>1332</v>
      </c>
      <c r="R407" s="437" t="s">
        <v>1332</v>
      </c>
      <c r="S407" s="428" t="s">
        <v>1332</v>
      </c>
    </row>
    <row r="408" spans="1:19" ht="10.199999999999999" customHeight="1" x14ac:dyDescent="0.3">
      <c r="A408" s="428">
        <v>1454</v>
      </c>
      <c r="B408" s="428">
        <f t="shared" si="8"/>
        <v>6</v>
      </c>
      <c r="C408" s="437">
        <v>145415</v>
      </c>
      <c r="D408" s="428" t="s">
        <v>36</v>
      </c>
      <c r="E408" s="428" t="s">
        <v>1315</v>
      </c>
      <c r="G408" s="428" t="s">
        <v>1315</v>
      </c>
      <c r="J408" s="428" t="s">
        <v>1315</v>
      </c>
      <c r="K408" s="428" t="s">
        <v>1315</v>
      </c>
      <c r="O408" s="428" t="s">
        <v>1315</v>
      </c>
      <c r="Q408" s="428" t="s">
        <v>1332</v>
      </c>
      <c r="R408" s="437" t="s">
        <v>1332</v>
      </c>
      <c r="S408" s="428" t="s">
        <v>1332</v>
      </c>
    </row>
    <row r="409" spans="1:19" ht="10.199999999999999" customHeight="1" x14ac:dyDescent="0.3">
      <c r="A409" s="428">
        <v>1454</v>
      </c>
      <c r="B409" s="428">
        <f t="shared" si="8"/>
        <v>6</v>
      </c>
      <c r="C409" s="437">
        <v>145420</v>
      </c>
      <c r="D409" s="428" t="s">
        <v>37</v>
      </c>
      <c r="E409" s="428" t="s">
        <v>1315</v>
      </c>
      <c r="G409" s="428" t="s">
        <v>1315</v>
      </c>
      <c r="J409" s="428" t="s">
        <v>1315</v>
      </c>
      <c r="K409" s="428" t="s">
        <v>1315</v>
      </c>
      <c r="O409" s="428" t="s">
        <v>1315</v>
      </c>
      <c r="Q409" s="428" t="s">
        <v>1332</v>
      </c>
      <c r="R409" s="437" t="s">
        <v>1332</v>
      </c>
      <c r="S409" s="428" t="s">
        <v>1332</v>
      </c>
    </row>
    <row r="410" spans="1:19" ht="10.199999999999999" customHeight="1" x14ac:dyDescent="0.3">
      <c r="A410" s="428">
        <v>1454</v>
      </c>
      <c r="B410" s="428">
        <f t="shared" si="8"/>
        <v>6</v>
      </c>
      <c r="C410" s="437">
        <v>145425</v>
      </c>
      <c r="D410" s="428" t="s">
        <v>38</v>
      </c>
      <c r="E410" s="428" t="s">
        <v>1315</v>
      </c>
      <c r="G410" s="428" t="s">
        <v>1315</v>
      </c>
      <c r="J410" s="428" t="s">
        <v>1315</v>
      </c>
      <c r="K410" s="428" t="s">
        <v>1315</v>
      </c>
      <c r="O410" s="428" t="s">
        <v>1315</v>
      </c>
      <c r="Q410" s="428" t="s">
        <v>1332</v>
      </c>
      <c r="R410" s="437" t="s">
        <v>1332</v>
      </c>
      <c r="S410" s="428" t="s">
        <v>1332</v>
      </c>
    </row>
    <row r="411" spans="1:19" ht="10.199999999999999" customHeight="1" x14ac:dyDescent="0.3">
      <c r="A411" s="428">
        <v>1455</v>
      </c>
      <c r="B411" s="428">
        <f t="shared" si="8"/>
        <v>4</v>
      </c>
      <c r="C411" s="437">
        <v>1455</v>
      </c>
      <c r="D411" s="428" t="s">
        <v>773</v>
      </c>
      <c r="E411" s="428" t="s">
        <v>1315</v>
      </c>
      <c r="J411" s="428" t="s">
        <v>1315</v>
      </c>
      <c r="K411" s="428" t="s">
        <v>1315</v>
      </c>
      <c r="O411" s="428" t="s">
        <v>1315</v>
      </c>
      <c r="Q411" s="428" t="s">
        <v>1332</v>
      </c>
      <c r="R411" s="437" t="s">
        <v>1332</v>
      </c>
      <c r="S411" s="428" t="s">
        <v>1332</v>
      </c>
    </row>
    <row r="412" spans="1:19" ht="10.199999999999999" customHeight="1" x14ac:dyDescent="0.3">
      <c r="A412" s="428">
        <v>1455</v>
      </c>
      <c r="B412" s="428">
        <f t="shared" si="8"/>
        <v>6</v>
      </c>
      <c r="C412" s="437">
        <v>145505</v>
      </c>
      <c r="D412" s="428" t="s">
        <v>34</v>
      </c>
      <c r="E412" s="428" t="s">
        <v>1315</v>
      </c>
      <c r="J412" s="428" t="s">
        <v>1315</v>
      </c>
      <c r="K412" s="428" t="s">
        <v>1315</v>
      </c>
      <c r="O412" s="428" t="s">
        <v>1315</v>
      </c>
      <c r="Q412" s="428" t="s">
        <v>1332</v>
      </c>
      <c r="R412" s="437" t="s">
        <v>1332</v>
      </c>
      <c r="S412" s="428" t="s">
        <v>1332</v>
      </c>
    </row>
    <row r="413" spans="1:19" ht="10.199999999999999" customHeight="1" x14ac:dyDescent="0.3">
      <c r="A413" s="428">
        <v>1455</v>
      </c>
      <c r="B413" s="428">
        <f t="shared" si="8"/>
        <v>6</v>
      </c>
      <c r="C413" s="437">
        <v>145510</v>
      </c>
      <c r="D413" s="428" t="s">
        <v>35</v>
      </c>
      <c r="E413" s="428" t="s">
        <v>1315</v>
      </c>
      <c r="J413" s="428" t="s">
        <v>1315</v>
      </c>
      <c r="K413" s="428" t="s">
        <v>1315</v>
      </c>
      <c r="O413" s="428" t="s">
        <v>1315</v>
      </c>
      <c r="Q413" s="428" t="s">
        <v>1332</v>
      </c>
      <c r="R413" s="437" t="s">
        <v>1332</v>
      </c>
      <c r="S413" s="428" t="s">
        <v>1332</v>
      </c>
    </row>
    <row r="414" spans="1:19" ht="10.199999999999999" customHeight="1" x14ac:dyDescent="0.3">
      <c r="A414" s="428">
        <v>1455</v>
      </c>
      <c r="B414" s="428">
        <f t="shared" si="8"/>
        <v>6</v>
      </c>
      <c r="C414" s="437">
        <v>145515</v>
      </c>
      <c r="D414" s="428" t="s">
        <v>36</v>
      </c>
      <c r="E414" s="428" t="s">
        <v>1315</v>
      </c>
      <c r="J414" s="428" t="s">
        <v>1315</v>
      </c>
      <c r="K414" s="428" t="s">
        <v>1315</v>
      </c>
      <c r="O414" s="428" t="s">
        <v>1315</v>
      </c>
      <c r="Q414" s="428" t="s">
        <v>1332</v>
      </c>
      <c r="R414" s="437" t="s">
        <v>1332</v>
      </c>
      <c r="S414" s="428" t="s">
        <v>1332</v>
      </c>
    </row>
    <row r="415" spans="1:19" ht="10.199999999999999" customHeight="1" x14ac:dyDescent="0.3">
      <c r="A415" s="428">
        <v>1455</v>
      </c>
      <c r="B415" s="428">
        <f t="shared" si="8"/>
        <v>6</v>
      </c>
      <c r="C415" s="437">
        <v>145520</v>
      </c>
      <c r="D415" s="428" t="s">
        <v>37</v>
      </c>
      <c r="E415" s="428" t="s">
        <v>1315</v>
      </c>
      <c r="J415" s="428" t="s">
        <v>1315</v>
      </c>
      <c r="K415" s="428" t="s">
        <v>1315</v>
      </c>
      <c r="O415" s="428" t="s">
        <v>1315</v>
      </c>
      <c r="Q415" s="428" t="s">
        <v>1332</v>
      </c>
      <c r="R415" s="437" t="s">
        <v>1332</v>
      </c>
      <c r="S415" s="428" t="s">
        <v>1332</v>
      </c>
    </row>
    <row r="416" spans="1:19" ht="10.199999999999999" customHeight="1" x14ac:dyDescent="0.3">
      <c r="A416" s="428">
        <v>1455</v>
      </c>
      <c r="B416" s="428">
        <f t="shared" si="8"/>
        <v>6</v>
      </c>
      <c r="C416" s="437">
        <v>145525</v>
      </c>
      <c r="D416" s="428" t="s">
        <v>38</v>
      </c>
      <c r="E416" s="428" t="s">
        <v>1315</v>
      </c>
      <c r="J416" s="428" t="s">
        <v>1315</v>
      </c>
      <c r="K416" s="428" t="s">
        <v>1315</v>
      </c>
      <c r="O416" s="428" t="s">
        <v>1315</v>
      </c>
      <c r="Q416" s="428" t="s">
        <v>1332</v>
      </c>
      <c r="R416" s="437" t="s">
        <v>1332</v>
      </c>
      <c r="S416" s="428" t="s">
        <v>1332</v>
      </c>
    </row>
    <row r="417" spans="1:19" ht="10.199999999999999" customHeight="1" x14ac:dyDescent="0.3">
      <c r="A417" s="428">
        <v>1456</v>
      </c>
      <c r="B417" s="428">
        <f t="shared" si="8"/>
        <v>4</v>
      </c>
      <c r="C417" s="437">
        <v>1456</v>
      </c>
      <c r="D417" s="428" t="s">
        <v>1426</v>
      </c>
      <c r="E417" s="428" t="s">
        <v>1315</v>
      </c>
      <c r="F417" s="428" t="s">
        <v>1315</v>
      </c>
      <c r="G417" s="428" t="s">
        <v>1315</v>
      </c>
      <c r="H417" s="428" t="s">
        <v>1315</v>
      </c>
      <c r="I417" s="428" t="s">
        <v>1315</v>
      </c>
      <c r="J417" s="428" t="s">
        <v>1315</v>
      </c>
      <c r="K417" s="428" t="s">
        <v>1315</v>
      </c>
      <c r="O417" s="428" t="s">
        <v>1315</v>
      </c>
      <c r="Q417" s="428">
        <v>1456</v>
      </c>
      <c r="R417" s="437" t="s">
        <v>1427</v>
      </c>
      <c r="S417" s="428">
        <f>VLOOKUP(Q417,[8]CUC!I419:K1923,3,0)</f>
        <v>1456</v>
      </c>
    </row>
    <row r="418" spans="1:19" ht="10.199999999999999" customHeight="1" x14ac:dyDescent="0.3">
      <c r="A418" s="428">
        <v>1456</v>
      </c>
      <c r="B418" s="428">
        <f t="shared" si="8"/>
        <v>6</v>
      </c>
      <c r="C418" s="437">
        <v>145605</v>
      </c>
      <c r="D418" s="428" t="s">
        <v>34</v>
      </c>
      <c r="E418" s="428" t="s">
        <v>1315</v>
      </c>
      <c r="F418" s="428" t="s">
        <v>1315</v>
      </c>
      <c r="G418" s="428" t="s">
        <v>1315</v>
      </c>
      <c r="H418" s="428" t="s">
        <v>1315</v>
      </c>
      <c r="I418" s="428" t="s">
        <v>1315</v>
      </c>
      <c r="J418" s="428" t="s">
        <v>1315</v>
      </c>
      <c r="K418" s="428" t="s">
        <v>1315</v>
      </c>
      <c r="O418" s="428" t="s">
        <v>1315</v>
      </c>
      <c r="Q418" s="428">
        <v>145605</v>
      </c>
      <c r="R418" s="437" t="s">
        <v>623</v>
      </c>
      <c r="S418" s="428">
        <v>145605</v>
      </c>
    </row>
    <row r="419" spans="1:19" ht="10.199999999999999" customHeight="1" x14ac:dyDescent="0.3">
      <c r="A419" s="428">
        <v>1456</v>
      </c>
      <c r="B419" s="428">
        <f t="shared" si="8"/>
        <v>6</v>
      </c>
      <c r="C419" s="437">
        <v>145610</v>
      </c>
      <c r="D419" s="428" t="s">
        <v>35</v>
      </c>
      <c r="E419" s="428" t="s">
        <v>1315</v>
      </c>
      <c r="F419" s="428" t="s">
        <v>1315</v>
      </c>
      <c r="G419" s="428" t="s">
        <v>1315</v>
      </c>
      <c r="H419" s="428" t="s">
        <v>1315</v>
      </c>
      <c r="I419" s="428" t="s">
        <v>1315</v>
      </c>
      <c r="J419" s="428" t="s">
        <v>1315</v>
      </c>
      <c r="K419" s="428" t="s">
        <v>1315</v>
      </c>
      <c r="O419" s="428" t="s">
        <v>1315</v>
      </c>
      <c r="Q419" s="428">
        <v>145610</v>
      </c>
      <c r="R419" s="437" t="s">
        <v>625</v>
      </c>
      <c r="S419" s="428">
        <v>145610</v>
      </c>
    </row>
    <row r="420" spans="1:19" ht="10.199999999999999" customHeight="1" x14ac:dyDescent="0.3">
      <c r="A420" s="428">
        <v>1456</v>
      </c>
      <c r="B420" s="428">
        <f t="shared" si="8"/>
        <v>6</v>
      </c>
      <c r="C420" s="437">
        <v>145615</v>
      </c>
      <c r="D420" s="428" t="s">
        <v>75</v>
      </c>
      <c r="E420" s="428" t="s">
        <v>1315</v>
      </c>
      <c r="F420" s="428" t="s">
        <v>1315</v>
      </c>
      <c r="G420" s="428" t="s">
        <v>1315</v>
      </c>
      <c r="H420" s="428" t="s">
        <v>1315</v>
      </c>
      <c r="I420" s="428" t="s">
        <v>1315</v>
      </c>
      <c r="J420" s="428" t="s">
        <v>1315</v>
      </c>
      <c r="K420" s="428" t="s">
        <v>1315</v>
      </c>
      <c r="O420" s="428" t="s">
        <v>1315</v>
      </c>
      <c r="Q420" s="428">
        <v>145615</v>
      </c>
      <c r="R420" s="437" t="s">
        <v>1110</v>
      </c>
      <c r="S420" s="428">
        <v>145615</v>
      </c>
    </row>
    <row r="421" spans="1:19" ht="10.199999999999999" customHeight="1" x14ac:dyDescent="0.3">
      <c r="A421" s="428">
        <v>1456</v>
      </c>
      <c r="B421" s="428">
        <f t="shared" si="8"/>
        <v>6</v>
      </c>
      <c r="C421" s="437">
        <v>145620</v>
      </c>
      <c r="D421" s="428" t="s">
        <v>76</v>
      </c>
      <c r="E421" s="428" t="s">
        <v>1315</v>
      </c>
      <c r="F421" s="428" t="s">
        <v>1315</v>
      </c>
      <c r="G421" s="428" t="s">
        <v>1315</v>
      </c>
      <c r="H421" s="428" t="s">
        <v>1315</v>
      </c>
      <c r="I421" s="428" t="s">
        <v>1315</v>
      </c>
      <c r="J421" s="428" t="s">
        <v>1315</v>
      </c>
      <c r="K421" s="428" t="s">
        <v>1315</v>
      </c>
      <c r="O421" s="428" t="s">
        <v>1315</v>
      </c>
      <c r="Q421" s="428">
        <v>145620</v>
      </c>
      <c r="R421" s="437" t="s">
        <v>1428</v>
      </c>
      <c r="S421" s="428">
        <v>145620</v>
      </c>
    </row>
    <row r="422" spans="1:19" ht="10.199999999999999" customHeight="1" x14ac:dyDescent="0.3">
      <c r="A422" s="428">
        <v>1456</v>
      </c>
      <c r="B422" s="428">
        <f t="shared" si="8"/>
        <v>6</v>
      </c>
      <c r="C422" s="437">
        <v>145625</v>
      </c>
      <c r="D422" s="428" t="s">
        <v>77</v>
      </c>
      <c r="E422" s="428" t="s">
        <v>1315</v>
      </c>
      <c r="F422" s="428" t="s">
        <v>1315</v>
      </c>
      <c r="G422" s="428" t="s">
        <v>1315</v>
      </c>
      <c r="H422" s="428" t="s">
        <v>1315</v>
      </c>
      <c r="I422" s="428" t="s">
        <v>1315</v>
      </c>
      <c r="J422" s="428" t="s">
        <v>1315</v>
      </c>
      <c r="K422" s="428" t="s">
        <v>1315</v>
      </c>
      <c r="O422" s="428" t="s">
        <v>1315</v>
      </c>
      <c r="Q422" s="428">
        <v>145625</v>
      </c>
      <c r="R422" s="437" t="s">
        <v>1424</v>
      </c>
      <c r="S422" s="428">
        <v>145625</v>
      </c>
    </row>
    <row r="423" spans="1:19" ht="10.199999999999999" customHeight="1" x14ac:dyDescent="0.3">
      <c r="A423" s="428">
        <v>1456</v>
      </c>
      <c r="B423" s="428">
        <f t="shared" si="8"/>
        <v>6</v>
      </c>
      <c r="C423" s="437">
        <v>145630</v>
      </c>
      <c r="D423" s="428" t="s">
        <v>78</v>
      </c>
      <c r="E423" s="428" t="s">
        <v>1315</v>
      </c>
      <c r="F423" s="428" t="s">
        <v>1315</v>
      </c>
      <c r="G423" s="428" t="s">
        <v>1315</v>
      </c>
      <c r="H423" s="428" t="s">
        <v>1315</v>
      </c>
      <c r="I423" s="428" t="s">
        <v>1315</v>
      </c>
      <c r="J423" s="428" t="s">
        <v>1315</v>
      </c>
      <c r="K423" s="428" t="s">
        <v>1315</v>
      </c>
      <c r="O423" s="428" t="s">
        <v>1315</v>
      </c>
      <c r="Q423" s="428">
        <v>145630</v>
      </c>
      <c r="R423" s="437" t="s">
        <v>1113</v>
      </c>
      <c r="S423" s="428">
        <v>145630</v>
      </c>
    </row>
    <row r="424" spans="1:19" ht="10.199999999999999" customHeight="1" x14ac:dyDescent="0.3">
      <c r="A424" s="428">
        <v>1457</v>
      </c>
      <c r="B424" s="428">
        <f t="shared" si="8"/>
        <v>4</v>
      </c>
      <c r="C424" s="437">
        <v>1457</v>
      </c>
      <c r="D424" s="428" t="s">
        <v>774</v>
      </c>
      <c r="E424" s="428" t="s">
        <v>1315</v>
      </c>
      <c r="G424" s="428" t="s">
        <v>1315</v>
      </c>
      <c r="H424" s="428" t="s">
        <v>1315</v>
      </c>
      <c r="I424" s="428" t="s">
        <v>1315</v>
      </c>
      <c r="J424" s="428" t="s">
        <v>1315</v>
      </c>
      <c r="K424" s="428" t="s">
        <v>1315</v>
      </c>
      <c r="O424" s="428" t="s">
        <v>1315</v>
      </c>
      <c r="Q424" s="428">
        <v>1457</v>
      </c>
      <c r="R424" s="437" t="s">
        <v>1429</v>
      </c>
      <c r="S424" s="428" t="str">
        <f>VLOOKUP(Q424,[8]CUC!I426:K1930,3,0)</f>
        <v>1457+1461+1462</v>
      </c>
    </row>
    <row r="425" spans="1:19" ht="10.199999999999999" customHeight="1" x14ac:dyDescent="0.3">
      <c r="A425" s="428">
        <v>1457</v>
      </c>
      <c r="B425" s="428">
        <f t="shared" si="8"/>
        <v>6</v>
      </c>
      <c r="C425" s="437">
        <v>145705</v>
      </c>
      <c r="D425" s="428" t="s">
        <v>34</v>
      </c>
      <c r="E425" s="428" t="s">
        <v>1315</v>
      </c>
      <c r="G425" s="428" t="s">
        <v>1315</v>
      </c>
      <c r="H425" s="428" t="s">
        <v>1315</v>
      </c>
      <c r="I425" s="428" t="s">
        <v>1315</v>
      </c>
      <c r="J425" s="428" t="s">
        <v>1315</v>
      </c>
      <c r="K425" s="428" t="s">
        <v>1315</v>
      </c>
      <c r="O425" s="428" t="s">
        <v>1315</v>
      </c>
      <c r="Q425" s="428">
        <v>145705</v>
      </c>
      <c r="R425" s="437" t="s">
        <v>623</v>
      </c>
      <c r="S425" s="430" t="s">
        <v>1430</v>
      </c>
    </row>
    <row r="426" spans="1:19" ht="10.199999999999999" customHeight="1" x14ac:dyDescent="0.3">
      <c r="A426" s="428">
        <v>1457</v>
      </c>
      <c r="B426" s="428">
        <f t="shared" si="8"/>
        <v>6</v>
      </c>
      <c r="C426" s="437">
        <v>145710</v>
      </c>
      <c r="D426" s="428" t="s">
        <v>35</v>
      </c>
      <c r="E426" s="428" t="s">
        <v>1315</v>
      </c>
      <c r="G426" s="428" t="s">
        <v>1315</v>
      </c>
      <c r="H426" s="428" t="s">
        <v>1315</v>
      </c>
      <c r="I426" s="428" t="s">
        <v>1315</v>
      </c>
      <c r="J426" s="428" t="s">
        <v>1315</v>
      </c>
      <c r="K426" s="428" t="s">
        <v>1315</v>
      </c>
      <c r="O426" s="428" t="s">
        <v>1315</v>
      </c>
      <c r="Q426" s="428">
        <v>145710</v>
      </c>
      <c r="R426" s="437" t="s">
        <v>625</v>
      </c>
      <c r="S426" s="430" t="s">
        <v>1431</v>
      </c>
    </row>
    <row r="427" spans="1:19" ht="10.199999999999999" customHeight="1" x14ac:dyDescent="0.3">
      <c r="A427" s="428">
        <v>1457</v>
      </c>
      <c r="B427" s="428">
        <f t="shared" si="8"/>
        <v>6</v>
      </c>
      <c r="C427" s="437">
        <v>145715</v>
      </c>
      <c r="D427" s="428" t="s">
        <v>36</v>
      </c>
      <c r="E427" s="428" t="s">
        <v>1315</v>
      </c>
      <c r="G427" s="428" t="s">
        <v>1315</v>
      </c>
      <c r="H427" s="428" t="s">
        <v>1315</v>
      </c>
      <c r="I427" s="428" t="s">
        <v>1315</v>
      </c>
      <c r="J427" s="428" t="s">
        <v>1315</v>
      </c>
      <c r="K427" s="428" t="s">
        <v>1315</v>
      </c>
      <c r="O427" s="428" t="s">
        <v>1315</v>
      </c>
      <c r="Q427" s="428">
        <v>145715</v>
      </c>
      <c r="R427" s="437" t="s">
        <v>627</v>
      </c>
      <c r="S427" s="430" t="s">
        <v>1432</v>
      </c>
    </row>
    <row r="428" spans="1:19" ht="10.199999999999999" customHeight="1" x14ac:dyDescent="0.3">
      <c r="A428" s="428">
        <v>1457</v>
      </c>
      <c r="B428" s="428">
        <f t="shared" si="8"/>
        <v>6</v>
      </c>
      <c r="C428" s="437">
        <v>145720</v>
      </c>
      <c r="D428" s="428" t="s">
        <v>37</v>
      </c>
      <c r="E428" s="428" t="s">
        <v>1315</v>
      </c>
      <c r="G428" s="428" t="s">
        <v>1315</v>
      </c>
      <c r="H428" s="428" t="s">
        <v>1315</v>
      </c>
      <c r="I428" s="428" t="s">
        <v>1315</v>
      </c>
      <c r="J428" s="428" t="s">
        <v>1315</v>
      </c>
      <c r="K428" s="428" t="s">
        <v>1315</v>
      </c>
      <c r="O428" s="428" t="s">
        <v>1315</v>
      </c>
      <c r="Q428" s="428">
        <v>145720</v>
      </c>
      <c r="R428" s="437" t="s">
        <v>629</v>
      </c>
      <c r="S428" s="430" t="s">
        <v>1433</v>
      </c>
    </row>
    <row r="429" spans="1:19" ht="10.199999999999999" customHeight="1" x14ac:dyDescent="0.3">
      <c r="A429" s="428">
        <v>1457</v>
      </c>
      <c r="B429" s="428">
        <f t="shared" si="8"/>
        <v>6</v>
      </c>
      <c r="C429" s="437">
        <v>145725</v>
      </c>
      <c r="D429" s="428" t="s">
        <v>38</v>
      </c>
      <c r="E429" s="428" t="s">
        <v>1315</v>
      </c>
      <c r="G429" s="428" t="s">
        <v>1315</v>
      </c>
      <c r="H429" s="428" t="s">
        <v>1315</v>
      </c>
      <c r="I429" s="428" t="s">
        <v>1315</v>
      </c>
      <c r="J429" s="428" t="s">
        <v>1315</v>
      </c>
      <c r="K429" s="428" t="s">
        <v>1315</v>
      </c>
      <c r="O429" s="428" t="s">
        <v>1315</v>
      </c>
      <c r="Q429" s="428">
        <v>145725</v>
      </c>
      <c r="R429" s="437" t="s">
        <v>631</v>
      </c>
      <c r="S429" s="430" t="s">
        <v>1434</v>
      </c>
    </row>
    <row r="430" spans="1:19" ht="10.199999999999999" customHeight="1" x14ac:dyDescent="0.3">
      <c r="A430" s="428">
        <v>1458</v>
      </c>
      <c r="B430" s="428">
        <f t="shared" si="8"/>
        <v>4</v>
      </c>
      <c r="C430" s="437">
        <v>1458</v>
      </c>
      <c r="D430" s="428" t="s">
        <v>775</v>
      </c>
      <c r="E430" s="428" t="s">
        <v>1315</v>
      </c>
      <c r="J430" s="428" t="s">
        <v>1315</v>
      </c>
      <c r="K430" s="428" t="s">
        <v>1315</v>
      </c>
      <c r="O430" s="428" t="s">
        <v>1315</v>
      </c>
      <c r="Q430" s="428">
        <v>1458</v>
      </c>
      <c r="R430" s="437" t="s">
        <v>1435</v>
      </c>
      <c r="S430" s="428" t="str">
        <f>VLOOKUP(Q430,[8]CUC!I432:K1936,3,0)</f>
        <v>1458+1463</v>
      </c>
    </row>
    <row r="431" spans="1:19" ht="10.199999999999999" customHeight="1" x14ac:dyDescent="0.3">
      <c r="A431" s="428">
        <v>1458</v>
      </c>
      <c r="B431" s="428">
        <f t="shared" si="8"/>
        <v>6</v>
      </c>
      <c r="C431" s="437">
        <v>145805</v>
      </c>
      <c r="D431" s="428" t="s">
        <v>34</v>
      </c>
      <c r="E431" s="428" t="s">
        <v>1315</v>
      </c>
      <c r="J431" s="428" t="s">
        <v>1315</v>
      </c>
      <c r="K431" s="428" t="s">
        <v>1315</v>
      </c>
      <c r="O431" s="428" t="s">
        <v>1315</v>
      </c>
      <c r="Q431" s="428">
        <v>145805</v>
      </c>
      <c r="R431" s="437" t="s">
        <v>623</v>
      </c>
      <c r="S431" s="428" t="s">
        <v>1436</v>
      </c>
    </row>
    <row r="432" spans="1:19" ht="10.199999999999999" customHeight="1" x14ac:dyDescent="0.3">
      <c r="A432" s="428">
        <v>1458</v>
      </c>
      <c r="B432" s="428">
        <f t="shared" si="8"/>
        <v>6</v>
      </c>
      <c r="C432" s="437">
        <v>145810</v>
      </c>
      <c r="D432" s="428" t="s">
        <v>35</v>
      </c>
      <c r="E432" s="428" t="s">
        <v>1315</v>
      </c>
      <c r="J432" s="428" t="s">
        <v>1315</v>
      </c>
      <c r="K432" s="428" t="s">
        <v>1315</v>
      </c>
      <c r="O432" s="428" t="s">
        <v>1315</v>
      </c>
      <c r="Q432" s="428">
        <v>145810</v>
      </c>
      <c r="R432" s="437" t="s">
        <v>625</v>
      </c>
      <c r="S432" s="428" t="s">
        <v>1437</v>
      </c>
    </row>
    <row r="433" spans="1:19" ht="10.199999999999999" customHeight="1" x14ac:dyDescent="0.3">
      <c r="A433" s="428">
        <v>1458</v>
      </c>
      <c r="B433" s="428">
        <f t="shared" si="8"/>
        <v>6</v>
      </c>
      <c r="C433" s="437">
        <v>145815</v>
      </c>
      <c r="D433" s="428" t="s">
        <v>36</v>
      </c>
      <c r="E433" s="428" t="s">
        <v>1315</v>
      </c>
      <c r="J433" s="428" t="s">
        <v>1315</v>
      </c>
      <c r="K433" s="428" t="s">
        <v>1315</v>
      </c>
      <c r="O433" s="428" t="s">
        <v>1315</v>
      </c>
      <c r="Q433" s="428">
        <v>145815</v>
      </c>
      <c r="R433" s="437" t="s">
        <v>627</v>
      </c>
      <c r="S433" s="428" t="s">
        <v>1438</v>
      </c>
    </row>
    <row r="434" spans="1:19" ht="10.199999999999999" customHeight="1" x14ac:dyDescent="0.3">
      <c r="A434" s="428">
        <v>1458</v>
      </c>
      <c r="B434" s="428">
        <f t="shared" si="8"/>
        <v>6</v>
      </c>
      <c r="C434" s="437">
        <v>145820</v>
      </c>
      <c r="D434" s="428" t="s">
        <v>73</v>
      </c>
      <c r="E434" s="428" t="s">
        <v>1315</v>
      </c>
      <c r="J434" s="428" t="s">
        <v>1315</v>
      </c>
      <c r="K434" s="428" t="s">
        <v>1315</v>
      </c>
      <c r="O434" s="428" t="s">
        <v>1315</v>
      </c>
      <c r="Q434" s="428">
        <v>145820</v>
      </c>
      <c r="R434" s="437" t="s">
        <v>1108</v>
      </c>
      <c r="S434" s="428" t="s">
        <v>1439</v>
      </c>
    </row>
    <row r="435" spans="1:19" ht="10.199999999999999" customHeight="1" x14ac:dyDescent="0.3">
      <c r="A435" s="428">
        <v>1458</v>
      </c>
      <c r="B435" s="428">
        <f t="shared" si="8"/>
        <v>6</v>
      </c>
      <c r="C435" s="437">
        <v>145825</v>
      </c>
      <c r="D435" s="428" t="s">
        <v>74</v>
      </c>
      <c r="E435" s="428" t="s">
        <v>1315</v>
      </c>
      <c r="J435" s="428" t="s">
        <v>1315</v>
      </c>
      <c r="K435" s="428" t="s">
        <v>1315</v>
      </c>
      <c r="O435" s="428" t="s">
        <v>1315</v>
      </c>
      <c r="Q435" s="428">
        <v>145825</v>
      </c>
      <c r="R435" s="437" t="s">
        <v>1109</v>
      </c>
      <c r="S435" s="428" t="s">
        <v>1440</v>
      </c>
    </row>
    <row r="436" spans="1:19" ht="10.199999999999999" customHeight="1" x14ac:dyDescent="0.3">
      <c r="A436" s="428">
        <v>1459</v>
      </c>
      <c r="B436" s="428">
        <f t="shared" si="8"/>
        <v>4</v>
      </c>
      <c r="C436" s="437">
        <v>1459</v>
      </c>
      <c r="D436" s="428" t="s">
        <v>776</v>
      </c>
      <c r="E436" s="428" t="s">
        <v>1315</v>
      </c>
      <c r="F436" s="428" t="s">
        <v>1315</v>
      </c>
      <c r="G436" s="428" t="s">
        <v>1315</v>
      </c>
      <c r="I436" s="428" t="s">
        <v>1315</v>
      </c>
      <c r="J436" s="428" t="s">
        <v>1315</v>
      </c>
      <c r="K436" s="428" t="s">
        <v>1315</v>
      </c>
      <c r="O436" s="428" t="s">
        <v>1315</v>
      </c>
      <c r="Q436" s="428">
        <v>1459</v>
      </c>
      <c r="R436" s="437" t="s">
        <v>1441</v>
      </c>
      <c r="S436" s="428">
        <f>VLOOKUP(Q436,[8]CUC!I438:K1942,3,0)</f>
        <v>1459</v>
      </c>
    </row>
    <row r="437" spans="1:19" ht="10.199999999999999" customHeight="1" x14ac:dyDescent="0.3">
      <c r="A437" s="428">
        <v>1459</v>
      </c>
      <c r="B437" s="428">
        <f t="shared" si="8"/>
        <v>6</v>
      </c>
      <c r="C437" s="437">
        <v>145905</v>
      </c>
      <c r="D437" s="428" t="s">
        <v>34</v>
      </c>
      <c r="E437" s="428" t="s">
        <v>1315</v>
      </c>
      <c r="F437" s="428" t="s">
        <v>1315</v>
      </c>
      <c r="G437" s="428" t="s">
        <v>1315</v>
      </c>
      <c r="I437" s="428" t="s">
        <v>1315</v>
      </c>
      <c r="J437" s="428" t="s">
        <v>1315</v>
      </c>
      <c r="K437" s="428" t="s">
        <v>1315</v>
      </c>
      <c r="O437" s="428" t="s">
        <v>1315</v>
      </c>
      <c r="Q437" s="428">
        <v>145905</v>
      </c>
      <c r="R437" s="437" t="s">
        <v>623</v>
      </c>
      <c r="S437" s="428">
        <v>145905</v>
      </c>
    </row>
    <row r="438" spans="1:19" ht="10.199999999999999" customHeight="1" x14ac:dyDescent="0.3">
      <c r="A438" s="428">
        <v>1459</v>
      </c>
      <c r="B438" s="428">
        <f t="shared" si="8"/>
        <v>6</v>
      </c>
      <c r="C438" s="437">
        <v>145910</v>
      </c>
      <c r="D438" s="428" t="s">
        <v>35</v>
      </c>
      <c r="E438" s="428" t="s">
        <v>1315</v>
      </c>
      <c r="F438" s="428" t="s">
        <v>1315</v>
      </c>
      <c r="G438" s="428" t="s">
        <v>1315</v>
      </c>
      <c r="I438" s="428" t="s">
        <v>1315</v>
      </c>
      <c r="J438" s="428" t="s">
        <v>1315</v>
      </c>
      <c r="K438" s="428" t="s">
        <v>1315</v>
      </c>
      <c r="O438" s="428" t="s">
        <v>1315</v>
      </c>
      <c r="Q438" s="428">
        <v>145910</v>
      </c>
      <c r="R438" s="437" t="s">
        <v>625</v>
      </c>
      <c r="S438" s="428">
        <v>145910</v>
      </c>
    </row>
    <row r="439" spans="1:19" ht="10.199999999999999" customHeight="1" x14ac:dyDescent="0.3">
      <c r="A439" s="428">
        <v>1459</v>
      </c>
      <c r="B439" s="428">
        <f t="shared" si="8"/>
        <v>6</v>
      </c>
      <c r="C439" s="437">
        <v>145915</v>
      </c>
      <c r="D439" s="428" t="s">
        <v>75</v>
      </c>
      <c r="E439" s="428" t="s">
        <v>1315</v>
      </c>
      <c r="F439" s="428" t="s">
        <v>1315</v>
      </c>
      <c r="G439" s="428" t="s">
        <v>1315</v>
      </c>
      <c r="I439" s="428" t="s">
        <v>1315</v>
      </c>
      <c r="J439" s="428" t="s">
        <v>1315</v>
      </c>
      <c r="K439" s="428" t="s">
        <v>1315</v>
      </c>
      <c r="O439" s="428" t="s">
        <v>1315</v>
      </c>
      <c r="Q439" s="428">
        <v>145915</v>
      </c>
      <c r="R439" s="437" t="s">
        <v>1110</v>
      </c>
      <c r="S439" s="428">
        <v>145915</v>
      </c>
    </row>
    <row r="440" spans="1:19" ht="10.199999999999999" customHeight="1" x14ac:dyDescent="0.3">
      <c r="A440" s="428">
        <v>1459</v>
      </c>
      <c r="B440" s="428">
        <f t="shared" si="8"/>
        <v>6</v>
      </c>
      <c r="C440" s="437">
        <v>145920</v>
      </c>
      <c r="D440" s="428" t="s">
        <v>76</v>
      </c>
      <c r="E440" s="428" t="s">
        <v>1315</v>
      </c>
      <c r="F440" s="428" t="s">
        <v>1315</v>
      </c>
      <c r="G440" s="428" t="s">
        <v>1315</v>
      </c>
      <c r="I440" s="428" t="s">
        <v>1315</v>
      </c>
      <c r="J440" s="428" t="s">
        <v>1315</v>
      </c>
      <c r="K440" s="428" t="s">
        <v>1315</v>
      </c>
      <c r="O440" s="428" t="s">
        <v>1315</v>
      </c>
      <c r="Q440" s="428">
        <v>145920</v>
      </c>
      <c r="R440" s="437" t="s">
        <v>1111</v>
      </c>
      <c r="S440" s="428">
        <v>145920</v>
      </c>
    </row>
    <row r="441" spans="1:19" ht="10.199999999999999" customHeight="1" x14ac:dyDescent="0.3">
      <c r="A441" s="428">
        <v>1459</v>
      </c>
      <c r="B441" s="428">
        <f t="shared" si="8"/>
        <v>6</v>
      </c>
      <c r="C441" s="437">
        <v>145925</v>
      </c>
      <c r="D441" s="428" t="s">
        <v>77</v>
      </c>
      <c r="E441" s="428" t="s">
        <v>1315</v>
      </c>
      <c r="F441" s="428" t="s">
        <v>1315</v>
      </c>
      <c r="G441" s="428" t="s">
        <v>1315</v>
      </c>
      <c r="I441" s="428" t="s">
        <v>1315</v>
      </c>
      <c r="J441" s="428" t="s">
        <v>1315</v>
      </c>
      <c r="K441" s="428" t="s">
        <v>1315</v>
      </c>
      <c r="O441" s="428" t="s">
        <v>1315</v>
      </c>
      <c r="Q441" s="428">
        <v>145925</v>
      </c>
      <c r="R441" s="437" t="s">
        <v>1424</v>
      </c>
      <c r="S441" s="428">
        <v>145925</v>
      </c>
    </row>
    <row r="442" spans="1:19" ht="10.199999999999999" customHeight="1" x14ac:dyDescent="0.3">
      <c r="A442" s="428">
        <v>1459</v>
      </c>
      <c r="B442" s="428">
        <f t="shared" si="8"/>
        <v>6</v>
      </c>
      <c r="C442" s="437">
        <v>145930</v>
      </c>
      <c r="D442" s="428" t="s">
        <v>78</v>
      </c>
      <c r="E442" s="428" t="s">
        <v>1315</v>
      </c>
      <c r="F442" s="428" t="s">
        <v>1315</v>
      </c>
      <c r="G442" s="428" t="s">
        <v>1315</v>
      </c>
      <c r="I442" s="428" t="s">
        <v>1315</v>
      </c>
      <c r="J442" s="428" t="s">
        <v>1315</v>
      </c>
      <c r="K442" s="428" t="s">
        <v>1315</v>
      </c>
      <c r="O442" s="428" t="s">
        <v>1315</v>
      </c>
      <c r="Q442" s="428">
        <v>145930</v>
      </c>
      <c r="R442" s="437" t="s">
        <v>1113</v>
      </c>
      <c r="S442" s="428">
        <v>145930</v>
      </c>
    </row>
    <row r="443" spans="1:19" ht="10.199999999999999" customHeight="1" x14ac:dyDescent="0.3">
      <c r="A443" s="428">
        <v>1460</v>
      </c>
      <c r="B443" s="428">
        <f t="shared" si="8"/>
        <v>4</v>
      </c>
      <c r="C443" s="437">
        <v>1460</v>
      </c>
      <c r="D443" s="428" t="s">
        <v>82</v>
      </c>
      <c r="E443" s="428" t="s">
        <v>1315</v>
      </c>
      <c r="G443" s="428" t="s">
        <v>1315</v>
      </c>
      <c r="J443" s="428" t="s">
        <v>1315</v>
      </c>
      <c r="K443" s="428" t="s">
        <v>1315</v>
      </c>
      <c r="O443" s="428" t="s">
        <v>1315</v>
      </c>
      <c r="Q443" s="428">
        <v>1460</v>
      </c>
      <c r="R443" s="437" t="s">
        <v>1442</v>
      </c>
      <c r="S443" s="428">
        <f>VLOOKUP(Q443,[8]CUC!I445:K1949,3,0)</f>
        <v>1460</v>
      </c>
    </row>
    <row r="444" spans="1:19" ht="10.199999999999999" customHeight="1" x14ac:dyDescent="0.3">
      <c r="A444" s="428">
        <v>1460</v>
      </c>
      <c r="B444" s="428">
        <f t="shared" si="8"/>
        <v>6</v>
      </c>
      <c r="C444" s="437">
        <v>146005</v>
      </c>
      <c r="D444" s="428" t="s">
        <v>34</v>
      </c>
      <c r="E444" s="428" t="s">
        <v>1315</v>
      </c>
      <c r="G444" s="428" t="s">
        <v>1315</v>
      </c>
      <c r="J444" s="428" t="s">
        <v>1315</v>
      </c>
      <c r="K444" s="428" t="s">
        <v>1315</v>
      </c>
      <c r="O444" s="428" t="s">
        <v>1315</v>
      </c>
      <c r="Q444" s="428">
        <v>146005</v>
      </c>
      <c r="R444" s="437" t="s">
        <v>623</v>
      </c>
      <c r="S444" s="428">
        <v>146005</v>
      </c>
    </row>
    <row r="445" spans="1:19" ht="10.199999999999999" customHeight="1" x14ac:dyDescent="0.3">
      <c r="A445" s="428">
        <v>1460</v>
      </c>
      <c r="B445" s="428">
        <f t="shared" si="8"/>
        <v>6</v>
      </c>
      <c r="C445" s="437">
        <v>146010</v>
      </c>
      <c r="D445" s="428" t="s">
        <v>35</v>
      </c>
      <c r="E445" s="428" t="s">
        <v>1315</v>
      </c>
      <c r="G445" s="428" t="s">
        <v>1315</v>
      </c>
      <c r="J445" s="428" t="s">
        <v>1315</v>
      </c>
      <c r="K445" s="428" t="s">
        <v>1315</v>
      </c>
      <c r="O445" s="428" t="s">
        <v>1315</v>
      </c>
      <c r="Q445" s="428">
        <v>146010</v>
      </c>
      <c r="R445" s="437" t="s">
        <v>625</v>
      </c>
      <c r="S445" s="428">
        <v>146010</v>
      </c>
    </row>
    <row r="446" spans="1:19" ht="10.199999999999999" customHeight="1" x14ac:dyDescent="0.3">
      <c r="A446" s="428">
        <v>1460</v>
      </c>
      <c r="B446" s="428">
        <f t="shared" si="8"/>
        <v>6</v>
      </c>
      <c r="C446" s="437">
        <v>146015</v>
      </c>
      <c r="D446" s="428" t="s">
        <v>36</v>
      </c>
      <c r="E446" s="428" t="s">
        <v>1315</v>
      </c>
      <c r="G446" s="428" t="s">
        <v>1315</v>
      </c>
      <c r="J446" s="428" t="s">
        <v>1315</v>
      </c>
      <c r="K446" s="428" t="s">
        <v>1315</v>
      </c>
      <c r="O446" s="428" t="s">
        <v>1315</v>
      </c>
      <c r="Q446" s="428">
        <v>146015</v>
      </c>
      <c r="R446" s="437" t="s">
        <v>627</v>
      </c>
      <c r="S446" s="428">
        <v>146015</v>
      </c>
    </row>
    <row r="447" spans="1:19" ht="10.199999999999999" customHeight="1" x14ac:dyDescent="0.3">
      <c r="A447" s="428">
        <v>1460</v>
      </c>
      <c r="B447" s="428">
        <f t="shared" si="8"/>
        <v>6</v>
      </c>
      <c r="C447" s="437">
        <v>146020</v>
      </c>
      <c r="D447" s="428" t="s">
        <v>37</v>
      </c>
      <c r="E447" s="428" t="s">
        <v>1315</v>
      </c>
      <c r="G447" s="428" t="s">
        <v>1315</v>
      </c>
      <c r="J447" s="428" t="s">
        <v>1315</v>
      </c>
      <c r="K447" s="428" t="s">
        <v>1315</v>
      </c>
      <c r="O447" s="428" t="s">
        <v>1315</v>
      </c>
      <c r="Q447" s="428">
        <v>146020</v>
      </c>
      <c r="R447" s="437" t="s">
        <v>629</v>
      </c>
      <c r="S447" s="428">
        <v>146020</v>
      </c>
    </row>
    <row r="448" spans="1:19" ht="10.199999999999999" customHeight="1" x14ac:dyDescent="0.3">
      <c r="A448" s="428">
        <v>1460</v>
      </c>
      <c r="B448" s="428">
        <f t="shared" si="8"/>
        <v>6</v>
      </c>
      <c r="C448" s="437">
        <v>146025</v>
      </c>
      <c r="D448" s="428" t="s">
        <v>38</v>
      </c>
      <c r="E448" s="428" t="s">
        <v>1315</v>
      </c>
      <c r="G448" s="428" t="s">
        <v>1315</v>
      </c>
      <c r="J448" s="428" t="s">
        <v>1315</v>
      </c>
      <c r="K448" s="428" t="s">
        <v>1315</v>
      </c>
      <c r="O448" s="428" t="s">
        <v>1315</v>
      </c>
      <c r="Q448" s="428">
        <v>146025</v>
      </c>
      <c r="R448" s="437" t="s">
        <v>631</v>
      </c>
      <c r="S448" s="428">
        <v>146025</v>
      </c>
    </row>
    <row r="449" spans="1:19" ht="10.199999999999999" customHeight="1" x14ac:dyDescent="0.3">
      <c r="A449" s="428">
        <v>1461</v>
      </c>
      <c r="B449" s="428">
        <f t="shared" si="8"/>
        <v>4</v>
      </c>
      <c r="C449" s="437">
        <v>1461</v>
      </c>
      <c r="D449" s="428" t="s">
        <v>777</v>
      </c>
      <c r="E449" s="428" t="s">
        <v>1315</v>
      </c>
      <c r="G449" s="428" t="s">
        <v>1315</v>
      </c>
      <c r="J449" s="428" t="s">
        <v>1315</v>
      </c>
      <c r="K449" s="428" t="s">
        <v>1315</v>
      </c>
      <c r="O449" s="428" t="s">
        <v>1315</v>
      </c>
      <c r="Q449" s="428" t="s">
        <v>1332</v>
      </c>
      <c r="R449" s="437" t="s">
        <v>1332</v>
      </c>
      <c r="S449" s="428" t="s">
        <v>1332</v>
      </c>
    </row>
    <row r="450" spans="1:19" ht="10.199999999999999" customHeight="1" x14ac:dyDescent="0.3">
      <c r="A450" s="428">
        <v>1461</v>
      </c>
      <c r="B450" s="428">
        <f t="shared" si="8"/>
        <v>6</v>
      </c>
      <c r="C450" s="437">
        <v>146105</v>
      </c>
      <c r="D450" s="428" t="s">
        <v>34</v>
      </c>
      <c r="E450" s="428" t="s">
        <v>1315</v>
      </c>
      <c r="G450" s="428" t="s">
        <v>1315</v>
      </c>
      <c r="J450" s="428" t="s">
        <v>1315</v>
      </c>
      <c r="K450" s="428" t="s">
        <v>1315</v>
      </c>
      <c r="O450" s="428" t="s">
        <v>1315</v>
      </c>
      <c r="Q450" s="428" t="s">
        <v>1332</v>
      </c>
      <c r="R450" s="437" t="s">
        <v>1332</v>
      </c>
      <c r="S450" s="428" t="s">
        <v>1332</v>
      </c>
    </row>
    <row r="451" spans="1:19" ht="10.199999999999999" customHeight="1" x14ac:dyDescent="0.3">
      <c r="A451" s="428">
        <v>1461</v>
      </c>
      <c r="B451" s="428">
        <f t="shared" si="8"/>
        <v>6</v>
      </c>
      <c r="C451" s="437">
        <v>146110</v>
      </c>
      <c r="D451" s="428" t="s">
        <v>35</v>
      </c>
      <c r="E451" s="428" t="s">
        <v>1315</v>
      </c>
      <c r="G451" s="428" t="s">
        <v>1315</v>
      </c>
      <c r="J451" s="428" t="s">
        <v>1315</v>
      </c>
      <c r="K451" s="428" t="s">
        <v>1315</v>
      </c>
      <c r="O451" s="428" t="s">
        <v>1315</v>
      </c>
      <c r="Q451" s="428" t="s">
        <v>1332</v>
      </c>
      <c r="R451" s="437" t="s">
        <v>1332</v>
      </c>
      <c r="S451" s="428" t="s">
        <v>1332</v>
      </c>
    </row>
    <row r="452" spans="1:19" ht="10.199999999999999" customHeight="1" x14ac:dyDescent="0.3">
      <c r="A452" s="428">
        <v>1461</v>
      </c>
      <c r="B452" s="428">
        <f t="shared" si="8"/>
        <v>6</v>
      </c>
      <c r="C452" s="437">
        <v>146115</v>
      </c>
      <c r="D452" s="428" t="s">
        <v>36</v>
      </c>
      <c r="E452" s="428" t="s">
        <v>1315</v>
      </c>
      <c r="G452" s="428" t="s">
        <v>1315</v>
      </c>
      <c r="J452" s="428" t="s">
        <v>1315</v>
      </c>
      <c r="K452" s="428" t="s">
        <v>1315</v>
      </c>
      <c r="O452" s="428" t="s">
        <v>1315</v>
      </c>
      <c r="Q452" s="428" t="s">
        <v>1332</v>
      </c>
      <c r="R452" s="437" t="s">
        <v>1332</v>
      </c>
      <c r="S452" s="428" t="s">
        <v>1332</v>
      </c>
    </row>
    <row r="453" spans="1:19" ht="10.199999999999999" customHeight="1" x14ac:dyDescent="0.3">
      <c r="A453" s="428">
        <v>1461</v>
      </c>
      <c r="B453" s="428">
        <f t="shared" ref="B453:B516" si="9">LEN(C453)</f>
        <v>6</v>
      </c>
      <c r="C453" s="437">
        <v>146120</v>
      </c>
      <c r="D453" s="428" t="s">
        <v>37</v>
      </c>
      <c r="E453" s="428" t="s">
        <v>1315</v>
      </c>
      <c r="G453" s="428" t="s">
        <v>1315</v>
      </c>
      <c r="J453" s="428" t="s">
        <v>1315</v>
      </c>
      <c r="K453" s="428" t="s">
        <v>1315</v>
      </c>
      <c r="O453" s="428" t="s">
        <v>1315</v>
      </c>
      <c r="Q453" s="428" t="s">
        <v>1332</v>
      </c>
      <c r="R453" s="437" t="s">
        <v>1332</v>
      </c>
      <c r="S453" s="428" t="s">
        <v>1332</v>
      </c>
    </row>
    <row r="454" spans="1:19" ht="10.199999999999999" customHeight="1" x14ac:dyDescent="0.3">
      <c r="A454" s="428">
        <v>1461</v>
      </c>
      <c r="B454" s="428">
        <f t="shared" si="9"/>
        <v>6</v>
      </c>
      <c r="C454" s="437">
        <v>146125</v>
      </c>
      <c r="D454" s="428" t="s">
        <v>38</v>
      </c>
      <c r="E454" s="428" t="s">
        <v>1315</v>
      </c>
      <c r="G454" s="428" t="s">
        <v>1315</v>
      </c>
      <c r="J454" s="428" t="s">
        <v>1315</v>
      </c>
      <c r="K454" s="428" t="s">
        <v>1315</v>
      </c>
      <c r="O454" s="428" t="s">
        <v>1315</v>
      </c>
      <c r="Q454" s="428" t="s">
        <v>1332</v>
      </c>
      <c r="R454" s="437" t="s">
        <v>1332</v>
      </c>
      <c r="S454" s="428" t="s">
        <v>1332</v>
      </c>
    </row>
    <row r="455" spans="1:19" ht="10.199999999999999" customHeight="1" x14ac:dyDescent="0.3">
      <c r="A455" s="428">
        <v>1462</v>
      </c>
      <c r="B455" s="428">
        <f t="shared" si="9"/>
        <v>4</v>
      </c>
      <c r="C455" s="437">
        <v>1462</v>
      </c>
      <c r="D455" s="428" t="s">
        <v>778</v>
      </c>
      <c r="E455" s="428" t="s">
        <v>1315</v>
      </c>
      <c r="G455" s="428" t="s">
        <v>1315</v>
      </c>
      <c r="J455" s="428" t="s">
        <v>1315</v>
      </c>
      <c r="K455" s="428" t="s">
        <v>1315</v>
      </c>
      <c r="O455" s="428" t="s">
        <v>1315</v>
      </c>
      <c r="Q455" s="428" t="s">
        <v>1332</v>
      </c>
      <c r="R455" s="437" t="s">
        <v>1332</v>
      </c>
      <c r="S455" s="428" t="s">
        <v>1332</v>
      </c>
    </row>
    <row r="456" spans="1:19" ht="10.199999999999999" customHeight="1" x14ac:dyDescent="0.3">
      <c r="A456" s="428">
        <v>1462</v>
      </c>
      <c r="B456" s="428">
        <f t="shared" si="9"/>
        <v>6</v>
      </c>
      <c r="C456" s="437">
        <v>146205</v>
      </c>
      <c r="D456" s="428" t="s">
        <v>34</v>
      </c>
      <c r="E456" s="428" t="s">
        <v>1315</v>
      </c>
      <c r="G456" s="428" t="s">
        <v>1315</v>
      </c>
      <c r="J456" s="428" t="s">
        <v>1315</v>
      </c>
      <c r="K456" s="428" t="s">
        <v>1315</v>
      </c>
      <c r="O456" s="428" t="s">
        <v>1315</v>
      </c>
      <c r="Q456" s="428" t="s">
        <v>1332</v>
      </c>
      <c r="R456" s="437" t="s">
        <v>1332</v>
      </c>
      <c r="S456" s="428" t="s">
        <v>1332</v>
      </c>
    </row>
    <row r="457" spans="1:19" ht="10.199999999999999" customHeight="1" x14ac:dyDescent="0.3">
      <c r="A457" s="428">
        <v>1462</v>
      </c>
      <c r="B457" s="428">
        <f t="shared" si="9"/>
        <v>6</v>
      </c>
      <c r="C457" s="437">
        <v>146210</v>
      </c>
      <c r="D457" s="428" t="s">
        <v>35</v>
      </c>
      <c r="E457" s="428" t="s">
        <v>1315</v>
      </c>
      <c r="G457" s="428" t="s">
        <v>1315</v>
      </c>
      <c r="J457" s="428" t="s">
        <v>1315</v>
      </c>
      <c r="K457" s="428" t="s">
        <v>1315</v>
      </c>
      <c r="O457" s="428" t="s">
        <v>1315</v>
      </c>
      <c r="Q457" s="428" t="s">
        <v>1332</v>
      </c>
      <c r="R457" s="437" t="s">
        <v>1332</v>
      </c>
      <c r="S457" s="428" t="s">
        <v>1332</v>
      </c>
    </row>
    <row r="458" spans="1:19" ht="10.199999999999999" customHeight="1" x14ac:dyDescent="0.3">
      <c r="A458" s="428">
        <v>1462</v>
      </c>
      <c r="B458" s="428">
        <f t="shared" si="9"/>
        <v>6</v>
      </c>
      <c r="C458" s="437">
        <v>146215</v>
      </c>
      <c r="D458" s="428" t="s">
        <v>36</v>
      </c>
      <c r="E458" s="428" t="s">
        <v>1315</v>
      </c>
      <c r="G458" s="428" t="s">
        <v>1315</v>
      </c>
      <c r="J458" s="428" t="s">
        <v>1315</v>
      </c>
      <c r="K458" s="428" t="s">
        <v>1315</v>
      </c>
      <c r="O458" s="428" t="s">
        <v>1315</v>
      </c>
      <c r="Q458" s="428" t="s">
        <v>1332</v>
      </c>
      <c r="R458" s="437" t="s">
        <v>1332</v>
      </c>
      <c r="S458" s="428" t="s">
        <v>1332</v>
      </c>
    </row>
    <row r="459" spans="1:19" ht="10.199999999999999" customHeight="1" x14ac:dyDescent="0.3">
      <c r="A459" s="428">
        <v>1462</v>
      </c>
      <c r="B459" s="428">
        <f t="shared" si="9"/>
        <v>6</v>
      </c>
      <c r="C459" s="437">
        <v>146220</v>
      </c>
      <c r="D459" s="428" t="s">
        <v>37</v>
      </c>
      <c r="E459" s="428" t="s">
        <v>1315</v>
      </c>
      <c r="G459" s="428" t="s">
        <v>1315</v>
      </c>
      <c r="J459" s="428" t="s">
        <v>1315</v>
      </c>
      <c r="K459" s="428" t="s">
        <v>1315</v>
      </c>
      <c r="O459" s="428" t="s">
        <v>1315</v>
      </c>
      <c r="Q459" s="428" t="s">
        <v>1332</v>
      </c>
      <c r="R459" s="437" t="s">
        <v>1332</v>
      </c>
      <c r="S459" s="428" t="s">
        <v>1332</v>
      </c>
    </row>
    <row r="460" spans="1:19" ht="10.199999999999999" customHeight="1" x14ac:dyDescent="0.3">
      <c r="A460" s="428">
        <v>1462</v>
      </c>
      <c r="B460" s="428">
        <f t="shared" si="9"/>
        <v>6</v>
      </c>
      <c r="C460" s="437">
        <v>146225</v>
      </c>
      <c r="D460" s="428" t="s">
        <v>38</v>
      </c>
      <c r="E460" s="428" t="s">
        <v>1315</v>
      </c>
      <c r="G460" s="428" t="s">
        <v>1315</v>
      </c>
      <c r="J460" s="428" t="s">
        <v>1315</v>
      </c>
      <c r="K460" s="428" t="s">
        <v>1315</v>
      </c>
      <c r="O460" s="428" t="s">
        <v>1315</v>
      </c>
      <c r="Q460" s="428" t="s">
        <v>1332</v>
      </c>
      <c r="R460" s="437" t="s">
        <v>1332</v>
      </c>
      <c r="S460" s="428" t="s">
        <v>1332</v>
      </c>
    </row>
    <row r="461" spans="1:19" ht="10.199999999999999" customHeight="1" x14ac:dyDescent="0.3">
      <c r="A461" s="428">
        <v>1463</v>
      </c>
      <c r="B461" s="428">
        <f t="shared" si="9"/>
        <v>4</v>
      </c>
      <c r="C461" s="437">
        <v>1463</v>
      </c>
      <c r="D461" s="428" t="s">
        <v>779</v>
      </c>
      <c r="E461" s="428" t="s">
        <v>1315</v>
      </c>
      <c r="J461" s="428" t="s">
        <v>1315</v>
      </c>
      <c r="K461" s="428" t="s">
        <v>1315</v>
      </c>
      <c r="O461" s="428" t="s">
        <v>1315</v>
      </c>
      <c r="Q461" s="428" t="s">
        <v>1332</v>
      </c>
      <c r="R461" s="437" t="s">
        <v>1332</v>
      </c>
      <c r="S461" s="428" t="s">
        <v>1332</v>
      </c>
    </row>
    <row r="462" spans="1:19" ht="10.199999999999999" customHeight="1" x14ac:dyDescent="0.3">
      <c r="A462" s="428">
        <v>1463</v>
      </c>
      <c r="B462" s="428">
        <f t="shared" si="9"/>
        <v>6</v>
      </c>
      <c r="C462" s="437">
        <v>146305</v>
      </c>
      <c r="D462" s="428" t="s">
        <v>34</v>
      </c>
      <c r="E462" s="428" t="s">
        <v>1315</v>
      </c>
      <c r="J462" s="428" t="s">
        <v>1315</v>
      </c>
      <c r="K462" s="428" t="s">
        <v>1315</v>
      </c>
      <c r="O462" s="428" t="s">
        <v>1315</v>
      </c>
      <c r="Q462" s="428" t="s">
        <v>1332</v>
      </c>
      <c r="R462" s="437" t="s">
        <v>1332</v>
      </c>
      <c r="S462" s="428" t="s">
        <v>1332</v>
      </c>
    </row>
    <row r="463" spans="1:19" ht="10.199999999999999" customHeight="1" x14ac:dyDescent="0.3">
      <c r="A463" s="428">
        <v>1463</v>
      </c>
      <c r="B463" s="428">
        <f t="shared" si="9"/>
        <v>6</v>
      </c>
      <c r="C463" s="437">
        <v>146310</v>
      </c>
      <c r="D463" s="428" t="s">
        <v>35</v>
      </c>
      <c r="E463" s="428" t="s">
        <v>1315</v>
      </c>
      <c r="J463" s="428" t="s">
        <v>1315</v>
      </c>
      <c r="K463" s="428" t="s">
        <v>1315</v>
      </c>
      <c r="O463" s="428" t="s">
        <v>1315</v>
      </c>
      <c r="Q463" s="428" t="s">
        <v>1332</v>
      </c>
      <c r="R463" s="437" t="s">
        <v>1332</v>
      </c>
      <c r="S463" s="428" t="s">
        <v>1332</v>
      </c>
    </row>
    <row r="464" spans="1:19" ht="10.199999999999999" customHeight="1" x14ac:dyDescent="0.3">
      <c r="A464" s="428">
        <v>1463</v>
      </c>
      <c r="B464" s="428">
        <f t="shared" si="9"/>
        <v>6</v>
      </c>
      <c r="C464" s="437">
        <v>146315</v>
      </c>
      <c r="D464" s="428" t="s">
        <v>36</v>
      </c>
      <c r="E464" s="428" t="s">
        <v>1315</v>
      </c>
      <c r="J464" s="428" t="s">
        <v>1315</v>
      </c>
      <c r="K464" s="428" t="s">
        <v>1315</v>
      </c>
      <c r="O464" s="428" t="s">
        <v>1315</v>
      </c>
      <c r="Q464" s="428" t="s">
        <v>1332</v>
      </c>
      <c r="R464" s="437" t="s">
        <v>1332</v>
      </c>
      <c r="S464" s="428" t="s">
        <v>1332</v>
      </c>
    </row>
    <row r="465" spans="1:19" ht="10.199999999999999" customHeight="1" x14ac:dyDescent="0.3">
      <c r="A465" s="428">
        <v>1463</v>
      </c>
      <c r="B465" s="428">
        <f t="shared" si="9"/>
        <v>6</v>
      </c>
      <c r="C465" s="437">
        <v>146320</v>
      </c>
      <c r="D465" s="428" t="s">
        <v>37</v>
      </c>
      <c r="E465" s="428" t="s">
        <v>1315</v>
      </c>
      <c r="J465" s="428" t="s">
        <v>1315</v>
      </c>
      <c r="K465" s="428" t="s">
        <v>1315</v>
      </c>
      <c r="O465" s="428" t="s">
        <v>1315</v>
      </c>
      <c r="Q465" s="428" t="s">
        <v>1332</v>
      </c>
      <c r="R465" s="437" t="s">
        <v>1332</v>
      </c>
      <c r="S465" s="428" t="s">
        <v>1332</v>
      </c>
    </row>
    <row r="466" spans="1:19" ht="10.199999999999999" customHeight="1" x14ac:dyDescent="0.3">
      <c r="A466" s="428">
        <v>1463</v>
      </c>
      <c r="B466" s="428">
        <f t="shared" si="9"/>
        <v>6</v>
      </c>
      <c r="C466" s="437">
        <v>146325</v>
      </c>
      <c r="D466" s="428" t="s">
        <v>38</v>
      </c>
      <c r="E466" s="428" t="s">
        <v>1315</v>
      </c>
      <c r="J466" s="428" t="s">
        <v>1315</v>
      </c>
      <c r="K466" s="428" t="s">
        <v>1315</v>
      </c>
      <c r="O466" s="428" t="s">
        <v>1315</v>
      </c>
      <c r="Q466" s="428" t="s">
        <v>1332</v>
      </c>
      <c r="R466" s="437" t="s">
        <v>1332</v>
      </c>
      <c r="S466" s="428" t="s">
        <v>1332</v>
      </c>
    </row>
    <row r="467" spans="1:19" ht="10.199999999999999" customHeight="1" x14ac:dyDescent="0.3">
      <c r="A467" s="428">
        <v>1464</v>
      </c>
      <c r="B467" s="428">
        <f t="shared" si="9"/>
        <v>4</v>
      </c>
      <c r="C467" s="437">
        <v>1464</v>
      </c>
      <c r="D467" s="428" t="s">
        <v>1443</v>
      </c>
      <c r="E467" s="428" t="s">
        <v>1315</v>
      </c>
      <c r="F467" s="428" t="s">
        <v>1315</v>
      </c>
      <c r="G467" s="428" t="s">
        <v>1315</v>
      </c>
      <c r="I467" s="428" t="s">
        <v>1315</v>
      </c>
      <c r="J467" s="428" t="s">
        <v>1315</v>
      </c>
      <c r="K467" s="428" t="s">
        <v>1315</v>
      </c>
      <c r="O467" s="428" t="s">
        <v>1315</v>
      </c>
      <c r="Q467" s="428">
        <v>1464</v>
      </c>
      <c r="R467" s="437" t="s">
        <v>1444</v>
      </c>
      <c r="S467" s="428">
        <f>VLOOKUP(Q467,[8]CUC!I469:K1973,3,0)</f>
        <v>1464</v>
      </c>
    </row>
    <row r="468" spans="1:19" ht="10.199999999999999" customHeight="1" x14ac:dyDescent="0.3">
      <c r="A468" s="428">
        <v>1464</v>
      </c>
      <c r="B468" s="428">
        <f t="shared" si="9"/>
        <v>6</v>
      </c>
      <c r="C468" s="437">
        <v>146405</v>
      </c>
      <c r="D468" s="428" t="s">
        <v>34</v>
      </c>
      <c r="E468" s="428" t="s">
        <v>1315</v>
      </c>
      <c r="F468" s="428" t="s">
        <v>1315</v>
      </c>
      <c r="G468" s="428" t="s">
        <v>1315</v>
      </c>
      <c r="I468" s="428" t="s">
        <v>1315</v>
      </c>
      <c r="J468" s="428" t="s">
        <v>1315</v>
      </c>
      <c r="K468" s="428" t="s">
        <v>1315</v>
      </c>
      <c r="O468" s="428" t="s">
        <v>1315</v>
      </c>
      <c r="Q468" s="428">
        <v>146405</v>
      </c>
      <c r="R468" s="437" t="s">
        <v>623</v>
      </c>
      <c r="S468" s="428">
        <v>146405</v>
      </c>
    </row>
    <row r="469" spans="1:19" ht="10.199999999999999" customHeight="1" x14ac:dyDescent="0.3">
      <c r="A469" s="428">
        <v>1464</v>
      </c>
      <c r="B469" s="428">
        <f t="shared" si="9"/>
        <v>6</v>
      </c>
      <c r="C469" s="437">
        <v>146410</v>
      </c>
      <c r="D469" s="428" t="s">
        <v>35</v>
      </c>
      <c r="E469" s="428" t="s">
        <v>1315</v>
      </c>
      <c r="F469" s="428" t="s">
        <v>1315</v>
      </c>
      <c r="G469" s="428" t="s">
        <v>1315</v>
      </c>
      <c r="I469" s="428" t="s">
        <v>1315</v>
      </c>
      <c r="J469" s="428" t="s">
        <v>1315</v>
      </c>
      <c r="K469" s="428" t="s">
        <v>1315</v>
      </c>
      <c r="O469" s="428" t="s">
        <v>1315</v>
      </c>
      <c r="Q469" s="428">
        <v>146410</v>
      </c>
      <c r="R469" s="437" t="s">
        <v>625</v>
      </c>
      <c r="S469" s="428">
        <v>146410</v>
      </c>
    </row>
    <row r="470" spans="1:19" ht="10.199999999999999" customHeight="1" x14ac:dyDescent="0.3">
      <c r="A470" s="428">
        <v>1464</v>
      </c>
      <c r="B470" s="428">
        <f t="shared" si="9"/>
        <v>6</v>
      </c>
      <c r="C470" s="437">
        <v>146415</v>
      </c>
      <c r="D470" s="428" t="s">
        <v>75</v>
      </c>
      <c r="E470" s="428" t="s">
        <v>1315</v>
      </c>
      <c r="F470" s="428" t="s">
        <v>1315</v>
      </c>
      <c r="G470" s="428" t="s">
        <v>1315</v>
      </c>
      <c r="I470" s="428" t="s">
        <v>1315</v>
      </c>
      <c r="J470" s="428" t="s">
        <v>1315</v>
      </c>
      <c r="K470" s="428" t="s">
        <v>1315</v>
      </c>
      <c r="O470" s="428" t="s">
        <v>1315</v>
      </c>
      <c r="Q470" s="428">
        <v>146415</v>
      </c>
      <c r="R470" s="437" t="s">
        <v>1110</v>
      </c>
      <c r="S470" s="428">
        <v>146415</v>
      </c>
    </row>
    <row r="471" spans="1:19" ht="10.199999999999999" customHeight="1" x14ac:dyDescent="0.3">
      <c r="A471" s="428">
        <v>1464</v>
      </c>
      <c r="B471" s="428">
        <f t="shared" si="9"/>
        <v>6</v>
      </c>
      <c r="C471" s="437">
        <v>146420</v>
      </c>
      <c r="D471" s="428" t="s">
        <v>76</v>
      </c>
      <c r="E471" s="428" t="s">
        <v>1315</v>
      </c>
      <c r="F471" s="428" t="s">
        <v>1315</v>
      </c>
      <c r="G471" s="428" t="s">
        <v>1315</v>
      </c>
      <c r="I471" s="428" t="s">
        <v>1315</v>
      </c>
      <c r="J471" s="428" t="s">
        <v>1315</v>
      </c>
      <c r="K471" s="428" t="s">
        <v>1315</v>
      </c>
      <c r="O471" s="428" t="s">
        <v>1315</v>
      </c>
      <c r="Q471" s="428">
        <v>146420</v>
      </c>
      <c r="R471" s="437" t="s">
        <v>1111</v>
      </c>
      <c r="S471" s="428">
        <v>146420</v>
      </c>
    </row>
    <row r="472" spans="1:19" ht="10.199999999999999" customHeight="1" x14ac:dyDescent="0.3">
      <c r="A472" s="428">
        <v>1464</v>
      </c>
      <c r="B472" s="428">
        <f t="shared" si="9"/>
        <v>6</v>
      </c>
      <c r="C472" s="437">
        <v>146425</v>
      </c>
      <c r="D472" s="428" t="s">
        <v>77</v>
      </c>
      <c r="E472" s="428" t="s">
        <v>1315</v>
      </c>
      <c r="F472" s="428" t="s">
        <v>1315</v>
      </c>
      <c r="G472" s="428" t="s">
        <v>1315</v>
      </c>
      <c r="I472" s="428" t="s">
        <v>1315</v>
      </c>
      <c r="J472" s="428" t="s">
        <v>1315</v>
      </c>
      <c r="K472" s="428" t="s">
        <v>1315</v>
      </c>
      <c r="O472" s="428" t="s">
        <v>1315</v>
      </c>
      <c r="Q472" s="428">
        <v>146425</v>
      </c>
      <c r="R472" s="437" t="s">
        <v>1424</v>
      </c>
      <c r="S472" s="428">
        <v>146425</v>
      </c>
    </row>
    <row r="473" spans="1:19" ht="10.199999999999999" customHeight="1" x14ac:dyDescent="0.3">
      <c r="A473" s="428">
        <v>1464</v>
      </c>
      <c r="B473" s="428">
        <f t="shared" si="9"/>
        <v>6</v>
      </c>
      <c r="C473" s="437">
        <v>146430</v>
      </c>
      <c r="D473" s="428" t="s">
        <v>78</v>
      </c>
      <c r="E473" s="428" t="s">
        <v>1315</v>
      </c>
      <c r="F473" s="428" t="s">
        <v>1315</v>
      </c>
      <c r="G473" s="428" t="s">
        <v>1315</v>
      </c>
      <c r="I473" s="428" t="s">
        <v>1315</v>
      </c>
      <c r="J473" s="428" t="s">
        <v>1315</v>
      </c>
      <c r="K473" s="428" t="s">
        <v>1315</v>
      </c>
      <c r="O473" s="428" t="s">
        <v>1315</v>
      </c>
      <c r="Q473" s="428">
        <v>146430</v>
      </c>
      <c r="R473" s="437" t="s">
        <v>1113</v>
      </c>
      <c r="S473" s="428">
        <v>146430</v>
      </c>
    </row>
    <row r="474" spans="1:19" ht="10.199999999999999" customHeight="1" x14ac:dyDescent="0.3">
      <c r="A474" s="428">
        <v>1465</v>
      </c>
      <c r="B474" s="428">
        <f t="shared" si="9"/>
        <v>4</v>
      </c>
      <c r="C474" s="437">
        <v>1465</v>
      </c>
      <c r="D474" s="428" t="s">
        <v>780</v>
      </c>
      <c r="E474" s="428" t="s">
        <v>1315</v>
      </c>
      <c r="G474" s="428" t="s">
        <v>1315</v>
      </c>
      <c r="I474" s="428" t="s">
        <v>1315</v>
      </c>
      <c r="J474" s="428" t="s">
        <v>1315</v>
      </c>
      <c r="K474" s="428" t="s">
        <v>1315</v>
      </c>
      <c r="O474" s="428" t="s">
        <v>1315</v>
      </c>
      <c r="Q474" s="428">
        <v>1465</v>
      </c>
      <c r="R474" s="437" t="s">
        <v>1445</v>
      </c>
      <c r="S474" s="428" t="str">
        <f>VLOOKUP(Q474,[8]CUC!I476:K1980,3,0)</f>
        <v>1465+1469+1470</v>
      </c>
    </row>
    <row r="475" spans="1:19" ht="10.199999999999999" customHeight="1" x14ac:dyDescent="0.3">
      <c r="A475" s="428">
        <v>1465</v>
      </c>
      <c r="B475" s="428">
        <f t="shared" si="9"/>
        <v>6</v>
      </c>
      <c r="C475" s="437">
        <v>146505</v>
      </c>
      <c r="D475" s="428" t="s">
        <v>34</v>
      </c>
      <c r="E475" s="428" t="s">
        <v>1315</v>
      </c>
      <c r="G475" s="428" t="s">
        <v>1315</v>
      </c>
      <c r="I475" s="428" t="s">
        <v>1315</v>
      </c>
      <c r="J475" s="428" t="s">
        <v>1315</v>
      </c>
      <c r="K475" s="428" t="s">
        <v>1315</v>
      </c>
      <c r="O475" s="428" t="s">
        <v>1315</v>
      </c>
      <c r="Q475" s="428">
        <v>146505</v>
      </c>
      <c r="R475" s="437" t="s">
        <v>623</v>
      </c>
      <c r="S475" s="430" t="s">
        <v>1446</v>
      </c>
    </row>
    <row r="476" spans="1:19" ht="10.199999999999999" customHeight="1" x14ac:dyDescent="0.3">
      <c r="A476" s="428">
        <v>1465</v>
      </c>
      <c r="B476" s="428">
        <f t="shared" si="9"/>
        <v>6</v>
      </c>
      <c r="C476" s="437">
        <v>146510</v>
      </c>
      <c r="D476" s="428" t="s">
        <v>35</v>
      </c>
      <c r="E476" s="428" t="s">
        <v>1315</v>
      </c>
      <c r="G476" s="428" t="s">
        <v>1315</v>
      </c>
      <c r="I476" s="428" t="s">
        <v>1315</v>
      </c>
      <c r="J476" s="428" t="s">
        <v>1315</v>
      </c>
      <c r="K476" s="428" t="s">
        <v>1315</v>
      </c>
      <c r="O476" s="428" t="s">
        <v>1315</v>
      </c>
      <c r="Q476" s="428">
        <v>146510</v>
      </c>
      <c r="R476" s="437" t="s">
        <v>625</v>
      </c>
      <c r="S476" s="430" t="s">
        <v>1447</v>
      </c>
    </row>
    <row r="477" spans="1:19" ht="10.199999999999999" customHeight="1" x14ac:dyDescent="0.3">
      <c r="A477" s="428">
        <v>1465</v>
      </c>
      <c r="B477" s="428">
        <f t="shared" si="9"/>
        <v>6</v>
      </c>
      <c r="C477" s="437">
        <v>146515</v>
      </c>
      <c r="D477" s="428" t="s">
        <v>36</v>
      </c>
      <c r="E477" s="428" t="s">
        <v>1315</v>
      </c>
      <c r="G477" s="428" t="s">
        <v>1315</v>
      </c>
      <c r="I477" s="428" t="s">
        <v>1315</v>
      </c>
      <c r="J477" s="428" t="s">
        <v>1315</v>
      </c>
      <c r="K477" s="428" t="s">
        <v>1315</v>
      </c>
      <c r="O477" s="428" t="s">
        <v>1315</v>
      </c>
      <c r="Q477" s="428">
        <v>146515</v>
      </c>
      <c r="R477" s="437" t="s">
        <v>627</v>
      </c>
      <c r="S477" s="430" t="s">
        <v>1448</v>
      </c>
    </row>
    <row r="478" spans="1:19" ht="10.199999999999999" customHeight="1" x14ac:dyDescent="0.3">
      <c r="A478" s="428">
        <v>1465</v>
      </c>
      <c r="B478" s="428">
        <f t="shared" si="9"/>
        <v>6</v>
      </c>
      <c r="C478" s="437">
        <v>146520</v>
      </c>
      <c r="D478" s="428" t="s">
        <v>37</v>
      </c>
      <c r="E478" s="428" t="s">
        <v>1315</v>
      </c>
      <c r="G478" s="428" t="s">
        <v>1315</v>
      </c>
      <c r="I478" s="428" t="s">
        <v>1315</v>
      </c>
      <c r="J478" s="428" t="s">
        <v>1315</v>
      </c>
      <c r="K478" s="428" t="s">
        <v>1315</v>
      </c>
      <c r="O478" s="428" t="s">
        <v>1315</v>
      </c>
      <c r="Q478" s="428">
        <v>146520</v>
      </c>
      <c r="R478" s="437" t="s">
        <v>629</v>
      </c>
      <c r="S478" s="430" t="s">
        <v>1449</v>
      </c>
    </row>
    <row r="479" spans="1:19" ht="10.199999999999999" customHeight="1" x14ac:dyDescent="0.3">
      <c r="A479" s="428">
        <v>1465</v>
      </c>
      <c r="B479" s="428">
        <f t="shared" si="9"/>
        <v>6</v>
      </c>
      <c r="C479" s="437">
        <v>146525</v>
      </c>
      <c r="D479" s="428" t="s">
        <v>38</v>
      </c>
      <c r="E479" s="428" t="s">
        <v>1315</v>
      </c>
      <c r="G479" s="428" t="s">
        <v>1315</v>
      </c>
      <c r="I479" s="428" t="s">
        <v>1315</v>
      </c>
      <c r="J479" s="428" t="s">
        <v>1315</v>
      </c>
      <c r="K479" s="428" t="s">
        <v>1315</v>
      </c>
      <c r="O479" s="428" t="s">
        <v>1315</v>
      </c>
      <c r="Q479" s="428">
        <v>146525</v>
      </c>
      <c r="R479" s="437" t="s">
        <v>631</v>
      </c>
      <c r="S479" s="430" t="s">
        <v>1450</v>
      </c>
    </row>
    <row r="480" spans="1:19" ht="10.199999999999999" customHeight="1" x14ac:dyDescent="0.3">
      <c r="A480" s="428">
        <v>1466</v>
      </c>
      <c r="B480" s="428">
        <f t="shared" si="9"/>
        <v>4</v>
      </c>
      <c r="C480" s="437">
        <v>1466</v>
      </c>
      <c r="D480" s="428" t="s">
        <v>781</v>
      </c>
      <c r="E480" s="428" t="s">
        <v>1315</v>
      </c>
      <c r="J480" s="428" t="s">
        <v>1315</v>
      </c>
      <c r="K480" s="428" t="s">
        <v>1315</v>
      </c>
      <c r="O480" s="428" t="s">
        <v>1315</v>
      </c>
      <c r="Q480" s="428">
        <v>1466</v>
      </c>
      <c r="R480" s="437" t="s">
        <v>1451</v>
      </c>
      <c r="S480" s="428" t="str">
        <f>VLOOKUP(Q480,[8]CUC!I482:K1986,3,0)</f>
        <v>1466+1471</v>
      </c>
    </row>
    <row r="481" spans="1:19" ht="10.199999999999999" customHeight="1" x14ac:dyDescent="0.3">
      <c r="A481" s="428">
        <v>1466</v>
      </c>
      <c r="B481" s="428">
        <f t="shared" si="9"/>
        <v>6</v>
      </c>
      <c r="C481" s="437">
        <v>146605</v>
      </c>
      <c r="D481" s="428" t="s">
        <v>34</v>
      </c>
      <c r="E481" s="428" t="s">
        <v>1315</v>
      </c>
      <c r="J481" s="428" t="s">
        <v>1315</v>
      </c>
      <c r="K481" s="428" t="s">
        <v>1315</v>
      </c>
      <c r="O481" s="428" t="s">
        <v>1315</v>
      </c>
      <c r="Q481" s="428">
        <v>146605</v>
      </c>
      <c r="R481" s="437" t="s">
        <v>623</v>
      </c>
      <c r="S481" s="428" t="s">
        <v>1452</v>
      </c>
    </row>
    <row r="482" spans="1:19" ht="10.199999999999999" customHeight="1" x14ac:dyDescent="0.3">
      <c r="A482" s="428">
        <v>1466</v>
      </c>
      <c r="B482" s="428">
        <f t="shared" si="9"/>
        <v>6</v>
      </c>
      <c r="C482" s="437">
        <v>146610</v>
      </c>
      <c r="D482" s="428" t="s">
        <v>35</v>
      </c>
      <c r="E482" s="428" t="s">
        <v>1315</v>
      </c>
      <c r="J482" s="428" t="s">
        <v>1315</v>
      </c>
      <c r="K482" s="428" t="s">
        <v>1315</v>
      </c>
      <c r="O482" s="428" t="s">
        <v>1315</v>
      </c>
      <c r="Q482" s="428">
        <v>146610</v>
      </c>
      <c r="R482" s="437" t="s">
        <v>625</v>
      </c>
      <c r="S482" s="428" t="s">
        <v>1453</v>
      </c>
    </row>
    <row r="483" spans="1:19" ht="10.199999999999999" customHeight="1" x14ac:dyDescent="0.3">
      <c r="A483" s="428">
        <v>1466</v>
      </c>
      <c r="B483" s="428">
        <f t="shared" si="9"/>
        <v>6</v>
      </c>
      <c r="C483" s="437">
        <v>146615</v>
      </c>
      <c r="D483" s="428" t="s">
        <v>36</v>
      </c>
      <c r="E483" s="428" t="s">
        <v>1315</v>
      </c>
      <c r="J483" s="428" t="s">
        <v>1315</v>
      </c>
      <c r="K483" s="428" t="s">
        <v>1315</v>
      </c>
      <c r="O483" s="428" t="s">
        <v>1315</v>
      </c>
      <c r="Q483" s="428">
        <v>146615</v>
      </c>
      <c r="R483" s="437" t="s">
        <v>627</v>
      </c>
      <c r="S483" s="428" t="s">
        <v>1454</v>
      </c>
    </row>
    <row r="484" spans="1:19" ht="10.199999999999999" customHeight="1" x14ac:dyDescent="0.3">
      <c r="A484" s="428">
        <v>1466</v>
      </c>
      <c r="B484" s="428">
        <f t="shared" si="9"/>
        <v>6</v>
      </c>
      <c r="C484" s="437">
        <v>146620</v>
      </c>
      <c r="D484" s="428" t="s">
        <v>73</v>
      </c>
      <c r="E484" s="428" t="s">
        <v>1315</v>
      </c>
      <c r="J484" s="428" t="s">
        <v>1315</v>
      </c>
      <c r="K484" s="428" t="s">
        <v>1315</v>
      </c>
      <c r="O484" s="428" t="s">
        <v>1315</v>
      </c>
      <c r="Q484" s="428">
        <v>146620</v>
      </c>
      <c r="R484" s="437" t="s">
        <v>1108</v>
      </c>
      <c r="S484" s="428" t="s">
        <v>1455</v>
      </c>
    </row>
    <row r="485" spans="1:19" ht="10.199999999999999" customHeight="1" x14ac:dyDescent="0.3">
      <c r="A485" s="428">
        <v>1466</v>
      </c>
      <c r="B485" s="428">
        <f t="shared" si="9"/>
        <v>6</v>
      </c>
      <c r="C485" s="437">
        <v>146625</v>
      </c>
      <c r="D485" s="428" t="s">
        <v>74</v>
      </c>
      <c r="E485" s="428" t="s">
        <v>1315</v>
      </c>
      <c r="J485" s="428" t="s">
        <v>1315</v>
      </c>
      <c r="K485" s="428" t="s">
        <v>1315</v>
      </c>
      <c r="O485" s="428" t="s">
        <v>1315</v>
      </c>
      <c r="Q485" s="428">
        <v>146625</v>
      </c>
      <c r="R485" s="437" t="s">
        <v>1109</v>
      </c>
      <c r="S485" s="428" t="s">
        <v>1456</v>
      </c>
    </row>
    <row r="486" spans="1:19" ht="10.199999999999999" customHeight="1" x14ac:dyDescent="0.3">
      <c r="A486" s="428">
        <v>1467</v>
      </c>
      <c r="B486" s="428">
        <f t="shared" si="9"/>
        <v>4</v>
      </c>
      <c r="C486" s="437">
        <v>1467</v>
      </c>
      <c r="D486" s="428" t="s">
        <v>782</v>
      </c>
      <c r="E486" s="428" t="s">
        <v>1315</v>
      </c>
      <c r="F486" s="428" t="s">
        <v>1315</v>
      </c>
      <c r="G486" s="428" t="s">
        <v>1315</v>
      </c>
      <c r="I486" s="428" t="s">
        <v>1315</v>
      </c>
      <c r="J486" s="428" t="s">
        <v>1315</v>
      </c>
      <c r="K486" s="428" t="s">
        <v>1315</v>
      </c>
      <c r="O486" s="428" t="s">
        <v>1315</v>
      </c>
      <c r="Q486" s="428">
        <v>1467</v>
      </c>
      <c r="R486" s="437" t="s">
        <v>1457</v>
      </c>
      <c r="S486" s="428">
        <f>VLOOKUP(Q486,[8]CUC!I488:K1992,3,0)</f>
        <v>1467</v>
      </c>
    </row>
    <row r="487" spans="1:19" ht="10.199999999999999" customHeight="1" x14ac:dyDescent="0.3">
      <c r="A487" s="428">
        <v>1467</v>
      </c>
      <c r="B487" s="428">
        <f t="shared" si="9"/>
        <v>6</v>
      </c>
      <c r="C487" s="437">
        <v>146705</v>
      </c>
      <c r="D487" s="428" t="s">
        <v>34</v>
      </c>
      <c r="E487" s="428" t="s">
        <v>1315</v>
      </c>
      <c r="F487" s="428" t="s">
        <v>1315</v>
      </c>
      <c r="G487" s="428" t="s">
        <v>1315</v>
      </c>
      <c r="I487" s="428" t="s">
        <v>1315</v>
      </c>
      <c r="J487" s="428" t="s">
        <v>1315</v>
      </c>
      <c r="K487" s="428" t="s">
        <v>1315</v>
      </c>
      <c r="O487" s="428" t="s">
        <v>1315</v>
      </c>
      <c r="Q487" s="428">
        <v>146705</v>
      </c>
      <c r="R487" s="437" t="s">
        <v>623</v>
      </c>
      <c r="S487" s="428">
        <v>146705</v>
      </c>
    </row>
    <row r="488" spans="1:19" ht="10.199999999999999" customHeight="1" x14ac:dyDescent="0.3">
      <c r="A488" s="428">
        <v>1467</v>
      </c>
      <c r="B488" s="428">
        <f t="shared" si="9"/>
        <v>6</v>
      </c>
      <c r="C488" s="437">
        <v>146710</v>
      </c>
      <c r="D488" s="428" t="s">
        <v>35</v>
      </c>
      <c r="E488" s="428" t="s">
        <v>1315</v>
      </c>
      <c r="F488" s="428" t="s">
        <v>1315</v>
      </c>
      <c r="G488" s="428" t="s">
        <v>1315</v>
      </c>
      <c r="I488" s="428" t="s">
        <v>1315</v>
      </c>
      <c r="J488" s="428" t="s">
        <v>1315</v>
      </c>
      <c r="K488" s="428" t="s">
        <v>1315</v>
      </c>
      <c r="O488" s="428" t="s">
        <v>1315</v>
      </c>
      <c r="Q488" s="428">
        <v>146710</v>
      </c>
      <c r="R488" s="437" t="s">
        <v>625</v>
      </c>
      <c r="S488" s="428">
        <v>146710</v>
      </c>
    </row>
    <row r="489" spans="1:19" ht="10.199999999999999" customHeight="1" x14ac:dyDescent="0.3">
      <c r="A489" s="428">
        <v>1467</v>
      </c>
      <c r="B489" s="428">
        <f t="shared" si="9"/>
        <v>6</v>
      </c>
      <c r="C489" s="437">
        <v>146715</v>
      </c>
      <c r="D489" s="428" t="s">
        <v>75</v>
      </c>
      <c r="E489" s="428" t="s">
        <v>1315</v>
      </c>
      <c r="F489" s="428" t="s">
        <v>1315</v>
      </c>
      <c r="G489" s="428" t="s">
        <v>1315</v>
      </c>
      <c r="I489" s="428" t="s">
        <v>1315</v>
      </c>
      <c r="J489" s="428" t="s">
        <v>1315</v>
      </c>
      <c r="K489" s="428" t="s">
        <v>1315</v>
      </c>
      <c r="O489" s="428" t="s">
        <v>1315</v>
      </c>
      <c r="Q489" s="428">
        <v>146715</v>
      </c>
      <c r="R489" s="437" t="s">
        <v>1110</v>
      </c>
      <c r="S489" s="428">
        <v>146715</v>
      </c>
    </row>
    <row r="490" spans="1:19" ht="10.199999999999999" customHeight="1" x14ac:dyDescent="0.3">
      <c r="A490" s="428">
        <v>1467</v>
      </c>
      <c r="B490" s="428">
        <f t="shared" si="9"/>
        <v>6</v>
      </c>
      <c r="C490" s="437">
        <v>146720</v>
      </c>
      <c r="D490" s="428" t="s">
        <v>76</v>
      </c>
      <c r="E490" s="428" t="s">
        <v>1315</v>
      </c>
      <c r="F490" s="428" t="s">
        <v>1315</v>
      </c>
      <c r="G490" s="428" t="s">
        <v>1315</v>
      </c>
      <c r="I490" s="428" t="s">
        <v>1315</v>
      </c>
      <c r="J490" s="428" t="s">
        <v>1315</v>
      </c>
      <c r="K490" s="428" t="s">
        <v>1315</v>
      </c>
      <c r="O490" s="428" t="s">
        <v>1315</v>
      </c>
      <c r="Q490" s="428">
        <v>146720</v>
      </c>
      <c r="R490" s="437" t="s">
        <v>1111</v>
      </c>
      <c r="S490" s="428">
        <v>146720</v>
      </c>
    </row>
    <row r="491" spans="1:19" ht="10.199999999999999" customHeight="1" x14ac:dyDescent="0.3">
      <c r="A491" s="428">
        <v>1467</v>
      </c>
      <c r="B491" s="428">
        <f t="shared" si="9"/>
        <v>6</v>
      </c>
      <c r="C491" s="437">
        <v>146725</v>
      </c>
      <c r="D491" s="428" t="s">
        <v>77</v>
      </c>
      <c r="E491" s="428" t="s">
        <v>1315</v>
      </c>
      <c r="F491" s="428" t="s">
        <v>1315</v>
      </c>
      <c r="G491" s="428" t="s">
        <v>1315</v>
      </c>
      <c r="I491" s="428" t="s">
        <v>1315</v>
      </c>
      <c r="J491" s="428" t="s">
        <v>1315</v>
      </c>
      <c r="K491" s="428" t="s">
        <v>1315</v>
      </c>
      <c r="O491" s="428" t="s">
        <v>1315</v>
      </c>
      <c r="Q491" s="428">
        <v>146725</v>
      </c>
      <c r="R491" s="437" t="s">
        <v>1424</v>
      </c>
      <c r="S491" s="428">
        <v>146725</v>
      </c>
    </row>
    <row r="492" spans="1:19" ht="10.199999999999999" customHeight="1" x14ac:dyDescent="0.3">
      <c r="A492" s="428">
        <v>1467</v>
      </c>
      <c r="B492" s="428">
        <f t="shared" si="9"/>
        <v>6</v>
      </c>
      <c r="C492" s="437">
        <v>146730</v>
      </c>
      <c r="D492" s="428" t="s">
        <v>78</v>
      </c>
      <c r="E492" s="428" t="s">
        <v>1315</v>
      </c>
      <c r="F492" s="428" t="s">
        <v>1315</v>
      </c>
      <c r="G492" s="428" t="s">
        <v>1315</v>
      </c>
      <c r="I492" s="428" t="s">
        <v>1315</v>
      </c>
      <c r="J492" s="428" t="s">
        <v>1315</v>
      </c>
      <c r="K492" s="428" t="s">
        <v>1315</v>
      </c>
      <c r="O492" s="428" t="s">
        <v>1315</v>
      </c>
      <c r="Q492" s="428">
        <v>146730</v>
      </c>
      <c r="R492" s="437" t="s">
        <v>1113</v>
      </c>
      <c r="S492" s="428">
        <v>146730</v>
      </c>
    </row>
    <row r="493" spans="1:19" ht="10.199999999999999" customHeight="1" x14ac:dyDescent="0.3">
      <c r="A493" s="428">
        <v>1468</v>
      </c>
      <c r="B493" s="428">
        <f t="shared" si="9"/>
        <v>4</v>
      </c>
      <c r="C493" s="437">
        <v>1468</v>
      </c>
      <c r="D493" s="428" t="s">
        <v>85</v>
      </c>
      <c r="E493" s="428" t="s">
        <v>1315</v>
      </c>
      <c r="G493" s="428" t="s">
        <v>1315</v>
      </c>
      <c r="J493" s="428" t="s">
        <v>1315</v>
      </c>
      <c r="K493" s="428" t="s">
        <v>1315</v>
      </c>
      <c r="O493" s="428" t="s">
        <v>1315</v>
      </c>
      <c r="Q493" s="428">
        <v>1468</v>
      </c>
      <c r="R493" s="437" t="s">
        <v>1458</v>
      </c>
      <c r="S493" s="428">
        <v>1468</v>
      </c>
    </row>
    <row r="494" spans="1:19" ht="10.199999999999999" customHeight="1" x14ac:dyDescent="0.3">
      <c r="A494" s="428">
        <v>1468</v>
      </c>
      <c r="B494" s="428">
        <f t="shared" si="9"/>
        <v>6</v>
      </c>
      <c r="C494" s="437">
        <v>146805</v>
      </c>
      <c r="D494" s="428" t="s">
        <v>34</v>
      </c>
      <c r="E494" s="428" t="s">
        <v>1315</v>
      </c>
      <c r="G494" s="428" t="s">
        <v>1315</v>
      </c>
      <c r="J494" s="428" t="s">
        <v>1315</v>
      </c>
      <c r="K494" s="428" t="s">
        <v>1315</v>
      </c>
      <c r="O494" s="428" t="s">
        <v>1315</v>
      </c>
      <c r="Q494" s="428">
        <v>146805</v>
      </c>
      <c r="R494" s="437" t="s">
        <v>623</v>
      </c>
      <c r="S494" s="428">
        <v>146805</v>
      </c>
    </row>
    <row r="495" spans="1:19" ht="10.199999999999999" customHeight="1" x14ac:dyDescent="0.3">
      <c r="A495" s="428">
        <v>1468</v>
      </c>
      <c r="B495" s="428">
        <f t="shared" si="9"/>
        <v>6</v>
      </c>
      <c r="C495" s="437">
        <v>146810</v>
      </c>
      <c r="D495" s="428" t="s">
        <v>35</v>
      </c>
      <c r="E495" s="428" t="s">
        <v>1315</v>
      </c>
      <c r="G495" s="428" t="s">
        <v>1315</v>
      </c>
      <c r="J495" s="428" t="s">
        <v>1315</v>
      </c>
      <c r="K495" s="428" t="s">
        <v>1315</v>
      </c>
      <c r="O495" s="428" t="s">
        <v>1315</v>
      </c>
      <c r="Q495" s="428">
        <v>146810</v>
      </c>
      <c r="R495" s="437" t="s">
        <v>625</v>
      </c>
      <c r="S495" s="428">
        <v>146810</v>
      </c>
    </row>
    <row r="496" spans="1:19" ht="10.199999999999999" customHeight="1" x14ac:dyDescent="0.3">
      <c r="A496" s="428">
        <v>1468</v>
      </c>
      <c r="B496" s="428">
        <f t="shared" si="9"/>
        <v>6</v>
      </c>
      <c r="C496" s="437">
        <v>146815</v>
      </c>
      <c r="D496" s="428" t="s">
        <v>36</v>
      </c>
      <c r="E496" s="428" t="s">
        <v>1315</v>
      </c>
      <c r="G496" s="428" t="s">
        <v>1315</v>
      </c>
      <c r="J496" s="428" t="s">
        <v>1315</v>
      </c>
      <c r="K496" s="428" t="s">
        <v>1315</v>
      </c>
      <c r="O496" s="428" t="s">
        <v>1315</v>
      </c>
      <c r="Q496" s="428">
        <v>146815</v>
      </c>
      <c r="R496" s="437" t="s">
        <v>627</v>
      </c>
      <c r="S496" s="428">
        <v>146815</v>
      </c>
    </row>
    <row r="497" spans="1:19" ht="10.199999999999999" customHeight="1" x14ac:dyDescent="0.3">
      <c r="A497" s="428">
        <v>1468</v>
      </c>
      <c r="B497" s="428">
        <f t="shared" si="9"/>
        <v>6</v>
      </c>
      <c r="C497" s="437">
        <v>146820</v>
      </c>
      <c r="D497" s="428" t="s">
        <v>37</v>
      </c>
      <c r="E497" s="428" t="s">
        <v>1315</v>
      </c>
      <c r="G497" s="428" t="s">
        <v>1315</v>
      </c>
      <c r="J497" s="428" t="s">
        <v>1315</v>
      </c>
      <c r="K497" s="428" t="s">
        <v>1315</v>
      </c>
      <c r="O497" s="428" t="s">
        <v>1315</v>
      </c>
      <c r="Q497" s="428">
        <v>146820</v>
      </c>
      <c r="R497" s="437" t="s">
        <v>629</v>
      </c>
      <c r="S497" s="428">
        <v>146820</v>
      </c>
    </row>
    <row r="498" spans="1:19" ht="10.199999999999999" customHeight="1" x14ac:dyDescent="0.3">
      <c r="A498" s="428">
        <v>1468</v>
      </c>
      <c r="B498" s="428">
        <f t="shared" si="9"/>
        <v>6</v>
      </c>
      <c r="C498" s="437">
        <v>146825</v>
      </c>
      <c r="D498" s="428" t="s">
        <v>38</v>
      </c>
      <c r="E498" s="428" t="s">
        <v>1315</v>
      </c>
      <c r="G498" s="428" t="s">
        <v>1315</v>
      </c>
      <c r="J498" s="428" t="s">
        <v>1315</v>
      </c>
      <c r="K498" s="428" t="s">
        <v>1315</v>
      </c>
      <c r="O498" s="428" t="s">
        <v>1315</v>
      </c>
      <c r="Q498" s="428">
        <v>146825</v>
      </c>
      <c r="R498" s="437" t="s">
        <v>631</v>
      </c>
      <c r="S498" s="428">
        <v>146825</v>
      </c>
    </row>
    <row r="499" spans="1:19" ht="10.199999999999999" customHeight="1" x14ac:dyDescent="0.3">
      <c r="A499" s="428">
        <v>1469</v>
      </c>
      <c r="B499" s="428">
        <f t="shared" si="9"/>
        <v>4</v>
      </c>
      <c r="C499" s="437">
        <v>1469</v>
      </c>
      <c r="D499" s="428" t="s">
        <v>783</v>
      </c>
      <c r="E499" s="428" t="s">
        <v>1315</v>
      </c>
      <c r="G499" s="428" t="s">
        <v>1315</v>
      </c>
      <c r="J499" s="428" t="s">
        <v>1315</v>
      </c>
      <c r="K499" s="428" t="s">
        <v>1315</v>
      </c>
      <c r="O499" s="428" t="s">
        <v>1315</v>
      </c>
      <c r="Q499" s="428" t="s">
        <v>1332</v>
      </c>
      <c r="R499" s="437" t="s">
        <v>1332</v>
      </c>
      <c r="S499" s="428" t="s">
        <v>1332</v>
      </c>
    </row>
    <row r="500" spans="1:19" ht="10.199999999999999" customHeight="1" x14ac:dyDescent="0.3">
      <c r="A500" s="428">
        <v>1469</v>
      </c>
      <c r="B500" s="428">
        <f t="shared" si="9"/>
        <v>6</v>
      </c>
      <c r="C500" s="437">
        <v>146905</v>
      </c>
      <c r="D500" s="428" t="s">
        <v>34</v>
      </c>
      <c r="E500" s="428" t="s">
        <v>1315</v>
      </c>
      <c r="G500" s="428" t="s">
        <v>1315</v>
      </c>
      <c r="J500" s="428" t="s">
        <v>1315</v>
      </c>
      <c r="K500" s="428" t="s">
        <v>1315</v>
      </c>
      <c r="O500" s="428" t="s">
        <v>1315</v>
      </c>
      <c r="Q500" s="428" t="s">
        <v>1332</v>
      </c>
      <c r="R500" s="437" t="s">
        <v>1332</v>
      </c>
      <c r="S500" s="428" t="s">
        <v>1332</v>
      </c>
    </row>
    <row r="501" spans="1:19" ht="10.199999999999999" customHeight="1" x14ac:dyDescent="0.3">
      <c r="A501" s="428">
        <v>1469</v>
      </c>
      <c r="B501" s="428">
        <f t="shared" si="9"/>
        <v>6</v>
      </c>
      <c r="C501" s="437">
        <v>146910</v>
      </c>
      <c r="D501" s="428" t="s">
        <v>35</v>
      </c>
      <c r="E501" s="428" t="s">
        <v>1315</v>
      </c>
      <c r="G501" s="428" t="s">
        <v>1315</v>
      </c>
      <c r="J501" s="428" t="s">
        <v>1315</v>
      </c>
      <c r="K501" s="428" t="s">
        <v>1315</v>
      </c>
      <c r="O501" s="428" t="s">
        <v>1315</v>
      </c>
      <c r="Q501" s="428" t="s">
        <v>1332</v>
      </c>
      <c r="R501" s="437" t="s">
        <v>1332</v>
      </c>
      <c r="S501" s="428" t="s">
        <v>1332</v>
      </c>
    </row>
    <row r="502" spans="1:19" ht="10.199999999999999" customHeight="1" x14ac:dyDescent="0.3">
      <c r="A502" s="428">
        <v>1469</v>
      </c>
      <c r="B502" s="428">
        <f t="shared" si="9"/>
        <v>6</v>
      </c>
      <c r="C502" s="437">
        <v>146915</v>
      </c>
      <c r="D502" s="428" t="s">
        <v>36</v>
      </c>
      <c r="E502" s="428" t="s">
        <v>1315</v>
      </c>
      <c r="G502" s="428" t="s">
        <v>1315</v>
      </c>
      <c r="J502" s="428" t="s">
        <v>1315</v>
      </c>
      <c r="K502" s="428" t="s">
        <v>1315</v>
      </c>
      <c r="O502" s="428" t="s">
        <v>1315</v>
      </c>
      <c r="Q502" s="428" t="s">
        <v>1332</v>
      </c>
      <c r="R502" s="437" t="s">
        <v>1332</v>
      </c>
      <c r="S502" s="428" t="s">
        <v>1332</v>
      </c>
    </row>
    <row r="503" spans="1:19" ht="10.199999999999999" customHeight="1" x14ac:dyDescent="0.3">
      <c r="A503" s="428">
        <v>1469</v>
      </c>
      <c r="B503" s="428">
        <f t="shared" si="9"/>
        <v>6</v>
      </c>
      <c r="C503" s="437">
        <v>146920</v>
      </c>
      <c r="D503" s="428" t="s">
        <v>37</v>
      </c>
      <c r="E503" s="428" t="s">
        <v>1315</v>
      </c>
      <c r="G503" s="428" t="s">
        <v>1315</v>
      </c>
      <c r="J503" s="428" t="s">
        <v>1315</v>
      </c>
      <c r="K503" s="428" t="s">
        <v>1315</v>
      </c>
      <c r="O503" s="428" t="s">
        <v>1315</v>
      </c>
      <c r="Q503" s="428" t="s">
        <v>1332</v>
      </c>
      <c r="R503" s="437" t="s">
        <v>1332</v>
      </c>
      <c r="S503" s="428" t="s">
        <v>1332</v>
      </c>
    </row>
    <row r="504" spans="1:19" ht="10.199999999999999" customHeight="1" x14ac:dyDescent="0.3">
      <c r="A504" s="428">
        <v>1469</v>
      </c>
      <c r="B504" s="428">
        <f t="shared" si="9"/>
        <v>6</v>
      </c>
      <c r="C504" s="437">
        <v>146925</v>
      </c>
      <c r="D504" s="428" t="s">
        <v>38</v>
      </c>
      <c r="E504" s="428" t="s">
        <v>1315</v>
      </c>
      <c r="G504" s="428" t="s">
        <v>1315</v>
      </c>
      <c r="J504" s="428" t="s">
        <v>1315</v>
      </c>
      <c r="K504" s="428" t="s">
        <v>1315</v>
      </c>
      <c r="O504" s="428" t="s">
        <v>1315</v>
      </c>
      <c r="Q504" s="428" t="s">
        <v>1332</v>
      </c>
      <c r="R504" s="437" t="s">
        <v>1332</v>
      </c>
      <c r="S504" s="428" t="s">
        <v>1332</v>
      </c>
    </row>
    <row r="505" spans="1:19" ht="10.199999999999999" customHeight="1" x14ac:dyDescent="0.3">
      <c r="A505" s="428">
        <v>1470</v>
      </c>
      <c r="B505" s="428">
        <f t="shared" si="9"/>
        <v>4</v>
      </c>
      <c r="C505" s="437">
        <v>1470</v>
      </c>
      <c r="D505" s="428" t="s">
        <v>784</v>
      </c>
      <c r="E505" s="428" t="s">
        <v>1315</v>
      </c>
      <c r="G505" s="428" t="s">
        <v>1315</v>
      </c>
      <c r="J505" s="428" t="s">
        <v>1315</v>
      </c>
      <c r="K505" s="428" t="s">
        <v>1315</v>
      </c>
      <c r="O505" s="428" t="s">
        <v>1315</v>
      </c>
      <c r="Q505" s="428" t="s">
        <v>1332</v>
      </c>
      <c r="R505" s="437" t="s">
        <v>1332</v>
      </c>
      <c r="S505" s="428" t="s">
        <v>1332</v>
      </c>
    </row>
    <row r="506" spans="1:19" ht="10.199999999999999" customHeight="1" x14ac:dyDescent="0.3">
      <c r="A506" s="428">
        <v>1470</v>
      </c>
      <c r="B506" s="428">
        <f t="shared" si="9"/>
        <v>6</v>
      </c>
      <c r="C506" s="437">
        <v>147005</v>
      </c>
      <c r="D506" s="428" t="s">
        <v>34</v>
      </c>
      <c r="E506" s="428" t="s">
        <v>1315</v>
      </c>
      <c r="G506" s="428" t="s">
        <v>1315</v>
      </c>
      <c r="J506" s="428" t="s">
        <v>1315</v>
      </c>
      <c r="K506" s="428" t="s">
        <v>1315</v>
      </c>
      <c r="O506" s="428" t="s">
        <v>1315</v>
      </c>
      <c r="Q506" s="428" t="s">
        <v>1332</v>
      </c>
      <c r="R506" s="437" t="s">
        <v>1332</v>
      </c>
      <c r="S506" s="428" t="s">
        <v>1332</v>
      </c>
    </row>
    <row r="507" spans="1:19" ht="10.199999999999999" customHeight="1" x14ac:dyDescent="0.3">
      <c r="A507" s="428">
        <v>1470</v>
      </c>
      <c r="B507" s="428">
        <f t="shared" si="9"/>
        <v>6</v>
      </c>
      <c r="C507" s="437">
        <v>147010</v>
      </c>
      <c r="D507" s="428" t="s">
        <v>35</v>
      </c>
      <c r="E507" s="428" t="s">
        <v>1315</v>
      </c>
      <c r="G507" s="428" t="s">
        <v>1315</v>
      </c>
      <c r="J507" s="428" t="s">
        <v>1315</v>
      </c>
      <c r="K507" s="428" t="s">
        <v>1315</v>
      </c>
      <c r="O507" s="428" t="s">
        <v>1315</v>
      </c>
      <c r="Q507" s="428" t="s">
        <v>1332</v>
      </c>
      <c r="R507" s="437" t="s">
        <v>1332</v>
      </c>
      <c r="S507" s="428" t="s">
        <v>1332</v>
      </c>
    </row>
    <row r="508" spans="1:19" ht="10.199999999999999" customHeight="1" x14ac:dyDescent="0.3">
      <c r="A508" s="428">
        <v>1470</v>
      </c>
      <c r="B508" s="428">
        <f t="shared" si="9"/>
        <v>6</v>
      </c>
      <c r="C508" s="437">
        <v>147015</v>
      </c>
      <c r="D508" s="428" t="s">
        <v>36</v>
      </c>
      <c r="E508" s="428" t="s">
        <v>1315</v>
      </c>
      <c r="G508" s="428" t="s">
        <v>1315</v>
      </c>
      <c r="J508" s="428" t="s">
        <v>1315</v>
      </c>
      <c r="K508" s="428" t="s">
        <v>1315</v>
      </c>
      <c r="O508" s="428" t="s">
        <v>1315</v>
      </c>
      <c r="Q508" s="428" t="s">
        <v>1332</v>
      </c>
      <c r="R508" s="437" t="s">
        <v>1332</v>
      </c>
      <c r="S508" s="428" t="s">
        <v>1332</v>
      </c>
    </row>
    <row r="509" spans="1:19" ht="10.199999999999999" customHeight="1" x14ac:dyDescent="0.3">
      <c r="A509" s="428">
        <v>1470</v>
      </c>
      <c r="B509" s="428">
        <f t="shared" si="9"/>
        <v>6</v>
      </c>
      <c r="C509" s="437">
        <v>147020</v>
      </c>
      <c r="D509" s="428" t="s">
        <v>37</v>
      </c>
      <c r="E509" s="428" t="s">
        <v>1315</v>
      </c>
      <c r="G509" s="428" t="s">
        <v>1315</v>
      </c>
      <c r="J509" s="428" t="s">
        <v>1315</v>
      </c>
      <c r="K509" s="428" t="s">
        <v>1315</v>
      </c>
      <c r="O509" s="428" t="s">
        <v>1315</v>
      </c>
      <c r="Q509" s="428" t="s">
        <v>1332</v>
      </c>
      <c r="R509" s="437" t="s">
        <v>1332</v>
      </c>
      <c r="S509" s="428" t="s">
        <v>1332</v>
      </c>
    </row>
    <row r="510" spans="1:19" ht="10.199999999999999" customHeight="1" x14ac:dyDescent="0.3">
      <c r="A510" s="428">
        <v>1470</v>
      </c>
      <c r="B510" s="428">
        <f t="shared" si="9"/>
        <v>6</v>
      </c>
      <c r="C510" s="437">
        <v>147025</v>
      </c>
      <c r="D510" s="428" t="s">
        <v>38</v>
      </c>
      <c r="E510" s="428" t="s">
        <v>1315</v>
      </c>
      <c r="G510" s="428" t="s">
        <v>1315</v>
      </c>
      <c r="J510" s="428" t="s">
        <v>1315</v>
      </c>
      <c r="K510" s="428" t="s">
        <v>1315</v>
      </c>
      <c r="O510" s="428" t="s">
        <v>1315</v>
      </c>
      <c r="Q510" s="428" t="s">
        <v>1332</v>
      </c>
      <c r="R510" s="437" t="s">
        <v>1332</v>
      </c>
      <c r="S510" s="428" t="s">
        <v>1332</v>
      </c>
    </row>
    <row r="511" spans="1:19" ht="10.199999999999999" customHeight="1" x14ac:dyDescent="0.3">
      <c r="A511" s="428">
        <v>1471</v>
      </c>
      <c r="B511" s="428">
        <f t="shared" si="9"/>
        <v>4</v>
      </c>
      <c r="C511" s="437">
        <v>1471</v>
      </c>
      <c r="D511" s="428" t="s">
        <v>785</v>
      </c>
      <c r="E511" s="428" t="s">
        <v>1315</v>
      </c>
      <c r="J511" s="428" t="s">
        <v>1315</v>
      </c>
      <c r="K511" s="428" t="s">
        <v>1315</v>
      </c>
      <c r="O511" s="428" t="s">
        <v>1315</v>
      </c>
      <c r="Q511" s="428" t="s">
        <v>1332</v>
      </c>
      <c r="R511" s="437" t="s">
        <v>1332</v>
      </c>
      <c r="S511" s="428" t="s">
        <v>1332</v>
      </c>
    </row>
    <row r="512" spans="1:19" ht="10.199999999999999" customHeight="1" x14ac:dyDescent="0.3">
      <c r="A512" s="428">
        <v>1471</v>
      </c>
      <c r="B512" s="428">
        <f t="shared" si="9"/>
        <v>6</v>
      </c>
      <c r="C512" s="437">
        <v>147105</v>
      </c>
      <c r="D512" s="428" t="s">
        <v>34</v>
      </c>
      <c r="E512" s="428" t="s">
        <v>1315</v>
      </c>
      <c r="J512" s="428" t="s">
        <v>1315</v>
      </c>
      <c r="K512" s="428" t="s">
        <v>1315</v>
      </c>
      <c r="O512" s="428" t="s">
        <v>1315</v>
      </c>
      <c r="Q512" s="428" t="s">
        <v>1332</v>
      </c>
      <c r="R512" s="437" t="s">
        <v>1332</v>
      </c>
      <c r="S512" s="428" t="s">
        <v>1332</v>
      </c>
    </row>
    <row r="513" spans="1:19" ht="10.199999999999999" customHeight="1" x14ac:dyDescent="0.3">
      <c r="A513" s="428">
        <v>1471</v>
      </c>
      <c r="B513" s="428">
        <f t="shared" si="9"/>
        <v>6</v>
      </c>
      <c r="C513" s="437">
        <v>147110</v>
      </c>
      <c r="D513" s="428" t="s">
        <v>35</v>
      </c>
      <c r="E513" s="428" t="s">
        <v>1315</v>
      </c>
      <c r="J513" s="428" t="s">
        <v>1315</v>
      </c>
      <c r="K513" s="428" t="s">
        <v>1315</v>
      </c>
      <c r="O513" s="428" t="s">
        <v>1315</v>
      </c>
      <c r="Q513" s="428" t="s">
        <v>1332</v>
      </c>
      <c r="R513" s="437" t="s">
        <v>1332</v>
      </c>
      <c r="S513" s="428" t="s">
        <v>1332</v>
      </c>
    </row>
    <row r="514" spans="1:19" ht="10.199999999999999" customHeight="1" x14ac:dyDescent="0.3">
      <c r="A514" s="428">
        <v>1471</v>
      </c>
      <c r="B514" s="428">
        <f t="shared" si="9"/>
        <v>6</v>
      </c>
      <c r="C514" s="437">
        <v>147115</v>
      </c>
      <c r="D514" s="428" t="s">
        <v>36</v>
      </c>
      <c r="E514" s="428" t="s">
        <v>1315</v>
      </c>
      <c r="J514" s="428" t="s">
        <v>1315</v>
      </c>
      <c r="K514" s="428" t="s">
        <v>1315</v>
      </c>
      <c r="O514" s="428" t="s">
        <v>1315</v>
      </c>
      <c r="Q514" s="428" t="s">
        <v>1332</v>
      </c>
      <c r="R514" s="437" t="s">
        <v>1332</v>
      </c>
      <c r="S514" s="428" t="s">
        <v>1332</v>
      </c>
    </row>
    <row r="515" spans="1:19" ht="10.199999999999999" customHeight="1" x14ac:dyDescent="0.3">
      <c r="A515" s="428">
        <v>1471</v>
      </c>
      <c r="B515" s="428">
        <f t="shared" si="9"/>
        <v>6</v>
      </c>
      <c r="C515" s="437">
        <v>147120</v>
      </c>
      <c r="D515" s="428" t="s">
        <v>37</v>
      </c>
      <c r="E515" s="428" t="s">
        <v>1315</v>
      </c>
      <c r="J515" s="428" t="s">
        <v>1315</v>
      </c>
      <c r="K515" s="428" t="s">
        <v>1315</v>
      </c>
      <c r="O515" s="428" t="s">
        <v>1315</v>
      </c>
      <c r="Q515" s="428" t="s">
        <v>1332</v>
      </c>
      <c r="R515" s="437" t="s">
        <v>1332</v>
      </c>
      <c r="S515" s="428" t="s">
        <v>1332</v>
      </c>
    </row>
    <row r="516" spans="1:19" ht="10.199999999999999" customHeight="1" x14ac:dyDescent="0.3">
      <c r="A516" s="428">
        <v>1471</v>
      </c>
      <c r="B516" s="428">
        <f t="shared" si="9"/>
        <v>6</v>
      </c>
      <c r="C516" s="437">
        <v>147125</v>
      </c>
      <c r="D516" s="428" t="s">
        <v>38</v>
      </c>
      <c r="E516" s="428" t="s">
        <v>1315</v>
      </c>
      <c r="J516" s="428" t="s">
        <v>1315</v>
      </c>
      <c r="K516" s="428" t="s">
        <v>1315</v>
      </c>
      <c r="O516" s="428" t="s">
        <v>1315</v>
      </c>
      <c r="Q516" s="428" t="s">
        <v>1332</v>
      </c>
      <c r="R516" s="437" t="s">
        <v>1332</v>
      </c>
      <c r="S516" s="428" t="s">
        <v>1332</v>
      </c>
    </row>
    <row r="517" spans="1:19" ht="10.199999999999999" customHeight="1" x14ac:dyDescent="0.3">
      <c r="A517" s="428">
        <v>1472</v>
      </c>
      <c r="B517" s="428">
        <f t="shared" ref="B517:B580" si="10">LEN(C517)</f>
        <v>4</v>
      </c>
      <c r="C517" s="437">
        <v>1472</v>
      </c>
      <c r="D517" s="428" t="s">
        <v>1459</v>
      </c>
      <c r="E517" s="428" t="s">
        <v>1315</v>
      </c>
      <c r="F517" s="428" t="s">
        <v>1315</v>
      </c>
      <c r="G517" s="428" t="s">
        <v>1315</v>
      </c>
      <c r="I517" s="428" t="s">
        <v>1315</v>
      </c>
      <c r="J517" s="428" t="s">
        <v>1315</v>
      </c>
      <c r="K517" s="428" t="s">
        <v>1315</v>
      </c>
      <c r="O517" s="428" t="s">
        <v>1315</v>
      </c>
      <c r="Q517" s="428">
        <v>1472</v>
      </c>
      <c r="R517" s="437" t="s">
        <v>1460</v>
      </c>
      <c r="S517" s="428">
        <v>1472</v>
      </c>
    </row>
    <row r="518" spans="1:19" ht="10.199999999999999" customHeight="1" x14ac:dyDescent="0.3">
      <c r="A518" s="428">
        <v>1472</v>
      </c>
      <c r="B518" s="428">
        <f t="shared" si="10"/>
        <v>6</v>
      </c>
      <c r="C518" s="437">
        <v>147205</v>
      </c>
      <c r="D518" s="428" t="s">
        <v>34</v>
      </c>
      <c r="E518" s="428" t="s">
        <v>1315</v>
      </c>
      <c r="F518" s="428" t="s">
        <v>1315</v>
      </c>
      <c r="G518" s="428" t="s">
        <v>1315</v>
      </c>
      <c r="I518" s="428" t="s">
        <v>1315</v>
      </c>
      <c r="J518" s="428" t="s">
        <v>1315</v>
      </c>
      <c r="K518" s="428" t="s">
        <v>1315</v>
      </c>
      <c r="O518" s="428" t="s">
        <v>1315</v>
      </c>
      <c r="Q518" s="428">
        <v>147205</v>
      </c>
      <c r="R518" s="437" t="s">
        <v>623</v>
      </c>
      <c r="S518" s="428">
        <v>147205</v>
      </c>
    </row>
    <row r="519" spans="1:19" ht="10.199999999999999" customHeight="1" x14ac:dyDescent="0.3">
      <c r="A519" s="428">
        <v>1472</v>
      </c>
      <c r="B519" s="428">
        <f t="shared" si="10"/>
        <v>6</v>
      </c>
      <c r="C519" s="437">
        <v>147210</v>
      </c>
      <c r="D519" s="428" t="s">
        <v>35</v>
      </c>
      <c r="E519" s="428" t="s">
        <v>1315</v>
      </c>
      <c r="F519" s="428" t="s">
        <v>1315</v>
      </c>
      <c r="G519" s="428" t="s">
        <v>1315</v>
      </c>
      <c r="I519" s="428" t="s">
        <v>1315</v>
      </c>
      <c r="J519" s="428" t="s">
        <v>1315</v>
      </c>
      <c r="K519" s="428" t="s">
        <v>1315</v>
      </c>
      <c r="O519" s="428" t="s">
        <v>1315</v>
      </c>
      <c r="Q519" s="428">
        <v>147210</v>
      </c>
      <c r="R519" s="437" t="s">
        <v>625</v>
      </c>
      <c r="S519" s="428">
        <v>147210</v>
      </c>
    </row>
    <row r="520" spans="1:19" ht="10.199999999999999" customHeight="1" x14ac:dyDescent="0.3">
      <c r="A520" s="428">
        <v>1472</v>
      </c>
      <c r="B520" s="428">
        <f t="shared" si="10"/>
        <v>6</v>
      </c>
      <c r="C520" s="437">
        <v>147215</v>
      </c>
      <c r="D520" s="428" t="s">
        <v>75</v>
      </c>
      <c r="E520" s="428" t="s">
        <v>1315</v>
      </c>
      <c r="F520" s="428" t="s">
        <v>1315</v>
      </c>
      <c r="G520" s="428" t="s">
        <v>1315</v>
      </c>
      <c r="I520" s="428" t="s">
        <v>1315</v>
      </c>
      <c r="J520" s="428" t="s">
        <v>1315</v>
      </c>
      <c r="K520" s="428" t="s">
        <v>1315</v>
      </c>
      <c r="O520" s="428" t="s">
        <v>1315</v>
      </c>
      <c r="Q520" s="428">
        <v>147215</v>
      </c>
      <c r="R520" s="437" t="s">
        <v>1110</v>
      </c>
      <c r="S520" s="428">
        <v>147215</v>
      </c>
    </row>
    <row r="521" spans="1:19" ht="10.199999999999999" customHeight="1" x14ac:dyDescent="0.3">
      <c r="A521" s="428">
        <v>1472</v>
      </c>
      <c r="B521" s="428">
        <f t="shared" si="10"/>
        <v>6</v>
      </c>
      <c r="C521" s="437">
        <v>147220</v>
      </c>
      <c r="D521" s="428" t="s">
        <v>76</v>
      </c>
      <c r="E521" s="428" t="s">
        <v>1315</v>
      </c>
      <c r="F521" s="428" t="s">
        <v>1315</v>
      </c>
      <c r="G521" s="428" t="s">
        <v>1315</v>
      </c>
      <c r="I521" s="428" t="s">
        <v>1315</v>
      </c>
      <c r="J521" s="428" t="s">
        <v>1315</v>
      </c>
      <c r="K521" s="428" t="s">
        <v>1315</v>
      </c>
      <c r="O521" s="428" t="s">
        <v>1315</v>
      </c>
      <c r="Q521" s="428">
        <v>147220</v>
      </c>
      <c r="R521" s="437" t="s">
        <v>1111</v>
      </c>
      <c r="S521" s="428">
        <v>147220</v>
      </c>
    </row>
    <row r="522" spans="1:19" ht="10.199999999999999" customHeight="1" x14ac:dyDescent="0.3">
      <c r="A522" s="428">
        <v>1472</v>
      </c>
      <c r="B522" s="428">
        <f t="shared" si="10"/>
        <v>6</v>
      </c>
      <c r="C522" s="437">
        <v>147225</v>
      </c>
      <c r="D522" s="428" t="s">
        <v>77</v>
      </c>
      <c r="E522" s="428" t="s">
        <v>1315</v>
      </c>
      <c r="F522" s="428" t="s">
        <v>1315</v>
      </c>
      <c r="G522" s="428" t="s">
        <v>1315</v>
      </c>
      <c r="I522" s="428" t="s">
        <v>1315</v>
      </c>
      <c r="J522" s="428" t="s">
        <v>1315</v>
      </c>
      <c r="K522" s="428" t="s">
        <v>1315</v>
      </c>
      <c r="O522" s="428" t="s">
        <v>1315</v>
      </c>
      <c r="Q522" s="428">
        <v>147225</v>
      </c>
      <c r="R522" s="437" t="s">
        <v>1424</v>
      </c>
      <c r="S522" s="428">
        <v>147225</v>
      </c>
    </row>
    <row r="523" spans="1:19" ht="10.199999999999999" customHeight="1" x14ac:dyDescent="0.3">
      <c r="A523" s="428">
        <v>1472</v>
      </c>
      <c r="B523" s="428">
        <f t="shared" si="10"/>
        <v>6</v>
      </c>
      <c r="C523" s="437">
        <v>147230</v>
      </c>
      <c r="D523" s="428" t="s">
        <v>78</v>
      </c>
      <c r="E523" s="428" t="s">
        <v>1315</v>
      </c>
      <c r="F523" s="428" t="s">
        <v>1315</v>
      </c>
      <c r="G523" s="428" t="s">
        <v>1315</v>
      </c>
      <c r="I523" s="428" t="s">
        <v>1315</v>
      </c>
      <c r="J523" s="428" t="s">
        <v>1315</v>
      </c>
      <c r="K523" s="428" t="s">
        <v>1315</v>
      </c>
      <c r="O523" s="428" t="s">
        <v>1315</v>
      </c>
      <c r="Q523" s="428">
        <v>147230</v>
      </c>
      <c r="R523" s="437" t="s">
        <v>1113</v>
      </c>
      <c r="S523" s="428">
        <v>147230</v>
      </c>
    </row>
    <row r="524" spans="1:19" ht="10.199999999999999" customHeight="1" x14ac:dyDescent="0.3">
      <c r="A524" s="428">
        <v>1473</v>
      </c>
      <c r="B524" s="428">
        <f t="shared" si="10"/>
        <v>4</v>
      </c>
      <c r="C524" s="437">
        <v>1473</v>
      </c>
      <c r="D524" s="428" t="s">
        <v>58</v>
      </c>
      <c r="E524" s="428" t="s">
        <v>1315</v>
      </c>
      <c r="J524" s="428" t="s">
        <v>1316</v>
      </c>
      <c r="K524" s="428" t="s">
        <v>1316</v>
      </c>
      <c r="O524" s="428" t="s">
        <v>1315</v>
      </c>
      <c r="Q524" s="428">
        <v>1473</v>
      </c>
      <c r="R524" s="437" t="s">
        <v>1038</v>
      </c>
      <c r="S524" s="428">
        <v>1473</v>
      </c>
    </row>
    <row r="525" spans="1:19" ht="10.199999999999999" customHeight="1" x14ac:dyDescent="0.3">
      <c r="A525" s="428">
        <v>1473</v>
      </c>
      <c r="B525" s="428">
        <f t="shared" si="10"/>
        <v>6</v>
      </c>
      <c r="C525" s="437">
        <v>147305</v>
      </c>
      <c r="D525" s="428" t="s">
        <v>34</v>
      </c>
      <c r="E525" s="428" t="s">
        <v>1315</v>
      </c>
      <c r="J525" s="428" t="s">
        <v>1316</v>
      </c>
      <c r="K525" s="428" t="s">
        <v>1316</v>
      </c>
      <c r="O525" s="428" t="s">
        <v>1315</v>
      </c>
      <c r="Q525" s="428">
        <v>147305</v>
      </c>
      <c r="R525" s="437" t="s">
        <v>623</v>
      </c>
      <c r="S525" s="428">
        <v>147305</v>
      </c>
    </row>
    <row r="526" spans="1:19" ht="10.199999999999999" customHeight="1" x14ac:dyDescent="0.3">
      <c r="A526" s="428">
        <v>1473</v>
      </c>
      <c r="B526" s="428">
        <f t="shared" si="10"/>
        <v>6</v>
      </c>
      <c r="C526" s="437">
        <v>147310</v>
      </c>
      <c r="D526" s="428" t="s">
        <v>35</v>
      </c>
      <c r="E526" s="428" t="s">
        <v>1315</v>
      </c>
      <c r="J526" s="428" t="s">
        <v>1316</v>
      </c>
      <c r="K526" s="428" t="s">
        <v>1316</v>
      </c>
      <c r="O526" s="428" t="s">
        <v>1315</v>
      </c>
      <c r="Q526" s="428">
        <v>147310</v>
      </c>
      <c r="R526" s="437" t="s">
        <v>625</v>
      </c>
      <c r="S526" s="428">
        <v>147310</v>
      </c>
    </row>
    <row r="527" spans="1:19" ht="10.199999999999999" customHeight="1" x14ac:dyDescent="0.3">
      <c r="A527" s="428">
        <v>1473</v>
      </c>
      <c r="B527" s="428">
        <f t="shared" si="10"/>
        <v>6</v>
      </c>
      <c r="C527" s="437">
        <v>147315</v>
      </c>
      <c r="D527" s="428" t="s">
        <v>36</v>
      </c>
      <c r="E527" s="428" t="s">
        <v>1315</v>
      </c>
      <c r="J527" s="428" t="s">
        <v>1316</v>
      </c>
      <c r="K527" s="428" t="s">
        <v>1316</v>
      </c>
      <c r="O527" s="428" t="s">
        <v>1315</v>
      </c>
      <c r="Q527" s="428">
        <v>147315</v>
      </c>
      <c r="R527" s="437" t="s">
        <v>627</v>
      </c>
      <c r="S527" s="428">
        <v>147315</v>
      </c>
    </row>
    <row r="528" spans="1:19" ht="10.199999999999999" customHeight="1" x14ac:dyDescent="0.3">
      <c r="A528" s="428">
        <v>1473</v>
      </c>
      <c r="B528" s="428">
        <f t="shared" si="10"/>
        <v>6</v>
      </c>
      <c r="C528" s="437">
        <v>147320</v>
      </c>
      <c r="D528" s="428" t="s">
        <v>37</v>
      </c>
      <c r="E528" s="428" t="s">
        <v>1315</v>
      </c>
      <c r="J528" s="428" t="s">
        <v>1316</v>
      </c>
      <c r="K528" s="428" t="s">
        <v>1316</v>
      </c>
      <c r="O528" s="428" t="s">
        <v>1315</v>
      </c>
      <c r="Q528" s="428">
        <v>147320</v>
      </c>
      <c r="R528" s="437" t="s">
        <v>629</v>
      </c>
      <c r="S528" s="428">
        <v>147320</v>
      </c>
    </row>
    <row r="529" spans="1:19" ht="10.199999999999999" customHeight="1" x14ac:dyDescent="0.3">
      <c r="A529" s="428">
        <v>1473</v>
      </c>
      <c r="B529" s="428">
        <f t="shared" si="10"/>
        <v>6</v>
      </c>
      <c r="C529" s="437">
        <v>147325</v>
      </c>
      <c r="D529" s="428" t="s">
        <v>38</v>
      </c>
      <c r="E529" s="428" t="s">
        <v>1315</v>
      </c>
      <c r="J529" s="428" t="s">
        <v>1316</v>
      </c>
      <c r="K529" s="428" t="s">
        <v>1316</v>
      </c>
      <c r="O529" s="428" t="s">
        <v>1315</v>
      </c>
      <c r="Q529" s="428">
        <v>147325</v>
      </c>
      <c r="R529" s="437" t="s">
        <v>631</v>
      </c>
      <c r="S529" s="428">
        <v>147325</v>
      </c>
    </row>
    <row r="530" spans="1:19" ht="10.199999999999999" customHeight="1" x14ac:dyDescent="0.3">
      <c r="A530" s="428">
        <v>1474</v>
      </c>
      <c r="B530" s="428">
        <f t="shared" si="10"/>
        <v>4</v>
      </c>
      <c r="C530" s="437">
        <v>1474</v>
      </c>
      <c r="D530" s="428" t="s">
        <v>59</v>
      </c>
      <c r="I530" s="428" t="s">
        <v>1315</v>
      </c>
      <c r="J530" s="428" t="s">
        <v>1316</v>
      </c>
      <c r="K530" s="428" t="s">
        <v>1316</v>
      </c>
      <c r="Q530" s="428">
        <v>1474</v>
      </c>
      <c r="R530" s="437" t="s">
        <v>1461</v>
      </c>
      <c r="S530" s="428">
        <v>1474</v>
      </c>
    </row>
    <row r="531" spans="1:19" ht="10.199999999999999" customHeight="1" x14ac:dyDescent="0.3">
      <c r="A531" s="428">
        <v>1474</v>
      </c>
      <c r="B531" s="428">
        <f t="shared" si="10"/>
        <v>6</v>
      </c>
      <c r="C531" s="437">
        <v>147405</v>
      </c>
      <c r="D531" s="428" t="s">
        <v>34</v>
      </c>
      <c r="I531" s="428" t="s">
        <v>1315</v>
      </c>
      <c r="J531" s="428" t="s">
        <v>1316</v>
      </c>
      <c r="K531" s="428" t="s">
        <v>1316</v>
      </c>
      <c r="Q531" s="428">
        <v>147405</v>
      </c>
      <c r="R531" s="437" t="s">
        <v>623</v>
      </c>
      <c r="S531" s="428">
        <v>147405</v>
      </c>
    </row>
    <row r="532" spans="1:19" ht="10.199999999999999" customHeight="1" x14ac:dyDescent="0.3">
      <c r="A532" s="428">
        <v>1474</v>
      </c>
      <c r="B532" s="428">
        <f t="shared" si="10"/>
        <v>6</v>
      </c>
      <c r="C532" s="437">
        <v>147410</v>
      </c>
      <c r="D532" s="428" t="s">
        <v>35</v>
      </c>
      <c r="I532" s="428" t="s">
        <v>1315</v>
      </c>
      <c r="J532" s="428" t="s">
        <v>1316</v>
      </c>
      <c r="K532" s="428" t="s">
        <v>1316</v>
      </c>
      <c r="Q532" s="428">
        <v>147410</v>
      </c>
      <c r="R532" s="437" t="s">
        <v>625</v>
      </c>
      <c r="S532" s="428">
        <v>147410</v>
      </c>
    </row>
    <row r="533" spans="1:19" ht="10.199999999999999" customHeight="1" x14ac:dyDescent="0.3">
      <c r="A533" s="428">
        <v>1474</v>
      </c>
      <c r="B533" s="428">
        <f t="shared" si="10"/>
        <v>6</v>
      </c>
      <c r="C533" s="437">
        <v>147415</v>
      </c>
      <c r="D533" s="428" t="s">
        <v>36</v>
      </c>
      <c r="I533" s="428" t="s">
        <v>1315</v>
      </c>
      <c r="J533" s="428" t="s">
        <v>1316</v>
      </c>
      <c r="K533" s="428" t="s">
        <v>1316</v>
      </c>
      <c r="Q533" s="428">
        <v>147415</v>
      </c>
      <c r="R533" s="437" t="s">
        <v>627</v>
      </c>
      <c r="S533" s="428">
        <v>147415</v>
      </c>
    </row>
    <row r="534" spans="1:19" ht="10.199999999999999" customHeight="1" x14ac:dyDescent="0.3">
      <c r="A534" s="428">
        <v>1474</v>
      </c>
      <c r="B534" s="428">
        <f t="shared" si="10"/>
        <v>6</v>
      </c>
      <c r="C534" s="437">
        <v>147420</v>
      </c>
      <c r="D534" s="428" t="s">
        <v>37</v>
      </c>
      <c r="I534" s="428" t="s">
        <v>1315</v>
      </c>
      <c r="J534" s="428" t="s">
        <v>1316</v>
      </c>
      <c r="K534" s="428" t="s">
        <v>1316</v>
      </c>
      <c r="Q534" s="428">
        <v>147420</v>
      </c>
      <c r="R534" s="437" t="s">
        <v>629</v>
      </c>
      <c r="S534" s="428">
        <v>147420</v>
      </c>
    </row>
    <row r="535" spans="1:19" ht="10.199999999999999" customHeight="1" x14ac:dyDescent="0.3">
      <c r="A535" s="428">
        <v>1474</v>
      </c>
      <c r="B535" s="428">
        <f t="shared" si="10"/>
        <v>6</v>
      </c>
      <c r="C535" s="437">
        <v>147425</v>
      </c>
      <c r="D535" s="428" t="s">
        <v>38</v>
      </c>
      <c r="I535" s="428" t="s">
        <v>1315</v>
      </c>
      <c r="J535" s="428" t="s">
        <v>1316</v>
      </c>
      <c r="K535" s="428" t="s">
        <v>1316</v>
      </c>
      <c r="Q535" s="428">
        <v>147425</v>
      </c>
      <c r="R535" s="437" t="s">
        <v>631</v>
      </c>
      <c r="S535" s="428">
        <v>147425</v>
      </c>
    </row>
    <row r="536" spans="1:19" ht="10.199999999999999" customHeight="1" x14ac:dyDescent="0.3">
      <c r="A536" s="428">
        <v>1475</v>
      </c>
      <c r="B536" s="428">
        <f t="shared" si="10"/>
        <v>4</v>
      </c>
      <c r="C536" s="437">
        <v>1475</v>
      </c>
      <c r="D536" s="428" t="s">
        <v>61</v>
      </c>
      <c r="E536" s="428" t="s">
        <v>1315</v>
      </c>
      <c r="J536" s="428" t="s">
        <v>1316</v>
      </c>
      <c r="K536" s="428" t="s">
        <v>1316</v>
      </c>
      <c r="O536" s="428" t="s">
        <v>1315</v>
      </c>
      <c r="Q536" s="428">
        <v>1475</v>
      </c>
      <c r="R536" s="437" t="s">
        <v>1462</v>
      </c>
      <c r="S536" s="428">
        <v>1475</v>
      </c>
    </row>
    <row r="537" spans="1:19" ht="10.199999999999999" customHeight="1" x14ac:dyDescent="0.3">
      <c r="A537" s="428">
        <v>1475</v>
      </c>
      <c r="B537" s="428">
        <f t="shared" si="10"/>
        <v>6</v>
      </c>
      <c r="C537" s="437">
        <v>147505</v>
      </c>
      <c r="D537" s="428" t="s">
        <v>34</v>
      </c>
      <c r="E537" s="428" t="s">
        <v>1315</v>
      </c>
      <c r="J537" s="428" t="s">
        <v>1316</v>
      </c>
      <c r="K537" s="428" t="s">
        <v>1316</v>
      </c>
      <c r="O537" s="428" t="s">
        <v>1315</v>
      </c>
      <c r="Q537" s="428">
        <v>147505</v>
      </c>
      <c r="R537" s="437" t="s">
        <v>623</v>
      </c>
      <c r="S537" s="428">
        <v>147505</v>
      </c>
    </row>
    <row r="538" spans="1:19" ht="10.199999999999999" customHeight="1" x14ac:dyDescent="0.3">
      <c r="A538" s="428">
        <v>1475</v>
      </c>
      <c r="B538" s="428">
        <f t="shared" si="10"/>
        <v>6</v>
      </c>
      <c r="C538" s="437">
        <v>147510</v>
      </c>
      <c r="D538" s="428" t="s">
        <v>35</v>
      </c>
      <c r="E538" s="428" t="s">
        <v>1315</v>
      </c>
      <c r="J538" s="428" t="s">
        <v>1316</v>
      </c>
      <c r="K538" s="428" t="s">
        <v>1316</v>
      </c>
      <c r="O538" s="428" t="s">
        <v>1315</v>
      </c>
      <c r="Q538" s="428">
        <v>147510</v>
      </c>
      <c r="R538" s="437" t="s">
        <v>625</v>
      </c>
      <c r="S538" s="428">
        <v>147510</v>
      </c>
    </row>
    <row r="539" spans="1:19" ht="10.199999999999999" customHeight="1" x14ac:dyDescent="0.3">
      <c r="A539" s="428">
        <v>1475</v>
      </c>
      <c r="B539" s="428">
        <f t="shared" si="10"/>
        <v>6</v>
      </c>
      <c r="C539" s="437">
        <v>147515</v>
      </c>
      <c r="D539" s="428" t="s">
        <v>36</v>
      </c>
      <c r="E539" s="428" t="s">
        <v>1315</v>
      </c>
      <c r="J539" s="428" t="s">
        <v>1316</v>
      </c>
      <c r="K539" s="428" t="s">
        <v>1316</v>
      </c>
      <c r="O539" s="428" t="s">
        <v>1315</v>
      </c>
      <c r="Q539" s="428">
        <v>147515</v>
      </c>
      <c r="R539" s="437" t="s">
        <v>627</v>
      </c>
      <c r="S539" s="428">
        <v>147515</v>
      </c>
    </row>
    <row r="540" spans="1:19" ht="10.199999999999999" customHeight="1" x14ac:dyDescent="0.3">
      <c r="A540" s="428">
        <v>1475</v>
      </c>
      <c r="B540" s="428">
        <f t="shared" si="10"/>
        <v>6</v>
      </c>
      <c r="C540" s="437">
        <v>147520</v>
      </c>
      <c r="D540" s="428" t="s">
        <v>37</v>
      </c>
      <c r="E540" s="428" t="s">
        <v>1315</v>
      </c>
      <c r="J540" s="428" t="s">
        <v>1316</v>
      </c>
      <c r="K540" s="428" t="s">
        <v>1316</v>
      </c>
      <c r="O540" s="428" t="s">
        <v>1315</v>
      </c>
      <c r="Q540" s="428">
        <v>147520</v>
      </c>
      <c r="R540" s="437" t="s">
        <v>629</v>
      </c>
      <c r="S540" s="428">
        <v>147520</v>
      </c>
    </row>
    <row r="541" spans="1:19" ht="10.199999999999999" customHeight="1" x14ac:dyDescent="0.3">
      <c r="A541" s="428">
        <v>1475</v>
      </c>
      <c r="B541" s="428">
        <f t="shared" si="10"/>
        <v>6</v>
      </c>
      <c r="C541" s="437">
        <v>147525</v>
      </c>
      <c r="D541" s="428" t="s">
        <v>38</v>
      </c>
      <c r="E541" s="428" t="s">
        <v>1315</v>
      </c>
      <c r="J541" s="428" t="s">
        <v>1316</v>
      </c>
      <c r="K541" s="428" t="s">
        <v>1316</v>
      </c>
      <c r="O541" s="428" t="s">
        <v>1315</v>
      </c>
      <c r="Q541" s="428">
        <v>147525</v>
      </c>
      <c r="R541" s="437" t="s">
        <v>631</v>
      </c>
      <c r="S541" s="428">
        <v>147525</v>
      </c>
    </row>
    <row r="542" spans="1:19" ht="10.199999999999999" customHeight="1" x14ac:dyDescent="0.3">
      <c r="A542" s="428">
        <v>1476</v>
      </c>
      <c r="B542" s="428">
        <f t="shared" si="10"/>
        <v>4</v>
      </c>
      <c r="C542" s="437">
        <v>1476</v>
      </c>
      <c r="D542" s="428" t="s">
        <v>62</v>
      </c>
      <c r="I542" s="428" t="s">
        <v>1315</v>
      </c>
      <c r="J542" s="428" t="s">
        <v>1316</v>
      </c>
      <c r="K542" s="428" t="s">
        <v>1316</v>
      </c>
      <c r="Q542" s="428">
        <v>1476</v>
      </c>
      <c r="R542" s="437" t="s">
        <v>1463</v>
      </c>
      <c r="S542" s="428">
        <v>1476</v>
      </c>
    </row>
    <row r="543" spans="1:19" ht="10.199999999999999" customHeight="1" x14ac:dyDescent="0.3">
      <c r="A543" s="428">
        <v>1476</v>
      </c>
      <c r="B543" s="428">
        <f t="shared" si="10"/>
        <v>6</v>
      </c>
      <c r="C543" s="437">
        <v>147605</v>
      </c>
      <c r="D543" s="428" t="s">
        <v>34</v>
      </c>
      <c r="I543" s="428" t="s">
        <v>1315</v>
      </c>
      <c r="J543" s="428" t="s">
        <v>1316</v>
      </c>
      <c r="K543" s="428" t="s">
        <v>1316</v>
      </c>
      <c r="Q543" s="428">
        <v>147605</v>
      </c>
      <c r="R543" s="437" t="s">
        <v>623</v>
      </c>
      <c r="S543" s="428">
        <v>147605</v>
      </c>
    </row>
    <row r="544" spans="1:19" ht="10.199999999999999" customHeight="1" x14ac:dyDescent="0.3">
      <c r="A544" s="428">
        <v>1476</v>
      </c>
      <c r="B544" s="428">
        <f t="shared" si="10"/>
        <v>6</v>
      </c>
      <c r="C544" s="437">
        <v>147610</v>
      </c>
      <c r="D544" s="428" t="s">
        <v>35</v>
      </c>
      <c r="I544" s="428" t="s">
        <v>1315</v>
      </c>
      <c r="J544" s="428" t="s">
        <v>1316</v>
      </c>
      <c r="K544" s="428" t="s">
        <v>1316</v>
      </c>
      <c r="Q544" s="428">
        <v>147610</v>
      </c>
      <c r="R544" s="437" t="s">
        <v>625</v>
      </c>
      <c r="S544" s="428">
        <v>147610</v>
      </c>
    </row>
    <row r="545" spans="1:19" ht="10.199999999999999" customHeight="1" x14ac:dyDescent="0.3">
      <c r="A545" s="428">
        <v>1476</v>
      </c>
      <c r="B545" s="428">
        <f t="shared" si="10"/>
        <v>6</v>
      </c>
      <c r="C545" s="437">
        <v>147615</v>
      </c>
      <c r="D545" s="428" t="s">
        <v>36</v>
      </c>
      <c r="I545" s="428" t="s">
        <v>1315</v>
      </c>
      <c r="J545" s="428" t="s">
        <v>1316</v>
      </c>
      <c r="K545" s="428" t="s">
        <v>1316</v>
      </c>
      <c r="Q545" s="428">
        <v>147615</v>
      </c>
      <c r="R545" s="437" t="s">
        <v>627</v>
      </c>
      <c r="S545" s="428">
        <v>147615</v>
      </c>
    </row>
    <row r="546" spans="1:19" ht="10.199999999999999" customHeight="1" x14ac:dyDescent="0.3">
      <c r="A546" s="428">
        <v>1476</v>
      </c>
      <c r="B546" s="428">
        <f t="shared" si="10"/>
        <v>6</v>
      </c>
      <c r="C546" s="437">
        <v>147620</v>
      </c>
      <c r="D546" s="428" t="s">
        <v>37</v>
      </c>
      <c r="I546" s="428" t="s">
        <v>1315</v>
      </c>
      <c r="J546" s="428" t="s">
        <v>1316</v>
      </c>
      <c r="K546" s="428" t="s">
        <v>1316</v>
      </c>
      <c r="Q546" s="428">
        <v>147620</v>
      </c>
      <c r="R546" s="437" t="s">
        <v>629</v>
      </c>
      <c r="S546" s="428">
        <v>147620</v>
      </c>
    </row>
    <row r="547" spans="1:19" ht="10.199999999999999" customHeight="1" x14ac:dyDescent="0.3">
      <c r="A547" s="428">
        <v>1476</v>
      </c>
      <c r="B547" s="428">
        <f t="shared" si="10"/>
        <v>6</v>
      </c>
      <c r="C547" s="437">
        <v>147625</v>
      </c>
      <c r="D547" s="428" t="s">
        <v>38</v>
      </c>
      <c r="I547" s="428" t="s">
        <v>1315</v>
      </c>
      <c r="J547" s="428" t="s">
        <v>1316</v>
      </c>
      <c r="K547" s="428" t="s">
        <v>1316</v>
      </c>
      <c r="Q547" s="428">
        <v>147625</v>
      </c>
      <c r="R547" s="437" t="s">
        <v>631</v>
      </c>
      <c r="S547" s="428">
        <v>147625</v>
      </c>
    </row>
    <row r="548" spans="1:19" ht="10.199999999999999" customHeight="1" x14ac:dyDescent="0.3">
      <c r="A548" s="428">
        <v>1477</v>
      </c>
      <c r="B548" s="428">
        <f t="shared" si="10"/>
        <v>4</v>
      </c>
      <c r="C548" s="437">
        <v>1477</v>
      </c>
      <c r="D548" s="428" t="s">
        <v>63</v>
      </c>
      <c r="E548" s="428" t="s">
        <v>1315</v>
      </c>
      <c r="J548" s="428" t="s">
        <v>1316</v>
      </c>
      <c r="K548" s="428" t="s">
        <v>1316</v>
      </c>
      <c r="O548" s="428" t="s">
        <v>1315</v>
      </c>
      <c r="Q548" s="428">
        <v>1477</v>
      </c>
      <c r="R548" s="437" t="s">
        <v>1464</v>
      </c>
      <c r="S548" s="428">
        <v>1477</v>
      </c>
    </row>
    <row r="549" spans="1:19" ht="10.199999999999999" customHeight="1" x14ac:dyDescent="0.3">
      <c r="A549" s="428">
        <v>1477</v>
      </c>
      <c r="B549" s="428">
        <f t="shared" si="10"/>
        <v>6</v>
      </c>
      <c r="C549" s="437">
        <v>147705</v>
      </c>
      <c r="D549" s="428" t="s">
        <v>34</v>
      </c>
      <c r="E549" s="428" t="s">
        <v>1315</v>
      </c>
      <c r="J549" s="428" t="s">
        <v>1316</v>
      </c>
      <c r="K549" s="428" t="s">
        <v>1316</v>
      </c>
      <c r="O549" s="428" t="s">
        <v>1315</v>
      </c>
      <c r="Q549" s="428">
        <v>147705</v>
      </c>
      <c r="R549" s="437" t="s">
        <v>623</v>
      </c>
      <c r="S549" s="428">
        <v>147705</v>
      </c>
    </row>
    <row r="550" spans="1:19" ht="10.199999999999999" customHeight="1" x14ac:dyDescent="0.3">
      <c r="A550" s="428">
        <v>1477</v>
      </c>
      <c r="B550" s="428">
        <f t="shared" si="10"/>
        <v>6</v>
      </c>
      <c r="C550" s="437">
        <v>147710</v>
      </c>
      <c r="D550" s="428" t="s">
        <v>35</v>
      </c>
      <c r="E550" s="428" t="s">
        <v>1315</v>
      </c>
      <c r="J550" s="428" t="s">
        <v>1316</v>
      </c>
      <c r="K550" s="428" t="s">
        <v>1316</v>
      </c>
      <c r="O550" s="428" t="s">
        <v>1315</v>
      </c>
      <c r="Q550" s="428">
        <v>147710</v>
      </c>
      <c r="R550" s="437" t="s">
        <v>625</v>
      </c>
      <c r="S550" s="428">
        <v>147710</v>
      </c>
    </row>
    <row r="551" spans="1:19" ht="10.199999999999999" customHeight="1" x14ac:dyDescent="0.3">
      <c r="A551" s="428">
        <v>1477</v>
      </c>
      <c r="B551" s="428">
        <f t="shared" si="10"/>
        <v>6</v>
      </c>
      <c r="C551" s="437">
        <v>147715</v>
      </c>
      <c r="D551" s="428" t="s">
        <v>36</v>
      </c>
      <c r="E551" s="428" t="s">
        <v>1315</v>
      </c>
      <c r="J551" s="428" t="s">
        <v>1316</v>
      </c>
      <c r="K551" s="428" t="s">
        <v>1316</v>
      </c>
      <c r="O551" s="428" t="s">
        <v>1315</v>
      </c>
      <c r="Q551" s="428">
        <v>147715</v>
      </c>
      <c r="R551" s="437" t="s">
        <v>627</v>
      </c>
      <c r="S551" s="428">
        <v>147715</v>
      </c>
    </row>
    <row r="552" spans="1:19" ht="10.199999999999999" customHeight="1" x14ac:dyDescent="0.3">
      <c r="A552" s="428">
        <v>1477</v>
      </c>
      <c r="B552" s="428">
        <f t="shared" si="10"/>
        <v>6</v>
      </c>
      <c r="C552" s="437">
        <v>147720</v>
      </c>
      <c r="D552" s="428" t="s">
        <v>37</v>
      </c>
      <c r="E552" s="428" t="s">
        <v>1315</v>
      </c>
      <c r="J552" s="428" t="s">
        <v>1316</v>
      </c>
      <c r="K552" s="428" t="s">
        <v>1316</v>
      </c>
      <c r="O552" s="428" t="s">
        <v>1315</v>
      </c>
      <c r="Q552" s="428">
        <v>147720</v>
      </c>
      <c r="R552" s="437" t="s">
        <v>629</v>
      </c>
      <c r="S552" s="428">
        <v>147720</v>
      </c>
    </row>
    <row r="553" spans="1:19" ht="10.199999999999999" customHeight="1" x14ac:dyDescent="0.3">
      <c r="A553" s="428">
        <v>1477</v>
      </c>
      <c r="B553" s="428">
        <f t="shared" si="10"/>
        <v>6</v>
      </c>
      <c r="C553" s="437">
        <v>147725</v>
      </c>
      <c r="D553" s="428" t="s">
        <v>38</v>
      </c>
      <c r="E553" s="428" t="s">
        <v>1315</v>
      </c>
      <c r="J553" s="428" t="s">
        <v>1316</v>
      </c>
      <c r="K553" s="428" t="s">
        <v>1316</v>
      </c>
      <c r="O553" s="428" t="s">
        <v>1315</v>
      </c>
      <c r="Q553" s="428">
        <v>147725</v>
      </c>
      <c r="R553" s="437" t="s">
        <v>631</v>
      </c>
      <c r="S553" s="428">
        <v>147725</v>
      </c>
    </row>
    <row r="554" spans="1:19" ht="10.199999999999999" customHeight="1" x14ac:dyDescent="0.3">
      <c r="A554" s="428">
        <v>1478</v>
      </c>
      <c r="B554" s="428">
        <f t="shared" si="10"/>
        <v>4</v>
      </c>
      <c r="C554" s="437">
        <v>1478</v>
      </c>
      <c r="D554" s="428" t="s">
        <v>64</v>
      </c>
      <c r="I554" s="428" t="s">
        <v>1315</v>
      </c>
      <c r="J554" s="428" t="s">
        <v>1316</v>
      </c>
      <c r="K554" s="428" t="s">
        <v>1316</v>
      </c>
      <c r="Q554" s="428">
        <v>1478</v>
      </c>
      <c r="R554" s="437" t="s">
        <v>1465</v>
      </c>
      <c r="S554" s="428">
        <v>1478</v>
      </c>
    </row>
    <row r="555" spans="1:19" ht="10.199999999999999" customHeight="1" x14ac:dyDescent="0.3">
      <c r="A555" s="428">
        <v>1478</v>
      </c>
      <c r="B555" s="428">
        <f t="shared" si="10"/>
        <v>6</v>
      </c>
      <c r="C555" s="437">
        <v>147805</v>
      </c>
      <c r="D555" s="428" t="s">
        <v>34</v>
      </c>
      <c r="I555" s="428" t="s">
        <v>1315</v>
      </c>
      <c r="J555" s="428" t="s">
        <v>1316</v>
      </c>
      <c r="K555" s="428" t="s">
        <v>1316</v>
      </c>
      <c r="Q555" s="428">
        <v>147805</v>
      </c>
      <c r="R555" s="437" t="s">
        <v>623</v>
      </c>
      <c r="S555" s="428">
        <v>147805</v>
      </c>
    </row>
    <row r="556" spans="1:19" ht="10.199999999999999" customHeight="1" x14ac:dyDescent="0.3">
      <c r="A556" s="428">
        <v>1478</v>
      </c>
      <c r="B556" s="428">
        <f t="shared" si="10"/>
        <v>6</v>
      </c>
      <c r="C556" s="437">
        <v>147810</v>
      </c>
      <c r="D556" s="428" t="s">
        <v>35</v>
      </c>
      <c r="I556" s="428" t="s">
        <v>1315</v>
      </c>
      <c r="J556" s="428" t="s">
        <v>1316</v>
      </c>
      <c r="K556" s="428" t="s">
        <v>1316</v>
      </c>
      <c r="Q556" s="428">
        <v>147810</v>
      </c>
      <c r="R556" s="437" t="s">
        <v>625</v>
      </c>
      <c r="S556" s="428">
        <v>147810</v>
      </c>
    </row>
    <row r="557" spans="1:19" ht="10.199999999999999" customHeight="1" x14ac:dyDescent="0.3">
      <c r="A557" s="428">
        <v>1478</v>
      </c>
      <c r="B557" s="428">
        <f t="shared" si="10"/>
        <v>6</v>
      </c>
      <c r="C557" s="437">
        <v>147815</v>
      </c>
      <c r="D557" s="428" t="s">
        <v>36</v>
      </c>
      <c r="I557" s="428" t="s">
        <v>1315</v>
      </c>
      <c r="J557" s="428" t="s">
        <v>1316</v>
      </c>
      <c r="K557" s="428" t="s">
        <v>1316</v>
      </c>
      <c r="Q557" s="428">
        <v>147815</v>
      </c>
      <c r="R557" s="437" t="s">
        <v>627</v>
      </c>
      <c r="S557" s="428">
        <v>147815</v>
      </c>
    </row>
    <row r="558" spans="1:19" ht="10.199999999999999" customHeight="1" x14ac:dyDescent="0.3">
      <c r="A558" s="428">
        <v>1478</v>
      </c>
      <c r="B558" s="428">
        <f t="shared" si="10"/>
        <v>6</v>
      </c>
      <c r="C558" s="437">
        <v>147820</v>
      </c>
      <c r="D558" s="428" t="s">
        <v>37</v>
      </c>
      <c r="I558" s="428" t="s">
        <v>1315</v>
      </c>
      <c r="J558" s="428" t="s">
        <v>1316</v>
      </c>
      <c r="K558" s="428" t="s">
        <v>1316</v>
      </c>
      <c r="Q558" s="428">
        <v>147820</v>
      </c>
      <c r="R558" s="437" t="s">
        <v>629</v>
      </c>
      <c r="S558" s="428">
        <v>147820</v>
      </c>
    </row>
    <row r="559" spans="1:19" ht="10.199999999999999" customHeight="1" x14ac:dyDescent="0.3">
      <c r="A559" s="428">
        <v>1478</v>
      </c>
      <c r="B559" s="428">
        <f t="shared" si="10"/>
        <v>6</v>
      </c>
      <c r="C559" s="437">
        <v>147825</v>
      </c>
      <c r="D559" s="428" t="s">
        <v>38</v>
      </c>
      <c r="I559" s="428" t="s">
        <v>1315</v>
      </c>
      <c r="J559" s="428" t="s">
        <v>1316</v>
      </c>
      <c r="K559" s="428" t="s">
        <v>1316</v>
      </c>
      <c r="Q559" s="428">
        <v>147825</v>
      </c>
      <c r="R559" s="437" t="s">
        <v>631</v>
      </c>
      <c r="S559" s="428">
        <v>147825</v>
      </c>
    </row>
    <row r="560" spans="1:19" ht="10.199999999999999" customHeight="1" x14ac:dyDescent="0.3">
      <c r="A560" s="428">
        <v>1479</v>
      </c>
      <c r="B560" s="428">
        <f t="shared" si="10"/>
        <v>4</v>
      </c>
      <c r="C560" s="437">
        <v>1479</v>
      </c>
      <c r="D560" s="428" t="s">
        <v>66</v>
      </c>
      <c r="E560" s="428" t="s">
        <v>1315</v>
      </c>
      <c r="J560" s="428" t="s">
        <v>1316</v>
      </c>
      <c r="K560" s="428" t="s">
        <v>1316</v>
      </c>
      <c r="O560" s="428" t="s">
        <v>1315</v>
      </c>
      <c r="Q560" s="428">
        <v>1479</v>
      </c>
      <c r="R560" s="437" t="s">
        <v>693</v>
      </c>
      <c r="S560" s="428">
        <v>1479</v>
      </c>
    </row>
    <row r="561" spans="1:20" ht="10.199999999999999" customHeight="1" x14ac:dyDescent="0.3">
      <c r="A561" s="428">
        <v>1479</v>
      </c>
      <c r="B561" s="428">
        <f t="shared" si="10"/>
        <v>6</v>
      </c>
      <c r="C561" s="437">
        <v>147905</v>
      </c>
      <c r="D561" s="428" t="s">
        <v>34</v>
      </c>
      <c r="E561" s="428" t="s">
        <v>1315</v>
      </c>
      <c r="J561" s="428" t="s">
        <v>1316</v>
      </c>
      <c r="K561" s="428" t="s">
        <v>1316</v>
      </c>
      <c r="O561" s="428" t="s">
        <v>1315</v>
      </c>
      <c r="Q561" s="428">
        <v>147905</v>
      </c>
      <c r="R561" s="437" t="s">
        <v>623</v>
      </c>
      <c r="S561" s="428">
        <v>147905</v>
      </c>
    </row>
    <row r="562" spans="1:20" ht="10.199999999999999" customHeight="1" x14ac:dyDescent="0.3">
      <c r="A562" s="428">
        <v>1479</v>
      </c>
      <c r="B562" s="428">
        <f t="shared" si="10"/>
        <v>6</v>
      </c>
      <c r="C562" s="437">
        <v>147910</v>
      </c>
      <c r="D562" s="428" t="s">
        <v>35</v>
      </c>
      <c r="E562" s="428" t="s">
        <v>1315</v>
      </c>
      <c r="J562" s="428" t="s">
        <v>1316</v>
      </c>
      <c r="K562" s="428" t="s">
        <v>1316</v>
      </c>
      <c r="O562" s="428" t="s">
        <v>1315</v>
      </c>
      <c r="Q562" s="428">
        <v>147910</v>
      </c>
      <c r="R562" s="437" t="s">
        <v>625</v>
      </c>
      <c r="S562" s="428">
        <v>147910</v>
      </c>
    </row>
    <row r="563" spans="1:20" ht="10.199999999999999" customHeight="1" x14ac:dyDescent="0.3">
      <c r="A563" s="428">
        <v>1479</v>
      </c>
      <c r="B563" s="428">
        <f t="shared" si="10"/>
        <v>6</v>
      </c>
      <c r="C563" s="437">
        <v>147915</v>
      </c>
      <c r="D563" s="428" t="s">
        <v>36</v>
      </c>
      <c r="E563" s="428" t="s">
        <v>1315</v>
      </c>
      <c r="J563" s="428" t="s">
        <v>1316</v>
      </c>
      <c r="K563" s="428" t="s">
        <v>1316</v>
      </c>
      <c r="O563" s="428" t="s">
        <v>1315</v>
      </c>
      <c r="Q563" s="428">
        <v>147915</v>
      </c>
      <c r="R563" s="437" t="s">
        <v>627</v>
      </c>
      <c r="S563" s="428">
        <v>147915</v>
      </c>
    </row>
    <row r="564" spans="1:20" ht="10.199999999999999" customHeight="1" x14ac:dyDescent="0.3">
      <c r="A564" s="428">
        <v>1479</v>
      </c>
      <c r="B564" s="428">
        <f t="shared" si="10"/>
        <v>6</v>
      </c>
      <c r="C564" s="437">
        <v>147920</v>
      </c>
      <c r="D564" s="428" t="s">
        <v>37</v>
      </c>
      <c r="E564" s="428" t="s">
        <v>1315</v>
      </c>
      <c r="J564" s="428" t="s">
        <v>1316</v>
      </c>
      <c r="K564" s="428" t="s">
        <v>1316</v>
      </c>
      <c r="O564" s="428" t="s">
        <v>1315</v>
      </c>
      <c r="Q564" s="428">
        <v>147920</v>
      </c>
      <c r="R564" s="437" t="s">
        <v>629</v>
      </c>
      <c r="S564" s="428">
        <v>147920</v>
      </c>
    </row>
    <row r="565" spans="1:20" ht="10.199999999999999" customHeight="1" x14ac:dyDescent="0.3">
      <c r="A565" s="428">
        <v>1479</v>
      </c>
      <c r="B565" s="428">
        <f t="shared" si="10"/>
        <v>6</v>
      </c>
      <c r="C565" s="437">
        <v>147925</v>
      </c>
      <c r="D565" s="428" t="s">
        <v>38</v>
      </c>
      <c r="E565" s="428" t="s">
        <v>1315</v>
      </c>
      <c r="J565" s="428" t="s">
        <v>1316</v>
      </c>
      <c r="K565" s="428" t="s">
        <v>1316</v>
      </c>
      <c r="O565" s="428" t="s">
        <v>1315</v>
      </c>
      <c r="Q565" s="428">
        <v>147925</v>
      </c>
      <c r="R565" s="437" t="s">
        <v>631</v>
      </c>
      <c r="S565" s="428">
        <v>147925</v>
      </c>
    </row>
    <row r="566" spans="1:20" ht="10.199999999999999" customHeight="1" x14ac:dyDescent="0.3">
      <c r="A566" s="428">
        <v>1480</v>
      </c>
      <c r="B566" s="428">
        <f t="shared" si="10"/>
        <v>4</v>
      </c>
      <c r="C566" s="437">
        <v>1480</v>
      </c>
      <c r="D566" s="428" t="s">
        <v>67</v>
      </c>
      <c r="I566" s="428" t="s">
        <v>1315</v>
      </c>
      <c r="J566" s="428" t="s">
        <v>1316</v>
      </c>
      <c r="K566" s="428" t="s">
        <v>1316</v>
      </c>
      <c r="Q566" s="428">
        <v>1480</v>
      </c>
      <c r="R566" s="437" t="s">
        <v>1466</v>
      </c>
      <c r="S566" s="428">
        <v>1480</v>
      </c>
    </row>
    <row r="567" spans="1:20" ht="10.199999999999999" customHeight="1" x14ac:dyDescent="0.3">
      <c r="A567" s="428">
        <v>1480</v>
      </c>
      <c r="B567" s="428">
        <f t="shared" si="10"/>
        <v>6</v>
      </c>
      <c r="C567" s="437">
        <v>148005</v>
      </c>
      <c r="D567" s="428" t="s">
        <v>34</v>
      </c>
      <c r="I567" s="428" t="s">
        <v>1315</v>
      </c>
      <c r="J567" s="428" t="s">
        <v>1316</v>
      </c>
      <c r="K567" s="428" t="s">
        <v>1316</v>
      </c>
      <c r="Q567" s="428">
        <v>148005</v>
      </c>
      <c r="R567" s="437" t="s">
        <v>623</v>
      </c>
      <c r="S567" s="428">
        <v>148005</v>
      </c>
    </row>
    <row r="568" spans="1:20" ht="10.199999999999999" customHeight="1" x14ac:dyDescent="0.3">
      <c r="A568" s="428">
        <v>1480</v>
      </c>
      <c r="B568" s="428">
        <f t="shared" si="10"/>
        <v>6</v>
      </c>
      <c r="C568" s="437">
        <v>148010</v>
      </c>
      <c r="D568" s="428" t="s">
        <v>35</v>
      </c>
      <c r="I568" s="428" t="s">
        <v>1315</v>
      </c>
      <c r="J568" s="428" t="s">
        <v>1316</v>
      </c>
      <c r="K568" s="428" t="s">
        <v>1316</v>
      </c>
      <c r="Q568" s="428">
        <v>148010</v>
      </c>
      <c r="R568" s="437" t="s">
        <v>625</v>
      </c>
      <c r="S568" s="428">
        <v>148010</v>
      </c>
    </row>
    <row r="569" spans="1:20" ht="10.199999999999999" customHeight="1" x14ac:dyDescent="0.3">
      <c r="A569" s="428">
        <v>1480</v>
      </c>
      <c r="B569" s="428">
        <f t="shared" si="10"/>
        <v>6</v>
      </c>
      <c r="C569" s="437">
        <v>148015</v>
      </c>
      <c r="D569" s="428" t="s">
        <v>36</v>
      </c>
      <c r="I569" s="428" t="s">
        <v>1315</v>
      </c>
      <c r="J569" s="428" t="s">
        <v>1316</v>
      </c>
      <c r="K569" s="428" t="s">
        <v>1316</v>
      </c>
      <c r="Q569" s="428">
        <v>148015</v>
      </c>
      <c r="R569" s="437" t="s">
        <v>627</v>
      </c>
      <c r="S569" s="428">
        <v>148015</v>
      </c>
    </row>
    <row r="570" spans="1:20" ht="10.199999999999999" customHeight="1" x14ac:dyDescent="0.3">
      <c r="A570" s="428">
        <v>1480</v>
      </c>
      <c r="B570" s="428">
        <f t="shared" si="10"/>
        <v>6</v>
      </c>
      <c r="C570" s="437">
        <v>148020</v>
      </c>
      <c r="D570" s="428" t="s">
        <v>37</v>
      </c>
      <c r="I570" s="428" t="s">
        <v>1315</v>
      </c>
      <c r="J570" s="428" t="s">
        <v>1316</v>
      </c>
      <c r="K570" s="428" t="s">
        <v>1316</v>
      </c>
      <c r="Q570" s="428">
        <v>148020</v>
      </c>
      <c r="R570" s="437" t="s">
        <v>629</v>
      </c>
      <c r="S570" s="428">
        <v>148020</v>
      </c>
    </row>
    <row r="571" spans="1:20" ht="10.199999999999999" customHeight="1" x14ac:dyDescent="0.3">
      <c r="A571" s="428">
        <v>1480</v>
      </c>
      <c r="B571" s="428">
        <f t="shared" si="10"/>
        <v>6</v>
      </c>
      <c r="C571" s="437">
        <v>148025</v>
      </c>
      <c r="D571" s="428" t="s">
        <v>38</v>
      </c>
      <c r="I571" s="428" t="s">
        <v>1315</v>
      </c>
      <c r="J571" s="428" t="s">
        <v>1316</v>
      </c>
      <c r="K571" s="428" t="s">
        <v>1316</v>
      </c>
      <c r="Q571" s="428">
        <v>148025</v>
      </c>
      <c r="R571" s="437" t="s">
        <v>631</v>
      </c>
      <c r="S571" s="428">
        <v>148025</v>
      </c>
    </row>
    <row r="572" spans="1:20" ht="10.199999999999999" customHeight="1" x14ac:dyDescent="0.3">
      <c r="A572" s="428">
        <v>1481</v>
      </c>
      <c r="B572" s="428">
        <f t="shared" si="10"/>
        <v>4</v>
      </c>
      <c r="C572" s="437">
        <v>1481</v>
      </c>
      <c r="D572" s="428" t="s">
        <v>69</v>
      </c>
      <c r="E572" s="428" t="s">
        <v>1315</v>
      </c>
      <c r="J572" s="428" t="s">
        <v>1316</v>
      </c>
      <c r="K572" s="428" t="s">
        <v>1316</v>
      </c>
      <c r="O572" s="428" t="s">
        <v>1315</v>
      </c>
      <c r="Q572" s="428">
        <v>1481</v>
      </c>
      <c r="R572" s="437" t="s">
        <v>1467</v>
      </c>
      <c r="S572" s="428">
        <v>1481</v>
      </c>
      <c r="T572" s="428" t="s">
        <v>1468</v>
      </c>
    </row>
    <row r="573" spans="1:20" ht="10.199999999999999" customHeight="1" x14ac:dyDescent="0.3">
      <c r="A573" s="428">
        <v>1481</v>
      </c>
      <c r="B573" s="428">
        <f t="shared" si="10"/>
        <v>6</v>
      </c>
      <c r="C573" s="437">
        <v>148105</v>
      </c>
      <c r="D573" s="428" t="s">
        <v>34</v>
      </c>
      <c r="E573" s="428" t="s">
        <v>1315</v>
      </c>
      <c r="J573" s="428" t="s">
        <v>1316</v>
      </c>
      <c r="K573" s="428" t="s">
        <v>1316</v>
      </c>
      <c r="O573" s="428" t="s">
        <v>1315</v>
      </c>
      <c r="Q573" s="428">
        <v>148105</v>
      </c>
      <c r="R573" s="437" t="s">
        <v>623</v>
      </c>
      <c r="S573" s="428">
        <v>148105</v>
      </c>
    </row>
    <row r="574" spans="1:20" ht="10.199999999999999" customHeight="1" x14ac:dyDescent="0.3">
      <c r="A574" s="428">
        <v>1481</v>
      </c>
      <c r="B574" s="428">
        <f t="shared" si="10"/>
        <v>6</v>
      </c>
      <c r="C574" s="437">
        <v>148110</v>
      </c>
      <c r="D574" s="428" t="s">
        <v>35</v>
      </c>
      <c r="E574" s="428" t="s">
        <v>1315</v>
      </c>
      <c r="J574" s="428" t="s">
        <v>1316</v>
      </c>
      <c r="K574" s="428" t="s">
        <v>1316</v>
      </c>
      <c r="O574" s="428" t="s">
        <v>1315</v>
      </c>
      <c r="Q574" s="428">
        <v>148110</v>
      </c>
      <c r="R574" s="437" t="s">
        <v>625</v>
      </c>
      <c r="S574" s="428">
        <v>148110</v>
      </c>
    </row>
    <row r="575" spans="1:20" ht="10.199999999999999" customHeight="1" x14ac:dyDescent="0.3">
      <c r="A575" s="428">
        <v>1481</v>
      </c>
      <c r="B575" s="428">
        <f t="shared" si="10"/>
        <v>6</v>
      </c>
      <c r="C575" s="437">
        <v>148115</v>
      </c>
      <c r="D575" s="428" t="s">
        <v>36</v>
      </c>
      <c r="E575" s="428" t="s">
        <v>1315</v>
      </c>
      <c r="J575" s="428" t="s">
        <v>1316</v>
      </c>
      <c r="K575" s="428" t="s">
        <v>1316</v>
      </c>
      <c r="O575" s="428" t="s">
        <v>1315</v>
      </c>
      <c r="Q575" s="428">
        <v>148115</v>
      </c>
      <c r="R575" s="437" t="s">
        <v>627</v>
      </c>
      <c r="S575" s="428">
        <v>148115</v>
      </c>
    </row>
    <row r="576" spans="1:20" ht="10.199999999999999" customHeight="1" x14ac:dyDescent="0.3">
      <c r="A576" s="428">
        <v>1481</v>
      </c>
      <c r="B576" s="428">
        <f t="shared" si="10"/>
        <v>6</v>
      </c>
      <c r="C576" s="437">
        <v>148120</v>
      </c>
      <c r="D576" s="428" t="s">
        <v>37</v>
      </c>
      <c r="E576" s="428" t="s">
        <v>1315</v>
      </c>
      <c r="J576" s="428" t="s">
        <v>1316</v>
      </c>
      <c r="K576" s="428" t="s">
        <v>1316</v>
      </c>
      <c r="O576" s="428" t="s">
        <v>1315</v>
      </c>
      <c r="Q576" s="428">
        <v>148120</v>
      </c>
      <c r="R576" s="437" t="s">
        <v>629</v>
      </c>
      <c r="S576" s="428">
        <v>148120</v>
      </c>
    </row>
    <row r="577" spans="1:19" ht="10.199999999999999" customHeight="1" x14ac:dyDescent="0.3">
      <c r="A577" s="428">
        <v>1481</v>
      </c>
      <c r="B577" s="428">
        <f t="shared" si="10"/>
        <v>6</v>
      </c>
      <c r="C577" s="437">
        <v>148125</v>
      </c>
      <c r="D577" s="428" t="s">
        <v>38</v>
      </c>
      <c r="E577" s="428" t="s">
        <v>1315</v>
      </c>
      <c r="J577" s="428" t="s">
        <v>1316</v>
      </c>
      <c r="K577" s="428" t="s">
        <v>1316</v>
      </c>
      <c r="O577" s="428" t="s">
        <v>1315</v>
      </c>
      <c r="Q577" s="428">
        <v>148125</v>
      </c>
      <c r="R577" s="437" t="s">
        <v>631</v>
      </c>
      <c r="S577" s="428">
        <v>148125</v>
      </c>
    </row>
    <row r="578" spans="1:19" ht="10.199999999999999" customHeight="1" x14ac:dyDescent="0.3">
      <c r="A578" s="428">
        <v>1482</v>
      </c>
      <c r="B578" s="428">
        <f t="shared" si="10"/>
        <v>4</v>
      </c>
      <c r="C578" s="437">
        <v>1482</v>
      </c>
      <c r="D578" s="428" t="s">
        <v>1469</v>
      </c>
      <c r="I578" s="428" t="s">
        <v>1315</v>
      </c>
      <c r="J578" s="428" t="s">
        <v>1316</v>
      </c>
      <c r="K578" s="428" t="s">
        <v>1316</v>
      </c>
      <c r="Q578" s="428">
        <v>1482</v>
      </c>
      <c r="R578" s="437" t="s">
        <v>1470</v>
      </c>
      <c r="S578" s="428">
        <v>1482</v>
      </c>
    </row>
    <row r="579" spans="1:19" ht="10.199999999999999" customHeight="1" x14ac:dyDescent="0.3">
      <c r="A579" s="428">
        <v>1482</v>
      </c>
      <c r="B579" s="428">
        <f t="shared" si="10"/>
        <v>6</v>
      </c>
      <c r="C579" s="437">
        <v>148205</v>
      </c>
      <c r="D579" s="428" t="s">
        <v>34</v>
      </c>
      <c r="I579" s="428" t="s">
        <v>1315</v>
      </c>
      <c r="J579" s="428" t="s">
        <v>1316</v>
      </c>
      <c r="K579" s="428" t="s">
        <v>1316</v>
      </c>
      <c r="Q579" s="428">
        <v>148205</v>
      </c>
      <c r="R579" s="437" t="s">
        <v>623</v>
      </c>
      <c r="S579" s="428">
        <v>148205</v>
      </c>
    </row>
    <row r="580" spans="1:19" ht="10.199999999999999" customHeight="1" x14ac:dyDescent="0.3">
      <c r="A580" s="428">
        <v>1482</v>
      </c>
      <c r="B580" s="428">
        <f t="shared" si="10"/>
        <v>6</v>
      </c>
      <c r="C580" s="437">
        <v>148210</v>
      </c>
      <c r="D580" s="428" t="s">
        <v>35</v>
      </c>
      <c r="I580" s="428" t="s">
        <v>1315</v>
      </c>
      <c r="J580" s="428" t="s">
        <v>1316</v>
      </c>
      <c r="K580" s="428" t="s">
        <v>1316</v>
      </c>
      <c r="Q580" s="428">
        <v>148210</v>
      </c>
      <c r="R580" s="437" t="s">
        <v>625</v>
      </c>
      <c r="S580" s="428">
        <v>148210</v>
      </c>
    </row>
    <row r="581" spans="1:19" ht="10.199999999999999" customHeight="1" x14ac:dyDescent="0.3">
      <c r="A581" s="428">
        <v>1482</v>
      </c>
      <c r="B581" s="428">
        <f t="shared" ref="B581:B644" si="11">LEN(C581)</f>
        <v>6</v>
      </c>
      <c r="C581" s="437">
        <v>148215</v>
      </c>
      <c r="D581" s="428" t="s">
        <v>36</v>
      </c>
      <c r="I581" s="428" t="s">
        <v>1315</v>
      </c>
      <c r="J581" s="428" t="s">
        <v>1316</v>
      </c>
      <c r="K581" s="428" t="s">
        <v>1316</v>
      </c>
      <c r="Q581" s="428">
        <v>148215</v>
      </c>
      <c r="R581" s="437" t="s">
        <v>627</v>
      </c>
      <c r="S581" s="428">
        <v>148215</v>
      </c>
    </row>
    <row r="582" spans="1:19" ht="10.199999999999999" customHeight="1" x14ac:dyDescent="0.3">
      <c r="A582" s="428">
        <v>1482</v>
      </c>
      <c r="B582" s="428">
        <f t="shared" si="11"/>
        <v>6</v>
      </c>
      <c r="C582" s="437">
        <v>148220</v>
      </c>
      <c r="D582" s="428" t="s">
        <v>37</v>
      </c>
      <c r="I582" s="428" t="s">
        <v>1315</v>
      </c>
      <c r="J582" s="428" t="s">
        <v>1316</v>
      </c>
      <c r="K582" s="428" t="s">
        <v>1316</v>
      </c>
      <c r="Q582" s="428">
        <v>148220</v>
      </c>
      <c r="R582" s="437" t="s">
        <v>629</v>
      </c>
      <c r="S582" s="428">
        <v>148220</v>
      </c>
    </row>
    <row r="583" spans="1:19" ht="10.199999999999999" customHeight="1" x14ac:dyDescent="0.3">
      <c r="A583" s="428">
        <v>1482</v>
      </c>
      <c r="B583" s="428">
        <f t="shared" si="11"/>
        <v>6</v>
      </c>
      <c r="C583" s="437">
        <v>148225</v>
      </c>
      <c r="D583" s="428" t="s">
        <v>38</v>
      </c>
      <c r="I583" s="428" t="s">
        <v>1315</v>
      </c>
      <c r="J583" s="428" t="s">
        <v>1316</v>
      </c>
      <c r="K583" s="428" t="s">
        <v>1316</v>
      </c>
      <c r="Q583" s="428">
        <v>148225</v>
      </c>
      <c r="R583" s="437" t="s">
        <v>631</v>
      </c>
      <c r="S583" s="428">
        <v>148225</v>
      </c>
    </row>
    <row r="584" spans="1:19" ht="10.199999999999999" customHeight="1" x14ac:dyDescent="0.3">
      <c r="A584" s="428">
        <v>1483</v>
      </c>
      <c r="B584" s="428">
        <f t="shared" si="11"/>
        <v>4</v>
      </c>
      <c r="C584" s="437">
        <v>1483</v>
      </c>
      <c r="D584" s="428" t="s">
        <v>71</v>
      </c>
      <c r="E584" s="428" t="s">
        <v>1315</v>
      </c>
      <c r="J584" s="428" t="s">
        <v>1316</v>
      </c>
      <c r="K584" s="428" t="s">
        <v>1316</v>
      </c>
      <c r="O584" s="428" t="s">
        <v>1315</v>
      </c>
      <c r="Q584" s="428">
        <v>1483</v>
      </c>
      <c r="R584" s="437" t="s">
        <v>1471</v>
      </c>
      <c r="S584" s="428">
        <v>1483</v>
      </c>
    </row>
    <row r="585" spans="1:19" ht="10.199999999999999" customHeight="1" x14ac:dyDescent="0.3">
      <c r="A585" s="428">
        <v>1483</v>
      </c>
      <c r="B585" s="428">
        <f t="shared" si="11"/>
        <v>6</v>
      </c>
      <c r="C585" s="437">
        <v>148305</v>
      </c>
      <c r="D585" s="428" t="s">
        <v>34</v>
      </c>
      <c r="E585" s="428" t="s">
        <v>1315</v>
      </c>
      <c r="J585" s="428" t="s">
        <v>1316</v>
      </c>
      <c r="K585" s="428" t="s">
        <v>1316</v>
      </c>
      <c r="O585" s="428" t="s">
        <v>1315</v>
      </c>
      <c r="Q585" s="428">
        <v>148305</v>
      </c>
      <c r="R585" s="437" t="s">
        <v>623</v>
      </c>
      <c r="S585" s="428">
        <v>148305</v>
      </c>
    </row>
    <row r="586" spans="1:19" ht="10.199999999999999" customHeight="1" x14ac:dyDescent="0.3">
      <c r="A586" s="428">
        <v>1483</v>
      </c>
      <c r="B586" s="428">
        <f t="shared" si="11"/>
        <v>6</v>
      </c>
      <c r="C586" s="437">
        <v>148310</v>
      </c>
      <c r="D586" s="428" t="s">
        <v>35</v>
      </c>
      <c r="E586" s="428" t="s">
        <v>1315</v>
      </c>
      <c r="J586" s="428" t="s">
        <v>1316</v>
      </c>
      <c r="K586" s="428" t="s">
        <v>1316</v>
      </c>
      <c r="O586" s="428" t="s">
        <v>1315</v>
      </c>
      <c r="Q586" s="428">
        <v>148310</v>
      </c>
      <c r="R586" s="437" t="s">
        <v>625</v>
      </c>
      <c r="S586" s="428">
        <v>148310</v>
      </c>
    </row>
    <row r="587" spans="1:19" ht="10.199999999999999" customHeight="1" x14ac:dyDescent="0.3">
      <c r="A587" s="428">
        <v>1483</v>
      </c>
      <c r="B587" s="428">
        <f t="shared" si="11"/>
        <v>6</v>
      </c>
      <c r="C587" s="437">
        <v>148315</v>
      </c>
      <c r="D587" s="428" t="s">
        <v>36</v>
      </c>
      <c r="E587" s="428" t="s">
        <v>1315</v>
      </c>
      <c r="J587" s="428" t="s">
        <v>1316</v>
      </c>
      <c r="K587" s="428" t="s">
        <v>1316</v>
      </c>
      <c r="O587" s="428" t="s">
        <v>1315</v>
      </c>
      <c r="Q587" s="428">
        <v>148315</v>
      </c>
      <c r="R587" s="437" t="s">
        <v>627</v>
      </c>
      <c r="S587" s="428">
        <v>148315</v>
      </c>
    </row>
    <row r="588" spans="1:19" ht="10.199999999999999" customHeight="1" x14ac:dyDescent="0.3">
      <c r="A588" s="428">
        <v>1483</v>
      </c>
      <c r="B588" s="428">
        <f t="shared" si="11"/>
        <v>6</v>
      </c>
      <c r="C588" s="437">
        <v>148320</v>
      </c>
      <c r="D588" s="428" t="s">
        <v>37</v>
      </c>
      <c r="E588" s="428" t="s">
        <v>1315</v>
      </c>
      <c r="J588" s="428" t="s">
        <v>1316</v>
      </c>
      <c r="K588" s="428" t="s">
        <v>1316</v>
      </c>
      <c r="O588" s="428" t="s">
        <v>1315</v>
      </c>
      <c r="Q588" s="428">
        <v>148320</v>
      </c>
      <c r="R588" s="437" t="s">
        <v>629</v>
      </c>
      <c r="S588" s="428">
        <v>148320</v>
      </c>
    </row>
    <row r="589" spans="1:19" ht="10.199999999999999" customHeight="1" x14ac:dyDescent="0.3">
      <c r="A589" s="428">
        <v>1483</v>
      </c>
      <c r="B589" s="428">
        <f t="shared" si="11"/>
        <v>6</v>
      </c>
      <c r="C589" s="437">
        <v>148325</v>
      </c>
      <c r="D589" s="428" t="s">
        <v>38</v>
      </c>
      <c r="E589" s="428" t="s">
        <v>1315</v>
      </c>
      <c r="J589" s="428" t="s">
        <v>1316</v>
      </c>
      <c r="K589" s="428" t="s">
        <v>1316</v>
      </c>
      <c r="O589" s="428" t="s">
        <v>1315</v>
      </c>
      <c r="Q589" s="428">
        <v>148325</v>
      </c>
      <c r="R589" s="437" t="s">
        <v>631</v>
      </c>
      <c r="S589" s="428">
        <v>148325</v>
      </c>
    </row>
    <row r="590" spans="1:19" ht="10.199999999999999" customHeight="1" x14ac:dyDescent="0.3">
      <c r="A590" s="428">
        <v>1484</v>
      </c>
      <c r="B590" s="428">
        <f t="shared" si="11"/>
        <v>4</v>
      </c>
      <c r="C590" s="437">
        <v>1484</v>
      </c>
      <c r="D590" s="428" t="s">
        <v>72</v>
      </c>
      <c r="I590" s="428" t="s">
        <v>1315</v>
      </c>
      <c r="J590" s="428" t="s">
        <v>1316</v>
      </c>
      <c r="K590" s="428" t="s">
        <v>1316</v>
      </c>
      <c r="Q590" s="428">
        <v>1484</v>
      </c>
      <c r="R590" s="437" t="s">
        <v>1472</v>
      </c>
      <c r="S590" s="428">
        <v>1484</v>
      </c>
    </row>
    <row r="591" spans="1:19" ht="10.199999999999999" customHeight="1" x14ac:dyDescent="0.3">
      <c r="A591" s="428">
        <v>1484</v>
      </c>
      <c r="B591" s="428">
        <f t="shared" si="11"/>
        <v>6</v>
      </c>
      <c r="C591" s="437">
        <v>148405</v>
      </c>
      <c r="D591" s="428" t="s">
        <v>34</v>
      </c>
      <c r="I591" s="428" t="s">
        <v>1315</v>
      </c>
      <c r="J591" s="428" t="s">
        <v>1316</v>
      </c>
      <c r="K591" s="428" t="s">
        <v>1316</v>
      </c>
      <c r="Q591" s="428">
        <v>148405</v>
      </c>
      <c r="R591" s="437" t="s">
        <v>623</v>
      </c>
      <c r="S591" s="428">
        <v>148405</v>
      </c>
    </row>
    <row r="592" spans="1:19" ht="10.199999999999999" customHeight="1" x14ac:dyDescent="0.3">
      <c r="A592" s="428">
        <v>1484</v>
      </c>
      <c r="B592" s="428">
        <f t="shared" si="11"/>
        <v>6</v>
      </c>
      <c r="C592" s="437">
        <v>148410</v>
      </c>
      <c r="D592" s="428" t="s">
        <v>35</v>
      </c>
      <c r="I592" s="428" t="s">
        <v>1315</v>
      </c>
      <c r="J592" s="428" t="s">
        <v>1316</v>
      </c>
      <c r="K592" s="428" t="s">
        <v>1316</v>
      </c>
      <c r="Q592" s="428">
        <v>148410</v>
      </c>
      <c r="R592" s="437" t="s">
        <v>625</v>
      </c>
      <c r="S592" s="428">
        <v>148410</v>
      </c>
    </row>
    <row r="593" spans="1:19" ht="10.199999999999999" customHeight="1" x14ac:dyDescent="0.3">
      <c r="A593" s="428">
        <v>1484</v>
      </c>
      <c r="B593" s="428">
        <f t="shared" si="11"/>
        <v>6</v>
      </c>
      <c r="C593" s="437">
        <v>148415</v>
      </c>
      <c r="D593" s="428" t="s">
        <v>36</v>
      </c>
      <c r="I593" s="428" t="s">
        <v>1315</v>
      </c>
      <c r="J593" s="428" t="s">
        <v>1316</v>
      </c>
      <c r="K593" s="428" t="s">
        <v>1316</v>
      </c>
      <c r="Q593" s="428">
        <v>148415</v>
      </c>
      <c r="R593" s="437" t="s">
        <v>627</v>
      </c>
      <c r="S593" s="428">
        <v>148415</v>
      </c>
    </row>
    <row r="594" spans="1:19" ht="10.199999999999999" customHeight="1" x14ac:dyDescent="0.3">
      <c r="A594" s="428">
        <v>1484</v>
      </c>
      <c r="B594" s="428">
        <f t="shared" si="11"/>
        <v>6</v>
      </c>
      <c r="C594" s="437">
        <v>148420</v>
      </c>
      <c r="D594" s="428" t="s">
        <v>37</v>
      </c>
      <c r="I594" s="428" t="s">
        <v>1315</v>
      </c>
      <c r="J594" s="428" t="s">
        <v>1316</v>
      </c>
      <c r="K594" s="428" t="s">
        <v>1316</v>
      </c>
      <c r="Q594" s="428">
        <v>148420</v>
      </c>
      <c r="R594" s="437" t="s">
        <v>629</v>
      </c>
      <c r="S594" s="428">
        <v>148420</v>
      </c>
    </row>
    <row r="595" spans="1:19" ht="10.199999999999999" customHeight="1" x14ac:dyDescent="0.3">
      <c r="A595" s="428">
        <v>1484</v>
      </c>
      <c r="B595" s="428">
        <f t="shared" si="11"/>
        <v>6</v>
      </c>
      <c r="C595" s="437">
        <v>148425</v>
      </c>
      <c r="D595" s="428" t="s">
        <v>38</v>
      </c>
      <c r="I595" s="428" t="s">
        <v>1315</v>
      </c>
      <c r="J595" s="428" t="s">
        <v>1316</v>
      </c>
      <c r="K595" s="428" t="s">
        <v>1316</v>
      </c>
      <c r="Q595" s="428">
        <v>148425</v>
      </c>
      <c r="R595" s="437" t="s">
        <v>631</v>
      </c>
      <c r="S595" s="428">
        <v>148425</v>
      </c>
    </row>
    <row r="596" spans="1:19" ht="10.199999999999999" customHeight="1" x14ac:dyDescent="0.3">
      <c r="A596" s="428">
        <v>1485</v>
      </c>
      <c r="B596" s="428">
        <f t="shared" si="11"/>
        <v>4</v>
      </c>
      <c r="C596" s="437">
        <v>1485</v>
      </c>
      <c r="D596" s="428" t="s">
        <v>80</v>
      </c>
      <c r="E596" s="428" t="s">
        <v>1315</v>
      </c>
      <c r="J596" s="428" t="s">
        <v>1316</v>
      </c>
      <c r="K596" s="428" t="s">
        <v>1316</v>
      </c>
      <c r="O596" s="428" t="s">
        <v>1315</v>
      </c>
      <c r="Q596" s="428">
        <v>1485</v>
      </c>
      <c r="R596" s="437" t="s">
        <v>1041</v>
      </c>
      <c r="S596" s="428">
        <v>1485</v>
      </c>
    </row>
    <row r="597" spans="1:19" ht="10.199999999999999" customHeight="1" x14ac:dyDescent="0.3">
      <c r="A597" s="428">
        <v>1485</v>
      </c>
      <c r="B597" s="428">
        <f t="shared" si="11"/>
        <v>6</v>
      </c>
      <c r="C597" s="437">
        <v>148505</v>
      </c>
      <c r="D597" s="428" t="s">
        <v>34</v>
      </c>
      <c r="E597" s="428" t="s">
        <v>1315</v>
      </c>
      <c r="J597" s="428" t="s">
        <v>1316</v>
      </c>
      <c r="K597" s="428" t="s">
        <v>1316</v>
      </c>
      <c r="O597" s="428" t="s">
        <v>1315</v>
      </c>
      <c r="Q597" s="428">
        <v>148505</v>
      </c>
      <c r="R597" s="437" t="s">
        <v>623</v>
      </c>
      <c r="S597" s="428">
        <v>148505</v>
      </c>
    </row>
    <row r="598" spans="1:19" ht="10.199999999999999" customHeight="1" x14ac:dyDescent="0.3">
      <c r="A598" s="428">
        <v>1485</v>
      </c>
      <c r="B598" s="428">
        <f t="shared" si="11"/>
        <v>6</v>
      </c>
      <c r="C598" s="437">
        <v>148510</v>
      </c>
      <c r="D598" s="428" t="s">
        <v>35</v>
      </c>
      <c r="E598" s="428" t="s">
        <v>1315</v>
      </c>
      <c r="J598" s="428" t="s">
        <v>1316</v>
      </c>
      <c r="K598" s="428" t="s">
        <v>1316</v>
      </c>
      <c r="O598" s="428" t="s">
        <v>1315</v>
      </c>
      <c r="Q598" s="428">
        <v>148510</v>
      </c>
      <c r="R598" s="437" t="s">
        <v>625</v>
      </c>
      <c r="S598" s="428">
        <v>148510</v>
      </c>
    </row>
    <row r="599" spans="1:19" ht="10.199999999999999" customHeight="1" x14ac:dyDescent="0.3">
      <c r="A599" s="428">
        <v>1485</v>
      </c>
      <c r="B599" s="428">
        <f t="shared" si="11"/>
        <v>6</v>
      </c>
      <c r="C599" s="437">
        <v>148515</v>
      </c>
      <c r="D599" s="428" t="s">
        <v>36</v>
      </c>
      <c r="E599" s="428" t="s">
        <v>1315</v>
      </c>
      <c r="J599" s="428" t="s">
        <v>1316</v>
      </c>
      <c r="K599" s="428" t="s">
        <v>1316</v>
      </c>
      <c r="O599" s="428" t="s">
        <v>1315</v>
      </c>
      <c r="Q599" s="428">
        <v>148515</v>
      </c>
      <c r="R599" s="437" t="s">
        <v>627</v>
      </c>
      <c r="S599" s="428">
        <v>148515</v>
      </c>
    </row>
    <row r="600" spans="1:19" ht="10.199999999999999" customHeight="1" x14ac:dyDescent="0.3">
      <c r="A600" s="428">
        <v>1485</v>
      </c>
      <c r="B600" s="428">
        <f t="shared" si="11"/>
        <v>6</v>
      </c>
      <c r="C600" s="437">
        <v>148520</v>
      </c>
      <c r="D600" s="428" t="s">
        <v>37</v>
      </c>
      <c r="E600" s="428" t="s">
        <v>1315</v>
      </c>
      <c r="J600" s="428" t="s">
        <v>1316</v>
      </c>
      <c r="K600" s="428" t="s">
        <v>1316</v>
      </c>
      <c r="O600" s="428" t="s">
        <v>1315</v>
      </c>
      <c r="Q600" s="428">
        <v>148520</v>
      </c>
      <c r="R600" s="437" t="s">
        <v>629</v>
      </c>
      <c r="S600" s="428">
        <v>148520</v>
      </c>
    </row>
    <row r="601" spans="1:19" ht="10.199999999999999" customHeight="1" x14ac:dyDescent="0.3">
      <c r="A601" s="428">
        <v>1485</v>
      </c>
      <c r="B601" s="428">
        <f t="shared" si="11"/>
        <v>6</v>
      </c>
      <c r="C601" s="437">
        <v>148525</v>
      </c>
      <c r="D601" s="428" t="s">
        <v>38</v>
      </c>
      <c r="E601" s="428" t="s">
        <v>1315</v>
      </c>
      <c r="J601" s="428" t="s">
        <v>1316</v>
      </c>
      <c r="K601" s="428" t="s">
        <v>1316</v>
      </c>
      <c r="O601" s="428" t="s">
        <v>1315</v>
      </c>
      <c r="Q601" s="428">
        <v>148525</v>
      </c>
      <c r="R601" s="437" t="s">
        <v>631</v>
      </c>
      <c r="S601" s="428">
        <v>148525</v>
      </c>
    </row>
    <row r="602" spans="1:19" ht="10.199999999999999" customHeight="1" x14ac:dyDescent="0.3">
      <c r="A602" s="428">
        <v>1486</v>
      </c>
      <c r="B602" s="428">
        <f t="shared" si="11"/>
        <v>4</v>
      </c>
      <c r="C602" s="437">
        <v>1486</v>
      </c>
      <c r="D602" s="428" t="s">
        <v>81</v>
      </c>
      <c r="I602" s="428" t="s">
        <v>1315</v>
      </c>
      <c r="J602" s="428" t="s">
        <v>1316</v>
      </c>
      <c r="K602" s="428" t="s">
        <v>1316</v>
      </c>
      <c r="Q602" s="428">
        <v>1486</v>
      </c>
      <c r="R602" s="437" t="s">
        <v>1473</v>
      </c>
      <c r="S602" s="428">
        <v>1486</v>
      </c>
    </row>
    <row r="603" spans="1:19" ht="10.199999999999999" customHeight="1" x14ac:dyDescent="0.3">
      <c r="A603" s="428">
        <v>1486</v>
      </c>
      <c r="B603" s="428">
        <f t="shared" si="11"/>
        <v>6</v>
      </c>
      <c r="C603" s="437">
        <v>148605</v>
      </c>
      <c r="D603" s="428" t="s">
        <v>34</v>
      </c>
      <c r="I603" s="428" t="s">
        <v>1315</v>
      </c>
      <c r="J603" s="428" t="s">
        <v>1316</v>
      </c>
      <c r="K603" s="428" t="s">
        <v>1316</v>
      </c>
      <c r="Q603" s="428">
        <v>148605</v>
      </c>
      <c r="R603" s="437" t="s">
        <v>623</v>
      </c>
      <c r="S603" s="428">
        <v>148605</v>
      </c>
    </row>
    <row r="604" spans="1:19" ht="10.199999999999999" customHeight="1" x14ac:dyDescent="0.3">
      <c r="A604" s="428">
        <v>1486</v>
      </c>
      <c r="B604" s="428">
        <f t="shared" si="11"/>
        <v>6</v>
      </c>
      <c r="C604" s="437">
        <v>148610</v>
      </c>
      <c r="D604" s="428" t="s">
        <v>35</v>
      </c>
      <c r="I604" s="428" t="s">
        <v>1315</v>
      </c>
      <c r="J604" s="428" t="s">
        <v>1316</v>
      </c>
      <c r="K604" s="428" t="s">
        <v>1316</v>
      </c>
      <c r="Q604" s="428">
        <v>148610</v>
      </c>
      <c r="R604" s="437" t="s">
        <v>625</v>
      </c>
      <c r="S604" s="428">
        <v>148610</v>
      </c>
    </row>
    <row r="605" spans="1:19" ht="10.199999999999999" customHeight="1" x14ac:dyDescent="0.3">
      <c r="A605" s="428">
        <v>1486</v>
      </c>
      <c r="B605" s="428">
        <f t="shared" si="11"/>
        <v>6</v>
      </c>
      <c r="C605" s="437">
        <v>148615</v>
      </c>
      <c r="D605" s="428" t="s">
        <v>36</v>
      </c>
      <c r="I605" s="428" t="s">
        <v>1315</v>
      </c>
      <c r="J605" s="428" t="s">
        <v>1316</v>
      </c>
      <c r="K605" s="428" t="s">
        <v>1316</v>
      </c>
      <c r="Q605" s="428">
        <v>148615</v>
      </c>
      <c r="R605" s="437" t="s">
        <v>627</v>
      </c>
      <c r="S605" s="428">
        <v>148615</v>
      </c>
    </row>
    <row r="606" spans="1:19" ht="10.199999999999999" customHeight="1" x14ac:dyDescent="0.3">
      <c r="A606" s="428">
        <v>1486</v>
      </c>
      <c r="B606" s="428">
        <f t="shared" si="11"/>
        <v>6</v>
      </c>
      <c r="C606" s="437">
        <v>148620</v>
      </c>
      <c r="D606" s="428" t="s">
        <v>37</v>
      </c>
      <c r="I606" s="428" t="s">
        <v>1315</v>
      </c>
      <c r="J606" s="428" t="s">
        <v>1316</v>
      </c>
      <c r="K606" s="428" t="s">
        <v>1316</v>
      </c>
      <c r="Q606" s="428">
        <v>148620</v>
      </c>
      <c r="R606" s="437" t="s">
        <v>629</v>
      </c>
      <c r="S606" s="428">
        <v>148620</v>
      </c>
    </row>
    <row r="607" spans="1:19" ht="10.199999999999999" customHeight="1" x14ac:dyDescent="0.3">
      <c r="A607" s="428">
        <v>1486</v>
      </c>
      <c r="B607" s="428">
        <f t="shared" si="11"/>
        <v>6</v>
      </c>
      <c r="C607" s="437">
        <v>148625</v>
      </c>
      <c r="D607" s="428" t="s">
        <v>38</v>
      </c>
      <c r="I607" s="428" t="s">
        <v>1315</v>
      </c>
      <c r="J607" s="428" t="s">
        <v>1316</v>
      </c>
      <c r="K607" s="428" t="s">
        <v>1316</v>
      </c>
      <c r="Q607" s="428">
        <v>148625</v>
      </c>
      <c r="R607" s="437" t="s">
        <v>631</v>
      </c>
      <c r="S607" s="428">
        <v>148625</v>
      </c>
    </row>
    <row r="608" spans="1:19" ht="10.199999999999999" customHeight="1" x14ac:dyDescent="0.3">
      <c r="A608" s="428">
        <v>1487</v>
      </c>
      <c r="B608" s="428">
        <f t="shared" si="11"/>
        <v>4</v>
      </c>
      <c r="C608" s="437">
        <v>1487</v>
      </c>
      <c r="D608" s="428" t="s">
        <v>83</v>
      </c>
      <c r="E608" s="428" t="s">
        <v>1315</v>
      </c>
      <c r="J608" s="428" t="s">
        <v>1316</v>
      </c>
      <c r="K608" s="428" t="s">
        <v>1316</v>
      </c>
      <c r="O608" s="428" t="s">
        <v>1315</v>
      </c>
      <c r="Q608" s="428">
        <v>1487</v>
      </c>
      <c r="R608" s="437" t="s">
        <v>1474</v>
      </c>
      <c r="S608" s="428">
        <v>1487</v>
      </c>
    </row>
    <row r="609" spans="1:19" ht="10.199999999999999" customHeight="1" x14ac:dyDescent="0.3">
      <c r="A609" s="428">
        <v>1487</v>
      </c>
      <c r="B609" s="428">
        <f t="shared" si="11"/>
        <v>6</v>
      </c>
      <c r="C609" s="437">
        <v>148705</v>
      </c>
      <c r="D609" s="428" t="s">
        <v>34</v>
      </c>
      <c r="E609" s="428" t="s">
        <v>1315</v>
      </c>
      <c r="J609" s="428" t="s">
        <v>1316</v>
      </c>
      <c r="K609" s="428" t="s">
        <v>1316</v>
      </c>
      <c r="O609" s="428" t="s">
        <v>1315</v>
      </c>
      <c r="Q609" s="428">
        <v>148705</v>
      </c>
      <c r="R609" s="437" t="s">
        <v>623</v>
      </c>
      <c r="S609" s="428">
        <v>148705</v>
      </c>
    </row>
    <row r="610" spans="1:19" ht="10.199999999999999" customHeight="1" x14ac:dyDescent="0.3">
      <c r="A610" s="428">
        <v>1487</v>
      </c>
      <c r="B610" s="428">
        <f t="shared" si="11"/>
        <v>6</v>
      </c>
      <c r="C610" s="437">
        <v>148710</v>
      </c>
      <c r="D610" s="428" t="s">
        <v>35</v>
      </c>
      <c r="E610" s="428" t="s">
        <v>1315</v>
      </c>
      <c r="J610" s="428" t="s">
        <v>1316</v>
      </c>
      <c r="K610" s="428" t="s">
        <v>1316</v>
      </c>
      <c r="O610" s="428" t="s">
        <v>1315</v>
      </c>
      <c r="Q610" s="428">
        <v>148710</v>
      </c>
      <c r="R610" s="437" t="s">
        <v>625</v>
      </c>
      <c r="S610" s="428">
        <v>148710</v>
      </c>
    </row>
    <row r="611" spans="1:19" ht="10.199999999999999" customHeight="1" x14ac:dyDescent="0.3">
      <c r="A611" s="428">
        <v>1487</v>
      </c>
      <c r="B611" s="428">
        <f t="shared" si="11"/>
        <v>6</v>
      </c>
      <c r="C611" s="437">
        <v>148715</v>
      </c>
      <c r="D611" s="428" t="s">
        <v>36</v>
      </c>
      <c r="E611" s="428" t="s">
        <v>1315</v>
      </c>
      <c r="J611" s="428" t="s">
        <v>1316</v>
      </c>
      <c r="K611" s="428" t="s">
        <v>1316</v>
      </c>
      <c r="O611" s="428" t="s">
        <v>1315</v>
      </c>
      <c r="Q611" s="428">
        <v>148715</v>
      </c>
      <c r="R611" s="437" t="s">
        <v>627</v>
      </c>
      <c r="S611" s="428">
        <v>148715</v>
      </c>
    </row>
    <row r="612" spans="1:19" ht="10.199999999999999" customHeight="1" x14ac:dyDescent="0.3">
      <c r="A612" s="428">
        <v>1487</v>
      </c>
      <c r="B612" s="428">
        <f t="shared" si="11"/>
        <v>6</v>
      </c>
      <c r="C612" s="437">
        <v>148720</v>
      </c>
      <c r="D612" s="428" t="s">
        <v>37</v>
      </c>
      <c r="E612" s="428" t="s">
        <v>1315</v>
      </c>
      <c r="J612" s="428" t="s">
        <v>1316</v>
      </c>
      <c r="K612" s="428" t="s">
        <v>1316</v>
      </c>
      <c r="O612" s="428" t="s">
        <v>1315</v>
      </c>
      <c r="Q612" s="428">
        <v>148720</v>
      </c>
      <c r="R612" s="437" t="s">
        <v>629</v>
      </c>
      <c r="S612" s="428">
        <v>148720</v>
      </c>
    </row>
    <row r="613" spans="1:19" ht="10.199999999999999" customHeight="1" x14ac:dyDescent="0.3">
      <c r="A613" s="428">
        <v>1487</v>
      </c>
      <c r="B613" s="428">
        <f t="shared" si="11"/>
        <v>6</v>
      </c>
      <c r="C613" s="437">
        <v>148725</v>
      </c>
      <c r="D613" s="428" t="s">
        <v>38</v>
      </c>
      <c r="E613" s="428" t="s">
        <v>1315</v>
      </c>
      <c r="J613" s="428" t="s">
        <v>1316</v>
      </c>
      <c r="K613" s="428" t="s">
        <v>1316</v>
      </c>
      <c r="O613" s="428" t="s">
        <v>1315</v>
      </c>
      <c r="Q613" s="428">
        <v>148725</v>
      </c>
      <c r="R613" s="437" t="s">
        <v>631</v>
      </c>
      <c r="S613" s="428">
        <v>148725</v>
      </c>
    </row>
    <row r="614" spans="1:19" ht="10.199999999999999" customHeight="1" x14ac:dyDescent="0.3">
      <c r="A614" s="428">
        <v>1488</v>
      </c>
      <c r="B614" s="428">
        <f t="shared" si="11"/>
        <v>4</v>
      </c>
      <c r="C614" s="437">
        <v>1488</v>
      </c>
      <c r="D614" s="428" t="s">
        <v>84</v>
      </c>
      <c r="I614" s="428" t="s">
        <v>1315</v>
      </c>
      <c r="J614" s="428" t="s">
        <v>1316</v>
      </c>
      <c r="K614" s="428" t="s">
        <v>1316</v>
      </c>
      <c r="Q614" s="428">
        <v>1488</v>
      </c>
      <c r="R614" s="437" t="s">
        <v>1475</v>
      </c>
      <c r="S614" s="428">
        <v>1488</v>
      </c>
    </row>
    <row r="615" spans="1:19" ht="10.199999999999999" customHeight="1" x14ac:dyDescent="0.3">
      <c r="A615" s="428">
        <v>1488</v>
      </c>
      <c r="B615" s="428">
        <f t="shared" si="11"/>
        <v>6</v>
      </c>
      <c r="C615" s="437">
        <v>148805</v>
      </c>
      <c r="D615" s="428" t="s">
        <v>34</v>
      </c>
      <c r="I615" s="428" t="s">
        <v>1315</v>
      </c>
      <c r="J615" s="428" t="s">
        <v>1316</v>
      </c>
      <c r="K615" s="428" t="s">
        <v>1316</v>
      </c>
      <c r="Q615" s="428">
        <v>148805</v>
      </c>
      <c r="R615" s="437" t="s">
        <v>623</v>
      </c>
      <c r="S615" s="428">
        <v>148805</v>
      </c>
    </row>
    <row r="616" spans="1:19" ht="10.199999999999999" customHeight="1" x14ac:dyDescent="0.3">
      <c r="A616" s="428">
        <v>1488</v>
      </c>
      <c r="B616" s="428">
        <f t="shared" si="11"/>
        <v>6</v>
      </c>
      <c r="C616" s="437">
        <v>148810</v>
      </c>
      <c r="D616" s="428" t="s">
        <v>35</v>
      </c>
      <c r="I616" s="428" t="s">
        <v>1315</v>
      </c>
      <c r="J616" s="428" t="s">
        <v>1316</v>
      </c>
      <c r="K616" s="428" t="s">
        <v>1316</v>
      </c>
      <c r="Q616" s="428">
        <v>148810</v>
      </c>
      <c r="R616" s="437" t="s">
        <v>625</v>
      </c>
      <c r="S616" s="428">
        <v>148810</v>
      </c>
    </row>
    <row r="617" spans="1:19" ht="10.199999999999999" customHeight="1" x14ac:dyDescent="0.3">
      <c r="A617" s="428">
        <v>1488</v>
      </c>
      <c r="B617" s="428">
        <f t="shared" si="11"/>
        <v>6</v>
      </c>
      <c r="C617" s="437">
        <v>148815</v>
      </c>
      <c r="D617" s="428" t="s">
        <v>36</v>
      </c>
      <c r="I617" s="428" t="s">
        <v>1315</v>
      </c>
      <c r="J617" s="428" t="s">
        <v>1316</v>
      </c>
      <c r="K617" s="428" t="s">
        <v>1316</v>
      </c>
      <c r="Q617" s="428">
        <v>148815</v>
      </c>
      <c r="R617" s="437" t="s">
        <v>627</v>
      </c>
      <c r="S617" s="428">
        <v>148815</v>
      </c>
    </row>
    <row r="618" spans="1:19" ht="10.199999999999999" customHeight="1" x14ac:dyDescent="0.3">
      <c r="A618" s="428">
        <v>1488</v>
      </c>
      <c r="B618" s="428">
        <f t="shared" si="11"/>
        <v>6</v>
      </c>
      <c r="C618" s="437">
        <v>148820</v>
      </c>
      <c r="D618" s="428" t="s">
        <v>37</v>
      </c>
      <c r="I618" s="428" t="s">
        <v>1315</v>
      </c>
      <c r="J618" s="428" t="s">
        <v>1316</v>
      </c>
      <c r="K618" s="428" t="s">
        <v>1316</v>
      </c>
      <c r="Q618" s="428">
        <v>148820</v>
      </c>
      <c r="R618" s="437" t="s">
        <v>629</v>
      </c>
      <c r="S618" s="428">
        <v>148820</v>
      </c>
    </row>
    <row r="619" spans="1:19" ht="10.199999999999999" customHeight="1" x14ac:dyDescent="0.3">
      <c r="A619" s="428">
        <v>1488</v>
      </c>
      <c r="B619" s="428">
        <f t="shared" si="11"/>
        <v>6</v>
      </c>
      <c r="C619" s="437">
        <v>148825</v>
      </c>
      <c r="D619" s="428" t="s">
        <v>38</v>
      </c>
      <c r="I619" s="428" t="s">
        <v>1315</v>
      </c>
      <c r="J619" s="428" t="s">
        <v>1316</v>
      </c>
      <c r="K619" s="428" t="s">
        <v>1316</v>
      </c>
      <c r="Q619" s="428">
        <v>148825</v>
      </c>
      <c r="R619" s="437" t="s">
        <v>631</v>
      </c>
      <c r="S619" s="428">
        <v>148825</v>
      </c>
    </row>
    <row r="620" spans="1:19" ht="10.199999999999999" customHeight="1" x14ac:dyDescent="0.3">
      <c r="A620" s="428">
        <v>1489</v>
      </c>
      <c r="B620" s="428">
        <f t="shared" si="11"/>
        <v>4</v>
      </c>
      <c r="C620" s="437">
        <v>1489</v>
      </c>
      <c r="D620" s="428" t="s">
        <v>86</v>
      </c>
      <c r="E620" s="428" t="s">
        <v>1315</v>
      </c>
      <c r="J620" s="428" t="s">
        <v>1316</v>
      </c>
      <c r="K620" s="428" t="s">
        <v>1316</v>
      </c>
      <c r="O620" s="428" t="s">
        <v>1315</v>
      </c>
      <c r="Q620" s="428">
        <v>1489</v>
      </c>
      <c r="R620" s="437" t="s">
        <v>1476</v>
      </c>
      <c r="S620" s="428">
        <v>1489</v>
      </c>
    </row>
    <row r="621" spans="1:19" ht="10.199999999999999" customHeight="1" x14ac:dyDescent="0.3">
      <c r="A621" s="428">
        <v>1489</v>
      </c>
      <c r="B621" s="428">
        <f t="shared" si="11"/>
        <v>6</v>
      </c>
      <c r="C621" s="437">
        <v>148905</v>
      </c>
      <c r="D621" s="428" t="s">
        <v>34</v>
      </c>
      <c r="E621" s="428" t="s">
        <v>1315</v>
      </c>
      <c r="J621" s="428" t="s">
        <v>1316</v>
      </c>
      <c r="K621" s="428" t="s">
        <v>1316</v>
      </c>
      <c r="O621" s="428" t="s">
        <v>1315</v>
      </c>
      <c r="Q621" s="428">
        <v>148905</v>
      </c>
      <c r="R621" s="437" t="s">
        <v>623</v>
      </c>
      <c r="S621" s="428">
        <v>148905</v>
      </c>
    </row>
    <row r="622" spans="1:19" ht="10.199999999999999" customHeight="1" x14ac:dyDescent="0.3">
      <c r="A622" s="428">
        <v>1489</v>
      </c>
      <c r="B622" s="428">
        <f t="shared" si="11"/>
        <v>6</v>
      </c>
      <c r="C622" s="437">
        <v>148910</v>
      </c>
      <c r="D622" s="428" t="s">
        <v>35</v>
      </c>
      <c r="E622" s="428" t="s">
        <v>1315</v>
      </c>
      <c r="J622" s="428" t="s">
        <v>1316</v>
      </c>
      <c r="K622" s="428" t="s">
        <v>1316</v>
      </c>
      <c r="O622" s="428" t="s">
        <v>1315</v>
      </c>
      <c r="Q622" s="428">
        <v>148910</v>
      </c>
      <c r="R622" s="437" t="s">
        <v>625</v>
      </c>
      <c r="S622" s="428">
        <v>148910</v>
      </c>
    </row>
    <row r="623" spans="1:19" ht="10.199999999999999" customHeight="1" x14ac:dyDescent="0.3">
      <c r="A623" s="428">
        <v>1489</v>
      </c>
      <c r="B623" s="428">
        <f t="shared" si="11"/>
        <v>6</v>
      </c>
      <c r="C623" s="437">
        <v>148915</v>
      </c>
      <c r="D623" s="428" t="s">
        <v>36</v>
      </c>
      <c r="E623" s="428" t="s">
        <v>1315</v>
      </c>
      <c r="J623" s="428" t="s">
        <v>1316</v>
      </c>
      <c r="K623" s="428" t="s">
        <v>1316</v>
      </c>
      <c r="O623" s="428" t="s">
        <v>1315</v>
      </c>
      <c r="Q623" s="428">
        <v>148915</v>
      </c>
      <c r="R623" s="437" t="s">
        <v>627</v>
      </c>
      <c r="S623" s="428">
        <v>148915</v>
      </c>
    </row>
    <row r="624" spans="1:19" ht="10.199999999999999" customHeight="1" x14ac:dyDescent="0.3">
      <c r="A624" s="428">
        <v>1489</v>
      </c>
      <c r="B624" s="428">
        <f t="shared" si="11"/>
        <v>6</v>
      </c>
      <c r="C624" s="437">
        <v>148920</v>
      </c>
      <c r="D624" s="428" t="s">
        <v>37</v>
      </c>
      <c r="E624" s="428" t="s">
        <v>1315</v>
      </c>
      <c r="J624" s="428" t="s">
        <v>1316</v>
      </c>
      <c r="K624" s="428" t="s">
        <v>1316</v>
      </c>
      <c r="O624" s="428" t="s">
        <v>1315</v>
      </c>
      <c r="Q624" s="428">
        <v>148920</v>
      </c>
      <c r="R624" s="437" t="s">
        <v>629</v>
      </c>
      <c r="S624" s="428">
        <v>148920</v>
      </c>
    </row>
    <row r="625" spans="1:20" ht="10.199999999999999" customHeight="1" x14ac:dyDescent="0.3">
      <c r="A625" s="428">
        <v>1489</v>
      </c>
      <c r="B625" s="428">
        <f t="shared" si="11"/>
        <v>6</v>
      </c>
      <c r="C625" s="437">
        <v>148925</v>
      </c>
      <c r="D625" s="428" t="s">
        <v>38</v>
      </c>
      <c r="E625" s="428" t="s">
        <v>1315</v>
      </c>
      <c r="J625" s="428" t="s">
        <v>1316</v>
      </c>
      <c r="K625" s="428" t="s">
        <v>1316</v>
      </c>
      <c r="O625" s="428" t="s">
        <v>1315</v>
      </c>
      <c r="Q625" s="428">
        <v>148925</v>
      </c>
      <c r="R625" s="437" t="s">
        <v>631</v>
      </c>
      <c r="S625" s="428">
        <v>148925</v>
      </c>
    </row>
    <row r="626" spans="1:20" ht="10.199999999999999" customHeight="1" x14ac:dyDescent="0.3">
      <c r="A626" s="428">
        <v>1490</v>
      </c>
      <c r="B626" s="428">
        <f t="shared" si="11"/>
        <v>4</v>
      </c>
      <c r="C626" s="437">
        <v>1490</v>
      </c>
      <c r="D626" s="428" t="s">
        <v>87</v>
      </c>
      <c r="I626" s="428" t="s">
        <v>1315</v>
      </c>
      <c r="J626" s="428" t="s">
        <v>1316</v>
      </c>
      <c r="K626" s="428" t="s">
        <v>1316</v>
      </c>
      <c r="Q626" s="428">
        <v>1490</v>
      </c>
      <c r="R626" s="437" t="s">
        <v>1477</v>
      </c>
      <c r="S626" s="428">
        <v>1490</v>
      </c>
      <c r="T626" s="428" t="s">
        <v>1478</v>
      </c>
    </row>
    <row r="627" spans="1:20" ht="10.199999999999999" customHeight="1" x14ac:dyDescent="0.3">
      <c r="A627" s="428">
        <v>1490</v>
      </c>
      <c r="B627" s="428">
        <f t="shared" si="11"/>
        <v>6</v>
      </c>
      <c r="C627" s="437">
        <v>149005</v>
      </c>
      <c r="D627" s="428" t="s">
        <v>34</v>
      </c>
      <c r="I627" s="428" t="s">
        <v>1315</v>
      </c>
      <c r="J627" s="428" t="s">
        <v>1316</v>
      </c>
      <c r="K627" s="428" t="s">
        <v>1316</v>
      </c>
      <c r="Q627" s="428">
        <v>149005</v>
      </c>
      <c r="R627" s="437" t="s">
        <v>623</v>
      </c>
      <c r="S627" s="428">
        <v>149005</v>
      </c>
    </row>
    <row r="628" spans="1:20" ht="10.199999999999999" customHeight="1" x14ac:dyDescent="0.3">
      <c r="A628" s="428">
        <v>1490</v>
      </c>
      <c r="B628" s="428">
        <f t="shared" si="11"/>
        <v>6</v>
      </c>
      <c r="C628" s="437">
        <v>149010</v>
      </c>
      <c r="D628" s="428" t="s">
        <v>35</v>
      </c>
      <c r="I628" s="428" t="s">
        <v>1315</v>
      </c>
      <c r="J628" s="428" t="s">
        <v>1316</v>
      </c>
      <c r="K628" s="428" t="s">
        <v>1316</v>
      </c>
      <c r="Q628" s="428">
        <v>149010</v>
      </c>
      <c r="R628" s="437" t="s">
        <v>625</v>
      </c>
      <c r="S628" s="428">
        <v>149010</v>
      </c>
    </row>
    <row r="629" spans="1:20" ht="10.199999999999999" customHeight="1" x14ac:dyDescent="0.3">
      <c r="A629" s="428">
        <v>1490</v>
      </c>
      <c r="B629" s="428">
        <f t="shared" si="11"/>
        <v>6</v>
      </c>
      <c r="C629" s="437">
        <v>149015</v>
      </c>
      <c r="D629" s="428" t="s">
        <v>36</v>
      </c>
      <c r="I629" s="428" t="s">
        <v>1315</v>
      </c>
      <c r="J629" s="428" t="s">
        <v>1316</v>
      </c>
      <c r="K629" s="428" t="s">
        <v>1316</v>
      </c>
      <c r="Q629" s="428">
        <v>149015</v>
      </c>
      <c r="R629" s="437" t="s">
        <v>627</v>
      </c>
      <c r="S629" s="428">
        <v>149015</v>
      </c>
    </row>
    <row r="630" spans="1:20" ht="10.199999999999999" customHeight="1" x14ac:dyDescent="0.3">
      <c r="A630" s="428">
        <v>1490</v>
      </c>
      <c r="B630" s="428">
        <f t="shared" si="11"/>
        <v>6</v>
      </c>
      <c r="C630" s="437">
        <v>149020</v>
      </c>
      <c r="D630" s="428" t="s">
        <v>37</v>
      </c>
      <c r="I630" s="428" t="s">
        <v>1315</v>
      </c>
      <c r="J630" s="428" t="s">
        <v>1316</v>
      </c>
      <c r="K630" s="428" t="s">
        <v>1316</v>
      </c>
      <c r="Q630" s="428">
        <v>149020</v>
      </c>
      <c r="R630" s="437" t="s">
        <v>629</v>
      </c>
      <c r="S630" s="428">
        <v>149020</v>
      </c>
    </row>
    <row r="631" spans="1:20" ht="10.199999999999999" customHeight="1" x14ac:dyDescent="0.3">
      <c r="A631" s="428">
        <v>1490</v>
      </c>
      <c r="B631" s="428">
        <f t="shared" si="11"/>
        <v>6</v>
      </c>
      <c r="C631" s="437">
        <v>149025</v>
      </c>
      <c r="D631" s="428" t="s">
        <v>38</v>
      </c>
      <c r="I631" s="428" t="s">
        <v>1315</v>
      </c>
      <c r="J631" s="428" t="s">
        <v>1316</v>
      </c>
      <c r="K631" s="428" t="s">
        <v>1316</v>
      </c>
      <c r="Q631" s="428">
        <v>149025</v>
      </c>
      <c r="R631" s="437" t="s">
        <v>631</v>
      </c>
      <c r="S631" s="428">
        <v>149025</v>
      </c>
    </row>
    <row r="632" spans="1:20" ht="10.199999999999999" customHeight="1" x14ac:dyDescent="0.3">
      <c r="A632" s="428">
        <f>+C632</f>
        <v>1491</v>
      </c>
      <c r="B632" s="428">
        <f t="shared" si="11"/>
        <v>4</v>
      </c>
      <c r="C632" s="437">
        <v>1491</v>
      </c>
      <c r="D632" s="428" t="s">
        <v>1479</v>
      </c>
      <c r="E632" s="428" t="s">
        <v>1315</v>
      </c>
      <c r="F632" s="428" t="s">
        <v>1315</v>
      </c>
      <c r="G632" s="428" t="s">
        <v>1315</v>
      </c>
      <c r="I632" s="428" t="s">
        <v>1315</v>
      </c>
      <c r="J632" s="428" t="s">
        <v>1315</v>
      </c>
      <c r="K632" s="428" t="s">
        <v>1315</v>
      </c>
      <c r="O632" s="428" t="s">
        <v>1315</v>
      </c>
      <c r="Q632" s="428">
        <v>1491</v>
      </c>
      <c r="R632" s="437" t="s">
        <v>1480</v>
      </c>
      <c r="S632" s="428">
        <v>1491</v>
      </c>
    </row>
    <row r="633" spans="1:20" ht="10.199999999999999" customHeight="1" x14ac:dyDescent="0.3">
      <c r="A633" s="428">
        <f t="shared" ref="A633:A696" si="12">+C633</f>
        <v>149105</v>
      </c>
      <c r="B633" s="428">
        <f t="shared" si="11"/>
        <v>6</v>
      </c>
      <c r="C633" s="437">
        <v>149105</v>
      </c>
      <c r="D633" s="428" t="s">
        <v>1481</v>
      </c>
      <c r="E633" s="428" t="s">
        <v>1315</v>
      </c>
      <c r="G633" s="428" t="s">
        <v>1315</v>
      </c>
      <c r="I633" s="428" t="s">
        <v>1315</v>
      </c>
      <c r="J633" s="428" t="s">
        <v>1315</v>
      </c>
      <c r="K633" s="428" t="s">
        <v>1315</v>
      </c>
      <c r="O633" s="428" t="s">
        <v>1315</v>
      </c>
      <c r="Q633" s="428">
        <v>149105</v>
      </c>
      <c r="R633" s="437" t="s">
        <v>1482</v>
      </c>
      <c r="S633" s="428" t="str">
        <f>VLOOKUP(Q633,[8]CUC!I635:K2139,3,0)</f>
        <v>149105+149110+149115</v>
      </c>
    </row>
    <row r="634" spans="1:20" ht="10.199999999999999" customHeight="1" x14ac:dyDescent="0.3">
      <c r="A634" s="428">
        <f t="shared" si="12"/>
        <v>149110</v>
      </c>
      <c r="B634" s="428">
        <f t="shared" si="11"/>
        <v>6</v>
      </c>
      <c r="C634" s="437">
        <v>149110</v>
      </c>
      <c r="D634" s="428" t="s">
        <v>1269</v>
      </c>
      <c r="E634" s="428" t="s">
        <v>1315</v>
      </c>
      <c r="G634" s="428" t="s">
        <v>1315</v>
      </c>
      <c r="I634" s="428" t="s">
        <v>1315</v>
      </c>
      <c r="J634" s="428" t="s">
        <v>1315</v>
      </c>
      <c r="K634" s="428" t="s">
        <v>1315</v>
      </c>
      <c r="O634" s="428" t="s">
        <v>1315</v>
      </c>
      <c r="Q634" s="428" t="s">
        <v>1332</v>
      </c>
      <c r="R634" s="437" t="s">
        <v>1332</v>
      </c>
      <c r="S634" s="428" t="s">
        <v>1332</v>
      </c>
    </row>
    <row r="635" spans="1:20" ht="10.199999999999999" customHeight="1" x14ac:dyDescent="0.3">
      <c r="A635" s="428">
        <f t="shared" si="12"/>
        <v>149115</v>
      </c>
      <c r="B635" s="428">
        <f t="shared" si="11"/>
        <v>6</v>
      </c>
      <c r="C635" s="437">
        <v>149115</v>
      </c>
      <c r="D635" s="428" t="s">
        <v>1483</v>
      </c>
      <c r="E635" s="428" t="s">
        <v>1315</v>
      </c>
      <c r="G635" s="428" t="s">
        <v>1315</v>
      </c>
      <c r="I635" s="428" t="s">
        <v>1315</v>
      </c>
      <c r="J635" s="428" t="s">
        <v>1315</v>
      </c>
      <c r="K635" s="428" t="s">
        <v>1315</v>
      </c>
      <c r="O635" s="428" t="s">
        <v>1315</v>
      </c>
      <c r="Q635" s="428" t="s">
        <v>1332</v>
      </c>
      <c r="R635" s="437" t="s">
        <v>1332</v>
      </c>
      <c r="S635" s="428" t="s">
        <v>1332</v>
      </c>
    </row>
    <row r="636" spans="1:20" ht="10.199999999999999" customHeight="1" x14ac:dyDescent="0.3">
      <c r="A636" s="428">
        <f t="shared" si="12"/>
        <v>149120</v>
      </c>
      <c r="B636" s="428">
        <f t="shared" si="11"/>
        <v>6</v>
      </c>
      <c r="C636" s="437">
        <v>149120</v>
      </c>
      <c r="D636" s="428" t="s">
        <v>1484</v>
      </c>
      <c r="E636" s="428" t="s">
        <v>1315</v>
      </c>
      <c r="G636" s="428" t="s">
        <v>1315</v>
      </c>
      <c r="I636" s="428" t="s">
        <v>1315</v>
      </c>
      <c r="J636" s="428" t="s">
        <v>1315</v>
      </c>
      <c r="K636" s="428" t="s">
        <v>1315</v>
      </c>
      <c r="O636" s="428" t="s">
        <v>1315</v>
      </c>
      <c r="Q636" s="428">
        <v>149120</v>
      </c>
      <c r="R636" s="437" t="s">
        <v>1485</v>
      </c>
      <c r="S636" s="428" t="str">
        <f>VLOOKUP(Q636,[8]CUC!I638:K2142,3,0)</f>
        <v>149120+149125</v>
      </c>
    </row>
    <row r="637" spans="1:20" ht="10.199999999999999" customHeight="1" x14ac:dyDescent="0.3">
      <c r="A637" s="428">
        <f t="shared" si="12"/>
        <v>149125</v>
      </c>
      <c r="B637" s="428">
        <f t="shared" si="11"/>
        <v>6</v>
      </c>
      <c r="C637" s="437">
        <v>149125</v>
      </c>
      <c r="D637" s="428" t="s">
        <v>1486</v>
      </c>
      <c r="E637" s="428" t="s">
        <v>1315</v>
      </c>
      <c r="G637" s="428" t="s">
        <v>1315</v>
      </c>
      <c r="I637" s="428" t="s">
        <v>1315</v>
      </c>
      <c r="J637" s="428" t="s">
        <v>1315</v>
      </c>
      <c r="K637" s="428" t="s">
        <v>1315</v>
      </c>
      <c r="O637" s="428" t="s">
        <v>1315</v>
      </c>
      <c r="Q637" s="428" t="s">
        <v>1332</v>
      </c>
      <c r="R637" s="437" t="s">
        <v>1332</v>
      </c>
      <c r="S637" s="428" t="s">
        <v>1332</v>
      </c>
    </row>
    <row r="638" spans="1:20" ht="10.199999999999999" customHeight="1" x14ac:dyDescent="0.3">
      <c r="A638" s="428">
        <f t="shared" si="12"/>
        <v>149130</v>
      </c>
      <c r="B638" s="428">
        <f t="shared" si="11"/>
        <v>6</v>
      </c>
      <c r="C638" s="437">
        <v>149130</v>
      </c>
      <c r="D638" s="428" t="s">
        <v>865</v>
      </c>
      <c r="E638" s="428" t="s">
        <v>1315</v>
      </c>
      <c r="F638" s="428" t="s">
        <v>1315</v>
      </c>
      <c r="G638" s="428" t="s">
        <v>1315</v>
      </c>
      <c r="I638" s="428" t="s">
        <v>1315</v>
      </c>
      <c r="J638" s="428" t="s">
        <v>1315</v>
      </c>
      <c r="K638" s="428" t="s">
        <v>1315</v>
      </c>
      <c r="O638" s="428" t="s">
        <v>1315</v>
      </c>
      <c r="Q638" s="428">
        <v>149130</v>
      </c>
      <c r="R638" s="437" t="s">
        <v>1487</v>
      </c>
      <c r="S638" s="428">
        <f>VLOOKUP(Q638,[8]CUC!I640:K2144,3,0)</f>
        <v>149130</v>
      </c>
    </row>
    <row r="639" spans="1:20" ht="10.199999999999999" customHeight="1" x14ac:dyDescent="0.3">
      <c r="A639" s="428">
        <f t="shared" si="12"/>
        <v>149135</v>
      </c>
      <c r="B639" s="428">
        <f t="shared" si="11"/>
        <v>6</v>
      </c>
      <c r="C639" s="437">
        <v>149135</v>
      </c>
      <c r="D639" s="428" t="s">
        <v>1271</v>
      </c>
      <c r="E639" s="428" t="s">
        <v>1315</v>
      </c>
      <c r="G639" s="428" t="s">
        <v>1315</v>
      </c>
      <c r="I639" s="428" t="s">
        <v>1315</v>
      </c>
      <c r="J639" s="428" t="s">
        <v>1315</v>
      </c>
      <c r="K639" s="428" t="s">
        <v>1315</v>
      </c>
      <c r="O639" s="428" t="s">
        <v>1315</v>
      </c>
      <c r="Q639" s="428">
        <v>149135</v>
      </c>
      <c r="R639" s="437" t="s">
        <v>1488</v>
      </c>
      <c r="S639" s="428">
        <f>VLOOKUP(Q639,[8]CUC!I641:K2145,3,0)</f>
        <v>149135</v>
      </c>
    </row>
    <row r="640" spans="1:20" ht="10.199999999999999" customHeight="1" x14ac:dyDescent="0.3">
      <c r="A640" s="428">
        <f t="shared" si="12"/>
        <v>149140</v>
      </c>
      <c r="B640" s="428">
        <f t="shared" si="11"/>
        <v>6</v>
      </c>
      <c r="C640" s="437">
        <v>149140</v>
      </c>
      <c r="D640" s="428" t="s">
        <v>1272</v>
      </c>
      <c r="E640" s="428" t="s">
        <v>1315</v>
      </c>
      <c r="G640" s="428" t="s">
        <v>1315</v>
      </c>
      <c r="I640" s="428" t="s">
        <v>1315</v>
      </c>
      <c r="J640" s="428" t="s">
        <v>1315</v>
      </c>
      <c r="K640" s="428" t="s">
        <v>1315</v>
      </c>
      <c r="O640" s="428" t="s">
        <v>1315</v>
      </c>
      <c r="Q640" s="428">
        <v>149140</v>
      </c>
      <c r="R640" s="437" t="s">
        <v>1489</v>
      </c>
      <c r="S640" s="428">
        <v>149140</v>
      </c>
    </row>
    <row r="641" spans="1:20" ht="10.199999999999999" customHeight="1" x14ac:dyDescent="0.3">
      <c r="A641" s="428">
        <f t="shared" si="12"/>
        <v>149145</v>
      </c>
      <c r="B641" s="428">
        <f t="shared" si="11"/>
        <v>6</v>
      </c>
      <c r="C641" s="437">
        <v>149145</v>
      </c>
      <c r="D641" s="428" t="s">
        <v>1490</v>
      </c>
      <c r="E641" s="428" t="s">
        <v>1315</v>
      </c>
      <c r="G641" s="428" t="s">
        <v>1315</v>
      </c>
      <c r="I641" s="428" t="s">
        <v>1315</v>
      </c>
      <c r="J641" s="428" t="s">
        <v>1315</v>
      </c>
      <c r="K641" s="428" t="s">
        <v>1315</v>
      </c>
      <c r="O641" s="428" t="s">
        <v>1315</v>
      </c>
      <c r="Q641" s="428">
        <v>149145</v>
      </c>
      <c r="R641" s="437" t="s">
        <v>1491</v>
      </c>
      <c r="S641" s="428">
        <f>VLOOKUP(Q641,[8]CUC!I643:K2147,3,0)</f>
        <v>149145</v>
      </c>
    </row>
    <row r="642" spans="1:20" ht="10.199999999999999" customHeight="1" x14ac:dyDescent="0.3">
      <c r="A642" s="428">
        <f t="shared" si="12"/>
        <v>149150</v>
      </c>
      <c r="B642" s="428">
        <f t="shared" si="11"/>
        <v>6</v>
      </c>
      <c r="C642" s="437">
        <v>149150</v>
      </c>
      <c r="D642" s="428" t="s">
        <v>1273</v>
      </c>
      <c r="E642" s="428" t="s">
        <v>1315</v>
      </c>
      <c r="G642" s="428" t="s">
        <v>1315</v>
      </c>
      <c r="I642" s="428" t="s">
        <v>1315</v>
      </c>
      <c r="J642" s="428" t="s">
        <v>1315</v>
      </c>
      <c r="K642" s="428" t="s">
        <v>1315</v>
      </c>
      <c r="O642" s="428" t="s">
        <v>1315</v>
      </c>
      <c r="Q642" s="428">
        <v>149150</v>
      </c>
      <c r="R642" s="437" t="s">
        <v>1492</v>
      </c>
      <c r="S642" s="428">
        <f>VLOOKUP(Q642,[8]CUC!I644:K2148,3,0)</f>
        <v>149150</v>
      </c>
    </row>
    <row r="643" spans="1:20" ht="10.199999999999999" customHeight="1" x14ac:dyDescent="0.3">
      <c r="A643" s="428">
        <f t="shared" si="12"/>
        <v>1492</v>
      </c>
      <c r="B643" s="428">
        <f t="shared" si="11"/>
        <v>4</v>
      </c>
      <c r="C643" s="437">
        <v>1492</v>
      </c>
      <c r="D643" s="428" t="s">
        <v>1493</v>
      </c>
      <c r="E643" s="428" t="s">
        <v>1315</v>
      </c>
      <c r="G643" s="428" t="s">
        <v>1315</v>
      </c>
      <c r="I643" s="428" t="s">
        <v>1315</v>
      </c>
      <c r="J643" s="428" t="s">
        <v>1315</v>
      </c>
      <c r="K643" s="428" t="s">
        <v>1315</v>
      </c>
      <c r="O643" s="428" t="s">
        <v>1315</v>
      </c>
      <c r="Q643" s="428">
        <v>1492</v>
      </c>
      <c r="R643" s="437" t="s">
        <v>1494</v>
      </c>
      <c r="S643" s="428">
        <v>1492</v>
      </c>
      <c r="T643" s="428" t="s">
        <v>1495</v>
      </c>
    </row>
    <row r="644" spans="1:20" ht="10.199999999999999" customHeight="1" x14ac:dyDescent="0.3">
      <c r="A644" s="428">
        <f t="shared" si="12"/>
        <v>149205</v>
      </c>
      <c r="B644" s="428">
        <f t="shared" si="11"/>
        <v>6</v>
      </c>
      <c r="C644" s="437">
        <v>149205</v>
      </c>
      <c r="D644" s="428" t="s">
        <v>1481</v>
      </c>
      <c r="E644" s="428" t="s">
        <v>1315</v>
      </c>
      <c r="G644" s="428" t="s">
        <v>1315</v>
      </c>
      <c r="I644" s="428" t="s">
        <v>1315</v>
      </c>
      <c r="J644" s="428" t="s">
        <v>1315</v>
      </c>
      <c r="K644" s="428" t="s">
        <v>1315</v>
      </c>
      <c r="O644" s="428" t="s">
        <v>1315</v>
      </c>
      <c r="Q644" s="428">
        <v>149205</v>
      </c>
      <c r="R644" s="437" t="s">
        <v>1496</v>
      </c>
      <c r="S644" s="428" t="str">
        <f>VLOOKUP(Q644,[8]CUC!I646:K2150,3,0)</f>
        <v>149205+149210+149215</v>
      </c>
    </row>
    <row r="645" spans="1:20" ht="10.199999999999999" customHeight="1" x14ac:dyDescent="0.3">
      <c r="A645" s="428">
        <f t="shared" si="12"/>
        <v>149210</v>
      </c>
      <c r="B645" s="428">
        <f t="shared" ref="B645:B708" si="13">LEN(C645)</f>
        <v>6</v>
      </c>
      <c r="C645" s="437">
        <v>149210</v>
      </c>
      <c r="D645" s="428" t="s">
        <v>1269</v>
      </c>
      <c r="E645" s="428" t="s">
        <v>1315</v>
      </c>
      <c r="G645" s="428" t="s">
        <v>1315</v>
      </c>
      <c r="I645" s="428" t="s">
        <v>1315</v>
      </c>
      <c r="J645" s="428" t="s">
        <v>1315</v>
      </c>
      <c r="K645" s="428" t="s">
        <v>1315</v>
      </c>
      <c r="O645" s="428" t="s">
        <v>1315</v>
      </c>
      <c r="Q645" s="428" t="s">
        <v>1332</v>
      </c>
      <c r="R645" s="437" t="s">
        <v>1332</v>
      </c>
      <c r="S645" s="428" t="s">
        <v>1332</v>
      </c>
    </row>
    <row r="646" spans="1:20" ht="10.199999999999999" customHeight="1" x14ac:dyDescent="0.3">
      <c r="A646" s="428">
        <f t="shared" si="12"/>
        <v>149215</v>
      </c>
      <c r="B646" s="428">
        <f t="shared" si="13"/>
        <v>6</v>
      </c>
      <c r="C646" s="437">
        <v>149215</v>
      </c>
      <c r="D646" s="428" t="s">
        <v>1483</v>
      </c>
      <c r="E646" s="428" t="s">
        <v>1315</v>
      </c>
      <c r="G646" s="428" t="s">
        <v>1315</v>
      </c>
      <c r="I646" s="428" t="s">
        <v>1315</v>
      </c>
      <c r="J646" s="428" t="s">
        <v>1315</v>
      </c>
      <c r="K646" s="428" t="s">
        <v>1315</v>
      </c>
      <c r="O646" s="428" t="s">
        <v>1315</v>
      </c>
      <c r="Q646" s="428" t="s">
        <v>1332</v>
      </c>
      <c r="R646" s="437" t="s">
        <v>1332</v>
      </c>
      <c r="S646" s="428" t="s">
        <v>1332</v>
      </c>
    </row>
    <row r="647" spans="1:20" ht="10.199999999999999" customHeight="1" x14ac:dyDescent="0.3">
      <c r="A647" s="428">
        <f t="shared" si="12"/>
        <v>149220</v>
      </c>
      <c r="B647" s="428">
        <f t="shared" si="13"/>
        <v>6</v>
      </c>
      <c r="C647" s="437">
        <v>149220</v>
      </c>
      <c r="D647" s="428" t="s">
        <v>1484</v>
      </c>
      <c r="E647" s="428" t="s">
        <v>1315</v>
      </c>
      <c r="G647" s="428" t="s">
        <v>1315</v>
      </c>
      <c r="I647" s="428" t="s">
        <v>1315</v>
      </c>
      <c r="J647" s="428" t="s">
        <v>1315</v>
      </c>
      <c r="K647" s="428" t="s">
        <v>1315</v>
      </c>
      <c r="O647" s="428" t="s">
        <v>1315</v>
      </c>
      <c r="Q647" s="428">
        <v>149220</v>
      </c>
      <c r="R647" s="437" t="s">
        <v>1497</v>
      </c>
      <c r="S647" s="428" t="str">
        <f>VLOOKUP(Q647,[8]CUC!I649:K2153,3,0)</f>
        <v>149220+149225</v>
      </c>
    </row>
    <row r="648" spans="1:20" ht="10.199999999999999" customHeight="1" x14ac:dyDescent="0.3">
      <c r="A648" s="428">
        <f t="shared" si="12"/>
        <v>149225</v>
      </c>
      <c r="B648" s="428">
        <f t="shared" si="13"/>
        <v>6</v>
      </c>
      <c r="C648" s="437">
        <v>149225</v>
      </c>
      <c r="D648" s="428" t="s">
        <v>1486</v>
      </c>
      <c r="E648" s="428" t="s">
        <v>1315</v>
      </c>
      <c r="G648" s="428" t="s">
        <v>1315</v>
      </c>
      <c r="I648" s="428" t="s">
        <v>1315</v>
      </c>
      <c r="J648" s="428" t="s">
        <v>1315</v>
      </c>
      <c r="K648" s="428" t="s">
        <v>1315</v>
      </c>
      <c r="O648" s="428" t="s">
        <v>1315</v>
      </c>
      <c r="Q648" s="428" t="s">
        <v>1332</v>
      </c>
      <c r="R648" s="437" t="s">
        <v>1332</v>
      </c>
      <c r="S648" s="428" t="s">
        <v>1332</v>
      </c>
    </row>
    <row r="649" spans="1:20" ht="10.199999999999999" customHeight="1" x14ac:dyDescent="0.3">
      <c r="A649" s="428">
        <f t="shared" si="12"/>
        <v>149230</v>
      </c>
      <c r="B649" s="428">
        <f t="shared" si="13"/>
        <v>6</v>
      </c>
      <c r="C649" s="437">
        <v>149230</v>
      </c>
      <c r="D649" s="428" t="s">
        <v>865</v>
      </c>
      <c r="E649" s="428" t="s">
        <v>1315</v>
      </c>
      <c r="G649" s="428" t="s">
        <v>1315</v>
      </c>
      <c r="I649" s="428" t="s">
        <v>1315</v>
      </c>
      <c r="J649" s="428" t="s">
        <v>1315</v>
      </c>
      <c r="K649" s="428" t="s">
        <v>1315</v>
      </c>
      <c r="O649" s="428" t="s">
        <v>1315</v>
      </c>
      <c r="Q649" s="428">
        <v>149230</v>
      </c>
      <c r="R649" s="437" t="s">
        <v>1498</v>
      </c>
      <c r="S649" s="428">
        <f>VLOOKUP(Q649,[8]CUC!I651:K2155,3,0)</f>
        <v>149230</v>
      </c>
    </row>
    <row r="650" spans="1:20" ht="10.199999999999999" customHeight="1" x14ac:dyDescent="0.3">
      <c r="A650" s="428">
        <f t="shared" si="12"/>
        <v>149235</v>
      </c>
      <c r="B650" s="428">
        <f t="shared" si="13"/>
        <v>6</v>
      </c>
      <c r="C650" s="437">
        <v>149235</v>
      </c>
      <c r="D650" s="428" t="s">
        <v>1271</v>
      </c>
      <c r="E650" s="428" t="s">
        <v>1315</v>
      </c>
      <c r="G650" s="428" t="s">
        <v>1315</v>
      </c>
      <c r="I650" s="428" t="s">
        <v>1315</v>
      </c>
      <c r="J650" s="428" t="s">
        <v>1315</v>
      </c>
      <c r="K650" s="428" t="s">
        <v>1315</v>
      </c>
      <c r="O650" s="428" t="s">
        <v>1315</v>
      </c>
      <c r="Q650" s="428">
        <v>149235</v>
      </c>
      <c r="R650" s="437" t="s">
        <v>1499</v>
      </c>
      <c r="S650" s="428">
        <f>VLOOKUP(Q650,[8]CUC!I652:K2156,3,0)</f>
        <v>149235</v>
      </c>
    </row>
    <row r="651" spans="1:20" ht="10.199999999999999" customHeight="1" x14ac:dyDescent="0.3">
      <c r="A651" s="428">
        <f t="shared" si="12"/>
        <v>149240</v>
      </c>
      <c r="B651" s="428">
        <f t="shared" si="13"/>
        <v>6</v>
      </c>
      <c r="C651" s="437">
        <v>149240</v>
      </c>
      <c r="D651" s="428" t="s">
        <v>1272</v>
      </c>
      <c r="E651" s="428" t="s">
        <v>1315</v>
      </c>
      <c r="G651" s="428" t="s">
        <v>1315</v>
      </c>
      <c r="I651" s="428" t="s">
        <v>1315</v>
      </c>
      <c r="J651" s="428" t="s">
        <v>1315</v>
      </c>
      <c r="K651" s="428" t="s">
        <v>1315</v>
      </c>
      <c r="O651" s="428" t="s">
        <v>1315</v>
      </c>
      <c r="Q651" s="428">
        <v>149240</v>
      </c>
      <c r="R651" s="437" t="s">
        <v>1500</v>
      </c>
      <c r="S651" s="428">
        <v>149240</v>
      </c>
    </row>
    <row r="652" spans="1:20" ht="10.199999999999999" customHeight="1" x14ac:dyDescent="0.3">
      <c r="A652" s="428">
        <f t="shared" si="12"/>
        <v>149245</v>
      </c>
      <c r="B652" s="428">
        <f t="shared" si="13"/>
        <v>6</v>
      </c>
      <c r="C652" s="437">
        <v>149245</v>
      </c>
      <c r="D652" s="428" t="s">
        <v>1490</v>
      </c>
      <c r="E652" s="428" t="s">
        <v>1315</v>
      </c>
      <c r="G652" s="428" t="s">
        <v>1315</v>
      </c>
      <c r="I652" s="428" t="s">
        <v>1315</v>
      </c>
      <c r="J652" s="428" t="s">
        <v>1315</v>
      </c>
      <c r="K652" s="428" t="s">
        <v>1315</v>
      </c>
      <c r="O652" s="428" t="s">
        <v>1315</v>
      </c>
      <c r="Q652" s="428">
        <v>149245</v>
      </c>
      <c r="R652" s="437" t="s">
        <v>1501</v>
      </c>
      <c r="S652" s="428">
        <f>VLOOKUP(Q652,[8]CUC!I654:K2158,3,0)</f>
        <v>149245</v>
      </c>
    </row>
    <row r="653" spans="1:20" ht="10.199999999999999" customHeight="1" x14ac:dyDescent="0.3">
      <c r="A653" s="428">
        <f t="shared" si="12"/>
        <v>149250</v>
      </c>
      <c r="B653" s="428">
        <f t="shared" si="13"/>
        <v>6</v>
      </c>
      <c r="C653" s="437">
        <v>149250</v>
      </c>
      <c r="D653" s="428" t="s">
        <v>1273</v>
      </c>
      <c r="E653" s="428" t="s">
        <v>1315</v>
      </c>
      <c r="G653" s="428" t="s">
        <v>1315</v>
      </c>
      <c r="I653" s="428" t="s">
        <v>1315</v>
      </c>
      <c r="J653" s="428" t="s">
        <v>1315</v>
      </c>
      <c r="K653" s="428" t="s">
        <v>1315</v>
      </c>
      <c r="O653" s="428" t="s">
        <v>1315</v>
      </c>
      <c r="Q653" s="428">
        <v>149250</v>
      </c>
      <c r="R653" s="437" t="s">
        <v>1502</v>
      </c>
      <c r="S653" s="428">
        <f>VLOOKUP(Q653,[8]CUC!I655:K2159,3,0)</f>
        <v>149250</v>
      </c>
    </row>
    <row r="654" spans="1:20" ht="10.199999999999999" customHeight="1" x14ac:dyDescent="0.3">
      <c r="A654" s="428">
        <f t="shared" si="12"/>
        <v>1493</v>
      </c>
      <c r="B654" s="428">
        <f t="shared" si="13"/>
        <v>4</v>
      </c>
      <c r="C654" s="437">
        <v>1493</v>
      </c>
      <c r="D654" s="428" t="s">
        <v>1503</v>
      </c>
      <c r="E654" s="428" t="s">
        <v>1315</v>
      </c>
      <c r="G654" s="428" t="s">
        <v>1315</v>
      </c>
      <c r="I654" s="428" t="s">
        <v>1315</v>
      </c>
      <c r="J654" s="428" t="s">
        <v>1315</v>
      </c>
      <c r="K654" s="428" t="s">
        <v>1315</v>
      </c>
      <c r="O654" s="428" t="s">
        <v>1315</v>
      </c>
      <c r="Q654" s="428">
        <v>1493</v>
      </c>
      <c r="R654" s="437" t="s">
        <v>1287</v>
      </c>
      <c r="S654" s="428">
        <v>1493</v>
      </c>
      <c r="T654" s="428" t="s">
        <v>1504</v>
      </c>
    </row>
    <row r="655" spans="1:20" ht="10.199999999999999" customHeight="1" x14ac:dyDescent="0.3">
      <c r="A655" s="428">
        <f t="shared" si="12"/>
        <v>149305</v>
      </c>
      <c r="B655" s="428">
        <f t="shared" si="13"/>
        <v>6</v>
      </c>
      <c r="C655" s="437">
        <v>149305</v>
      </c>
      <c r="D655" s="428" t="s">
        <v>1481</v>
      </c>
      <c r="E655" s="428" t="s">
        <v>1315</v>
      </c>
      <c r="G655" s="428" t="s">
        <v>1315</v>
      </c>
      <c r="I655" s="428" t="s">
        <v>1315</v>
      </c>
      <c r="J655" s="428" t="s">
        <v>1315</v>
      </c>
      <c r="K655" s="428" t="s">
        <v>1315</v>
      </c>
      <c r="O655" s="428" t="s">
        <v>1315</v>
      </c>
      <c r="Q655" s="428">
        <v>149305</v>
      </c>
      <c r="R655" s="437" t="s">
        <v>1505</v>
      </c>
      <c r="S655" s="428" t="str">
        <f>VLOOKUP(Q655,[8]CUC!I657:K2161,3,0)</f>
        <v>+149305+149310+149315</v>
      </c>
    </row>
    <row r="656" spans="1:20" ht="10.199999999999999" customHeight="1" x14ac:dyDescent="0.3">
      <c r="A656" s="428">
        <f t="shared" si="12"/>
        <v>149310</v>
      </c>
      <c r="B656" s="428">
        <f t="shared" si="13"/>
        <v>6</v>
      </c>
      <c r="C656" s="437">
        <v>149310</v>
      </c>
      <c r="D656" s="428" t="s">
        <v>1269</v>
      </c>
      <c r="E656" s="428" t="s">
        <v>1315</v>
      </c>
      <c r="G656" s="428" t="s">
        <v>1315</v>
      </c>
      <c r="I656" s="428" t="s">
        <v>1315</v>
      </c>
      <c r="J656" s="428" t="s">
        <v>1315</v>
      </c>
      <c r="K656" s="428" t="s">
        <v>1315</v>
      </c>
      <c r="O656" s="428" t="s">
        <v>1315</v>
      </c>
      <c r="Q656" s="428" t="s">
        <v>1332</v>
      </c>
      <c r="R656" s="437" t="s">
        <v>1332</v>
      </c>
      <c r="S656" s="428" t="s">
        <v>1332</v>
      </c>
    </row>
    <row r="657" spans="1:19" ht="10.199999999999999" customHeight="1" x14ac:dyDescent="0.3">
      <c r="A657" s="428">
        <f t="shared" si="12"/>
        <v>149315</v>
      </c>
      <c r="B657" s="428">
        <f t="shared" si="13"/>
        <v>6</v>
      </c>
      <c r="C657" s="437">
        <v>149315</v>
      </c>
      <c r="D657" s="428" t="s">
        <v>1483</v>
      </c>
      <c r="E657" s="428" t="s">
        <v>1315</v>
      </c>
      <c r="G657" s="428" t="s">
        <v>1315</v>
      </c>
      <c r="I657" s="428" t="s">
        <v>1315</v>
      </c>
      <c r="J657" s="428" t="s">
        <v>1315</v>
      </c>
      <c r="K657" s="428" t="s">
        <v>1315</v>
      </c>
      <c r="O657" s="428" t="s">
        <v>1315</v>
      </c>
      <c r="Q657" s="428" t="s">
        <v>1332</v>
      </c>
      <c r="R657" s="437" t="s">
        <v>1332</v>
      </c>
      <c r="S657" s="428" t="s">
        <v>1332</v>
      </c>
    </row>
    <row r="658" spans="1:19" ht="10.199999999999999" customHeight="1" x14ac:dyDescent="0.3">
      <c r="A658" s="428">
        <f t="shared" si="12"/>
        <v>149320</v>
      </c>
      <c r="B658" s="428">
        <f t="shared" si="13"/>
        <v>6</v>
      </c>
      <c r="C658" s="437">
        <v>149320</v>
      </c>
      <c r="D658" s="428" t="s">
        <v>1484</v>
      </c>
      <c r="E658" s="428" t="s">
        <v>1315</v>
      </c>
      <c r="G658" s="428" t="s">
        <v>1315</v>
      </c>
      <c r="I658" s="428" t="s">
        <v>1315</v>
      </c>
      <c r="J658" s="428" t="s">
        <v>1315</v>
      </c>
      <c r="K658" s="428" t="s">
        <v>1315</v>
      </c>
      <c r="O658" s="428" t="s">
        <v>1315</v>
      </c>
      <c r="Q658" s="428">
        <v>149320</v>
      </c>
      <c r="R658" s="437" t="s">
        <v>1506</v>
      </c>
      <c r="S658" s="428" t="str">
        <f>VLOOKUP(Q658,[8]CUC!I660:K2164,3,0)</f>
        <v>149320+149325</v>
      </c>
    </row>
    <row r="659" spans="1:19" ht="10.199999999999999" customHeight="1" x14ac:dyDescent="0.3">
      <c r="A659" s="428">
        <f t="shared" si="12"/>
        <v>149325</v>
      </c>
      <c r="B659" s="428">
        <f t="shared" si="13"/>
        <v>6</v>
      </c>
      <c r="C659" s="437">
        <v>149325</v>
      </c>
      <c r="D659" s="428" t="s">
        <v>1486</v>
      </c>
      <c r="E659" s="428" t="s">
        <v>1315</v>
      </c>
      <c r="G659" s="428" t="s">
        <v>1315</v>
      </c>
      <c r="I659" s="428" t="s">
        <v>1315</v>
      </c>
      <c r="J659" s="428" t="s">
        <v>1315</v>
      </c>
      <c r="K659" s="428" t="s">
        <v>1315</v>
      </c>
      <c r="O659" s="428" t="s">
        <v>1315</v>
      </c>
      <c r="Q659" s="428" t="s">
        <v>1332</v>
      </c>
      <c r="R659" s="437" t="s">
        <v>1332</v>
      </c>
      <c r="S659" s="428" t="s">
        <v>1332</v>
      </c>
    </row>
    <row r="660" spans="1:19" ht="10.199999999999999" customHeight="1" x14ac:dyDescent="0.3">
      <c r="A660" s="428">
        <f t="shared" si="12"/>
        <v>149330</v>
      </c>
      <c r="B660" s="428">
        <f t="shared" si="13"/>
        <v>6</v>
      </c>
      <c r="C660" s="437">
        <v>149330</v>
      </c>
      <c r="D660" s="428" t="s">
        <v>865</v>
      </c>
      <c r="E660" s="428" t="s">
        <v>1315</v>
      </c>
      <c r="G660" s="428" t="s">
        <v>1315</v>
      </c>
      <c r="I660" s="428" t="s">
        <v>1315</v>
      </c>
      <c r="J660" s="428" t="s">
        <v>1315</v>
      </c>
      <c r="K660" s="428" t="s">
        <v>1315</v>
      </c>
      <c r="O660" s="428" t="s">
        <v>1315</v>
      </c>
      <c r="Q660" s="428">
        <v>149330</v>
      </c>
      <c r="R660" s="437" t="s">
        <v>1507</v>
      </c>
      <c r="S660" s="428">
        <f>VLOOKUP(Q660,[8]CUC!I662:K2166,3,0)</f>
        <v>149330</v>
      </c>
    </row>
    <row r="661" spans="1:19" ht="10.199999999999999" customHeight="1" x14ac:dyDescent="0.3">
      <c r="A661" s="428">
        <f t="shared" si="12"/>
        <v>149335</v>
      </c>
      <c r="B661" s="428">
        <f t="shared" si="13"/>
        <v>6</v>
      </c>
      <c r="C661" s="437">
        <v>149335</v>
      </c>
      <c r="D661" s="428" t="s">
        <v>1271</v>
      </c>
      <c r="E661" s="428" t="s">
        <v>1315</v>
      </c>
      <c r="G661" s="428" t="s">
        <v>1315</v>
      </c>
      <c r="I661" s="428" t="s">
        <v>1315</v>
      </c>
      <c r="J661" s="428" t="s">
        <v>1315</v>
      </c>
      <c r="K661" s="428" t="s">
        <v>1315</v>
      </c>
      <c r="O661" s="428" t="s">
        <v>1315</v>
      </c>
      <c r="Q661" s="428">
        <v>149335</v>
      </c>
      <c r="R661" s="437" t="s">
        <v>1508</v>
      </c>
      <c r="S661" s="428">
        <f>VLOOKUP(Q661,[8]CUC!I663:K2167,3,0)</f>
        <v>149335</v>
      </c>
    </row>
    <row r="662" spans="1:19" ht="10.199999999999999" customHeight="1" x14ac:dyDescent="0.3">
      <c r="A662" s="428">
        <f t="shared" si="12"/>
        <v>149340</v>
      </c>
      <c r="B662" s="428">
        <f t="shared" si="13"/>
        <v>6</v>
      </c>
      <c r="C662" s="437">
        <v>149340</v>
      </c>
      <c r="D662" s="428" t="s">
        <v>1272</v>
      </c>
      <c r="E662" s="428" t="s">
        <v>1315</v>
      </c>
      <c r="G662" s="428" t="s">
        <v>1315</v>
      </c>
      <c r="I662" s="428" t="s">
        <v>1315</v>
      </c>
      <c r="J662" s="428" t="s">
        <v>1315</v>
      </c>
      <c r="K662" s="428" t="s">
        <v>1315</v>
      </c>
      <c r="O662" s="428" t="s">
        <v>1315</v>
      </c>
      <c r="Q662" s="428">
        <v>149340</v>
      </c>
      <c r="R662" s="437" t="s">
        <v>1509</v>
      </c>
      <c r="S662" s="428">
        <v>149340</v>
      </c>
    </row>
    <row r="663" spans="1:19" ht="10.199999999999999" customHeight="1" x14ac:dyDescent="0.3">
      <c r="A663" s="428">
        <f t="shared" si="12"/>
        <v>149345</v>
      </c>
      <c r="B663" s="428">
        <f t="shared" si="13"/>
        <v>6</v>
      </c>
      <c r="C663" s="437">
        <v>149345</v>
      </c>
      <c r="D663" s="428" t="s">
        <v>1490</v>
      </c>
      <c r="E663" s="428" t="s">
        <v>1315</v>
      </c>
      <c r="G663" s="428" t="s">
        <v>1315</v>
      </c>
      <c r="I663" s="428" t="s">
        <v>1315</v>
      </c>
      <c r="J663" s="428" t="s">
        <v>1315</v>
      </c>
      <c r="K663" s="428" t="s">
        <v>1315</v>
      </c>
      <c r="O663" s="428" t="s">
        <v>1315</v>
      </c>
      <c r="Q663" s="428">
        <v>149345</v>
      </c>
      <c r="R663" s="437" t="s">
        <v>1510</v>
      </c>
      <c r="S663" s="428">
        <f>VLOOKUP(Q663,[8]CUC!I665:K2169,3,0)</f>
        <v>149345</v>
      </c>
    </row>
    <row r="664" spans="1:19" ht="10.199999999999999" customHeight="1" x14ac:dyDescent="0.3">
      <c r="A664" s="428">
        <f t="shared" si="12"/>
        <v>149350</v>
      </c>
      <c r="B664" s="428">
        <f t="shared" si="13"/>
        <v>6</v>
      </c>
      <c r="C664" s="437">
        <v>149350</v>
      </c>
      <c r="D664" s="428" t="s">
        <v>1273</v>
      </c>
      <c r="E664" s="428" t="s">
        <v>1315</v>
      </c>
      <c r="G664" s="428" t="s">
        <v>1315</v>
      </c>
      <c r="I664" s="428" t="s">
        <v>1315</v>
      </c>
      <c r="J664" s="428" t="s">
        <v>1315</v>
      </c>
      <c r="K664" s="428" t="s">
        <v>1315</v>
      </c>
      <c r="O664" s="428" t="s">
        <v>1315</v>
      </c>
      <c r="Q664" s="428">
        <v>149350</v>
      </c>
      <c r="R664" s="437" t="s">
        <v>1511</v>
      </c>
      <c r="S664" s="428">
        <f>VLOOKUP(Q664,[8]CUC!I666:K2170,3,0)</f>
        <v>149350</v>
      </c>
    </row>
    <row r="665" spans="1:19" ht="10.199999999999999" customHeight="1" x14ac:dyDescent="0.3">
      <c r="A665" s="428">
        <f t="shared" si="12"/>
        <v>1494</v>
      </c>
      <c r="B665" s="428">
        <f t="shared" si="13"/>
        <v>4</v>
      </c>
      <c r="C665" s="437">
        <v>1494</v>
      </c>
      <c r="D665" s="428" t="s">
        <v>1512</v>
      </c>
      <c r="E665" s="428" t="s">
        <v>1315</v>
      </c>
      <c r="F665" s="428" t="s">
        <v>1315</v>
      </c>
      <c r="G665" s="428" t="s">
        <v>1315</v>
      </c>
      <c r="I665" s="428" t="s">
        <v>1315</v>
      </c>
      <c r="J665" s="428" t="s">
        <v>1315</v>
      </c>
      <c r="K665" s="428" t="s">
        <v>1315</v>
      </c>
      <c r="O665" s="428" t="s">
        <v>1315</v>
      </c>
      <c r="Q665" s="428">
        <v>1494</v>
      </c>
      <c r="R665" s="437" t="s">
        <v>1288</v>
      </c>
      <c r="S665" s="428">
        <v>1494</v>
      </c>
    </row>
    <row r="666" spans="1:19" ht="10.199999999999999" customHeight="1" x14ac:dyDescent="0.3">
      <c r="A666" s="428">
        <f t="shared" si="12"/>
        <v>149405</v>
      </c>
      <c r="B666" s="428">
        <f t="shared" si="13"/>
        <v>6</v>
      </c>
      <c r="C666" s="437">
        <v>149405</v>
      </c>
      <c r="D666" s="428" t="s">
        <v>1481</v>
      </c>
      <c r="E666" s="428" t="s">
        <v>1315</v>
      </c>
      <c r="F666" s="428" t="s">
        <v>1315</v>
      </c>
      <c r="G666" s="428" t="s">
        <v>1315</v>
      </c>
      <c r="I666" s="428" t="s">
        <v>1315</v>
      </c>
      <c r="J666" s="428" t="s">
        <v>1315</v>
      </c>
      <c r="K666" s="428" t="s">
        <v>1315</v>
      </c>
      <c r="O666" s="428" t="s">
        <v>1315</v>
      </c>
      <c r="Q666" s="428">
        <v>149405</v>
      </c>
      <c r="R666" s="437" t="s">
        <v>1482</v>
      </c>
      <c r="S666" s="428" t="str">
        <f>VLOOKUP(Q666,[8]CUC!I668:K2172,3,0)</f>
        <v>+149405+149410+149415</v>
      </c>
    </row>
    <row r="667" spans="1:19" ht="10.199999999999999" customHeight="1" x14ac:dyDescent="0.3">
      <c r="A667" s="428">
        <f t="shared" si="12"/>
        <v>149410</v>
      </c>
      <c r="B667" s="428">
        <f t="shared" si="13"/>
        <v>6</v>
      </c>
      <c r="C667" s="437">
        <v>149410</v>
      </c>
      <c r="D667" s="428" t="s">
        <v>1269</v>
      </c>
      <c r="E667" s="428" t="s">
        <v>1315</v>
      </c>
      <c r="F667" s="428" t="s">
        <v>1315</v>
      </c>
      <c r="G667" s="428" t="s">
        <v>1315</v>
      </c>
      <c r="I667" s="428" t="s">
        <v>1315</v>
      </c>
      <c r="J667" s="428" t="s">
        <v>1315</v>
      </c>
      <c r="K667" s="428" t="s">
        <v>1315</v>
      </c>
      <c r="O667" s="428" t="s">
        <v>1315</v>
      </c>
      <c r="Q667" s="428" t="s">
        <v>1332</v>
      </c>
      <c r="R667" s="437" t="s">
        <v>1332</v>
      </c>
      <c r="S667" s="428" t="s">
        <v>1332</v>
      </c>
    </row>
    <row r="668" spans="1:19" ht="10.199999999999999" customHeight="1" x14ac:dyDescent="0.3">
      <c r="A668" s="428">
        <f t="shared" si="12"/>
        <v>149415</v>
      </c>
      <c r="B668" s="428">
        <f t="shared" si="13"/>
        <v>6</v>
      </c>
      <c r="C668" s="437">
        <v>149415</v>
      </c>
      <c r="D668" s="428" t="s">
        <v>1483</v>
      </c>
      <c r="E668" s="428" t="s">
        <v>1315</v>
      </c>
      <c r="F668" s="428" t="s">
        <v>1315</v>
      </c>
      <c r="G668" s="428" t="s">
        <v>1315</v>
      </c>
      <c r="I668" s="428" t="s">
        <v>1315</v>
      </c>
      <c r="J668" s="428" t="s">
        <v>1315</v>
      </c>
      <c r="K668" s="428" t="s">
        <v>1315</v>
      </c>
      <c r="O668" s="428" t="s">
        <v>1315</v>
      </c>
      <c r="Q668" s="428" t="s">
        <v>1332</v>
      </c>
      <c r="R668" s="437" t="s">
        <v>1332</v>
      </c>
      <c r="S668" s="428" t="s">
        <v>1332</v>
      </c>
    </row>
    <row r="669" spans="1:19" ht="10.199999999999999" customHeight="1" x14ac:dyDescent="0.3">
      <c r="A669" s="428">
        <f t="shared" si="12"/>
        <v>149420</v>
      </c>
      <c r="B669" s="428">
        <f t="shared" si="13"/>
        <v>6</v>
      </c>
      <c r="C669" s="437">
        <v>149420</v>
      </c>
      <c r="D669" s="428" t="s">
        <v>1484</v>
      </c>
      <c r="E669" s="428" t="s">
        <v>1315</v>
      </c>
      <c r="F669" s="428" t="s">
        <v>1315</v>
      </c>
      <c r="G669" s="428" t="s">
        <v>1315</v>
      </c>
      <c r="I669" s="428" t="s">
        <v>1315</v>
      </c>
      <c r="J669" s="428" t="s">
        <v>1315</v>
      </c>
      <c r="K669" s="428" t="s">
        <v>1315</v>
      </c>
      <c r="O669" s="428" t="s">
        <v>1315</v>
      </c>
      <c r="Q669" s="428">
        <v>149420</v>
      </c>
      <c r="R669" s="437" t="s">
        <v>1485</v>
      </c>
      <c r="S669" s="428" t="str">
        <f>VLOOKUP(Q669,[8]CUC!I671:K2175,3,0)</f>
        <v>149420+149425</v>
      </c>
    </row>
    <row r="670" spans="1:19" ht="10.199999999999999" customHeight="1" x14ac:dyDescent="0.3">
      <c r="A670" s="428">
        <f t="shared" si="12"/>
        <v>149425</v>
      </c>
      <c r="B670" s="428">
        <f t="shared" si="13"/>
        <v>6</v>
      </c>
      <c r="C670" s="437">
        <v>149425</v>
      </c>
      <c r="D670" s="428" t="s">
        <v>1486</v>
      </c>
      <c r="E670" s="428" t="s">
        <v>1315</v>
      </c>
      <c r="F670" s="428" t="s">
        <v>1315</v>
      </c>
      <c r="G670" s="428" t="s">
        <v>1315</v>
      </c>
      <c r="I670" s="428" t="s">
        <v>1315</v>
      </c>
      <c r="J670" s="428" t="s">
        <v>1315</v>
      </c>
      <c r="K670" s="428" t="s">
        <v>1315</v>
      </c>
      <c r="O670" s="428" t="s">
        <v>1315</v>
      </c>
      <c r="Q670" s="428" t="s">
        <v>1332</v>
      </c>
      <c r="R670" s="437" t="s">
        <v>1332</v>
      </c>
      <c r="S670" s="428" t="s">
        <v>1332</v>
      </c>
    </row>
    <row r="671" spans="1:19" ht="10.199999999999999" customHeight="1" x14ac:dyDescent="0.3">
      <c r="A671" s="428">
        <f t="shared" si="12"/>
        <v>149430</v>
      </c>
      <c r="B671" s="428">
        <f t="shared" si="13"/>
        <v>6</v>
      </c>
      <c r="C671" s="437">
        <v>149430</v>
      </c>
      <c r="D671" s="428" t="s">
        <v>865</v>
      </c>
      <c r="E671" s="428" t="s">
        <v>1315</v>
      </c>
      <c r="F671" s="428" t="s">
        <v>1315</v>
      </c>
      <c r="G671" s="428" t="s">
        <v>1315</v>
      </c>
      <c r="I671" s="428" t="s">
        <v>1315</v>
      </c>
      <c r="J671" s="428" t="s">
        <v>1315</v>
      </c>
      <c r="K671" s="428" t="s">
        <v>1315</v>
      </c>
      <c r="O671" s="428" t="s">
        <v>1315</v>
      </c>
      <c r="Q671" s="428">
        <v>149430</v>
      </c>
      <c r="R671" s="437" t="s">
        <v>1487</v>
      </c>
      <c r="S671" s="428">
        <f>VLOOKUP(Q671,[8]CUC!I673:K2177,3,0)</f>
        <v>149430</v>
      </c>
    </row>
    <row r="672" spans="1:19" ht="10.199999999999999" customHeight="1" x14ac:dyDescent="0.3">
      <c r="A672" s="428">
        <f t="shared" si="12"/>
        <v>149435</v>
      </c>
      <c r="B672" s="428">
        <f t="shared" si="13"/>
        <v>6</v>
      </c>
      <c r="C672" s="437">
        <v>149435</v>
      </c>
      <c r="D672" s="428" t="s">
        <v>1271</v>
      </c>
      <c r="E672" s="428" t="s">
        <v>1315</v>
      </c>
      <c r="F672" s="428" t="s">
        <v>1315</v>
      </c>
      <c r="G672" s="428" t="s">
        <v>1315</v>
      </c>
      <c r="I672" s="428" t="s">
        <v>1315</v>
      </c>
      <c r="J672" s="428" t="s">
        <v>1315</v>
      </c>
      <c r="K672" s="428" t="s">
        <v>1315</v>
      </c>
      <c r="O672" s="428" t="s">
        <v>1315</v>
      </c>
      <c r="Q672" s="428">
        <v>149435</v>
      </c>
      <c r="R672" s="437" t="s">
        <v>1488</v>
      </c>
      <c r="S672" s="428">
        <f>VLOOKUP(Q672,[8]CUC!I674:K2178,3,0)</f>
        <v>149435</v>
      </c>
    </row>
    <row r="673" spans="1:20" ht="10.199999999999999" customHeight="1" x14ac:dyDescent="0.3">
      <c r="A673" s="428">
        <f t="shared" si="12"/>
        <v>149440</v>
      </c>
      <c r="B673" s="428">
        <f t="shared" si="13"/>
        <v>6</v>
      </c>
      <c r="C673" s="437">
        <v>149440</v>
      </c>
      <c r="D673" s="428" t="s">
        <v>1272</v>
      </c>
      <c r="E673" s="428" t="s">
        <v>1315</v>
      </c>
      <c r="F673" s="428" t="s">
        <v>1315</v>
      </c>
      <c r="G673" s="428" t="s">
        <v>1315</v>
      </c>
      <c r="I673" s="428" t="s">
        <v>1315</v>
      </c>
      <c r="J673" s="428" t="s">
        <v>1315</v>
      </c>
      <c r="K673" s="428" t="s">
        <v>1315</v>
      </c>
      <c r="O673" s="428" t="s">
        <v>1315</v>
      </c>
      <c r="Q673" s="428">
        <v>149440</v>
      </c>
      <c r="R673" s="437" t="s">
        <v>1489</v>
      </c>
      <c r="S673" s="428">
        <v>149440</v>
      </c>
    </row>
    <row r="674" spans="1:20" ht="10.199999999999999" customHeight="1" x14ac:dyDescent="0.3">
      <c r="A674" s="428">
        <f t="shared" si="12"/>
        <v>149445</v>
      </c>
      <c r="B674" s="428">
        <f t="shared" si="13"/>
        <v>6</v>
      </c>
      <c r="C674" s="437">
        <v>149445</v>
      </c>
      <c r="D674" s="428" t="s">
        <v>1490</v>
      </c>
      <c r="E674" s="428" t="s">
        <v>1315</v>
      </c>
      <c r="F674" s="428" t="s">
        <v>1315</v>
      </c>
      <c r="G674" s="428" t="s">
        <v>1315</v>
      </c>
      <c r="I674" s="428" t="s">
        <v>1315</v>
      </c>
      <c r="J674" s="428" t="s">
        <v>1315</v>
      </c>
      <c r="K674" s="428" t="s">
        <v>1315</v>
      </c>
      <c r="O674" s="428" t="s">
        <v>1315</v>
      </c>
      <c r="Q674" s="428">
        <v>149445</v>
      </c>
      <c r="R674" s="437" t="s">
        <v>1491</v>
      </c>
      <c r="S674" s="428">
        <f>VLOOKUP(Q674,[8]CUC!I676:K2180,3,0)</f>
        <v>149445</v>
      </c>
    </row>
    <row r="675" spans="1:20" ht="10.199999999999999" customHeight="1" x14ac:dyDescent="0.3">
      <c r="A675" s="428">
        <f t="shared" si="12"/>
        <v>149450</v>
      </c>
      <c r="B675" s="428">
        <f t="shared" si="13"/>
        <v>6</v>
      </c>
      <c r="C675" s="437">
        <v>149450</v>
      </c>
      <c r="D675" s="428" t="s">
        <v>1273</v>
      </c>
      <c r="E675" s="428" t="s">
        <v>1315</v>
      </c>
      <c r="F675" s="428" t="s">
        <v>1315</v>
      </c>
      <c r="G675" s="428" t="s">
        <v>1315</v>
      </c>
      <c r="I675" s="428" t="s">
        <v>1315</v>
      </c>
      <c r="J675" s="428" t="s">
        <v>1315</v>
      </c>
      <c r="K675" s="428" t="s">
        <v>1315</v>
      </c>
      <c r="O675" s="428" t="s">
        <v>1315</v>
      </c>
      <c r="Q675" s="428">
        <v>149450</v>
      </c>
      <c r="R675" s="437" t="s">
        <v>1492</v>
      </c>
      <c r="S675" s="428">
        <f>VLOOKUP(Q675,[8]CUC!I677:K2181,3,0)</f>
        <v>149450</v>
      </c>
    </row>
    <row r="676" spans="1:20" ht="10.199999999999999" customHeight="1" x14ac:dyDescent="0.3">
      <c r="A676" s="428">
        <f t="shared" si="12"/>
        <v>1495</v>
      </c>
      <c r="B676" s="428">
        <f t="shared" si="13"/>
        <v>4</v>
      </c>
      <c r="C676" s="437">
        <v>1495</v>
      </c>
      <c r="D676" s="428" t="s">
        <v>1513</v>
      </c>
      <c r="E676" s="428" t="s">
        <v>1315</v>
      </c>
      <c r="G676" s="428" t="s">
        <v>1315</v>
      </c>
      <c r="I676" s="428" t="s">
        <v>1315</v>
      </c>
      <c r="J676" s="428" t="s">
        <v>1315</v>
      </c>
      <c r="K676" s="428" t="s">
        <v>1315</v>
      </c>
      <c r="O676" s="428" t="s">
        <v>1315</v>
      </c>
      <c r="Q676" s="428">
        <v>1495</v>
      </c>
      <c r="R676" s="437" t="s">
        <v>1514</v>
      </c>
      <c r="S676" s="428">
        <v>1495</v>
      </c>
    </row>
    <row r="677" spans="1:20" ht="10.199999999999999" customHeight="1" x14ac:dyDescent="0.3">
      <c r="A677" s="428">
        <f t="shared" si="12"/>
        <v>149505</v>
      </c>
      <c r="B677" s="428">
        <f t="shared" si="13"/>
        <v>6</v>
      </c>
      <c r="C677" s="437">
        <v>149505</v>
      </c>
      <c r="D677" s="428" t="s">
        <v>1481</v>
      </c>
      <c r="E677" s="428" t="s">
        <v>1315</v>
      </c>
      <c r="G677" s="428" t="s">
        <v>1315</v>
      </c>
      <c r="I677" s="428" t="s">
        <v>1315</v>
      </c>
      <c r="J677" s="428" t="s">
        <v>1315</v>
      </c>
      <c r="K677" s="428" t="s">
        <v>1315</v>
      </c>
      <c r="O677" s="428" t="s">
        <v>1315</v>
      </c>
      <c r="Q677" s="428">
        <v>149505</v>
      </c>
      <c r="R677" s="437" t="s">
        <v>1496</v>
      </c>
      <c r="S677" s="428" t="str">
        <f>VLOOKUP(Q677,[8]CUC!I679:K2183,3,0)</f>
        <v>+149505+149510+149515</v>
      </c>
    </row>
    <row r="678" spans="1:20" ht="10.199999999999999" customHeight="1" x14ac:dyDescent="0.3">
      <c r="A678" s="428">
        <f t="shared" si="12"/>
        <v>149510</v>
      </c>
      <c r="B678" s="428">
        <f t="shared" si="13"/>
        <v>6</v>
      </c>
      <c r="C678" s="437">
        <v>149510</v>
      </c>
      <c r="D678" s="428" t="s">
        <v>1269</v>
      </c>
      <c r="E678" s="428" t="s">
        <v>1315</v>
      </c>
      <c r="G678" s="428" t="s">
        <v>1315</v>
      </c>
      <c r="I678" s="428" t="s">
        <v>1315</v>
      </c>
      <c r="J678" s="428" t="s">
        <v>1315</v>
      </c>
      <c r="K678" s="428" t="s">
        <v>1315</v>
      </c>
      <c r="O678" s="428" t="s">
        <v>1315</v>
      </c>
      <c r="Q678" s="428" t="s">
        <v>1332</v>
      </c>
      <c r="R678" s="437" t="s">
        <v>1332</v>
      </c>
      <c r="S678" s="428" t="s">
        <v>1332</v>
      </c>
    </row>
    <row r="679" spans="1:20" ht="10.199999999999999" customHeight="1" x14ac:dyDescent="0.3">
      <c r="A679" s="428">
        <f t="shared" si="12"/>
        <v>149515</v>
      </c>
      <c r="B679" s="428">
        <f t="shared" si="13"/>
        <v>6</v>
      </c>
      <c r="C679" s="437">
        <v>149515</v>
      </c>
      <c r="D679" s="428" t="s">
        <v>1483</v>
      </c>
      <c r="E679" s="428" t="s">
        <v>1315</v>
      </c>
      <c r="G679" s="428" t="s">
        <v>1315</v>
      </c>
      <c r="I679" s="428" t="s">
        <v>1315</v>
      </c>
      <c r="J679" s="428" t="s">
        <v>1315</v>
      </c>
      <c r="K679" s="428" t="s">
        <v>1315</v>
      </c>
      <c r="O679" s="428" t="s">
        <v>1315</v>
      </c>
      <c r="Q679" s="428" t="s">
        <v>1332</v>
      </c>
      <c r="R679" s="437" t="s">
        <v>1332</v>
      </c>
      <c r="S679" s="428" t="s">
        <v>1332</v>
      </c>
    </row>
    <row r="680" spans="1:20" ht="10.199999999999999" customHeight="1" x14ac:dyDescent="0.3">
      <c r="A680" s="428">
        <f t="shared" si="12"/>
        <v>149520</v>
      </c>
      <c r="B680" s="428">
        <f t="shared" si="13"/>
        <v>6</v>
      </c>
      <c r="C680" s="437">
        <v>149520</v>
      </c>
      <c r="D680" s="428" t="s">
        <v>1484</v>
      </c>
      <c r="E680" s="428" t="s">
        <v>1315</v>
      </c>
      <c r="G680" s="428" t="s">
        <v>1315</v>
      </c>
      <c r="I680" s="428" t="s">
        <v>1315</v>
      </c>
      <c r="J680" s="428" t="s">
        <v>1315</v>
      </c>
      <c r="K680" s="428" t="s">
        <v>1315</v>
      </c>
      <c r="O680" s="428" t="s">
        <v>1315</v>
      </c>
      <c r="Q680" s="428">
        <v>149520</v>
      </c>
      <c r="R680" s="437" t="s">
        <v>1497</v>
      </c>
      <c r="S680" s="428" t="str">
        <f>VLOOKUP(Q680,[8]CUC!I682:K2186,3,0)</f>
        <v>149520+149525</v>
      </c>
    </row>
    <row r="681" spans="1:20" ht="10.199999999999999" customHeight="1" x14ac:dyDescent="0.3">
      <c r="A681" s="428">
        <f t="shared" si="12"/>
        <v>149525</v>
      </c>
      <c r="B681" s="428">
        <f t="shared" si="13"/>
        <v>6</v>
      </c>
      <c r="C681" s="437">
        <v>149525</v>
      </c>
      <c r="D681" s="428" t="s">
        <v>1486</v>
      </c>
      <c r="E681" s="428" t="s">
        <v>1315</v>
      </c>
      <c r="G681" s="428" t="s">
        <v>1315</v>
      </c>
      <c r="I681" s="428" t="s">
        <v>1315</v>
      </c>
      <c r="J681" s="428" t="s">
        <v>1315</v>
      </c>
      <c r="K681" s="428" t="s">
        <v>1315</v>
      </c>
      <c r="O681" s="428" t="s">
        <v>1315</v>
      </c>
      <c r="Q681" s="428" t="s">
        <v>1332</v>
      </c>
      <c r="R681" s="437" t="s">
        <v>1332</v>
      </c>
      <c r="S681" s="428" t="s">
        <v>1332</v>
      </c>
    </row>
    <row r="682" spans="1:20" ht="10.199999999999999" customHeight="1" x14ac:dyDescent="0.3">
      <c r="A682" s="428">
        <f t="shared" si="12"/>
        <v>149530</v>
      </c>
      <c r="B682" s="428">
        <f t="shared" si="13"/>
        <v>6</v>
      </c>
      <c r="C682" s="437">
        <v>149530</v>
      </c>
      <c r="D682" s="428" t="s">
        <v>865</v>
      </c>
      <c r="E682" s="428" t="s">
        <v>1315</v>
      </c>
      <c r="G682" s="428" t="s">
        <v>1315</v>
      </c>
      <c r="I682" s="428" t="s">
        <v>1315</v>
      </c>
      <c r="J682" s="428" t="s">
        <v>1315</v>
      </c>
      <c r="K682" s="428" t="s">
        <v>1315</v>
      </c>
      <c r="O682" s="428" t="s">
        <v>1315</v>
      </c>
      <c r="Q682" s="428">
        <v>149530</v>
      </c>
      <c r="R682" s="437" t="s">
        <v>1498</v>
      </c>
      <c r="S682" s="428">
        <f>VLOOKUP(Q682,[8]CUC!I684:K2188,3,0)</f>
        <v>149530</v>
      </c>
    </row>
    <row r="683" spans="1:20" ht="10.199999999999999" customHeight="1" x14ac:dyDescent="0.3">
      <c r="A683" s="428">
        <f t="shared" si="12"/>
        <v>149535</v>
      </c>
      <c r="B683" s="428">
        <f t="shared" si="13"/>
        <v>6</v>
      </c>
      <c r="C683" s="437">
        <v>149535</v>
      </c>
      <c r="D683" s="428" t="s">
        <v>1271</v>
      </c>
      <c r="E683" s="428" t="s">
        <v>1315</v>
      </c>
      <c r="G683" s="428" t="s">
        <v>1315</v>
      </c>
      <c r="I683" s="428" t="s">
        <v>1315</v>
      </c>
      <c r="J683" s="428" t="s">
        <v>1315</v>
      </c>
      <c r="K683" s="428" t="s">
        <v>1315</v>
      </c>
      <c r="O683" s="428" t="s">
        <v>1315</v>
      </c>
      <c r="Q683" s="428">
        <v>149535</v>
      </c>
      <c r="R683" s="437" t="s">
        <v>1499</v>
      </c>
      <c r="S683" s="428">
        <f>VLOOKUP(Q683,[8]CUC!I685:K2189,3,0)</f>
        <v>149535</v>
      </c>
    </row>
    <row r="684" spans="1:20" ht="10.199999999999999" customHeight="1" x14ac:dyDescent="0.3">
      <c r="A684" s="428">
        <f t="shared" si="12"/>
        <v>149540</v>
      </c>
      <c r="B684" s="428">
        <f t="shared" si="13"/>
        <v>6</v>
      </c>
      <c r="C684" s="437">
        <v>149540</v>
      </c>
      <c r="D684" s="428" t="s">
        <v>1272</v>
      </c>
      <c r="E684" s="428" t="s">
        <v>1315</v>
      </c>
      <c r="G684" s="428" t="s">
        <v>1315</v>
      </c>
      <c r="I684" s="428" t="s">
        <v>1315</v>
      </c>
      <c r="J684" s="428" t="s">
        <v>1315</v>
      </c>
      <c r="K684" s="428" t="s">
        <v>1315</v>
      </c>
      <c r="O684" s="428" t="s">
        <v>1315</v>
      </c>
      <c r="Q684" s="428">
        <v>149540</v>
      </c>
      <c r="R684" s="437" t="s">
        <v>1500</v>
      </c>
      <c r="S684" s="428">
        <v>149540</v>
      </c>
    </row>
    <row r="685" spans="1:20" ht="10.199999999999999" customHeight="1" x14ac:dyDescent="0.3">
      <c r="A685" s="428">
        <f t="shared" si="12"/>
        <v>149545</v>
      </c>
      <c r="B685" s="428">
        <f t="shared" si="13"/>
        <v>6</v>
      </c>
      <c r="C685" s="437">
        <v>149545</v>
      </c>
      <c r="D685" s="428" t="s">
        <v>1490</v>
      </c>
      <c r="E685" s="428" t="s">
        <v>1315</v>
      </c>
      <c r="G685" s="428" t="s">
        <v>1315</v>
      </c>
      <c r="I685" s="428" t="s">
        <v>1315</v>
      </c>
      <c r="J685" s="428" t="s">
        <v>1315</v>
      </c>
      <c r="K685" s="428" t="s">
        <v>1315</v>
      </c>
      <c r="O685" s="428" t="s">
        <v>1315</v>
      </c>
      <c r="Q685" s="428">
        <v>149545</v>
      </c>
      <c r="R685" s="437" t="s">
        <v>1501</v>
      </c>
      <c r="S685" s="428">
        <f>VLOOKUP(Q685,[8]CUC!I687:K2191,3,0)</f>
        <v>149545</v>
      </c>
    </row>
    <row r="686" spans="1:20" ht="10.199999999999999" customHeight="1" x14ac:dyDescent="0.3">
      <c r="A686" s="428">
        <f t="shared" si="12"/>
        <v>149550</v>
      </c>
      <c r="B686" s="428">
        <f t="shared" si="13"/>
        <v>6</v>
      </c>
      <c r="C686" s="437">
        <v>149550</v>
      </c>
      <c r="D686" s="428" t="s">
        <v>1273</v>
      </c>
      <c r="E686" s="428" t="s">
        <v>1315</v>
      </c>
      <c r="G686" s="428" t="s">
        <v>1315</v>
      </c>
      <c r="I686" s="428" t="s">
        <v>1315</v>
      </c>
      <c r="J686" s="428" t="s">
        <v>1315</v>
      </c>
      <c r="K686" s="428" t="s">
        <v>1315</v>
      </c>
      <c r="O686" s="428" t="s">
        <v>1315</v>
      </c>
      <c r="Q686" s="428">
        <v>149550</v>
      </c>
      <c r="R686" s="437" t="s">
        <v>1502</v>
      </c>
      <c r="S686" s="428">
        <f>VLOOKUP(Q686,[8]CUC!I688:K2192,3,0)</f>
        <v>149550</v>
      </c>
    </row>
    <row r="687" spans="1:20" ht="10.199999999999999" customHeight="1" x14ac:dyDescent="0.3">
      <c r="A687" s="428">
        <f t="shared" si="12"/>
        <v>1496</v>
      </c>
      <c r="B687" s="428">
        <f t="shared" si="13"/>
        <v>4</v>
      </c>
      <c r="C687" s="437">
        <v>1496</v>
      </c>
      <c r="D687" s="428" t="s">
        <v>1515</v>
      </c>
      <c r="E687" s="428" t="s">
        <v>1315</v>
      </c>
      <c r="G687" s="428" t="s">
        <v>1315</v>
      </c>
      <c r="I687" s="428" t="s">
        <v>1315</v>
      </c>
      <c r="J687" s="428" t="s">
        <v>1315</v>
      </c>
      <c r="K687" s="428" t="s">
        <v>1315</v>
      </c>
      <c r="O687" s="428" t="s">
        <v>1315</v>
      </c>
      <c r="Q687" s="428">
        <v>1496</v>
      </c>
      <c r="R687" s="437" t="s">
        <v>1289</v>
      </c>
      <c r="S687" s="428">
        <v>1496</v>
      </c>
    </row>
    <row r="688" spans="1:20" ht="10.199999999999999" customHeight="1" x14ac:dyDescent="0.3">
      <c r="A688" s="428">
        <f t="shared" si="12"/>
        <v>149605</v>
      </c>
      <c r="B688" s="428">
        <f t="shared" si="13"/>
        <v>6</v>
      </c>
      <c r="C688" s="437">
        <v>149605</v>
      </c>
      <c r="D688" s="428" t="s">
        <v>1481</v>
      </c>
      <c r="E688" s="428" t="s">
        <v>1315</v>
      </c>
      <c r="G688" s="428" t="s">
        <v>1315</v>
      </c>
      <c r="I688" s="428" t="s">
        <v>1315</v>
      </c>
      <c r="J688" s="428" t="s">
        <v>1315</v>
      </c>
      <c r="K688" s="428" t="s">
        <v>1315</v>
      </c>
      <c r="O688" s="428" t="s">
        <v>1315</v>
      </c>
      <c r="Q688" s="428">
        <v>149605</v>
      </c>
      <c r="R688" s="437" t="s">
        <v>1505</v>
      </c>
      <c r="S688" s="428" t="str">
        <f>VLOOKUP(Q688,[8]CUC!I690:K2194,3,0)</f>
        <v>149605+149610+149615</v>
      </c>
      <c r="T688" s="428" t="s">
        <v>1516</v>
      </c>
    </row>
    <row r="689" spans="1:19" ht="10.199999999999999" customHeight="1" x14ac:dyDescent="0.3">
      <c r="A689" s="428">
        <f t="shared" si="12"/>
        <v>149610</v>
      </c>
      <c r="B689" s="428">
        <f t="shared" si="13"/>
        <v>6</v>
      </c>
      <c r="C689" s="437">
        <v>149610</v>
      </c>
      <c r="D689" s="428" t="s">
        <v>1269</v>
      </c>
      <c r="E689" s="428" t="s">
        <v>1315</v>
      </c>
      <c r="G689" s="428" t="s">
        <v>1315</v>
      </c>
      <c r="I689" s="428" t="s">
        <v>1315</v>
      </c>
      <c r="J689" s="428" t="s">
        <v>1315</v>
      </c>
      <c r="K689" s="428" t="s">
        <v>1315</v>
      </c>
      <c r="O689" s="428" t="s">
        <v>1315</v>
      </c>
      <c r="Q689" s="428" t="s">
        <v>1332</v>
      </c>
      <c r="R689" s="437" t="s">
        <v>1332</v>
      </c>
      <c r="S689" s="428" t="s">
        <v>1332</v>
      </c>
    </row>
    <row r="690" spans="1:19" ht="10.199999999999999" customHeight="1" x14ac:dyDescent="0.3">
      <c r="A690" s="428">
        <f t="shared" si="12"/>
        <v>149615</v>
      </c>
      <c r="B690" s="428">
        <f t="shared" si="13"/>
        <v>6</v>
      </c>
      <c r="C690" s="437">
        <v>149615</v>
      </c>
      <c r="D690" s="428" t="s">
        <v>1483</v>
      </c>
      <c r="E690" s="428" t="s">
        <v>1315</v>
      </c>
      <c r="G690" s="428" t="s">
        <v>1315</v>
      </c>
      <c r="I690" s="428" t="s">
        <v>1315</v>
      </c>
      <c r="J690" s="428" t="s">
        <v>1315</v>
      </c>
      <c r="K690" s="428" t="s">
        <v>1315</v>
      </c>
      <c r="O690" s="428" t="s">
        <v>1315</v>
      </c>
      <c r="Q690" s="428" t="s">
        <v>1332</v>
      </c>
      <c r="R690" s="437" t="s">
        <v>1332</v>
      </c>
      <c r="S690" s="428" t="s">
        <v>1332</v>
      </c>
    </row>
    <row r="691" spans="1:19" ht="10.199999999999999" customHeight="1" x14ac:dyDescent="0.3">
      <c r="A691" s="428">
        <f t="shared" si="12"/>
        <v>149620</v>
      </c>
      <c r="B691" s="428">
        <f t="shared" si="13"/>
        <v>6</v>
      </c>
      <c r="C691" s="437">
        <v>149620</v>
      </c>
      <c r="D691" s="428" t="s">
        <v>1484</v>
      </c>
      <c r="E691" s="428" t="s">
        <v>1315</v>
      </c>
      <c r="G691" s="428" t="s">
        <v>1315</v>
      </c>
      <c r="I691" s="428" t="s">
        <v>1315</v>
      </c>
      <c r="J691" s="428" t="s">
        <v>1315</v>
      </c>
      <c r="K691" s="428" t="s">
        <v>1315</v>
      </c>
      <c r="O691" s="428" t="s">
        <v>1315</v>
      </c>
      <c r="Q691" s="428">
        <v>149620</v>
      </c>
      <c r="R691" s="437" t="s">
        <v>1506</v>
      </c>
      <c r="S691" s="428" t="str">
        <f>VLOOKUP(Q691,[8]CUC!I693:K2197,3,0)</f>
        <v>149620+149625</v>
      </c>
    </row>
    <row r="692" spans="1:19" ht="10.199999999999999" customHeight="1" x14ac:dyDescent="0.3">
      <c r="A692" s="428">
        <f t="shared" si="12"/>
        <v>149625</v>
      </c>
      <c r="B692" s="428">
        <f t="shared" si="13"/>
        <v>6</v>
      </c>
      <c r="C692" s="437">
        <v>149625</v>
      </c>
      <c r="D692" s="428" t="s">
        <v>1486</v>
      </c>
      <c r="E692" s="428" t="s">
        <v>1315</v>
      </c>
      <c r="G692" s="428" t="s">
        <v>1315</v>
      </c>
      <c r="I692" s="428" t="s">
        <v>1315</v>
      </c>
      <c r="J692" s="428" t="s">
        <v>1315</v>
      </c>
      <c r="K692" s="428" t="s">
        <v>1315</v>
      </c>
      <c r="O692" s="428" t="s">
        <v>1315</v>
      </c>
      <c r="Q692" s="428" t="s">
        <v>1332</v>
      </c>
      <c r="R692" s="437" t="s">
        <v>1332</v>
      </c>
      <c r="S692" s="428" t="s">
        <v>1332</v>
      </c>
    </row>
    <row r="693" spans="1:19" ht="10.199999999999999" customHeight="1" x14ac:dyDescent="0.3">
      <c r="A693" s="428">
        <f t="shared" si="12"/>
        <v>149630</v>
      </c>
      <c r="B693" s="428">
        <f t="shared" si="13"/>
        <v>6</v>
      </c>
      <c r="C693" s="437">
        <v>149630</v>
      </c>
      <c r="D693" s="428" t="s">
        <v>865</v>
      </c>
      <c r="E693" s="428" t="s">
        <v>1315</v>
      </c>
      <c r="G693" s="428" t="s">
        <v>1315</v>
      </c>
      <c r="I693" s="428" t="s">
        <v>1315</v>
      </c>
      <c r="J693" s="428" t="s">
        <v>1315</v>
      </c>
      <c r="K693" s="428" t="s">
        <v>1315</v>
      </c>
      <c r="O693" s="428" t="s">
        <v>1315</v>
      </c>
      <c r="Q693" s="428">
        <v>149630</v>
      </c>
      <c r="R693" s="437" t="s">
        <v>1507</v>
      </c>
      <c r="S693" s="428">
        <f>VLOOKUP(Q693,[8]CUC!I695:K2199,3,0)</f>
        <v>149630</v>
      </c>
    </row>
    <row r="694" spans="1:19" ht="10.199999999999999" customHeight="1" x14ac:dyDescent="0.3">
      <c r="A694" s="428">
        <f t="shared" si="12"/>
        <v>149635</v>
      </c>
      <c r="B694" s="428">
        <f t="shared" si="13"/>
        <v>6</v>
      </c>
      <c r="C694" s="437">
        <v>149635</v>
      </c>
      <c r="D694" s="428" t="s">
        <v>1271</v>
      </c>
      <c r="E694" s="428" t="s">
        <v>1315</v>
      </c>
      <c r="G694" s="428" t="s">
        <v>1315</v>
      </c>
      <c r="I694" s="428" t="s">
        <v>1315</v>
      </c>
      <c r="J694" s="428" t="s">
        <v>1315</v>
      </c>
      <c r="K694" s="428" t="s">
        <v>1315</v>
      </c>
      <c r="O694" s="428" t="s">
        <v>1315</v>
      </c>
      <c r="Q694" s="428">
        <v>149635</v>
      </c>
      <c r="R694" s="437" t="s">
        <v>1508</v>
      </c>
      <c r="S694" s="428">
        <f>VLOOKUP(Q694,[8]CUC!I696:K2200,3,0)</f>
        <v>149635</v>
      </c>
    </row>
    <row r="695" spans="1:19" ht="10.199999999999999" customHeight="1" x14ac:dyDescent="0.3">
      <c r="A695" s="428">
        <f t="shared" si="12"/>
        <v>149640</v>
      </c>
      <c r="B695" s="428">
        <f t="shared" si="13"/>
        <v>6</v>
      </c>
      <c r="C695" s="437">
        <v>149640</v>
      </c>
      <c r="D695" s="428" t="s">
        <v>1272</v>
      </c>
      <c r="E695" s="428" t="s">
        <v>1315</v>
      </c>
      <c r="G695" s="428" t="s">
        <v>1315</v>
      </c>
      <c r="I695" s="428" t="s">
        <v>1315</v>
      </c>
      <c r="J695" s="428" t="s">
        <v>1315</v>
      </c>
      <c r="K695" s="428" t="s">
        <v>1315</v>
      </c>
      <c r="O695" s="428" t="s">
        <v>1315</v>
      </c>
      <c r="Q695" s="428">
        <v>149640</v>
      </c>
      <c r="R695" s="437" t="s">
        <v>1509</v>
      </c>
      <c r="S695" s="428">
        <v>149640</v>
      </c>
    </row>
    <row r="696" spans="1:19" ht="10.199999999999999" customHeight="1" x14ac:dyDescent="0.3">
      <c r="A696" s="428">
        <f t="shared" si="12"/>
        <v>149645</v>
      </c>
      <c r="B696" s="428">
        <f t="shared" si="13"/>
        <v>6</v>
      </c>
      <c r="C696" s="437">
        <v>149645</v>
      </c>
      <c r="D696" s="428" t="s">
        <v>1490</v>
      </c>
      <c r="E696" s="428" t="s">
        <v>1315</v>
      </c>
      <c r="G696" s="428" t="s">
        <v>1315</v>
      </c>
      <c r="I696" s="428" t="s">
        <v>1315</v>
      </c>
      <c r="J696" s="428" t="s">
        <v>1315</v>
      </c>
      <c r="K696" s="428" t="s">
        <v>1315</v>
      </c>
      <c r="O696" s="428" t="s">
        <v>1315</v>
      </c>
      <c r="Q696" s="428">
        <v>149645</v>
      </c>
      <c r="R696" s="437" t="s">
        <v>1510</v>
      </c>
      <c r="S696" s="428">
        <f>VLOOKUP(Q696,[8]CUC!I698:K2202,3,0)</f>
        <v>149645</v>
      </c>
    </row>
    <row r="697" spans="1:19" ht="10.199999999999999" customHeight="1" x14ac:dyDescent="0.3">
      <c r="A697" s="428">
        <f t="shared" ref="A697" si="14">+C697</f>
        <v>149650</v>
      </c>
      <c r="B697" s="428">
        <f t="shared" si="13"/>
        <v>6</v>
      </c>
      <c r="C697" s="437">
        <v>149650</v>
      </c>
      <c r="D697" s="428" t="s">
        <v>1273</v>
      </c>
      <c r="E697" s="428" t="s">
        <v>1315</v>
      </c>
      <c r="G697" s="428" t="s">
        <v>1315</v>
      </c>
      <c r="I697" s="428" t="s">
        <v>1315</v>
      </c>
      <c r="J697" s="428" t="s">
        <v>1315</v>
      </c>
      <c r="K697" s="428" t="s">
        <v>1315</v>
      </c>
      <c r="O697" s="428" t="s">
        <v>1315</v>
      </c>
      <c r="Q697" s="428">
        <v>149650</v>
      </c>
      <c r="R697" s="437" t="s">
        <v>1511</v>
      </c>
      <c r="S697" s="428">
        <f>VLOOKUP(Q697,[8]CUC!I699:K2203,3,0)</f>
        <v>149650</v>
      </c>
    </row>
    <row r="698" spans="1:19" ht="10.199999999999999" customHeight="1" x14ac:dyDescent="0.3">
      <c r="A698" s="428">
        <v>1499</v>
      </c>
      <c r="B698" s="428">
        <f t="shared" si="13"/>
        <v>4</v>
      </c>
      <c r="C698" s="437">
        <v>1499</v>
      </c>
      <c r="D698" s="428" t="s">
        <v>88</v>
      </c>
      <c r="E698" s="428" t="s">
        <v>1315</v>
      </c>
      <c r="F698" s="428" t="s">
        <v>1315</v>
      </c>
      <c r="G698" s="428" t="s">
        <v>1315</v>
      </c>
      <c r="I698" s="428" t="s">
        <v>1315</v>
      </c>
      <c r="J698" s="428" t="s">
        <v>1315</v>
      </c>
      <c r="K698" s="428" t="s">
        <v>1315</v>
      </c>
      <c r="O698" s="428" t="s">
        <v>1315</v>
      </c>
      <c r="Q698" s="428">
        <v>1499</v>
      </c>
      <c r="R698" s="437" t="s">
        <v>1517</v>
      </c>
      <c r="S698" s="428">
        <v>1499</v>
      </c>
    </row>
    <row r="699" spans="1:19" ht="10.199999999999999" customHeight="1" x14ac:dyDescent="0.3">
      <c r="A699" s="428">
        <v>1499</v>
      </c>
      <c r="B699" s="428">
        <f t="shared" si="13"/>
        <v>6</v>
      </c>
      <c r="C699" s="437">
        <v>149905</v>
      </c>
      <c r="D699" s="428" t="s">
        <v>786</v>
      </c>
      <c r="E699" s="428" t="s">
        <v>1315</v>
      </c>
      <c r="F699" s="428" t="s">
        <v>1315</v>
      </c>
      <c r="G699" s="428" t="s">
        <v>1315</v>
      </c>
      <c r="I699" s="428" t="s">
        <v>1315</v>
      </c>
      <c r="J699" s="428" t="s">
        <v>1315</v>
      </c>
      <c r="K699" s="428" t="s">
        <v>1315</v>
      </c>
      <c r="O699" s="428" t="s">
        <v>1315</v>
      </c>
      <c r="Q699" s="428">
        <v>149905</v>
      </c>
      <c r="R699" s="437" t="s">
        <v>1518</v>
      </c>
      <c r="S699" s="428" t="str">
        <f>VLOOKUP(Q699,[8]CUC!I701:K2205,3,0)</f>
        <v>149905+149925+149930</v>
      </c>
    </row>
    <row r="700" spans="1:19" ht="10.199999999999999" customHeight="1" x14ac:dyDescent="0.3">
      <c r="A700" s="428">
        <v>1499</v>
      </c>
      <c r="B700" s="428">
        <f t="shared" si="13"/>
        <v>6</v>
      </c>
      <c r="C700" s="437">
        <v>149910</v>
      </c>
      <c r="D700" s="428" t="s">
        <v>787</v>
      </c>
      <c r="E700" s="428" t="s">
        <v>1315</v>
      </c>
      <c r="F700" s="428" t="s">
        <v>1315</v>
      </c>
      <c r="J700" s="428" t="s">
        <v>1315</v>
      </c>
      <c r="K700" s="428" t="s">
        <v>1315</v>
      </c>
      <c r="O700" s="428" t="s">
        <v>1315</v>
      </c>
      <c r="Q700" s="428">
        <v>149910</v>
      </c>
      <c r="R700" s="437" t="s">
        <v>1519</v>
      </c>
      <c r="S700" s="428" t="str">
        <f>VLOOKUP(Q700,[8]CUC!I702:K2206,3,0)</f>
        <v>149910+149935</v>
      </c>
    </row>
    <row r="701" spans="1:19" ht="10.199999999999999" customHeight="1" x14ac:dyDescent="0.3">
      <c r="A701" s="428">
        <v>1499</v>
      </c>
      <c r="B701" s="428">
        <f t="shared" si="13"/>
        <v>6</v>
      </c>
      <c r="C701" s="437">
        <v>149915</v>
      </c>
      <c r="D701" s="428" t="s">
        <v>788</v>
      </c>
      <c r="E701" s="428" t="s">
        <v>1315</v>
      </c>
      <c r="F701" s="428" t="s">
        <v>1315</v>
      </c>
      <c r="G701" s="428" t="s">
        <v>1315</v>
      </c>
      <c r="I701" s="428" t="s">
        <v>1315</v>
      </c>
      <c r="J701" s="428" t="s">
        <v>1315</v>
      </c>
      <c r="K701" s="428" t="s">
        <v>1315</v>
      </c>
      <c r="O701" s="428" t="s">
        <v>1315</v>
      </c>
      <c r="Q701" s="428">
        <v>149915</v>
      </c>
      <c r="R701" s="437" t="s">
        <v>1520</v>
      </c>
      <c r="S701" s="428">
        <f>VLOOKUP(Q701,[8]CUC!I703:K2207,3,0)</f>
        <v>149915</v>
      </c>
    </row>
    <row r="702" spans="1:19" ht="10.199999999999999" customHeight="1" x14ac:dyDescent="0.3">
      <c r="A702" s="428">
        <v>1499</v>
      </c>
      <c r="B702" s="428">
        <f t="shared" si="13"/>
        <v>6</v>
      </c>
      <c r="C702" s="437">
        <v>149920</v>
      </c>
      <c r="D702" s="428" t="s">
        <v>89</v>
      </c>
      <c r="E702" s="428" t="s">
        <v>1315</v>
      </c>
      <c r="F702" s="428" t="s">
        <v>1315</v>
      </c>
      <c r="G702" s="428" t="s">
        <v>1315</v>
      </c>
      <c r="I702" s="428" t="s">
        <v>1315</v>
      </c>
      <c r="J702" s="428" t="s">
        <v>1315</v>
      </c>
      <c r="K702" s="428" t="s">
        <v>1315</v>
      </c>
      <c r="O702" s="428" t="s">
        <v>1315</v>
      </c>
      <c r="Q702" s="428">
        <v>149920</v>
      </c>
      <c r="R702" s="437" t="s">
        <v>1521</v>
      </c>
      <c r="S702" s="428">
        <v>149920</v>
      </c>
    </row>
    <row r="703" spans="1:19" ht="10.199999999999999" customHeight="1" x14ac:dyDescent="0.3">
      <c r="A703" s="428">
        <v>1499</v>
      </c>
      <c r="B703" s="428">
        <f t="shared" si="13"/>
        <v>6</v>
      </c>
      <c r="C703" s="437">
        <v>149925</v>
      </c>
      <c r="D703" s="428" t="s">
        <v>789</v>
      </c>
      <c r="E703" s="428" t="s">
        <v>1315</v>
      </c>
      <c r="F703" s="428" t="s">
        <v>1315</v>
      </c>
      <c r="G703" s="428" t="s">
        <v>1315</v>
      </c>
      <c r="J703" s="428" t="s">
        <v>1315</v>
      </c>
      <c r="K703" s="428" t="s">
        <v>1315</v>
      </c>
      <c r="O703" s="428" t="s">
        <v>1315</v>
      </c>
      <c r="Q703" s="428" t="s">
        <v>1332</v>
      </c>
      <c r="R703" s="437" t="s">
        <v>1332</v>
      </c>
      <c r="S703" s="428" t="s">
        <v>1332</v>
      </c>
    </row>
    <row r="704" spans="1:19" ht="10.199999999999999" customHeight="1" x14ac:dyDescent="0.3">
      <c r="A704" s="428">
        <v>1499</v>
      </c>
      <c r="B704" s="428">
        <f t="shared" si="13"/>
        <v>6</v>
      </c>
      <c r="C704" s="437">
        <v>149930</v>
      </c>
      <c r="D704" s="428" t="s">
        <v>790</v>
      </c>
      <c r="E704" s="428" t="s">
        <v>1315</v>
      </c>
      <c r="F704" s="428" t="s">
        <v>1315</v>
      </c>
      <c r="G704" s="428" t="s">
        <v>1315</v>
      </c>
      <c r="J704" s="428" t="s">
        <v>1315</v>
      </c>
      <c r="K704" s="428" t="s">
        <v>1315</v>
      </c>
      <c r="O704" s="428" t="s">
        <v>1315</v>
      </c>
      <c r="Q704" s="428" t="s">
        <v>1332</v>
      </c>
      <c r="R704" s="437" t="s">
        <v>1332</v>
      </c>
      <c r="S704" s="428" t="s">
        <v>1332</v>
      </c>
    </row>
    <row r="705" spans="1:19" ht="10.199999999999999" customHeight="1" x14ac:dyDescent="0.3">
      <c r="A705" s="428">
        <v>1499</v>
      </c>
      <c r="B705" s="428">
        <f t="shared" si="13"/>
        <v>6</v>
      </c>
      <c r="C705" s="437">
        <v>149935</v>
      </c>
      <c r="D705" s="428" t="s">
        <v>791</v>
      </c>
      <c r="E705" s="428" t="s">
        <v>1315</v>
      </c>
      <c r="F705" s="428" t="s">
        <v>1315</v>
      </c>
      <c r="J705" s="428" t="s">
        <v>1315</v>
      </c>
      <c r="K705" s="428" t="s">
        <v>1315</v>
      </c>
      <c r="O705" s="428" t="s">
        <v>1315</v>
      </c>
      <c r="Q705" s="428" t="s">
        <v>1332</v>
      </c>
      <c r="R705" s="437" t="s">
        <v>1332</v>
      </c>
      <c r="S705" s="428" t="s">
        <v>1332</v>
      </c>
    </row>
    <row r="706" spans="1:19" ht="10.199999999999999" customHeight="1" x14ac:dyDescent="0.3">
      <c r="A706" s="428">
        <v>1499</v>
      </c>
      <c r="B706" s="428">
        <f t="shared" si="13"/>
        <v>6</v>
      </c>
      <c r="C706" s="437">
        <v>149940</v>
      </c>
      <c r="D706" s="428" t="s">
        <v>1522</v>
      </c>
      <c r="E706" s="428" t="s">
        <v>1315</v>
      </c>
      <c r="F706" s="428" t="s">
        <v>1315</v>
      </c>
      <c r="G706" s="428" t="s">
        <v>1315</v>
      </c>
      <c r="I706" s="428" t="s">
        <v>1315</v>
      </c>
      <c r="J706" s="428" t="s">
        <v>1315</v>
      </c>
      <c r="K706" s="428" t="s">
        <v>1315</v>
      </c>
      <c r="O706" s="428" t="s">
        <v>1315</v>
      </c>
      <c r="Q706" s="428">
        <v>149940</v>
      </c>
      <c r="R706" s="437" t="s">
        <v>1523</v>
      </c>
      <c r="S706" s="428">
        <v>149940</v>
      </c>
    </row>
    <row r="707" spans="1:19" ht="10.199999999999999" customHeight="1" x14ac:dyDescent="0.3">
      <c r="A707" s="428">
        <v>1499</v>
      </c>
      <c r="B707" s="428">
        <f t="shared" si="13"/>
        <v>6</v>
      </c>
      <c r="C707" s="437">
        <v>149945</v>
      </c>
      <c r="D707" s="428" t="s">
        <v>92</v>
      </c>
      <c r="E707" s="428" t="s">
        <v>1315</v>
      </c>
      <c r="F707" s="428" t="s">
        <v>1315</v>
      </c>
      <c r="G707" s="428" t="s">
        <v>1315</v>
      </c>
      <c r="I707" s="428" t="s">
        <v>1315</v>
      </c>
      <c r="J707" s="428" t="s">
        <v>1315</v>
      </c>
      <c r="K707" s="428" t="s">
        <v>1315</v>
      </c>
      <c r="O707" s="428" t="s">
        <v>1315</v>
      </c>
      <c r="Q707" s="428">
        <v>149945</v>
      </c>
      <c r="R707" s="437" t="s">
        <v>1524</v>
      </c>
      <c r="S707" s="428">
        <v>149945</v>
      </c>
    </row>
    <row r="708" spans="1:19" ht="10.199999999999999" customHeight="1" x14ac:dyDescent="0.3">
      <c r="A708" s="428">
        <v>1499</v>
      </c>
      <c r="B708" s="428">
        <f t="shared" si="13"/>
        <v>6</v>
      </c>
      <c r="C708" s="437">
        <v>149950</v>
      </c>
      <c r="D708" s="428" t="s">
        <v>93</v>
      </c>
      <c r="E708" s="428" t="s">
        <v>1315</v>
      </c>
      <c r="F708" s="428" t="s">
        <v>1315</v>
      </c>
      <c r="G708" s="428" t="s">
        <v>1315</v>
      </c>
      <c r="I708" s="428" t="s">
        <v>1315</v>
      </c>
      <c r="J708" s="428" t="s">
        <v>1315</v>
      </c>
      <c r="K708" s="428" t="s">
        <v>1315</v>
      </c>
      <c r="O708" s="428" t="s">
        <v>1315</v>
      </c>
      <c r="Q708" s="428">
        <v>149950</v>
      </c>
      <c r="R708" s="437" t="s">
        <v>1525</v>
      </c>
      <c r="S708" s="428">
        <v>149950</v>
      </c>
    </row>
    <row r="709" spans="1:19" ht="10.199999999999999" customHeight="1" x14ac:dyDescent="0.3">
      <c r="A709" s="428">
        <v>1499</v>
      </c>
      <c r="B709" s="428">
        <f t="shared" ref="B709:B772" si="15">LEN(C709)</f>
        <v>6</v>
      </c>
      <c r="C709" s="437">
        <v>149955</v>
      </c>
      <c r="D709" s="428" t="s">
        <v>90</v>
      </c>
      <c r="E709" s="428" t="s">
        <v>1315</v>
      </c>
      <c r="F709" s="428" t="s">
        <v>1315</v>
      </c>
      <c r="J709" s="428" t="s">
        <v>1316</v>
      </c>
      <c r="K709" s="428" t="s">
        <v>1316</v>
      </c>
      <c r="O709" s="428" t="s">
        <v>1315</v>
      </c>
      <c r="Q709" s="428">
        <v>149955</v>
      </c>
      <c r="R709" s="437" t="s">
        <v>1526</v>
      </c>
      <c r="S709" s="428">
        <f>VLOOKUP(Q709,[8]CUC!I711:K2215,3,0)</f>
        <v>149955</v>
      </c>
    </row>
    <row r="710" spans="1:19" ht="10.199999999999999" customHeight="1" x14ac:dyDescent="0.3">
      <c r="A710" s="428">
        <v>1499</v>
      </c>
      <c r="B710" s="428">
        <f t="shared" si="15"/>
        <v>6</v>
      </c>
      <c r="C710" s="437">
        <v>149960</v>
      </c>
      <c r="D710" s="428" t="s">
        <v>91</v>
      </c>
      <c r="F710" s="428" t="s">
        <v>1315</v>
      </c>
      <c r="I710" s="428" t="s">
        <v>1315</v>
      </c>
      <c r="J710" s="428" t="s">
        <v>1316</v>
      </c>
      <c r="K710" s="428" t="s">
        <v>1316</v>
      </c>
      <c r="Q710" s="428">
        <v>149960</v>
      </c>
      <c r="R710" s="437" t="s">
        <v>1527</v>
      </c>
      <c r="S710" s="428">
        <f>VLOOKUP(Q710,[8]CUC!I712:K2216,3,0)</f>
        <v>149960</v>
      </c>
    </row>
    <row r="711" spans="1:19" ht="10.199999999999999" customHeight="1" x14ac:dyDescent="0.3">
      <c r="A711" s="428">
        <v>1499</v>
      </c>
      <c r="B711" s="428">
        <f t="shared" si="15"/>
        <v>6</v>
      </c>
      <c r="C711" s="437">
        <v>149980</v>
      </c>
      <c r="D711" s="428" t="s">
        <v>792</v>
      </c>
      <c r="E711" s="428" t="s">
        <v>1315</v>
      </c>
      <c r="F711" s="428" t="s">
        <v>1315</v>
      </c>
      <c r="G711" s="428" t="s">
        <v>1315</v>
      </c>
      <c r="I711" s="428" t="s">
        <v>1315</v>
      </c>
      <c r="J711" s="428" t="s">
        <v>1315</v>
      </c>
      <c r="K711" s="428" t="s">
        <v>1315</v>
      </c>
      <c r="O711" s="428" t="s">
        <v>1315</v>
      </c>
      <c r="Q711" s="428">
        <v>149980</v>
      </c>
      <c r="R711" s="437" t="s">
        <v>1528</v>
      </c>
      <c r="S711" s="428">
        <v>149980</v>
      </c>
    </row>
    <row r="712" spans="1:19" ht="10.199999999999999" customHeight="1" x14ac:dyDescent="0.3">
      <c r="A712" s="428">
        <v>1499</v>
      </c>
      <c r="B712" s="428">
        <f t="shared" si="15"/>
        <v>6</v>
      </c>
      <c r="C712" s="437">
        <v>149985</v>
      </c>
      <c r="D712" s="428" t="s">
        <v>793</v>
      </c>
      <c r="E712" s="428" t="s">
        <v>1315</v>
      </c>
      <c r="F712" s="428" t="s">
        <v>1315</v>
      </c>
      <c r="G712" s="428" t="s">
        <v>1315</v>
      </c>
      <c r="I712" s="428" t="s">
        <v>1315</v>
      </c>
      <c r="J712" s="428" t="s">
        <v>1315</v>
      </c>
      <c r="K712" s="428" t="s">
        <v>1315</v>
      </c>
      <c r="O712" s="428" t="s">
        <v>1315</v>
      </c>
      <c r="Q712" s="428">
        <v>149985</v>
      </c>
      <c r="R712" s="437" t="s">
        <v>1529</v>
      </c>
      <c r="S712" s="428">
        <v>149985</v>
      </c>
    </row>
    <row r="713" spans="1:19" ht="10.199999999999999" customHeight="1" x14ac:dyDescent="0.3">
      <c r="A713" s="428">
        <v>1499</v>
      </c>
      <c r="B713" s="428">
        <f t="shared" si="15"/>
        <v>6</v>
      </c>
      <c r="C713" s="437">
        <v>149987</v>
      </c>
      <c r="D713" s="428" t="s">
        <v>794</v>
      </c>
      <c r="E713" s="428" t="s">
        <v>1315</v>
      </c>
      <c r="F713" s="428" t="s">
        <v>1315</v>
      </c>
      <c r="G713" s="428" t="s">
        <v>1315</v>
      </c>
      <c r="I713" s="428" t="s">
        <v>1315</v>
      </c>
      <c r="J713" s="428" t="s">
        <v>1315</v>
      </c>
      <c r="K713" s="428" t="s">
        <v>1315</v>
      </c>
      <c r="O713" s="428" t="s">
        <v>1315</v>
      </c>
      <c r="Q713" s="428">
        <v>149987</v>
      </c>
      <c r="R713" s="437" t="s">
        <v>1530</v>
      </c>
      <c r="S713" s="428">
        <v>149987</v>
      </c>
    </row>
    <row r="714" spans="1:19" ht="10.199999999999999" customHeight="1" x14ac:dyDescent="0.3">
      <c r="A714" s="428">
        <v>1499</v>
      </c>
      <c r="B714" s="428">
        <f t="shared" si="15"/>
        <v>6</v>
      </c>
      <c r="C714" s="437">
        <v>149989</v>
      </c>
      <c r="D714" s="428" t="s">
        <v>795</v>
      </c>
      <c r="E714" s="428" t="s">
        <v>1315</v>
      </c>
      <c r="F714" s="428" t="s">
        <v>1315</v>
      </c>
      <c r="G714" s="428" t="s">
        <v>1315</v>
      </c>
      <c r="I714" s="428" t="s">
        <v>1315</v>
      </c>
      <c r="J714" s="428" t="s">
        <v>1315</v>
      </c>
      <c r="K714" s="428" t="s">
        <v>1315</v>
      </c>
      <c r="O714" s="428" t="s">
        <v>1315</v>
      </c>
      <c r="Q714" s="428">
        <v>149989</v>
      </c>
      <c r="R714" s="437" t="s">
        <v>1531</v>
      </c>
      <c r="S714" s="428">
        <v>149989</v>
      </c>
    </row>
    <row r="715" spans="1:19" ht="10.199999999999999" customHeight="1" x14ac:dyDescent="0.3">
      <c r="A715" s="428">
        <v>15</v>
      </c>
      <c r="B715" s="428">
        <f t="shared" si="15"/>
        <v>2</v>
      </c>
      <c r="C715" s="437">
        <v>15</v>
      </c>
      <c r="D715" s="428" t="s">
        <v>94</v>
      </c>
      <c r="E715" s="428" t="s">
        <v>1315</v>
      </c>
      <c r="G715" s="428" t="s">
        <v>1315</v>
      </c>
      <c r="J715" s="428" t="s">
        <v>1315</v>
      </c>
      <c r="K715" s="428" t="s">
        <v>1315</v>
      </c>
      <c r="O715" s="428" t="s">
        <v>1315</v>
      </c>
      <c r="Q715" s="428">
        <v>15</v>
      </c>
      <c r="R715" s="437" t="s">
        <v>94</v>
      </c>
      <c r="S715" s="428">
        <v>15</v>
      </c>
    </row>
    <row r="716" spans="1:19" ht="10.199999999999999" customHeight="1" x14ac:dyDescent="0.3">
      <c r="A716" s="428">
        <v>1501</v>
      </c>
      <c r="B716" s="428">
        <f t="shared" si="15"/>
        <v>4</v>
      </c>
      <c r="C716" s="437">
        <v>1501</v>
      </c>
      <c r="D716" s="428" t="s">
        <v>95</v>
      </c>
      <c r="E716" s="428" t="s">
        <v>1315</v>
      </c>
      <c r="G716" s="428" t="s">
        <v>1315</v>
      </c>
      <c r="J716" s="428" t="s">
        <v>1315</v>
      </c>
      <c r="K716" s="428" t="s">
        <v>1315</v>
      </c>
      <c r="O716" s="428" t="s">
        <v>1315</v>
      </c>
      <c r="Q716" s="428">
        <v>1501</v>
      </c>
      <c r="R716" s="437" t="s">
        <v>95</v>
      </c>
      <c r="S716" s="428">
        <v>1501</v>
      </c>
    </row>
    <row r="717" spans="1:19" ht="10.199999999999999" customHeight="1" x14ac:dyDescent="0.3">
      <c r="A717" s="428">
        <v>1502</v>
      </c>
      <c r="B717" s="428">
        <f t="shared" si="15"/>
        <v>4</v>
      </c>
      <c r="C717" s="437">
        <v>1502</v>
      </c>
      <c r="D717" s="428" t="s">
        <v>96</v>
      </c>
      <c r="E717" s="428" t="s">
        <v>1315</v>
      </c>
      <c r="G717" s="428" t="s">
        <v>1315</v>
      </c>
      <c r="J717" s="428" t="s">
        <v>1315</v>
      </c>
      <c r="K717" s="428" t="s">
        <v>1315</v>
      </c>
      <c r="O717" s="428" t="s">
        <v>1315</v>
      </c>
      <c r="Q717" s="428">
        <v>1502</v>
      </c>
      <c r="R717" s="437" t="s">
        <v>96</v>
      </c>
      <c r="S717" s="428">
        <v>1502</v>
      </c>
    </row>
    <row r="718" spans="1:19" ht="10.199999999999999" customHeight="1" x14ac:dyDescent="0.3">
      <c r="A718" s="428">
        <v>16</v>
      </c>
      <c r="B718" s="428">
        <f t="shared" si="15"/>
        <v>2</v>
      </c>
      <c r="C718" s="437">
        <v>16</v>
      </c>
      <c r="D718" s="428" t="s">
        <v>97</v>
      </c>
      <c r="E718" s="428" t="s">
        <v>1315</v>
      </c>
      <c r="F718" s="428" t="s">
        <v>1315</v>
      </c>
      <c r="G718" s="428" t="s">
        <v>1315</v>
      </c>
      <c r="I718" s="428" t="s">
        <v>1315</v>
      </c>
      <c r="J718" s="428" t="s">
        <v>1315</v>
      </c>
      <c r="K718" s="428" t="s">
        <v>1315</v>
      </c>
      <c r="L718" s="428" t="s">
        <v>1315</v>
      </c>
      <c r="M718" s="428" t="s">
        <v>1315</v>
      </c>
      <c r="N718" s="428" t="s">
        <v>1315</v>
      </c>
      <c r="O718" s="428" t="s">
        <v>1315</v>
      </c>
      <c r="Q718" s="428">
        <v>16</v>
      </c>
      <c r="R718" s="437" t="s">
        <v>97</v>
      </c>
      <c r="S718" s="428">
        <v>16</v>
      </c>
    </row>
    <row r="719" spans="1:19" ht="10.199999999999999" customHeight="1" x14ac:dyDescent="0.3">
      <c r="A719" s="428">
        <v>1601</v>
      </c>
      <c r="B719" s="428">
        <f t="shared" si="15"/>
        <v>4</v>
      </c>
      <c r="C719" s="437">
        <v>1601</v>
      </c>
      <c r="D719" s="428" t="s">
        <v>98</v>
      </c>
      <c r="E719" s="428" t="s">
        <v>1315</v>
      </c>
      <c r="F719" s="428" t="s">
        <v>1315</v>
      </c>
      <c r="G719" s="428" t="s">
        <v>1315</v>
      </c>
      <c r="I719" s="428" t="s">
        <v>1315</v>
      </c>
      <c r="J719" s="428" t="s">
        <v>1315</v>
      </c>
      <c r="K719" s="428" t="s">
        <v>1315</v>
      </c>
      <c r="L719" s="428" t="s">
        <v>1315</v>
      </c>
      <c r="M719" s="428" t="s">
        <v>1315</v>
      </c>
      <c r="N719" s="428" t="s">
        <v>1315</v>
      </c>
      <c r="O719" s="428" t="s">
        <v>1315</v>
      </c>
      <c r="Q719" s="428">
        <v>1601</v>
      </c>
      <c r="R719" s="437" t="s">
        <v>1532</v>
      </c>
      <c r="S719" s="428">
        <v>1601</v>
      </c>
    </row>
    <row r="720" spans="1:19" ht="10.199999999999999" customHeight="1" x14ac:dyDescent="0.3">
      <c r="A720" s="428">
        <v>1601</v>
      </c>
      <c r="B720" s="428">
        <f t="shared" si="15"/>
        <v>6</v>
      </c>
      <c r="C720" s="437">
        <v>160105</v>
      </c>
      <c r="D720" s="428" t="s">
        <v>99</v>
      </c>
      <c r="E720" s="428" t="s">
        <v>1315</v>
      </c>
      <c r="F720" s="428" t="s">
        <v>1315</v>
      </c>
      <c r="G720" s="428" t="s">
        <v>1315</v>
      </c>
      <c r="I720" s="428" t="s">
        <v>1315</v>
      </c>
      <c r="J720" s="428" t="s">
        <v>1315</v>
      </c>
      <c r="K720" s="428" t="s">
        <v>1315</v>
      </c>
      <c r="N720" s="428" t="s">
        <v>1315</v>
      </c>
      <c r="O720" s="428" t="s">
        <v>1315</v>
      </c>
      <c r="Q720" s="428">
        <v>160105</v>
      </c>
      <c r="R720" s="437" t="s">
        <v>99</v>
      </c>
      <c r="S720" s="428">
        <v>160105</v>
      </c>
    </row>
    <row r="721" spans="1:19" ht="10.199999999999999" customHeight="1" x14ac:dyDescent="0.3">
      <c r="A721" s="428">
        <v>1601</v>
      </c>
      <c r="B721" s="428">
        <f t="shared" si="15"/>
        <v>6</v>
      </c>
      <c r="C721" s="437">
        <v>160110</v>
      </c>
      <c r="D721" s="428" t="s">
        <v>31</v>
      </c>
      <c r="E721" s="428" t="s">
        <v>1315</v>
      </c>
      <c r="F721" s="428" t="s">
        <v>1315</v>
      </c>
      <c r="G721" s="428" t="s">
        <v>1315</v>
      </c>
      <c r="I721" s="428" t="s">
        <v>1315</v>
      </c>
      <c r="J721" s="428" t="s">
        <v>1315</v>
      </c>
      <c r="K721" s="428" t="s">
        <v>1315</v>
      </c>
      <c r="L721" s="428" t="s">
        <v>1315</v>
      </c>
      <c r="M721" s="428" t="s">
        <v>1315</v>
      </c>
      <c r="N721" s="428" t="s">
        <v>1315</v>
      </c>
      <c r="O721" s="428" t="s">
        <v>1315</v>
      </c>
      <c r="Q721" s="428">
        <v>160110</v>
      </c>
      <c r="R721" s="437" t="s">
        <v>31</v>
      </c>
      <c r="S721" s="428">
        <v>160110</v>
      </c>
    </row>
    <row r="722" spans="1:19" ht="10.199999999999999" customHeight="1" x14ac:dyDescent="0.3">
      <c r="A722" s="428">
        <v>1602</v>
      </c>
      <c r="B722" s="428">
        <f t="shared" si="15"/>
        <v>4</v>
      </c>
      <c r="C722" s="437">
        <v>1602</v>
      </c>
      <c r="D722" s="428" t="s">
        <v>100</v>
      </c>
      <c r="E722" s="428" t="s">
        <v>1315</v>
      </c>
      <c r="F722" s="428" t="s">
        <v>1315</v>
      </c>
      <c r="G722" s="428" t="s">
        <v>1315</v>
      </c>
      <c r="I722" s="428" t="s">
        <v>1315</v>
      </c>
      <c r="J722" s="428" t="s">
        <v>1315</v>
      </c>
      <c r="K722" s="428" t="s">
        <v>1315</v>
      </c>
      <c r="L722" s="428" t="s">
        <v>1315</v>
      </c>
      <c r="M722" s="428" t="s">
        <v>1315</v>
      </c>
      <c r="N722" s="428" t="s">
        <v>1315</v>
      </c>
      <c r="O722" s="428" t="s">
        <v>1315</v>
      </c>
      <c r="Q722" s="428">
        <v>1602</v>
      </c>
      <c r="R722" s="437" t="s">
        <v>1533</v>
      </c>
      <c r="S722" s="428">
        <v>1602</v>
      </c>
    </row>
    <row r="723" spans="1:19" ht="10.199999999999999" customHeight="1" x14ac:dyDescent="0.3">
      <c r="A723" s="428">
        <v>1602</v>
      </c>
      <c r="B723" s="428">
        <f t="shared" si="15"/>
        <v>6</v>
      </c>
      <c r="C723" s="437">
        <v>160205</v>
      </c>
      <c r="D723" s="428" t="s">
        <v>101</v>
      </c>
      <c r="E723" s="428" t="s">
        <v>1315</v>
      </c>
      <c r="F723" s="428" t="s">
        <v>1315</v>
      </c>
      <c r="G723" s="428" t="s">
        <v>1315</v>
      </c>
      <c r="I723" s="428" t="s">
        <v>1315</v>
      </c>
      <c r="J723" s="428" t="s">
        <v>1315</v>
      </c>
      <c r="K723" s="428" t="s">
        <v>1315</v>
      </c>
      <c r="L723" s="428" t="s">
        <v>1315</v>
      </c>
      <c r="M723" s="428" t="s">
        <v>1315</v>
      </c>
      <c r="N723" s="428" t="s">
        <v>1315</v>
      </c>
      <c r="O723" s="428" t="s">
        <v>1315</v>
      </c>
      <c r="Q723" s="428">
        <v>160205</v>
      </c>
      <c r="R723" s="437" t="s">
        <v>101</v>
      </c>
      <c r="S723" s="428">
        <v>160205</v>
      </c>
    </row>
    <row r="724" spans="1:19" ht="10.199999999999999" customHeight="1" x14ac:dyDescent="0.3">
      <c r="A724" s="428">
        <v>1602</v>
      </c>
      <c r="B724" s="428">
        <f t="shared" si="15"/>
        <v>6</v>
      </c>
      <c r="C724" s="437">
        <v>160210</v>
      </c>
      <c r="D724" s="428" t="s">
        <v>102</v>
      </c>
      <c r="E724" s="428" t="s">
        <v>1315</v>
      </c>
      <c r="F724" s="428" t="s">
        <v>1315</v>
      </c>
      <c r="G724" s="428" t="s">
        <v>1315</v>
      </c>
      <c r="I724" s="428" t="s">
        <v>1315</v>
      </c>
      <c r="J724" s="428" t="s">
        <v>1315</v>
      </c>
      <c r="K724" s="428" t="s">
        <v>1315</v>
      </c>
      <c r="L724" s="428" t="s">
        <v>1315</v>
      </c>
      <c r="M724" s="428" t="s">
        <v>1315</v>
      </c>
      <c r="N724" s="428" t="s">
        <v>1315</v>
      </c>
      <c r="O724" s="428" t="s">
        <v>1315</v>
      </c>
      <c r="Q724" s="428">
        <v>160210</v>
      </c>
      <c r="R724" s="437" t="s">
        <v>102</v>
      </c>
      <c r="S724" s="428">
        <v>160210</v>
      </c>
    </row>
    <row r="725" spans="1:19" ht="10.199999999999999" customHeight="1" x14ac:dyDescent="0.3">
      <c r="A725" s="428">
        <v>1602</v>
      </c>
      <c r="B725" s="428">
        <f t="shared" si="15"/>
        <v>6</v>
      </c>
      <c r="C725" s="437">
        <v>160215</v>
      </c>
      <c r="D725" s="428" t="s">
        <v>103</v>
      </c>
      <c r="E725" s="428" t="s">
        <v>1315</v>
      </c>
      <c r="F725" s="428" t="s">
        <v>1315</v>
      </c>
      <c r="G725" s="428" t="s">
        <v>1315</v>
      </c>
      <c r="I725" s="428" t="s">
        <v>1315</v>
      </c>
      <c r="J725" s="428" t="s">
        <v>1315</v>
      </c>
      <c r="K725" s="428" t="s">
        <v>1315</v>
      </c>
      <c r="L725" s="428" t="s">
        <v>1315</v>
      </c>
      <c r="M725" s="428" t="s">
        <v>1315</v>
      </c>
      <c r="N725" s="428" t="s">
        <v>1315</v>
      </c>
      <c r="O725" s="428" t="s">
        <v>1315</v>
      </c>
      <c r="Q725" s="428">
        <v>160215</v>
      </c>
      <c r="R725" s="437" t="s">
        <v>103</v>
      </c>
      <c r="S725" s="428">
        <v>160215</v>
      </c>
    </row>
    <row r="726" spans="1:19" ht="10.199999999999999" customHeight="1" x14ac:dyDescent="0.3">
      <c r="A726" s="428">
        <v>1602</v>
      </c>
      <c r="B726" s="428">
        <f t="shared" si="15"/>
        <v>6</v>
      </c>
      <c r="C726" s="437">
        <v>160220</v>
      </c>
      <c r="D726" s="428" t="s">
        <v>48</v>
      </c>
      <c r="E726" s="428" t="s">
        <v>1315</v>
      </c>
      <c r="F726" s="428" t="s">
        <v>1315</v>
      </c>
      <c r="G726" s="428" t="s">
        <v>1315</v>
      </c>
      <c r="I726" s="428" t="s">
        <v>1315</v>
      </c>
      <c r="J726" s="428" t="s">
        <v>1315</v>
      </c>
      <c r="K726" s="428" t="s">
        <v>1315</v>
      </c>
      <c r="L726" s="428" t="s">
        <v>1315</v>
      </c>
      <c r="M726" s="428" t="s">
        <v>1315</v>
      </c>
      <c r="N726" s="428" t="s">
        <v>1315</v>
      </c>
      <c r="O726" s="428" t="s">
        <v>1315</v>
      </c>
      <c r="Q726" s="428">
        <v>160220</v>
      </c>
      <c r="R726" s="437" t="s">
        <v>48</v>
      </c>
      <c r="S726" s="428">
        <v>160220</v>
      </c>
    </row>
    <row r="727" spans="1:19" ht="10.199999999999999" customHeight="1" x14ac:dyDescent="0.3">
      <c r="A727" s="428">
        <v>1603</v>
      </c>
      <c r="B727" s="428">
        <f t="shared" si="15"/>
        <v>4</v>
      </c>
      <c r="C727" s="437">
        <v>1603</v>
      </c>
      <c r="D727" s="428" t="s">
        <v>104</v>
      </c>
      <c r="E727" s="428" t="s">
        <v>1315</v>
      </c>
      <c r="F727" s="428" t="s">
        <v>1315</v>
      </c>
      <c r="G727" s="428" t="s">
        <v>1315</v>
      </c>
      <c r="I727" s="428" t="s">
        <v>1315</v>
      </c>
      <c r="J727" s="428" t="s">
        <v>1315</v>
      </c>
      <c r="K727" s="428" t="s">
        <v>1315</v>
      </c>
      <c r="O727" s="428" t="s">
        <v>1315</v>
      </c>
      <c r="Q727" s="428">
        <v>1603</v>
      </c>
      <c r="R727" s="437" t="s">
        <v>1534</v>
      </c>
      <c r="S727" s="428">
        <v>1603</v>
      </c>
    </row>
    <row r="728" spans="1:19" ht="10.199999999999999" customHeight="1" x14ac:dyDescent="0.3">
      <c r="A728" s="428">
        <v>1603</v>
      </c>
      <c r="B728" s="428">
        <f t="shared" si="15"/>
        <v>6</v>
      </c>
      <c r="C728" s="437">
        <v>160305</v>
      </c>
      <c r="D728" s="428" t="s">
        <v>796</v>
      </c>
      <c r="E728" s="428" t="s">
        <v>1315</v>
      </c>
      <c r="F728" s="428" t="s">
        <v>1315</v>
      </c>
      <c r="G728" s="428" t="s">
        <v>1315</v>
      </c>
      <c r="I728" s="428" t="s">
        <v>1315</v>
      </c>
      <c r="J728" s="428" t="s">
        <v>1315</v>
      </c>
      <c r="K728" s="428" t="s">
        <v>1315</v>
      </c>
      <c r="O728" s="428" t="s">
        <v>1315</v>
      </c>
      <c r="Q728" s="428">
        <v>160305</v>
      </c>
      <c r="R728" s="437" t="s">
        <v>1005</v>
      </c>
      <c r="S728" s="430" t="s">
        <v>1535</v>
      </c>
    </row>
    <row r="729" spans="1:19" ht="10.199999999999999" customHeight="1" x14ac:dyDescent="0.3">
      <c r="A729" s="428">
        <v>1603</v>
      </c>
      <c r="B729" s="428">
        <f t="shared" si="15"/>
        <v>6</v>
      </c>
      <c r="C729" s="437">
        <v>160310</v>
      </c>
      <c r="D729" s="428" t="s">
        <v>797</v>
      </c>
      <c r="E729" s="428" t="s">
        <v>1315</v>
      </c>
      <c r="F729" s="428" t="s">
        <v>1315</v>
      </c>
      <c r="J729" s="428" t="s">
        <v>1315</v>
      </c>
      <c r="K729" s="428" t="s">
        <v>1315</v>
      </c>
      <c r="O729" s="428" t="s">
        <v>1315</v>
      </c>
      <c r="Q729" s="428">
        <v>160310</v>
      </c>
      <c r="R729" s="437" t="s">
        <v>1536</v>
      </c>
      <c r="S729" s="428" t="s">
        <v>1537</v>
      </c>
    </row>
    <row r="730" spans="1:19" ht="10.199999999999999" customHeight="1" x14ac:dyDescent="0.3">
      <c r="A730" s="428">
        <v>1603</v>
      </c>
      <c r="B730" s="428">
        <f t="shared" si="15"/>
        <v>6</v>
      </c>
      <c r="C730" s="437">
        <v>160315</v>
      </c>
      <c r="D730" s="428" t="s">
        <v>798</v>
      </c>
      <c r="E730" s="428" t="s">
        <v>1315</v>
      </c>
      <c r="F730" s="428" t="s">
        <v>1315</v>
      </c>
      <c r="G730" s="428" t="s">
        <v>1315</v>
      </c>
      <c r="I730" s="428" t="s">
        <v>1315</v>
      </c>
      <c r="J730" s="428" t="s">
        <v>1315</v>
      </c>
      <c r="K730" s="428" t="s">
        <v>1315</v>
      </c>
      <c r="O730" s="428" t="s">
        <v>1315</v>
      </c>
      <c r="Q730" s="428">
        <v>160315</v>
      </c>
      <c r="R730" s="437" t="s">
        <v>1538</v>
      </c>
      <c r="S730" s="428">
        <v>160315</v>
      </c>
    </row>
    <row r="731" spans="1:19" ht="10.199999999999999" customHeight="1" x14ac:dyDescent="0.3">
      <c r="A731" s="428">
        <v>1603</v>
      </c>
      <c r="B731" s="428">
        <f t="shared" si="15"/>
        <v>6</v>
      </c>
      <c r="C731" s="437">
        <v>160320</v>
      </c>
      <c r="D731" s="428" t="s">
        <v>108</v>
      </c>
      <c r="E731" s="428" t="s">
        <v>1315</v>
      </c>
      <c r="F731" s="428" t="s">
        <v>1315</v>
      </c>
      <c r="G731" s="428" t="s">
        <v>1315</v>
      </c>
      <c r="J731" s="428" t="s">
        <v>1315</v>
      </c>
      <c r="K731" s="428" t="s">
        <v>1315</v>
      </c>
      <c r="O731" s="428" t="s">
        <v>1315</v>
      </c>
      <c r="Q731" s="428">
        <v>160320</v>
      </c>
      <c r="R731" s="437" t="s">
        <v>1539</v>
      </c>
      <c r="S731" s="428">
        <v>160320</v>
      </c>
    </row>
    <row r="732" spans="1:19" ht="10.199999999999999" customHeight="1" x14ac:dyDescent="0.3">
      <c r="A732" s="428">
        <v>1603</v>
      </c>
      <c r="B732" s="428">
        <f t="shared" si="15"/>
        <v>6</v>
      </c>
      <c r="C732" s="437">
        <v>160325</v>
      </c>
      <c r="D732" s="428" t="s">
        <v>799</v>
      </c>
      <c r="E732" s="428" t="s">
        <v>1315</v>
      </c>
      <c r="F732" s="428" t="s">
        <v>1315</v>
      </c>
      <c r="G732" s="428" t="s">
        <v>1315</v>
      </c>
      <c r="J732" s="428" t="s">
        <v>1315</v>
      </c>
      <c r="K732" s="428" t="s">
        <v>1315</v>
      </c>
      <c r="O732" s="428" t="s">
        <v>1315</v>
      </c>
      <c r="Q732" s="428" t="s">
        <v>1332</v>
      </c>
      <c r="R732" s="437" t="s">
        <v>1332</v>
      </c>
      <c r="S732" s="428" t="s">
        <v>1332</v>
      </c>
    </row>
    <row r="733" spans="1:19" ht="10.199999999999999" customHeight="1" x14ac:dyDescent="0.3">
      <c r="A733" s="428">
        <v>1603</v>
      </c>
      <c r="B733" s="428">
        <f t="shared" si="15"/>
        <v>6</v>
      </c>
      <c r="C733" s="437">
        <v>160330</v>
      </c>
      <c r="D733" s="428" t="s">
        <v>800</v>
      </c>
      <c r="E733" s="428" t="s">
        <v>1315</v>
      </c>
      <c r="F733" s="428" t="s">
        <v>1315</v>
      </c>
      <c r="G733" s="428" t="s">
        <v>1315</v>
      </c>
      <c r="J733" s="428" t="s">
        <v>1315</v>
      </c>
      <c r="K733" s="428" t="s">
        <v>1315</v>
      </c>
      <c r="O733" s="428" t="s">
        <v>1315</v>
      </c>
      <c r="Q733" s="428" t="s">
        <v>1332</v>
      </c>
      <c r="R733" s="437" t="s">
        <v>1332</v>
      </c>
      <c r="S733" s="428" t="s">
        <v>1332</v>
      </c>
    </row>
    <row r="734" spans="1:19" ht="10.199999999999999" customHeight="1" x14ac:dyDescent="0.3">
      <c r="A734" s="428">
        <v>1603</v>
      </c>
      <c r="B734" s="428">
        <f t="shared" si="15"/>
        <v>6</v>
      </c>
      <c r="C734" s="437">
        <v>160335</v>
      </c>
      <c r="D734" s="428" t="s">
        <v>801</v>
      </c>
      <c r="E734" s="428" t="s">
        <v>1315</v>
      </c>
      <c r="F734" s="428" t="s">
        <v>1315</v>
      </c>
      <c r="J734" s="428" t="s">
        <v>1315</v>
      </c>
      <c r="K734" s="428" t="s">
        <v>1315</v>
      </c>
      <c r="O734" s="428" t="s">
        <v>1315</v>
      </c>
      <c r="Q734" s="428" t="s">
        <v>1332</v>
      </c>
      <c r="R734" s="437" t="s">
        <v>1332</v>
      </c>
      <c r="S734" s="428" t="s">
        <v>1332</v>
      </c>
    </row>
    <row r="735" spans="1:19" ht="10.199999999999999" customHeight="1" x14ac:dyDescent="0.3">
      <c r="A735" s="428">
        <v>1603</v>
      </c>
      <c r="B735" s="428">
        <f t="shared" si="15"/>
        <v>6</v>
      </c>
      <c r="C735" s="437">
        <v>160340</v>
      </c>
      <c r="D735" s="428" t="s">
        <v>1540</v>
      </c>
      <c r="E735" s="428" t="s">
        <v>1315</v>
      </c>
      <c r="F735" s="428" t="s">
        <v>1315</v>
      </c>
      <c r="G735" s="428" t="s">
        <v>1315</v>
      </c>
      <c r="I735" s="428" t="s">
        <v>1315</v>
      </c>
      <c r="J735" s="428" t="s">
        <v>1315</v>
      </c>
      <c r="K735" s="428" t="s">
        <v>1315</v>
      </c>
      <c r="O735" s="428" t="s">
        <v>1315</v>
      </c>
      <c r="Q735" s="428">
        <v>160340</v>
      </c>
      <c r="R735" s="437" t="s">
        <v>1541</v>
      </c>
      <c r="S735" s="428">
        <v>160340</v>
      </c>
    </row>
    <row r="736" spans="1:19" ht="10.199999999999999" customHeight="1" x14ac:dyDescent="0.3">
      <c r="A736" s="428">
        <v>1603</v>
      </c>
      <c r="B736" s="428">
        <f t="shared" si="15"/>
        <v>6</v>
      </c>
      <c r="C736" s="437">
        <v>160341</v>
      </c>
      <c r="D736" s="428" t="s">
        <v>109</v>
      </c>
      <c r="E736" s="428" t="s">
        <v>1315</v>
      </c>
      <c r="F736" s="428" t="s">
        <v>1315</v>
      </c>
      <c r="J736" s="428" t="s">
        <v>1316</v>
      </c>
      <c r="K736" s="428" t="s">
        <v>1316</v>
      </c>
      <c r="O736" s="428" t="s">
        <v>1315</v>
      </c>
      <c r="Q736" s="428">
        <v>160341</v>
      </c>
      <c r="R736" s="437" t="s">
        <v>1542</v>
      </c>
      <c r="S736" s="428">
        <v>160341</v>
      </c>
    </row>
    <row r="737" spans="1:19" ht="10.199999999999999" customHeight="1" x14ac:dyDescent="0.3">
      <c r="A737" s="428">
        <v>1603</v>
      </c>
      <c r="B737" s="428">
        <f t="shared" si="15"/>
        <v>6</v>
      </c>
      <c r="C737" s="437">
        <v>160342</v>
      </c>
      <c r="D737" s="428" t="s">
        <v>110</v>
      </c>
      <c r="F737" s="428" t="s">
        <v>1315</v>
      </c>
      <c r="I737" s="428" t="s">
        <v>1315</v>
      </c>
      <c r="J737" s="428" t="s">
        <v>1316</v>
      </c>
      <c r="K737" s="428" t="s">
        <v>1316</v>
      </c>
      <c r="Q737" s="428">
        <v>160342</v>
      </c>
      <c r="R737" s="437" t="s">
        <v>1543</v>
      </c>
      <c r="S737" s="428">
        <v>160342</v>
      </c>
    </row>
    <row r="738" spans="1:19" ht="10.199999999999999" customHeight="1" x14ac:dyDescent="0.3">
      <c r="A738" s="428">
        <v>1603</v>
      </c>
      <c r="B738" s="428">
        <f t="shared" si="15"/>
        <v>6</v>
      </c>
      <c r="C738" s="437">
        <v>160345</v>
      </c>
      <c r="D738" s="428" t="s">
        <v>111</v>
      </c>
      <c r="E738" s="428" t="s">
        <v>1315</v>
      </c>
      <c r="F738" s="428" t="s">
        <v>1315</v>
      </c>
      <c r="G738" s="428" t="s">
        <v>1315</v>
      </c>
      <c r="I738" s="428" t="s">
        <v>1315</v>
      </c>
      <c r="J738" s="428" t="s">
        <v>1315</v>
      </c>
      <c r="K738" s="428" t="s">
        <v>1315</v>
      </c>
      <c r="O738" s="428" t="s">
        <v>1315</v>
      </c>
      <c r="Q738" s="428">
        <v>160345</v>
      </c>
      <c r="R738" s="437" t="s">
        <v>1544</v>
      </c>
      <c r="S738" s="428">
        <v>160345</v>
      </c>
    </row>
    <row r="739" spans="1:19" ht="10.199999999999999" customHeight="1" x14ac:dyDescent="0.3">
      <c r="A739" s="428">
        <v>1603</v>
      </c>
      <c r="B739" s="428">
        <f t="shared" si="15"/>
        <v>6</v>
      </c>
      <c r="C739" s="437">
        <v>160350</v>
      </c>
      <c r="D739" s="428" t="s">
        <v>112</v>
      </c>
      <c r="E739" s="428" t="s">
        <v>1315</v>
      </c>
      <c r="F739" s="428" t="s">
        <v>1315</v>
      </c>
      <c r="G739" s="428" t="s">
        <v>1315</v>
      </c>
      <c r="I739" s="428" t="s">
        <v>1315</v>
      </c>
      <c r="J739" s="428" t="s">
        <v>1315</v>
      </c>
      <c r="K739" s="428" t="s">
        <v>1315</v>
      </c>
      <c r="O739" s="428" t="s">
        <v>1315</v>
      </c>
      <c r="Q739" s="428">
        <v>160350</v>
      </c>
      <c r="R739" s="437" t="s">
        <v>1545</v>
      </c>
      <c r="S739" s="428">
        <v>160350</v>
      </c>
    </row>
    <row r="740" spans="1:19" ht="10.199999999999999" customHeight="1" x14ac:dyDescent="0.3">
      <c r="A740" s="428">
        <v>1604</v>
      </c>
      <c r="B740" s="428">
        <f t="shared" si="15"/>
        <v>4</v>
      </c>
      <c r="C740" s="437">
        <v>1604</v>
      </c>
      <c r="D740" s="428" t="s">
        <v>113</v>
      </c>
      <c r="E740" s="428" t="s">
        <v>1315</v>
      </c>
      <c r="F740" s="428" t="s">
        <v>1315</v>
      </c>
      <c r="G740" s="428" t="s">
        <v>1315</v>
      </c>
      <c r="I740" s="428" t="s">
        <v>1315</v>
      </c>
      <c r="J740" s="428" t="s">
        <v>1315</v>
      </c>
      <c r="K740" s="428" t="s">
        <v>1315</v>
      </c>
      <c r="L740" s="428" t="s">
        <v>1315</v>
      </c>
      <c r="M740" s="428" t="s">
        <v>1315</v>
      </c>
      <c r="N740" s="428" t="s">
        <v>1315</v>
      </c>
      <c r="O740" s="428" t="s">
        <v>1315</v>
      </c>
      <c r="Q740" s="428">
        <v>1604</v>
      </c>
      <c r="R740" s="437" t="s">
        <v>1546</v>
      </c>
      <c r="S740" s="428">
        <v>1604</v>
      </c>
    </row>
    <row r="741" spans="1:19" ht="10.199999999999999" customHeight="1" x14ac:dyDescent="0.3">
      <c r="A741" s="428">
        <v>1605</v>
      </c>
      <c r="B741" s="428">
        <f t="shared" si="15"/>
        <v>4</v>
      </c>
      <c r="C741" s="437">
        <v>1605</v>
      </c>
      <c r="D741" s="428" t="s">
        <v>114</v>
      </c>
      <c r="E741" s="428" t="s">
        <v>1315</v>
      </c>
      <c r="G741" s="428" t="s">
        <v>1315</v>
      </c>
      <c r="I741" s="428" t="s">
        <v>1315</v>
      </c>
      <c r="J741" s="428" t="s">
        <v>1315</v>
      </c>
      <c r="K741" s="428" t="s">
        <v>1315</v>
      </c>
      <c r="M741" s="428" t="s">
        <v>1315</v>
      </c>
      <c r="N741" s="428" t="s">
        <v>1315</v>
      </c>
      <c r="O741" s="428" t="s">
        <v>1315</v>
      </c>
      <c r="Q741" s="428">
        <v>1605</v>
      </c>
      <c r="R741" s="437" t="s">
        <v>114</v>
      </c>
      <c r="S741" s="428">
        <v>1605</v>
      </c>
    </row>
    <row r="742" spans="1:19" ht="10.199999999999999" customHeight="1" x14ac:dyDescent="0.3">
      <c r="A742" s="428">
        <v>1605</v>
      </c>
      <c r="B742" s="428">
        <f t="shared" si="15"/>
        <v>6</v>
      </c>
      <c r="C742" s="437">
        <v>160505</v>
      </c>
      <c r="D742" s="428" t="s">
        <v>115</v>
      </c>
      <c r="E742" s="428" t="s">
        <v>1315</v>
      </c>
      <c r="G742" s="428" t="s">
        <v>1315</v>
      </c>
      <c r="J742" s="428" t="s">
        <v>1315</v>
      </c>
      <c r="K742" s="428" t="s">
        <v>1315</v>
      </c>
      <c r="O742" s="428" t="s">
        <v>1315</v>
      </c>
      <c r="Q742" s="428">
        <v>160505</v>
      </c>
      <c r="R742" s="437" t="s">
        <v>115</v>
      </c>
      <c r="S742" s="428">
        <v>160505</v>
      </c>
    </row>
    <row r="743" spans="1:19" ht="10.199999999999999" customHeight="1" x14ac:dyDescent="0.3">
      <c r="A743" s="428">
        <v>1605</v>
      </c>
      <c r="B743" s="428">
        <f t="shared" si="15"/>
        <v>6</v>
      </c>
      <c r="C743" s="437">
        <v>160510</v>
      </c>
      <c r="D743" s="428" t="s">
        <v>116</v>
      </c>
      <c r="E743" s="428" t="s">
        <v>1315</v>
      </c>
      <c r="G743" s="428" t="s">
        <v>1315</v>
      </c>
      <c r="J743" s="428" t="s">
        <v>1315</v>
      </c>
      <c r="K743" s="428" t="s">
        <v>1315</v>
      </c>
      <c r="O743" s="428" t="s">
        <v>1315</v>
      </c>
      <c r="Q743" s="428">
        <v>160510</v>
      </c>
      <c r="R743" s="437" t="s">
        <v>116</v>
      </c>
      <c r="S743" s="428">
        <v>160510</v>
      </c>
    </row>
    <row r="744" spans="1:19" ht="10.199999999999999" customHeight="1" x14ac:dyDescent="0.3">
      <c r="A744" s="428">
        <v>1605</v>
      </c>
      <c r="B744" s="428">
        <f t="shared" si="15"/>
        <v>6</v>
      </c>
      <c r="C744" s="437">
        <v>160515</v>
      </c>
      <c r="D744" s="428" t="s">
        <v>117</v>
      </c>
      <c r="E744" s="428" t="s">
        <v>1315</v>
      </c>
      <c r="G744" s="428" t="s">
        <v>1315</v>
      </c>
      <c r="I744" s="428" t="s">
        <v>1315</v>
      </c>
      <c r="J744" s="428" t="s">
        <v>1315</v>
      </c>
      <c r="K744" s="428" t="s">
        <v>1315</v>
      </c>
      <c r="M744" s="428" t="s">
        <v>1315</v>
      </c>
      <c r="O744" s="428" t="s">
        <v>1315</v>
      </c>
      <c r="Q744" s="428">
        <v>160515</v>
      </c>
      <c r="R744" s="437" t="s">
        <v>117</v>
      </c>
      <c r="S744" s="428">
        <v>160515</v>
      </c>
    </row>
    <row r="745" spans="1:19" ht="10.199999999999999" customHeight="1" x14ac:dyDescent="0.3">
      <c r="A745" s="428">
        <v>1605</v>
      </c>
      <c r="B745" s="428">
        <f t="shared" si="15"/>
        <v>6</v>
      </c>
      <c r="C745" s="437">
        <v>160590</v>
      </c>
      <c r="D745" s="428" t="s">
        <v>118</v>
      </c>
      <c r="E745" s="428" t="s">
        <v>1315</v>
      </c>
      <c r="G745" s="428" t="s">
        <v>1315</v>
      </c>
      <c r="I745" s="428" t="s">
        <v>1315</v>
      </c>
      <c r="J745" s="428" t="s">
        <v>1315</v>
      </c>
      <c r="K745" s="428" t="s">
        <v>1315</v>
      </c>
      <c r="M745" s="428" t="s">
        <v>1315</v>
      </c>
      <c r="O745" s="428" t="s">
        <v>1315</v>
      </c>
      <c r="Q745" s="428">
        <v>160590</v>
      </c>
      <c r="R745" s="437" t="s">
        <v>118</v>
      </c>
      <c r="S745" s="428">
        <v>160590</v>
      </c>
    </row>
    <row r="746" spans="1:19" ht="10.199999999999999" customHeight="1" x14ac:dyDescent="0.3">
      <c r="A746" s="428">
        <v>1606</v>
      </c>
      <c r="B746" s="428">
        <f t="shared" si="15"/>
        <v>4</v>
      </c>
      <c r="C746" s="437">
        <v>1606</v>
      </c>
      <c r="D746" s="428" t="s">
        <v>119</v>
      </c>
      <c r="E746" s="428" t="s">
        <v>1315</v>
      </c>
      <c r="F746" s="428" t="s">
        <v>1315</v>
      </c>
      <c r="G746" s="428" t="s">
        <v>1315</v>
      </c>
      <c r="I746" s="428" t="s">
        <v>1315</v>
      </c>
      <c r="J746" s="428" t="s">
        <v>1315</v>
      </c>
      <c r="K746" s="428" t="s">
        <v>1315</v>
      </c>
      <c r="L746" s="428" t="s">
        <v>1315</v>
      </c>
      <c r="M746" s="428" t="s">
        <v>1315</v>
      </c>
      <c r="N746" s="428" t="s">
        <v>1315</v>
      </c>
      <c r="O746" s="428" t="s">
        <v>1315</v>
      </c>
      <c r="Q746" s="428">
        <v>1606</v>
      </c>
      <c r="R746" s="437" t="s">
        <v>119</v>
      </c>
      <c r="S746" s="428">
        <v>1606</v>
      </c>
    </row>
    <row r="747" spans="1:19" ht="10.199999999999999" customHeight="1" x14ac:dyDescent="0.3">
      <c r="A747" s="428">
        <v>1607</v>
      </c>
      <c r="B747" s="428">
        <f t="shared" si="15"/>
        <v>4</v>
      </c>
      <c r="C747" s="437">
        <v>1607</v>
      </c>
      <c r="D747" s="428" t="s">
        <v>120</v>
      </c>
      <c r="J747" s="428" t="s">
        <v>1316</v>
      </c>
      <c r="K747" s="428" t="s">
        <v>1316</v>
      </c>
      <c r="M747" s="428" t="s">
        <v>1315</v>
      </c>
      <c r="Q747" s="428">
        <v>1607</v>
      </c>
      <c r="R747" s="437" t="s">
        <v>120</v>
      </c>
      <c r="S747" s="428">
        <v>1607</v>
      </c>
    </row>
    <row r="748" spans="1:19" ht="10.199999999999999" customHeight="1" x14ac:dyDescent="0.3">
      <c r="A748" s="428">
        <v>1608</v>
      </c>
      <c r="B748" s="428">
        <f t="shared" si="15"/>
        <v>4</v>
      </c>
      <c r="C748" s="437">
        <v>1608</v>
      </c>
      <c r="D748" s="428" t="s">
        <v>121</v>
      </c>
      <c r="J748" s="428" t="s">
        <v>1316</v>
      </c>
      <c r="K748" s="428" t="s">
        <v>1316</v>
      </c>
      <c r="M748" s="428" t="s">
        <v>1315</v>
      </c>
      <c r="Q748" s="428">
        <v>1608</v>
      </c>
      <c r="R748" s="437" t="s">
        <v>121</v>
      </c>
      <c r="S748" s="428">
        <v>1608</v>
      </c>
    </row>
    <row r="749" spans="1:19" ht="10.199999999999999" customHeight="1" x14ac:dyDescent="0.3">
      <c r="A749" s="428">
        <v>1609</v>
      </c>
      <c r="B749" s="428">
        <f t="shared" si="15"/>
        <v>4</v>
      </c>
      <c r="C749" s="437">
        <v>1609</v>
      </c>
      <c r="D749" s="428" t="s">
        <v>802</v>
      </c>
      <c r="J749" s="428" t="s">
        <v>1316</v>
      </c>
      <c r="K749" s="428" t="s">
        <v>1316</v>
      </c>
      <c r="Q749" s="428">
        <v>1609</v>
      </c>
      <c r="R749" s="437" t="s">
        <v>802</v>
      </c>
      <c r="S749" s="428">
        <v>1609</v>
      </c>
    </row>
    <row r="750" spans="1:19" ht="10.199999999999999" customHeight="1" x14ac:dyDescent="0.3">
      <c r="A750" s="428">
        <v>1609</v>
      </c>
      <c r="B750" s="428">
        <f t="shared" si="15"/>
        <v>6</v>
      </c>
      <c r="C750" s="437">
        <v>160905</v>
      </c>
      <c r="D750" s="428" t="s">
        <v>803</v>
      </c>
      <c r="J750" s="428" t="s">
        <v>1316</v>
      </c>
      <c r="K750" s="428" t="s">
        <v>1316</v>
      </c>
      <c r="Q750" s="428">
        <v>160905</v>
      </c>
      <c r="R750" s="437" t="s">
        <v>803</v>
      </c>
      <c r="S750" s="428">
        <v>160905</v>
      </c>
    </row>
    <row r="751" spans="1:19" ht="10.199999999999999" customHeight="1" x14ac:dyDescent="0.3">
      <c r="A751" s="428">
        <v>1609</v>
      </c>
      <c r="B751" s="428">
        <f t="shared" si="15"/>
        <v>6</v>
      </c>
      <c r="C751" s="437">
        <v>160910</v>
      </c>
      <c r="D751" s="428" t="s">
        <v>804</v>
      </c>
      <c r="J751" s="428" t="s">
        <v>1316</v>
      </c>
      <c r="K751" s="428" t="s">
        <v>1316</v>
      </c>
      <c r="Q751" s="428">
        <v>160910</v>
      </c>
      <c r="R751" s="437" t="s">
        <v>1547</v>
      </c>
      <c r="S751" s="428">
        <v>160910</v>
      </c>
    </row>
    <row r="752" spans="1:19" ht="10.199999999999999" customHeight="1" x14ac:dyDescent="0.3">
      <c r="A752" s="428">
        <v>1609</v>
      </c>
      <c r="B752" s="428">
        <f t="shared" si="15"/>
        <v>6</v>
      </c>
      <c r="C752" s="437">
        <v>160990</v>
      </c>
      <c r="D752" s="428" t="s">
        <v>461</v>
      </c>
      <c r="J752" s="428" t="s">
        <v>1316</v>
      </c>
      <c r="K752" s="428" t="s">
        <v>1316</v>
      </c>
      <c r="Q752" s="428">
        <v>160990</v>
      </c>
      <c r="R752" s="437" t="s">
        <v>461</v>
      </c>
      <c r="S752" s="428">
        <v>160990</v>
      </c>
    </row>
    <row r="753" spans="1:22" ht="10.199999999999999" customHeight="1" x14ac:dyDescent="0.3">
      <c r="A753" s="428">
        <v>1610</v>
      </c>
      <c r="B753" s="428">
        <f t="shared" si="15"/>
        <v>4</v>
      </c>
      <c r="C753" s="437">
        <v>1610</v>
      </c>
      <c r="D753" s="428" t="s">
        <v>805</v>
      </c>
      <c r="J753" s="428" t="s">
        <v>1316</v>
      </c>
      <c r="K753" s="428" t="s">
        <v>1316</v>
      </c>
      <c r="Q753" s="428">
        <v>1610</v>
      </c>
      <c r="R753" s="437" t="s">
        <v>805</v>
      </c>
      <c r="S753" s="428">
        <v>1610</v>
      </c>
    </row>
    <row r="754" spans="1:22" ht="10.199999999999999" customHeight="1" x14ac:dyDescent="0.3">
      <c r="A754" s="428">
        <v>1611</v>
      </c>
      <c r="B754" s="428">
        <f t="shared" si="15"/>
        <v>4</v>
      </c>
      <c r="C754" s="437">
        <v>1611</v>
      </c>
      <c r="D754" s="428" t="s">
        <v>122</v>
      </c>
      <c r="E754" s="428" t="s">
        <v>1315</v>
      </c>
      <c r="F754" s="428" t="s">
        <v>1315</v>
      </c>
      <c r="G754" s="428" t="s">
        <v>1315</v>
      </c>
      <c r="I754" s="428" t="s">
        <v>1315</v>
      </c>
      <c r="J754" s="428" t="s">
        <v>1315</v>
      </c>
      <c r="K754" s="428" t="s">
        <v>1315</v>
      </c>
      <c r="O754" s="428" t="s">
        <v>1315</v>
      </c>
      <c r="Q754" s="428">
        <v>1611</v>
      </c>
      <c r="R754" s="437" t="s">
        <v>122</v>
      </c>
      <c r="S754" s="428">
        <v>1611</v>
      </c>
    </row>
    <row r="755" spans="1:22" ht="10.199999999999999" customHeight="1" x14ac:dyDescent="0.3">
      <c r="A755" s="428">
        <v>1612</v>
      </c>
      <c r="B755" s="428">
        <f t="shared" si="15"/>
        <v>4</v>
      </c>
      <c r="C755" s="437">
        <v>1612</v>
      </c>
      <c r="D755" s="428" t="s">
        <v>123</v>
      </c>
      <c r="E755" s="428" t="s">
        <v>1315</v>
      </c>
      <c r="F755" s="428" t="s">
        <v>1315</v>
      </c>
      <c r="G755" s="428" t="s">
        <v>1315</v>
      </c>
      <c r="I755" s="428" t="s">
        <v>1315</v>
      </c>
      <c r="J755" s="428" t="s">
        <v>1315</v>
      </c>
      <c r="K755" s="428" t="s">
        <v>1315</v>
      </c>
      <c r="L755" s="428" t="s">
        <v>1315</v>
      </c>
      <c r="M755" s="428" t="s">
        <v>1315</v>
      </c>
      <c r="N755" s="428" t="s">
        <v>1315</v>
      </c>
      <c r="O755" s="428" t="s">
        <v>1315</v>
      </c>
      <c r="Q755" s="428">
        <v>1612</v>
      </c>
      <c r="R755" s="437" t="s">
        <v>123</v>
      </c>
      <c r="S755" s="428">
        <v>1612</v>
      </c>
    </row>
    <row r="756" spans="1:22" ht="10.199999999999999" customHeight="1" x14ac:dyDescent="0.3">
      <c r="A756" s="428">
        <v>1613</v>
      </c>
      <c r="B756" s="428">
        <f t="shared" si="15"/>
        <v>4</v>
      </c>
      <c r="C756" s="437">
        <v>1613</v>
      </c>
      <c r="D756" s="428" t="s">
        <v>124</v>
      </c>
      <c r="E756" s="428" t="s">
        <v>1315</v>
      </c>
      <c r="J756" s="428" t="s">
        <v>1316</v>
      </c>
      <c r="K756" s="428" t="s">
        <v>1316</v>
      </c>
      <c r="L756" s="428" t="s">
        <v>1315</v>
      </c>
      <c r="M756" s="428" t="s">
        <v>1315</v>
      </c>
      <c r="O756" s="428" t="s">
        <v>1315</v>
      </c>
      <c r="Q756" s="428">
        <v>1613</v>
      </c>
      <c r="R756" s="437" t="s">
        <v>124</v>
      </c>
      <c r="S756" s="428">
        <v>1613</v>
      </c>
    </row>
    <row r="757" spans="1:22" ht="10.199999999999999" customHeight="1" x14ac:dyDescent="0.3">
      <c r="A757" s="428">
        <v>1614</v>
      </c>
      <c r="B757" s="428">
        <f t="shared" si="15"/>
        <v>4</v>
      </c>
      <c r="C757" s="437">
        <v>1614</v>
      </c>
      <c r="D757" s="428" t="s">
        <v>125</v>
      </c>
      <c r="E757" s="428" t="s">
        <v>1315</v>
      </c>
      <c r="F757" s="428" t="s">
        <v>1315</v>
      </c>
      <c r="G757" s="428" t="s">
        <v>1315</v>
      </c>
      <c r="I757" s="428" t="s">
        <v>1315</v>
      </c>
      <c r="J757" s="428" t="s">
        <v>1315</v>
      </c>
      <c r="K757" s="428" t="s">
        <v>1315</v>
      </c>
      <c r="L757" s="428" t="s">
        <v>1315</v>
      </c>
      <c r="M757" s="428" t="s">
        <v>1315</v>
      </c>
      <c r="O757" s="428" t="s">
        <v>1315</v>
      </c>
      <c r="Q757" s="428">
        <v>1614</v>
      </c>
      <c r="R757" s="437" t="s">
        <v>125</v>
      </c>
      <c r="S757" s="428">
        <v>1614</v>
      </c>
    </row>
    <row r="758" spans="1:22" ht="10.199999999999999" customHeight="1" x14ac:dyDescent="0.3">
      <c r="A758" s="428">
        <v>1614</v>
      </c>
      <c r="B758" s="428">
        <f t="shared" si="15"/>
        <v>6</v>
      </c>
      <c r="C758" s="437">
        <v>161405</v>
      </c>
      <c r="D758" s="428" t="s">
        <v>126</v>
      </c>
      <c r="E758" s="428" t="s">
        <v>1315</v>
      </c>
      <c r="F758" s="428" t="s">
        <v>1315</v>
      </c>
      <c r="G758" s="428" t="s">
        <v>1315</v>
      </c>
      <c r="I758" s="428" t="s">
        <v>1315</v>
      </c>
      <c r="J758" s="428" t="s">
        <v>1315</v>
      </c>
      <c r="K758" s="428" t="s">
        <v>1315</v>
      </c>
      <c r="L758" s="428" t="s">
        <v>1315</v>
      </c>
      <c r="M758" s="428" t="s">
        <v>1315</v>
      </c>
      <c r="O758" s="428" t="s">
        <v>1315</v>
      </c>
      <c r="Q758" s="428">
        <v>161405</v>
      </c>
      <c r="R758" s="437" t="s">
        <v>1548</v>
      </c>
      <c r="S758" s="428">
        <v>161405</v>
      </c>
    </row>
    <row r="759" spans="1:22" ht="10.199999999999999" customHeight="1" x14ac:dyDescent="0.3">
      <c r="A759" s="428">
        <v>1614</v>
      </c>
      <c r="B759" s="428">
        <f t="shared" si="15"/>
        <v>6</v>
      </c>
      <c r="C759" s="437">
        <v>161410</v>
      </c>
      <c r="D759" s="428" t="s">
        <v>127</v>
      </c>
      <c r="E759" s="428" t="s">
        <v>1315</v>
      </c>
      <c r="F759" s="428" t="s">
        <v>1315</v>
      </c>
      <c r="G759" s="428" t="s">
        <v>1315</v>
      </c>
      <c r="I759" s="428" t="s">
        <v>1315</v>
      </c>
      <c r="J759" s="428" t="s">
        <v>1315</v>
      </c>
      <c r="K759" s="428" t="s">
        <v>1315</v>
      </c>
      <c r="L759" s="428" t="s">
        <v>1315</v>
      </c>
      <c r="M759" s="428" t="s">
        <v>1315</v>
      </c>
      <c r="O759" s="428" t="s">
        <v>1315</v>
      </c>
      <c r="Q759" s="428">
        <v>161410</v>
      </c>
      <c r="R759" s="437" t="s">
        <v>127</v>
      </c>
      <c r="S759" s="428">
        <v>161410</v>
      </c>
    </row>
    <row r="760" spans="1:22" ht="10.199999999999999" customHeight="1" x14ac:dyDescent="0.3">
      <c r="A760" s="428">
        <v>1614</v>
      </c>
      <c r="B760" s="428">
        <f t="shared" si="15"/>
        <v>6</v>
      </c>
      <c r="C760" s="437">
        <v>161415</v>
      </c>
      <c r="D760" s="428" t="s">
        <v>128</v>
      </c>
      <c r="E760" s="428" t="s">
        <v>1315</v>
      </c>
      <c r="F760" s="428" t="s">
        <v>1315</v>
      </c>
      <c r="G760" s="428" t="s">
        <v>1315</v>
      </c>
      <c r="I760" s="428" t="s">
        <v>1315</v>
      </c>
      <c r="J760" s="428" t="s">
        <v>1315</v>
      </c>
      <c r="K760" s="428" t="s">
        <v>1315</v>
      </c>
      <c r="L760" s="428" t="s">
        <v>1315</v>
      </c>
      <c r="M760" s="428" t="s">
        <v>1315</v>
      </c>
      <c r="O760" s="428" t="s">
        <v>1315</v>
      </c>
      <c r="Q760" s="428">
        <v>161415</v>
      </c>
      <c r="R760" s="437" t="s">
        <v>128</v>
      </c>
      <c r="S760" s="428">
        <v>161415</v>
      </c>
    </row>
    <row r="761" spans="1:22" ht="10.199999999999999" customHeight="1" x14ac:dyDescent="0.3">
      <c r="A761" s="428">
        <v>1614</v>
      </c>
      <c r="B761" s="428">
        <f t="shared" si="15"/>
        <v>6</v>
      </c>
      <c r="C761" s="437">
        <v>161420</v>
      </c>
      <c r="D761" s="428" t="s">
        <v>129</v>
      </c>
      <c r="E761" s="428" t="s">
        <v>1315</v>
      </c>
      <c r="F761" s="428" t="s">
        <v>1315</v>
      </c>
      <c r="G761" s="428" t="s">
        <v>1315</v>
      </c>
      <c r="I761" s="428" t="s">
        <v>1315</v>
      </c>
      <c r="J761" s="428" t="s">
        <v>1315</v>
      </c>
      <c r="K761" s="428" t="s">
        <v>1315</v>
      </c>
      <c r="L761" s="428" t="s">
        <v>1315</v>
      </c>
      <c r="M761" s="428" t="s">
        <v>1315</v>
      </c>
      <c r="O761" s="428" t="s">
        <v>1315</v>
      </c>
      <c r="Q761" s="428">
        <v>161420</v>
      </c>
      <c r="R761" s="437" t="s">
        <v>129</v>
      </c>
      <c r="S761" s="428">
        <v>161420</v>
      </c>
    </row>
    <row r="762" spans="1:22" ht="10.199999999999999" customHeight="1" x14ac:dyDescent="0.3">
      <c r="A762" s="428">
        <v>1614</v>
      </c>
      <c r="B762" s="428">
        <f t="shared" si="15"/>
        <v>6</v>
      </c>
      <c r="C762" s="437">
        <v>161425</v>
      </c>
      <c r="D762" s="428" t="s">
        <v>130</v>
      </c>
      <c r="E762" s="428" t="s">
        <v>1315</v>
      </c>
      <c r="F762" s="428" t="s">
        <v>1315</v>
      </c>
      <c r="G762" s="428" t="s">
        <v>1315</v>
      </c>
      <c r="I762" s="428" t="s">
        <v>1315</v>
      </c>
      <c r="J762" s="428" t="s">
        <v>1315</v>
      </c>
      <c r="K762" s="428" t="s">
        <v>1315</v>
      </c>
      <c r="L762" s="428" t="s">
        <v>1315</v>
      </c>
      <c r="M762" s="428" t="s">
        <v>1315</v>
      </c>
      <c r="O762" s="428" t="s">
        <v>1315</v>
      </c>
      <c r="Q762" s="428">
        <v>161425</v>
      </c>
      <c r="R762" s="437" t="s">
        <v>130</v>
      </c>
      <c r="S762" s="428">
        <v>161425</v>
      </c>
    </row>
    <row r="763" spans="1:22" ht="10.199999999999999" customHeight="1" x14ac:dyDescent="0.3">
      <c r="A763" s="428">
        <v>1614</v>
      </c>
      <c r="B763" s="428">
        <f t="shared" si="15"/>
        <v>6</v>
      </c>
      <c r="C763" s="437">
        <v>161430</v>
      </c>
      <c r="D763" s="428" t="s">
        <v>131</v>
      </c>
      <c r="E763" s="428" t="s">
        <v>1315</v>
      </c>
      <c r="F763" s="428" t="s">
        <v>1315</v>
      </c>
      <c r="G763" s="428" t="s">
        <v>1315</v>
      </c>
      <c r="I763" s="428" t="s">
        <v>1315</v>
      </c>
      <c r="J763" s="428" t="s">
        <v>1315</v>
      </c>
      <c r="K763" s="428" t="s">
        <v>1315</v>
      </c>
      <c r="L763" s="428" t="s">
        <v>1315</v>
      </c>
      <c r="M763" s="428" t="s">
        <v>1315</v>
      </c>
      <c r="O763" s="428" t="s">
        <v>1315</v>
      </c>
      <c r="Q763" s="428">
        <v>161430</v>
      </c>
      <c r="R763" s="437" t="s">
        <v>131</v>
      </c>
      <c r="S763" s="428">
        <v>161430</v>
      </c>
    </row>
    <row r="764" spans="1:22" ht="10.199999999999999" customHeight="1" x14ac:dyDescent="0.3">
      <c r="A764" s="428">
        <v>1614</v>
      </c>
      <c r="B764" s="428">
        <f t="shared" si="15"/>
        <v>6</v>
      </c>
      <c r="C764" s="437">
        <v>161490</v>
      </c>
      <c r="D764" s="428" t="s">
        <v>53</v>
      </c>
      <c r="E764" s="428" t="s">
        <v>1315</v>
      </c>
      <c r="F764" s="428" t="s">
        <v>1315</v>
      </c>
      <c r="G764" s="428" t="s">
        <v>1315</v>
      </c>
      <c r="I764" s="428" t="s">
        <v>1315</v>
      </c>
      <c r="J764" s="428" t="s">
        <v>1315</v>
      </c>
      <c r="K764" s="428" t="s">
        <v>1315</v>
      </c>
      <c r="L764" s="428" t="s">
        <v>1315</v>
      </c>
      <c r="M764" s="428" t="s">
        <v>1315</v>
      </c>
      <c r="O764" s="428" t="s">
        <v>1315</v>
      </c>
      <c r="Q764" s="428">
        <v>161490</v>
      </c>
      <c r="R764" s="437" t="s">
        <v>53</v>
      </c>
      <c r="S764" s="428">
        <v>161490</v>
      </c>
    </row>
    <row r="765" spans="1:22" ht="10.199999999999999" customHeight="1" x14ac:dyDescent="0.3">
      <c r="A765" s="428">
        <v>1615</v>
      </c>
      <c r="B765" s="428">
        <f t="shared" si="15"/>
        <v>4</v>
      </c>
      <c r="C765" s="437">
        <v>1615</v>
      </c>
      <c r="D765" s="428" t="s">
        <v>132</v>
      </c>
      <c r="E765" s="428" t="s">
        <v>1315</v>
      </c>
      <c r="F765" s="428" t="s">
        <v>1315</v>
      </c>
      <c r="G765" s="428" t="s">
        <v>1315</v>
      </c>
      <c r="I765" s="428" t="s">
        <v>1315</v>
      </c>
      <c r="J765" s="428" t="s">
        <v>1315</v>
      </c>
      <c r="K765" s="428" t="s">
        <v>1315</v>
      </c>
      <c r="O765" s="428" t="s">
        <v>1315</v>
      </c>
      <c r="Q765" s="428">
        <v>1615</v>
      </c>
      <c r="R765" s="437" t="s">
        <v>1549</v>
      </c>
      <c r="S765" s="428">
        <v>1615</v>
      </c>
    </row>
    <row r="766" spans="1:22" ht="10.199999999999999" customHeight="1" x14ac:dyDescent="0.3">
      <c r="A766" s="428">
        <v>1615</v>
      </c>
      <c r="B766" s="428">
        <f t="shared" si="15"/>
        <v>6</v>
      </c>
      <c r="C766" s="437">
        <v>161505</v>
      </c>
      <c r="D766" s="428" t="s">
        <v>806</v>
      </c>
      <c r="E766" s="428" t="s">
        <v>1315</v>
      </c>
      <c r="F766" s="428" t="s">
        <v>1315</v>
      </c>
      <c r="G766" s="428" t="s">
        <v>1315</v>
      </c>
      <c r="I766" s="428" t="s">
        <v>1315</v>
      </c>
      <c r="J766" s="428" t="s">
        <v>1315</v>
      </c>
      <c r="K766" s="428" t="s">
        <v>1315</v>
      </c>
      <c r="O766" s="428" t="s">
        <v>1315</v>
      </c>
      <c r="Q766" s="428">
        <v>161505</v>
      </c>
      <c r="R766" s="437" t="s">
        <v>1550</v>
      </c>
      <c r="S766" s="430" t="s">
        <v>1551</v>
      </c>
    </row>
    <row r="767" spans="1:22" ht="10.199999999999999" customHeight="1" x14ac:dyDescent="0.3">
      <c r="A767" s="428">
        <v>1615</v>
      </c>
      <c r="B767" s="428">
        <f t="shared" si="15"/>
        <v>6</v>
      </c>
      <c r="C767" s="437">
        <v>161510</v>
      </c>
      <c r="D767" s="428" t="s">
        <v>807</v>
      </c>
      <c r="E767" s="428" t="s">
        <v>1315</v>
      </c>
      <c r="F767" s="428" t="s">
        <v>1315</v>
      </c>
      <c r="J767" s="428" t="s">
        <v>1315</v>
      </c>
      <c r="K767" s="428" t="s">
        <v>1315</v>
      </c>
      <c r="O767" s="428" t="s">
        <v>1315</v>
      </c>
      <c r="Q767" s="428">
        <v>161510</v>
      </c>
      <c r="R767" s="437" t="s">
        <v>1552</v>
      </c>
      <c r="S767" s="430" t="s">
        <v>1553</v>
      </c>
      <c r="V767" s="428" t="s">
        <v>1554</v>
      </c>
    </row>
    <row r="768" spans="1:22" ht="10.199999999999999" customHeight="1" x14ac:dyDescent="0.3">
      <c r="A768" s="428">
        <v>1615</v>
      </c>
      <c r="B768" s="428">
        <f t="shared" si="15"/>
        <v>6</v>
      </c>
      <c r="C768" s="437">
        <v>161515</v>
      </c>
      <c r="D768" s="428" t="s">
        <v>808</v>
      </c>
      <c r="E768" s="428" t="s">
        <v>1315</v>
      </c>
      <c r="F768" s="428" t="s">
        <v>1315</v>
      </c>
      <c r="G768" s="428" t="s">
        <v>1315</v>
      </c>
      <c r="I768" s="428" t="s">
        <v>1315</v>
      </c>
      <c r="J768" s="428" t="s">
        <v>1315</v>
      </c>
      <c r="K768" s="428" t="s">
        <v>1315</v>
      </c>
      <c r="O768" s="428" t="s">
        <v>1315</v>
      </c>
      <c r="Q768" s="428">
        <v>161515</v>
      </c>
      <c r="R768" s="437" t="s">
        <v>1555</v>
      </c>
      <c r="S768" s="428">
        <v>161515</v>
      </c>
    </row>
    <row r="769" spans="1:19" ht="10.199999999999999" customHeight="1" x14ac:dyDescent="0.3">
      <c r="A769" s="428">
        <v>1615</v>
      </c>
      <c r="B769" s="428">
        <f t="shared" si="15"/>
        <v>6</v>
      </c>
      <c r="C769" s="437">
        <v>161520</v>
      </c>
      <c r="D769" s="428" t="s">
        <v>133</v>
      </c>
      <c r="E769" s="428" t="s">
        <v>1315</v>
      </c>
      <c r="F769" s="428" t="s">
        <v>1315</v>
      </c>
      <c r="G769" s="428" t="s">
        <v>1315</v>
      </c>
      <c r="J769" s="428" t="s">
        <v>1315</v>
      </c>
      <c r="K769" s="428" t="s">
        <v>1315</v>
      </c>
      <c r="O769" s="428" t="s">
        <v>1315</v>
      </c>
      <c r="Q769" s="428">
        <v>161520</v>
      </c>
      <c r="R769" s="437" t="s">
        <v>1556</v>
      </c>
      <c r="S769" s="428">
        <v>161520</v>
      </c>
    </row>
    <row r="770" spans="1:19" ht="10.199999999999999" customHeight="1" x14ac:dyDescent="0.3">
      <c r="A770" s="428">
        <v>1615</v>
      </c>
      <c r="B770" s="428">
        <f t="shared" si="15"/>
        <v>6</v>
      </c>
      <c r="C770" s="437">
        <v>161525</v>
      </c>
      <c r="D770" s="428" t="s">
        <v>809</v>
      </c>
      <c r="E770" s="428" t="s">
        <v>1315</v>
      </c>
      <c r="F770" s="428" t="s">
        <v>1315</v>
      </c>
      <c r="G770" s="428" t="s">
        <v>1315</v>
      </c>
      <c r="J770" s="428" t="s">
        <v>1315</v>
      </c>
      <c r="K770" s="428" t="s">
        <v>1315</v>
      </c>
      <c r="O770" s="428" t="s">
        <v>1315</v>
      </c>
      <c r="Q770" s="428" t="s">
        <v>1332</v>
      </c>
      <c r="R770" s="437" t="s">
        <v>1332</v>
      </c>
      <c r="S770" s="428" t="s">
        <v>1332</v>
      </c>
    </row>
    <row r="771" spans="1:19" ht="10.199999999999999" customHeight="1" x14ac:dyDescent="0.3">
      <c r="A771" s="428">
        <v>1615</v>
      </c>
      <c r="B771" s="428">
        <f t="shared" si="15"/>
        <v>6</v>
      </c>
      <c r="C771" s="437">
        <v>161530</v>
      </c>
      <c r="D771" s="428" t="s">
        <v>810</v>
      </c>
      <c r="E771" s="428" t="s">
        <v>1315</v>
      </c>
      <c r="F771" s="428" t="s">
        <v>1315</v>
      </c>
      <c r="G771" s="428" t="s">
        <v>1315</v>
      </c>
      <c r="J771" s="428" t="s">
        <v>1315</v>
      </c>
      <c r="K771" s="428" t="s">
        <v>1315</v>
      </c>
      <c r="O771" s="428" t="s">
        <v>1315</v>
      </c>
      <c r="Q771" s="428" t="s">
        <v>1332</v>
      </c>
      <c r="R771" s="437" t="s">
        <v>1332</v>
      </c>
      <c r="S771" s="428" t="s">
        <v>1332</v>
      </c>
    </row>
    <row r="772" spans="1:19" ht="10.199999999999999" customHeight="1" x14ac:dyDescent="0.3">
      <c r="A772" s="428">
        <v>1615</v>
      </c>
      <c r="B772" s="428">
        <f t="shared" si="15"/>
        <v>6</v>
      </c>
      <c r="C772" s="437">
        <v>161535</v>
      </c>
      <c r="D772" s="428" t="s">
        <v>811</v>
      </c>
      <c r="E772" s="428" t="s">
        <v>1315</v>
      </c>
      <c r="F772" s="428" t="s">
        <v>1315</v>
      </c>
      <c r="J772" s="428" t="s">
        <v>1315</v>
      </c>
      <c r="K772" s="428" t="s">
        <v>1315</v>
      </c>
      <c r="O772" s="428" t="s">
        <v>1315</v>
      </c>
      <c r="Q772" s="428" t="s">
        <v>1332</v>
      </c>
      <c r="R772" s="437" t="s">
        <v>1332</v>
      </c>
      <c r="S772" s="428" t="s">
        <v>1332</v>
      </c>
    </row>
    <row r="773" spans="1:19" ht="10.199999999999999" customHeight="1" x14ac:dyDescent="0.3">
      <c r="A773" s="428">
        <v>1615</v>
      </c>
      <c r="B773" s="428">
        <f t="shared" ref="B773:B836" si="16">LEN(C773)</f>
        <v>6</v>
      </c>
      <c r="C773" s="437">
        <v>161540</v>
      </c>
      <c r="D773" s="428" t="s">
        <v>1557</v>
      </c>
      <c r="E773" s="428" t="s">
        <v>1315</v>
      </c>
      <c r="F773" s="428" t="s">
        <v>1315</v>
      </c>
      <c r="G773" s="428" t="s">
        <v>1315</v>
      </c>
      <c r="I773" s="428" t="s">
        <v>1315</v>
      </c>
      <c r="J773" s="428" t="s">
        <v>1315</v>
      </c>
      <c r="K773" s="428" t="s">
        <v>1315</v>
      </c>
      <c r="O773" s="428" t="s">
        <v>1315</v>
      </c>
      <c r="Q773" s="428">
        <v>161540</v>
      </c>
      <c r="R773" s="437" t="s">
        <v>1558</v>
      </c>
      <c r="S773" s="428">
        <v>161540</v>
      </c>
    </row>
    <row r="774" spans="1:19" ht="10.199999999999999" customHeight="1" x14ac:dyDescent="0.3">
      <c r="A774" s="428">
        <v>1615</v>
      </c>
      <c r="B774" s="428">
        <f t="shared" si="16"/>
        <v>6</v>
      </c>
      <c r="C774" s="437">
        <v>161545</v>
      </c>
      <c r="D774" s="428" t="s">
        <v>134</v>
      </c>
      <c r="E774" s="428" t="s">
        <v>1315</v>
      </c>
      <c r="F774" s="428" t="s">
        <v>1315</v>
      </c>
      <c r="J774" s="428" t="s">
        <v>1316</v>
      </c>
      <c r="K774" s="428" t="s">
        <v>1316</v>
      </c>
      <c r="O774" s="428" t="s">
        <v>1315</v>
      </c>
      <c r="Q774" s="428">
        <v>161545</v>
      </c>
      <c r="R774" s="437" t="s">
        <v>1559</v>
      </c>
      <c r="S774" s="428">
        <v>161545</v>
      </c>
    </row>
    <row r="775" spans="1:19" ht="10.199999999999999" customHeight="1" x14ac:dyDescent="0.3">
      <c r="A775" s="428">
        <v>1615</v>
      </c>
      <c r="B775" s="428">
        <f t="shared" si="16"/>
        <v>6</v>
      </c>
      <c r="C775" s="437">
        <v>161550</v>
      </c>
      <c r="D775" s="428" t="s">
        <v>135</v>
      </c>
      <c r="F775" s="428" t="s">
        <v>1315</v>
      </c>
      <c r="I775" s="428" t="s">
        <v>1315</v>
      </c>
      <c r="J775" s="428" t="s">
        <v>1316</v>
      </c>
      <c r="K775" s="428" t="s">
        <v>1316</v>
      </c>
      <c r="Q775" s="428">
        <v>161550</v>
      </c>
      <c r="R775" s="437" t="s">
        <v>1560</v>
      </c>
      <c r="S775" s="428">
        <v>161550</v>
      </c>
    </row>
    <row r="776" spans="1:19" ht="10.199999999999999" customHeight="1" x14ac:dyDescent="0.3">
      <c r="A776" s="428">
        <v>1617</v>
      </c>
      <c r="B776" s="428">
        <f t="shared" si="16"/>
        <v>4</v>
      </c>
      <c r="C776" s="437">
        <v>1617</v>
      </c>
      <c r="D776" s="428" t="s">
        <v>812</v>
      </c>
      <c r="G776" s="428" t="s">
        <v>1315</v>
      </c>
      <c r="I776" s="428" t="s">
        <v>1315</v>
      </c>
      <c r="J776" s="428" t="s">
        <v>1315</v>
      </c>
      <c r="K776" s="428" t="s">
        <v>1315</v>
      </c>
      <c r="Q776" s="428">
        <v>1617</v>
      </c>
      <c r="R776" s="437" t="s">
        <v>812</v>
      </c>
      <c r="S776" s="428">
        <v>1617</v>
      </c>
    </row>
    <row r="777" spans="1:19" ht="10.199999999999999" customHeight="1" x14ac:dyDescent="0.3">
      <c r="A777" s="428">
        <v>1619</v>
      </c>
      <c r="B777" s="428">
        <f t="shared" si="16"/>
        <v>4</v>
      </c>
      <c r="C777" s="437">
        <v>1619</v>
      </c>
      <c r="D777" s="428" t="s">
        <v>814</v>
      </c>
      <c r="E777" s="428" t="s">
        <v>1315</v>
      </c>
      <c r="J777" s="428" t="s">
        <v>1316</v>
      </c>
      <c r="K777" s="428" t="s">
        <v>1316</v>
      </c>
      <c r="O777" s="428" t="s">
        <v>1315</v>
      </c>
      <c r="Q777" s="428">
        <v>1619</v>
      </c>
      <c r="R777" s="437" t="s">
        <v>1561</v>
      </c>
      <c r="S777" s="428">
        <v>1619</v>
      </c>
    </row>
    <row r="778" spans="1:19" ht="10.199999999999999" customHeight="1" x14ac:dyDescent="0.3">
      <c r="A778" s="428">
        <v>1620</v>
      </c>
      <c r="B778" s="428">
        <f t="shared" si="16"/>
        <v>4</v>
      </c>
      <c r="C778" s="437">
        <v>1620</v>
      </c>
      <c r="D778" s="428" t="s">
        <v>1562</v>
      </c>
      <c r="E778" s="428" t="s">
        <v>1315</v>
      </c>
      <c r="J778" s="428" t="s">
        <v>1316</v>
      </c>
      <c r="K778" s="428" t="s">
        <v>1316</v>
      </c>
      <c r="O778" s="428" t="s">
        <v>1315</v>
      </c>
      <c r="Q778" s="428">
        <v>1620</v>
      </c>
      <c r="R778" s="437" t="s">
        <v>1562</v>
      </c>
      <c r="S778" s="428">
        <v>1620</v>
      </c>
    </row>
    <row r="779" spans="1:19" ht="10.199999999999999" customHeight="1" x14ac:dyDescent="0.3">
      <c r="A779" s="428">
        <v>1620</v>
      </c>
      <c r="B779" s="428">
        <f t="shared" si="16"/>
        <v>6</v>
      </c>
      <c r="C779" s="437">
        <v>162005</v>
      </c>
      <c r="D779" s="428" t="s">
        <v>34</v>
      </c>
      <c r="E779" s="428" t="s">
        <v>1315</v>
      </c>
      <c r="J779" s="428" t="s">
        <v>1316</v>
      </c>
      <c r="K779" s="428" t="s">
        <v>1316</v>
      </c>
      <c r="O779" s="428" t="s">
        <v>1315</v>
      </c>
      <c r="Q779" s="428">
        <v>162005</v>
      </c>
      <c r="R779" s="437" t="s">
        <v>34</v>
      </c>
      <c r="S779" s="428">
        <v>162005</v>
      </c>
    </row>
    <row r="780" spans="1:19" ht="10.199999999999999" customHeight="1" x14ac:dyDescent="0.3">
      <c r="A780" s="428">
        <v>1620</v>
      </c>
      <c r="B780" s="428">
        <f t="shared" si="16"/>
        <v>6</v>
      </c>
      <c r="C780" s="437">
        <v>162010</v>
      </c>
      <c r="D780" s="428" t="s">
        <v>35</v>
      </c>
      <c r="E780" s="428" t="s">
        <v>1315</v>
      </c>
      <c r="J780" s="428" t="s">
        <v>1316</v>
      </c>
      <c r="K780" s="428" t="s">
        <v>1316</v>
      </c>
      <c r="O780" s="428" t="s">
        <v>1315</v>
      </c>
      <c r="Q780" s="428">
        <v>162010</v>
      </c>
      <c r="R780" s="437" t="s">
        <v>35</v>
      </c>
      <c r="S780" s="428">
        <v>162010</v>
      </c>
    </row>
    <row r="781" spans="1:19" ht="10.199999999999999" customHeight="1" x14ac:dyDescent="0.3">
      <c r="A781" s="428">
        <v>1620</v>
      </c>
      <c r="B781" s="428">
        <f t="shared" si="16"/>
        <v>6</v>
      </c>
      <c r="C781" s="437">
        <v>162015</v>
      </c>
      <c r="D781" s="428" t="s">
        <v>36</v>
      </c>
      <c r="E781" s="428" t="s">
        <v>1315</v>
      </c>
      <c r="J781" s="428" t="s">
        <v>1316</v>
      </c>
      <c r="K781" s="428" t="s">
        <v>1316</v>
      </c>
      <c r="O781" s="428" t="s">
        <v>1315</v>
      </c>
      <c r="Q781" s="428">
        <v>162015</v>
      </c>
      <c r="R781" s="437" t="s">
        <v>36</v>
      </c>
      <c r="S781" s="428">
        <v>162015</v>
      </c>
    </row>
    <row r="782" spans="1:19" ht="10.199999999999999" customHeight="1" x14ac:dyDescent="0.3">
      <c r="A782" s="428">
        <v>1690</v>
      </c>
      <c r="B782" s="428">
        <f t="shared" si="16"/>
        <v>4</v>
      </c>
      <c r="C782" s="437">
        <v>1690</v>
      </c>
      <c r="D782" s="428" t="s">
        <v>136</v>
      </c>
      <c r="E782" s="428" t="s">
        <v>1315</v>
      </c>
      <c r="F782" s="428" t="s">
        <v>1315</v>
      </c>
      <c r="G782" s="428" t="s">
        <v>1315</v>
      </c>
      <c r="I782" s="428" t="s">
        <v>1315</v>
      </c>
      <c r="J782" s="428" t="s">
        <v>1315</v>
      </c>
      <c r="K782" s="428" t="s">
        <v>1315</v>
      </c>
      <c r="L782" s="428" t="s">
        <v>1315</v>
      </c>
      <c r="M782" s="428" t="s">
        <v>1315</v>
      </c>
      <c r="N782" s="428" t="s">
        <v>1315</v>
      </c>
      <c r="O782" s="428" t="s">
        <v>1315</v>
      </c>
      <c r="Q782" s="428">
        <v>1690</v>
      </c>
      <c r="R782" s="437" t="s">
        <v>136</v>
      </c>
      <c r="S782" s="428">
        <v>1690</v>
      </c>
    </row>
    <row r="783" spans="1:19" ht="10.199999999999999" customHeight="1" x14ac:dyDescent="0.3">
      <c r="A783" s="428">
        <v>1690</v>
      </c>
      <c r="B783" s="428">
        <f t="shared" si="16"/>
        <v>6</v>
      </c>
      <c r="C783" s="437">
        <v>169005</v>
      </c>
      <c r="D783" s="428" t="s">
        <v>137</v>
      </c>
      <c r="E783" s="428" t="s">
        <v>1315</v>
      </c>
      <c r="F783" s="428" t="s">
        <v>1315</v>
      </c>
      <c r="G783" s="428" t="s">
        <v>1315</v>
      </c>
      <c r="I783" s="428" t="s">
        <v>1315</v>
      </c>
      <c r="J783" s="428" t="s">
        <v>1315</v>
      </c>
      <c r="K783" s="428" t="s">
        <v>1315</v>
      </c>
      <c r="L783" s="428" t="s">
        <v>1315</v>
      </c>
      <c r="M783" s="428" t="s">
        <v>1315</v>
      </c>
      <c r="N783" s="428" t="s">
        <v>1315</v>
      </c>
      <c r="O783" s="428" t="s">
        <v>1315</v>
      </c>
      <c r="Q783" s="428">
        <v>169005</v>
      </c>
      <c r="R783" s="437" t="s">
        <v>137</v>
      </c>
      <c r="S783" s="428">
        <v>169005</v>
      </c>
    </row>
    <row r="784" spans="1:19" ht="10.199999999999999" customHeight="1" x14ac:dyDescent="0.3">
      <c r="A784" s="428">
        <v>1690</v>
      </c>
      <c r="B784" s="428">
        <f t="shared" si="16"/>
        <v>6</v>
      </c>
      <c r="C784" s="437">
        <v>169010</v>
      </c>
      <c r="D784" s="428" t="s">
        <v>138</v>
      </c>
      <c r="E784" s="428" t="s">
        <v>1315</v>
      </c>
      <c r="F784" s="428" t="s">
        <v>1315</v>
      </c>
      <c r="G784" s="428" t="s">
        <v>1315</v>
      </c>
      <c r="I784" s="428" t="s">
        <v>1315</v>
      </c>
      <c r="J784" s="428" t="s">
        <v>1315</v>
      </c>
      <c r="K784" s="428" t="s">
        <v>1315</v>
      </c>
      <c r="L784" s="428" t="s">
        <v>1315</v>
      </c>
      <c r="M784" s="428" t="s">
        <v>1315</v>
      </c>
      <c r="N784" s="428" t="s">
        <v>1315</v>
      </c>
      <c r="O784" s="428" t="s">
        <v>1315</v>
      </c>
      <c r="Q784" s="428">
        <v>169010</v>
      </c>
      <c r="R784" s="437" t="s">
        <v>138</v>
      </c>
      <c r="S784" s="428">
        <v>169010</v>
      </c>
    </row>
    <row r="785" spans="1:19" ht="10.199999999999999" customHeight="1" x14ac:dyDescent="0.3">
      <c r="A785" s="428">
        <v>1690</v>
      </c>
      <c r="B785" s="428">
        <f t="shared" si="16"/>
        <v>6</v>
      </c>
      <c r="C785" s="437">
        <v>169015</v>
      </c>
      <c r="D785" s="428" t="s">
        <v>139</v>
      </c>
      <c r="F785" s="428" t="s">
        <v>1315</v>
      </c>
      <c r="G785" s="428" t="s">
        <v>1315</v>
      </c>
      <c r="I785" s="428" t="s">
        <v>1315</v>
      </c>
      <c r="J785" s="428" t="s">
        <v>1315</v>
      </c>
      <c r="K785" s="428" t="s">
        <v>1315</v>
      </c>
      <c r="L785" s="428" t="s">
        <v>1315</v>
      </c>
      <c r="M785" s="428" t="s">
        <v>1315</v>
      </c>
      <c r="Q785" s="428">
        <v>169015</v>
      </c>
      <c r="R785" s="437" t="s">
        <v>139</v>
      </c>
      <c r="S785" s="428">
        <v>169015</v>
      </c>
    </row>
    <row r="786" spans="1:19" ht="10.199999999999999" customHeight="1" x14ac:dyDescent="0.3">
      <c r="A786" s="428">
        <v>1690</v>
      </c>
      <c r="B786" s="428">
        <f t="shared" si="16"/>
        <v>6</v>
      </c>
      <c r="C786" s="437">
        <v>169020</v>
      </c>
      <c r="D786" s="428" t="s">
        <v>140</v>
      </c>
      <c r="E786" s="428" t="s">
        <v>1315</v>
      </c>
      <c r="F786" s="428" t="s">
        <v>1315</v>
      </c>
      <c r="G786" s="428" t="s">
        <v>1315</v>
      </c>
      <c r="J786" s="428" t="s">
        <v>1316</v>
      </c>
      <c r="K786" s="428" t="s">
        <v>1316</v>
      </c>
      <c r="L786" s="428" t="s">
        <v>1315</v>
      </c>
      <c r="M786" s="428" t="s">
        <v>1315</v>
      </c>
      <c r="N786" s="428" t="s">
        <v>1315</v>
      </c>
      <c r="O786" s="428" t="s">
        <v>1315</v>
      </c>
      <c r="Q786" s="428">
        <v>169020</v>
      </c>
      <c r="R786" s="437" t="s">
        <v>140</v>
      </c>
      <c r="S786" s="428">
        <v>169020</v>
      </c>
    </row>
    <row r="787" spans="1:19" ht="10.199999999999999" customHeight="1" x14ac:dyDescent="0.3">
      <c r="A787" s="428">
        <v>1690</v>
      </c>
      <c r="B787" s="428">
        <f t="shared" si="16"/>
        <v>6</v>
      </c>
      <c r="C787" s="437">
        <v>169025</v>
      </c>
      <c r="D787" s="428" t="s">
        <v>141</v>
      </c>
      <c r="E787" s="428" t="s">
        <v>1315</v>
      </c>
      <c r="F787" s="428" t="s">
        <v>1315</v>
      </c>
      <c r="G787" s="428" t="s">
        <v>1315</v>
      </c>
      <c r="I787" s="428" t="s">
        <v>1315</v>
      </c>
      <c r="J787" s="428" t="s">
        <v>1315</v>
      </c>
      <c r="K787" s="428" t="s">
        <v>1315</v>
      </c>
      <c r="L787" s="428" t="s">
        <v>1315</v>
      </c>
      <c r="N787" s="428" t="s">
        <v>1315</v>
      </c>
      <c r="O787" s="428" t="s">
        <v>1315</v>
      </c>
      <c r="Q787" s="428">
        <v>169025</v>
      </c>
      <c r="R787" s="437" t="s">
        <v>141</v>
      </c>
      <c r="S787" s="428">
        <v>169025</v>
      </c>
    </row>
    <row r="788" spans="1:19" ht="10.199999999999999" customHeight="1" x14ac:dyDescent="0.3">
      <c r="A788" s="428">
        <v>1690</v>
      </c>
      <c r="B788" s="428">
        <f t="shared" si="16"/>
        <v>6</v>
      </c>
      <c r="C788" s="437">
        <v>169030</v>
      </c>
      <c r="D788" s="428" t="s">
        <v>142</v>
      </c>
      <c r="E788" s="428" t="s">
        <v>1315</v>
      </c>
      <c r="F788" s="428" t="s">
        <v>1315</v>
      </c>
      <c r="G788" s="428" t="s">
        <v>1315</v>
      </c>
      <c r="I788" s="428" t="s">
        <v>1315</v>
      </c>
      <c r="J788" s="428" t="s">
        <v>1315</v>
      </c>
      <c r="K788" s="428" t="s">
        <v>1315</v>
      </c>
      <c r="L788" s="428" t="s">
        <v>1315</v>
      </c>
      <c r="M788" s="428" t="s">
        <v>1315</v>
      </c>
      <c r="N788" s="428" t="s">
        <v>1315</v>
      </c>
      <c r="O788" s="428" t="s">
        <v>1315</v>
      </c>
      <c r="Q788" s="428">
        <v>169030</v>
      </c>
      <c r="R788" s="437" t="s">
        <v>142</v>
      </c>
      <c r="S788" s="428">
        <v>169030</v>
      </c>
    </row>
    <row r="789" spans="1:19" ht="10.199999999999999" customHeight="1" x14ac:dyDescent="0.3">
      <c r="A789" s="428">
        <v>1690</v>
      </c>
      <c r="B789" s="428">
        <f t="shared" si="16"/>
        <v>6</v>
      </c>
      <c r="C789" s="437">
        <v>169035</v>
      </c>
      <c r="D789" s="428" t="s">
        <v>143</v>
      </c>
      <c r="E789" s="428" t="s">
        <v>1315</v>
      </c>
      <c r="F789" s="428" t="s">
        <v>1315</v>
      </c>
      <c r="G789" s="428" t="s">
        <v>1315</v>
      </c>
      <c r="I789" s="428" t="s">
        <v>1315</v>
      </c>
      <c r="J789" s="428" t="s">
        <v>1315</v>
      </c>
      <c r="K789" s="428" t="s">
        <v>1315</v>
      </c>
      <c r="L789" s="428" t="s">
        <v>1315</v>
      </c>
      <c r="M789" s="428" t="s">
        <v>1315</v>
      </c>
      <c r="N789" s="428" t="s">
        <v>1315</v>
      </c>
      <c r="O789" s="428" t="s">
        <v>1315</v>
      </c>
      <c r="Q789" s="428">
        <v>169035</v>
      </c>
      <c r="R789" s="437" t="s">
        <v>143</v>
      </c>
      <c r="S789" s="428">
        <v>169035</v>
      </c>
    </row>
    <row r="790" spans="1:19" ht="10.199999999999999" customHeight="1" x14ac:dyDescent="0.3">
      <c r="A790" s="428">
        <v>1690</v>
      </c>
      <c r="B790" s="428">
        <f t="shared" si="16"/>
        <v>6</v>
      </c>
      <c r="C790" s="437">
        <v>169040</v>
      </c>
      <c r="D790" s="428" t="s">
        <v>815</v>
      </c>
      <c r="E790" s="428" t="s">
        <v>1315</v>
      </c>
      <c r="F790" s="428" t="s">
        <v>1315</v>
      </c>
      <c r="G790" s="428" t="s">
        <v>1315</v>
      </c>
      <c r="I790" s="428" t="s">
        <v>1315</v>
      </c>
      <c r="J790" s="428" t="s">
        <v>1315</v>
      </c>
      <c r="K790" s="428" t="s">
        <v>1315</v>
      </c>
      <c r="L790" s="428" t="s">
        <v>1315</v>
      </c>
      <c r="O790" s="428" t="s">
        <v>1315</v>
      </c>
      <c r="Q790" s="428">
        <v>169040</v>
      </c>
      <c r="R790" s="437" t="s">
        <v>815</v>
      </c>
      <c r="S790" s="428">
        <v>169040</v>
      </c>
    </row>
    <row r="791" spans="1:19" ht="10.199999999999999" customHeight="1" x14ac:dyDescent="0.3">
      <c r="A791" s="428">
        <v>1690</v>
      </c>
      <c r="B791" s="428">
        <f t="shared" si="16"/>
        <v>6</v>
      </c>
      <c r="C791" s="437">
        <v>169090</v>
      </c>
      <c r="D791" s="428" t="s">
        <v>118</v>
      </c>
      <c r="E791" s="428" t="s">
        <v>1315</v>
      </c>
      <c r="F791" s="428" t="s">
        <v>1315</v>
      </c>
      <c r="G791" s="428" t="s">
        <v>1315</v>
      </c>
      <c r="I791" s="428" t="s">
        <v>1315</v>
      </c>
      <c r="J791" s="428" t="s">
        <v>1315</v>
      </c>
      <c r="K791" s="428" t="s">
        <v>1315</v>
      </c>
      <c r="L791" s="428" t="s">
        <v>1315</v>
      </c>
      <c r="M791" s="428" t="s">
        <v>1315</v>
      </c>
      <c r="N791" s="428" t="s">
        <v>1315</v>
      </c>
      <c r="O791" s="428" t="s">
        <v>1315</v>
      </c>
      <c r="Q791" s="428">
        <v>169090</v>
      </c>
      <c r="R791" s="437" t="s">
        <v>118</v>
      </c>
      <c r="S791" s="428">
        <v>169090</v>
      </c>
    </row>
    <row r="792" spans="1:19" ht="10.199999999999999" customHeight="1" x14ac:dyDescent="0.3">
      <c r="A792" s="428">
        <v>1699</v>
      </c>
      <c r="B792" s="428">
        <f t="shared" si="16"/>
        <v>4</v>
      </c>
      <c r="C792" s="437">
        <v>1699</v>
      </c>
      <c r="D792" s="428" t="s">
        <v>144</v>
      </c>
      <c r="E792" s="428" t="s">
        <v>1315</v>
      </c>
      <c r="F792" s="428" t="s">
        <v>1315</v>
      </c>
      <c r="G792" s="428" t="s">
        <v>1315</v>
      </c>
      <c r="I792" s="428" t="s">
        <v>1315</v>
      </c>
      <c r="J792" s="428" t="s">
        <v>1315</v>
      </c>
      <c r="K792" s="428" t="s">
        <v>1315</v>
      </c>
      <c r="L792" s="428" t="s">
        <v>1315</v>
      </c>
      <c r="M792" s="428" t="s">
        <v>1315</v>
      </c>
      <c r="N792" s="428" t="s">
        <v>1315</v>
      </c>
      <c r="O792" s="428" t="s">
        <v>1315</v>
      </c>
      <c r="Q792" s="428">
        <v>1699</v>
      </c>
      <c r="R792" s="437" t="s">
        <v>144</v>
      </c>
      <c r="S792" s="428">
        <v>1699</v>
      </c>
    </row>
    <row r="793" spans="1:19" ht="10.199999999999999" customHeight="1" x14ac:dyDescent="0.3">
      <c r="A793" s="428">
        <v>1699</v>
      </c>
      <c r="B793" s="428">
        <f t="shared" si="16"/>
        <v>6</v>
      </c>
      <c r="C793" s="437">
        <v>169905</v>
      </c>
      <c r="D793" s="428" t="s">
        <v>145</v>
      </c>
      <c r="E793" s="428" t="s">
        <v>1315</v>
      </c>
      <c r="F793" s="428" t="s">
        <v>1315</v>
      </c>
      <c r="G793" s="428" t="s">
        <v>1315</v>
      </c>
      <c r="I793" s="428" t="s">
        <v>1315</v>
      </c>
      <c r="J793" s="428" t="s">
        <v>1315</v>
      </c>
      <c r="K793" s="428" t="s">
        <v>1315</v>
      </c>
      <c r="L793" s="428" t="s">
        <v>1315</v>
      </c>
      <c r="M793" s="428" t="s">
        <v>1315</v>
      </c>
      <c r="N793" s="428" t="s">
        <v>1315</v>
      </c>
      <c r="O793" s="428" t="s">
        <v>1315</v>
      </c>
      <c r="Q793" s="428">
        <v>169905</v>
      </c>
      <c r="R793" s="437" t="s">
        <v>1563</v>
      </c>
      <c r="S793" s="428">
        <v>169905</v>
      </c>
    </row>
    <row r="794" spans="1:19" ht="10.199999999999999" customHeight="1" x14ac:dyDescent="0.3">
      <c r="A794" s="428">
        <v>1699</v>
      </c>
      <c r="B794" s="428">
        <f t="shared" si="16"/>
        <v>6</v>
      </c>
      <c r="C794" s="437">
        <v>169910</v>
      </c>
      <c r="D794" s="428" t="s">
        <v>146</v>
      </c>
      <c r="E794" s="428" t="s">
        <v>1315</v>
      </c>
      <c r="F794" s="428" t="s">
        <v>1315</v>
      </c>
      <c r="G794" s="428" t="s">
        <v>1315</v>
      </c>
      <c r="I794" s="428" t="s">
        <v>1315</v>
      </c>
      <c r="J794" s="428" t="s">
        <v>1315</v>
      </c>
      <c r="K794" s="428" t="s">
        <v>1315</v>
      </c>
      <c r="L794" s="428" t="s">
        <v>1315</v>
      </c>
      <c r="M794" s="428" t="s">
        <v>1315</v>
      </c>
      <c r="N794" s="428" t="s">
        <v>1315</v>
      </c>
      <c r="O794" s="428" t="s">
        <v>1315</v>
      </c>
      <c r="Q794" s="428">
        <v>169910</v>
      </c>
      <c r="R794" s="437" t="s">
        <v>146</v>
      </c>
      <c r="S794" s="428">
        <v>169910</v>
      </c>
    </row>
    <row r="795" spans="1:19" ht="10.199999999999999" customHeight="1" x14ac:dyDescent="0.3">
      <c r="A795" s="428">
        <v>1699</v>
      </c>
      <c r="B795" s="428">
        <f t="shared" si="16"/>
        <v>6</v>
      </c>
      <c r="C795" s="437">
        <v>169915</v>
      </c>
      <c r="D795" s="428" t="s">
        <v>816</v>
      </c>
      <c r="F795" s="428" t="s">
        <v>1315</v>
      </c>
      <c r="J795" s="428" t="s">
        <v>1316</v>
      </c>
      <c r="K795" s="428" t="s">
        <v>1316</v>
      </c>
      <c r="Q795" s="428">
        <v>169915</v>
      </c>
      <c r="R795" s="437" t="s">
        <v>816</v>
      </c>
      <c r="S795" s="428">
        <v>169915</v>
      </c>
    </row>
    <row r="796" spans="1:19" ht="10.199999999999999" customHeight="1" x14ac:dyDescent="0.3">
      <c r="A796" s="428">
        <v>17</v>
      </c>
      <c r="B796" s="428">
        <f t="shared" si="16"/>
        <v>2</v>
      </c>
      <c r="C796" s="437">
        <v>17</v>
      </c>
      <c r="D796" s="428" t="s">
        <v>817</v>
      </c>
      <c r="E796" s="428" t="s">
        <v>1315</v>
      </c>
      <c r="F796" s="428" t="s">
        <v>1315</v>
      </c>
      <c r="G796" s="428" t="s">
        <v>1315</v>
      </c>
      <c r="I796" s="428" t="s">
        <v>1315</v>
      </c>
      <c r="J796" s="428" t="s">
        <v>1315</v>
      </c>
      <c r="K796" s="428" t="s">
        <v>1315</v>
      </c>
      <c r="L796" s="428" t="s">
        <v>1315</v>
      </c>
      <c r="M796" s="428" t="s">
        <v>1315</v>
      </c>
      <c r="N796" s="428" t="s">
        <v>1315</v>
      </c>
      <c r="O796" s="428" t="s">
        <v>1315</v>
      </c>
      <c r="Q796" s="428">
        <v>17</v>
      </c>
      <c r="R796" s="437" t="s">
        <v>817</v>
      </c>
      <c r="S796" s="428">
        <v>17</v>
      </c>
    </row>
    <row r="797" spans="1:19" ht="10.199999999999999" customHeight="1" x14ac:dyDescent="0.3">
      <c r="A797" s="428">
        <v>1701</v>
      </c>
      <c r="B797" s="428">
        <f t="shared" si="16"/>
        <v>4</v>
      </c>
      <c r="C797" s="437">
        <v>1701</v>
      </c>
      <c r="D797" s="428" t="s">
        <v>147</v>
      </c>
      <c r="J797" s="428" t="s">
        <v>1316</v>
      </c>
      <c r="K797" s="428" t="s">
        <v>1316</v>
      </c>
      <c r="Q797" s="428">
        <v>1701</v>
      </c>
      <c r="R797" s="437" t="s">
        <v>147</v>
      </c>
      <c r="S797" s="428">
        <v>1701</v>
      </c>
    </row>
    <row r="798" spans="1:19" ht="10.199999999999999" customHeight="1" x14ac:dyDescent="0.3">
      <c r="A798" s="428">
        <v>1701</v>
      </c>
      <c r="B798" s="428">
        <f t="shared" si="16"/>
        <v>6</v>
      </c>
      <c r="C798" s="437">
        <v>170105</v>
      </c>
      <c r="D798" s="428" t="s">
        <v>148</v>
      </c>
      <c r="J798" s="428" t="s">
        <v>1316</v>
      </c>
      <c r="K798" s="428" t="s">
        <v>1316</v>
      </c>
      <c r="Q798" s="428">
        <v>170105</v>
      </c>
      <c r="R798" s="437" t="s">
        <v>148</v>
      </c>
      <c r="S798" s="428">
        <v>170105</v>
      </c>
    </row>
    <row r="799" spans="1:19" ht="10.199999999999999" customHeight="1" x14ac:dyDescent="0.3">
      <c r="A799" s="428">
        <v>1701</v>
      </c>
      <c r="B799" s="428">
        <f t="shared" si="16"/>
        <v>6</v>
      </c>
      <c r="C799" s="437">
        <v>170110</v>
      </c>
      <c r="D799" s="428" t="s">
        <v>149</v>
      </c>
      <c r="J799" s="428" t="s">
        <v>1316</v>
      </c>
      <c r="K799" s="428" t="s">
        <v>1316</v>
      </c>
      <c r="Q799" s="428">
        <v>170110</v>
      </c>
      <c r="R799" s="437" t="s">
        <v>149</v>
      </c>
      <c r="S799" s="428">
        <v>170110</v>
      </c>
    </row>
    <row r="800" spans="1:19" ht="10.199999999999999" customHeight="1" x14ac:dyDescent="0.3">
      <c r="A800" s="428">
        <v>1701</v>
      </c>
      <c r="B800" s="428">
        <f t="shared" si="16"/>
        <v>6</v>
      </c>
      <c r="C800" s="437">
        <v>170115</v>
      </c>
      <c r="D800" s="428" t="s">
        <v>150</v>
      </c>
      <c r="J800" s="428" t="s">
        <v>1316</v>
      </c>
      <c r="K800" s="428" t="s">
        <v>1316</v>
      </c>
      <c r="Q800" s="428">
        <v>170115</v>
      </c>
      <c r="R800" s="437" t="s">
        <v>150</v>
      </c>
      <c r="S800" s="428">
        <v>170115</v>
      </c>
    </row>
    <row r="801" spans="1:19" ht="10.199999999999999" customHeight="1" x14ac:dyDescent="0.3">
      <c r="A801" s="428">
        <v>1701</v>
      </c>
      <c r="B801" s="428">
        <f t="shared" si="16"/>
        <v>6</v>
      </c>
      <c r="C801" s="437">
        <v>170120</v>
      </c>
      <c r="D801" s="428" t="s">
        <v>151</v>
      </c>
      <c r="J801" s="428" t="s">
        <v>1316</v>
      </c>
      <c r="K801" s="428" t="s">
        <v>1316</v>
      </c>
      <c r="Q801" s="428">
        <v>170120</v>
      </c>
      <c r="R801" s="437" t="s">
        <v>151</v>
      </c>
      <c r="S801" s="428">
        <v>170120</v>
      </c>
    </row>
    <row r="802" spans="1:19" ht="10.199999999999999" customHeight="1" x14ac:dyDescent="0.3">
      <c r="A802" s="428">
        <v>1702</v>
      </c>
      <c r="B802" s="428">
        <f t="shared" si="16"/>
        <v>4</v>
      </c>
      <c r="C802" s="437">
        <v>1702</v>
      </c>
      <c r="D802" s="428" t="s">
        <v>152</v>
      </c>
      <c r="E802" s="428" t="s">
        <v>1315</v>
      </c>
      <c r="F802" s="428" t="s">
        <v>1315</v>
      </c>
      <c r="G802" s="428" t="s">
        <v>1315</v>
      </c>
      <c r="I802" s="428" t="s">
        <v>1315</v>
      </c>
      <c r="J802" s="428" t="s">
        <v>1315</v>
      </c>
      <c r="K802" s="428" t="s">
        <v>1315</v>
      </c>
      <c r="L802" s="428" t="s">
        <v>1315</v>
      </c>
      <c r="M802" s="428" t="s">
        <v>1315</v>
      </c>
      <c r="N802" s="428" t="s">
        <v>1315</v>
      </c>
      <c r="O802" s="428" t="s">
        <v>1315</v>
      </c>
      <c r="Q802" s="428">
        <v>1702</v>
      </c>
      <c r="R802" s="437" t="s">
        <v>152</v>
      </c>
      <c r="S802" s="428">
        <v>1702</v>
      </c>
    </row>
    <row r="803" spans="1:19" ht="10.199999999999999" customHeight="1" x14ac:dyDescent="0.3">
      <c r="A803" s="428">
        <v>1702</v>
      </c>
      <c r="B803" s="428">
        <f t="shared" si="16"/>
        <v>6</v>
      </c>
      <c r="C803" s="437">
        <v>170205</v>
      </c>
      <c r="D803" s="428" t="s">
        <v>148</v>
      </c>
      <c r="E803" s="428" t="s">
        <v>1315</v>
      </c>
      <c r="F803" s="428" t="s">
        <v>1315</v>
      </c>
      <c r="G803" s="428" t="s">
        <v>1315</v>
      </c>
      <c r="I803" s="428" t="s">
        <v>1315</v>
      </c>
      <c r="J803" s="428" t="s">
        <v>1315</v>
      </c>
      <c r="K803" s="428" t="s">
        <v>1315</v>
      </c>
      <c r="L803" s="428" t="s">
        <v>1315</v>
      </c>
      <c r="M803" s="428" t="s">
        <v>1315</v>
      </c>
      <c r="N803" s="428" t="s">
        <v>1315</v>
      </c>
      <c r="O803" s="428" t="s">
        <v>1315</v>
      </c>
      <c r="Q803" s="428">
        <v>170205</v>
      </c>
      <c r="R803" s="437" t="s">
        <v>148</v>
      </c>
      <c r="S803" s="428">
        <v>170205</v>
      </c>
    </row>
    <row r="804" spans="1:19" ht="10.199999999999999" customHeight="1" x14ac:dyDescent="0.3">
      <c r="A804" s="428">
        <v>1702</v>
      </c>
      <c r="B804" s="428">
        <f t="shared" si="16"/>
        <v>6</v>
      </c>
      <c r="C804" s="437">
        <v>170210</v>
      </c>
      <c r="D804" s="428" t="s">
        <v>153</v>
      </c>
      <c r="E804" s="428" t="s">
        <v>1315</v>
      </c>
      <c r="F804" s="428" t="s">
        <v>1315</v>
      </c>
      <c r="G804" s="428" t="s">
        <v>1315</v>
      </c>
      <c r="I804" s="428" t="s">
        <v>1315</v>
      </c>
      <c r="J804" s="428" t="s">
        <v>1315</v>
      </c>
      <c r="K804" s="428" t="s">
        <v>1315</v>
      </c>
      <c r="L804" s="428" t="s">
        <v>1315</v>
      </c>
      <c r="M804" s="428" t="s">
        <v>1315</v>
      </c>
      <c r="N804" s="428" t="s">
        <v>1315</v>
      </c>
      <c r="O804" s="428" t="s">
        <v>1315</v>
      </c>
      <c r="Q804" s="428">
        <v>170210</v>
      </c>
      <c r="R804" s="437" t="s">
        <v>153</v>
      </c>
      <c r="S804" s="428">
        <v>170210</v>
      </c>
    </row>
    <row r="805" spans="1:19" ht="10.199999999999999" customHeight="1" x14ac:dyDescent="0.3">
      <c r="A805" s="428">
        <v>1702</v>
      </c>
      <c r="B805" s="428">
        <f t="shared" si="16"/>
        <v>6</v>
      </c>
      <c r="C805" s="437">
        <v>170215</v>
      </c>
      <c r="D805" s="428" t="s">
        <v>154</v>
      </c>
      <c r="E805" s="428" t="s">
        <v>1315</v>
      </c>
      <c r="F805" s="428" t="s">
        <v>1315</v>
      </c>
      <c r="G805" s="428" t="s">
        <v>1315</v>
      </c>
      <c r="J805" s="428" t="s">
        <v>1315</v>
      </c>
      <c r="K805" s="428" t="s">
        <v>1315</v>
      </c>
      <c r="L805" s="428" t="s">
        <v>1315</v>
      </c>
      <c r="M805" s="428" t="s">
        <v>1315</v>
      </c>
      <c r="N805" s="428" t="s">
        <v>1315</v>
      </c>
      <c r="O805" s="428" t="s">
        <v>1315</v>
      </c>
      <c r="Q805" s="428">
        <v>170215</v>
      </c>
      <c r="R805" s="437" t="s">
        <v>154</v>
      </c>
      <c r="S805" s="428">
        <v>170215</v>
      </c>
    </row>
    <row r="806" spans="1:19" ht="10.199999999999999" customHeight="1" x14ac:dyDescent="0.3">
      <c r="A806" s="428">
        <v>1702</v>
      </c>
      <c r="B806" s="428">
        <f t="shared" si="16"/>
        <v>6</v>
      </c>
      <c r="C806" s="437">
        <v>170220</v>
      </c>
      <c r="D806" s="428" t="s">
        <v>155</v>
      </c>
      <c r="E806" s="428" t="s">
        <v>1315</v>
      </c>
      <c r="F806" s="428" t="s">
        <v>1315</v>
      </c>
      <c r="G806" s="428" t="s">
        <v>1315</v>
      </c>
      <c r="J806" s="428" t="s">
        <v>1315</v>
      </c>
      <c r="K806" s="428" t="s">
        <v>1315</v>
      </c>
      <c r="L806" s="428" t="s">
        <v>1315</v>
      </c>
      <c r="M806" s="428" t="s">
        <v>1315</v>
      </c>
      <c r="N806" s="428" t="s">
        <v>1315</v>
      </c>
      <c r="O806" s="428" t="s">
        <v>1315</v>
      </c>
      <c r="Q806" s="428">
        <v>170220</v>
      </c>
      <c r="R806" s="437" t="s">
        <v>155</v>
      </c>
      <c r="S806" s="428">
        <v>170220</v>
      </c>
    </row>
    <row r="807" spans="1:19" ht="10.199999999999999" customHeight="1" x14ac:dyDescent="0.3">
      <c r="A807" s="428">
        <v>1702</v>
      </c>
      <c r="B807" s="428">
        <f t="shared" si="16"/>
        <v>6</v>
      </c>
      <c r="C807" s="437">
        <v>170225</v>
      </c>
      <c r="D807" s="428" t="s">
        <v>156</v>
      </c>
      <c r="E807" s="428" t="s">
        <v>1315</v>
      </c>
      <c r="F807" s="428" t="s">
        <v>1315</v>
      </c>
      <c r="G807" s="428" t="s">
        <v>1315</v>
      </c>
      <c r="I807" s="428" t="s">
        <v>1315</v>
      </c>
      <c r="J807" s="428" t="s">
        <v>1315</v>
      </c>
      <c r="K807" s="428" t="s">
        <v>1315</v>
      </c>
      <c r="L807" s="428" t="s">
        <v>1315</v>
      </c>
      <c r="M807" s="428" t="s">
        <v>1315</v>
      </c>
      <c r="N807" s="428" t="s">
        <v>1315</v>
      </c>
      <c r="O807" s="428" t="s">
        <v>1315</v>
      </c>
      <c r="Q807" s="428">
        <v>170225</v>
      </c>
      <c r="R807" s="437" t="s">
        <v>156</v>
      </c>
      <c r="S807" s="428">
        <v>170225</v>
      </c>
    </row>
    <row r="808" spans="1:19" ht="10.199999999999999" customHeight="1" x14ac:dyDescent="0.3">
      <c r="A808" s="428">
        <v>1702</v>
      </c>
      <c r="B808" s="428">
        <f t="shared" si="16"/>
        <v>6</v>
      </c>
      <c r="C808" s="437">
        <v>170230</v>
      </c>
      <c r="D808" s="428" t="s">
        <v>157</v>
      </c>
      <c r="E808" s="428" t="s">
        <v>1315</v>
      </c>
      <c r="F808" s="428" t="s">
        <v>1315</v>
      </c>
      <c r="G808" s="428" t="s">
        <v>1315</v>
      </c>
      <c r="I808" s="428" t="s">
        <v>1315</v>
      </c>
      <c r="J808" s="428" t="s">
        <v>1315</v>
      </c>
      <c r="K808" s="428" t="s">
        <v>1315</v>
      </c>
      <c r="M808" s="428" t="s">
        <v>1315</v>
      </c>
      <c r="N808" s="428" t="s">
        <v>1315</v>
      </c>
      <c r="O808" s="428" t="s">
        <v>1315</v>
      </c>
      <c r="Q808" s="428">
        <v>170230</v>
      </c>
      <c r="R808" s="437" t="s">
        <v>157</v>
      </c>
      <c r="S808" s="428">
        <v>170230</v>
      </c>
    </row>
    <row r="809" spans="1:19" ht="10.199999999999999" customHeight="1" x14ac:dyDescent="0.3">
      <c r="A809" s="428">
        <v>1702</v>
      </c>
      <c r="B809" s="428">
        <f t="shared" si="16"/>
        <v>6</v>
      </c>
      <c r="C809" s="437">
        <v>170235</v>
      </c>
      <c r="D809" s="428" t="s">
        <v>158</v>
      </c>
      <c r="E809" s="428" t="s">
        <v>1315</v>
      </c>
      <c r="F809" s="428" t="s">
        <v>1315</v>
      </c>
      <c r="G809" s="428" t="s">
        <v>1315</v>
      </c>
      <c r="J809" s="428" t="s">
        <v>1315</v>
      </c>
      <c r="K809" s="428" t="s">
        <v>1315</v>
      </c>
      <c r="M809" s="428" t="s">
        <v>1315</v>
      </c>
      <c r="N809" s="428" t="s">
        <v>1315</v>
      </c>
      <c r="O809" s="428" t="s">
        <v>1315</v>
      </c>
      <c r="Q809" s="428">
        <v>170235</v>
      </c>
      <c r="R809" s="437" t="s">
        <v>158</v>
      </c>
      <c r="S809" s="428">
        <v>170235</v>
      </c>
    </row>
    <row r="810" spans="1:19" ht="10.199999999999999" customHeight="1" x14ac:dyDescent="0.3">
      <c r="A810" s="428">
        <v>1702</v>
      </c>
      <c r="B810" s="428">
        <f t="shared" si="16"/>
        <v>6</v>
      </c>
      <c r="C810" s="437">
        <v>170240</v>
      </c>
      <c r="D810" s="428" t="s">
        <v>159</v>
      </c>
      <c r="E810" s="428" t="s">
        <v>1315</v>
      </c>
      <c r="F810" s="428" t="s">
        <v>1315</v>
      </c>
      <c r="J810" s="428" t="s">
        <v>1316</v>
      </c>
      <c r="K810" s="428" t="s">
        <v>1316</v>
      </c>
      <c r="O810" s="428" t="s">
        <v>1315</v>
      </c>
      <c r="Q810" s="428">
        <v>170240</v>
      </c>
      <c r="R810" s="437" t="s">
        <v>159</v>
      </c>
      <c r="S810" s="428">
        <v>170240</v>
      </c>
    </row>
    <row r="811" spans="1:19" ht="10.199999999999999" customHeight="1" x14ac:dyDescent="0.3">
      <c r="A811" s="428">
        <v>1702</v>
      </c>
      <c r="B811" s="428">
        <f t="shared" si="16"/>
        <v>6</v>
      </c>
      <c r="C811" s="437">
        <v>170245</v>
      </c>
      <c r="D811" s="428" t="s">
        <v>160</v>
      </c>
      <c r="E811" s="428" t="s">
        <v>1315</v>
      </c>
      <c r="F811" s="428" t="s">
        <v>1315</v>
      </c>
      <c r="J811" s="428" t="s">
        <v>1316</v>
      </c>
      <c r="K811" s="428" t="s">
        <v>1316</v>
      </c>
      <c r="O811" s="428" t="s">
        <v>1315</v>
      </c>
      <c r="Q811" s="428">
        <v>170245</v>
      </c>
      <c r="R811" s="437" t="s">
        <v>160</v>
      </c>
      <c r="S811" s="428">
        <v>170245</v>
      </c>
    </row>
    <row r="812" spans="1:19" ht="10.199999999999999" customHeight="1" x14ac:dyDescent="0.3">
      <c r="A812" s="428">
        <v>1702</v>
      </c>
      <c r="B812" s="428">
        <f t="shared" si="16"/>
        <v>6</v>
      </c>
      <c r="C812" s="437">
        <v>170250</v>
      </c>
      <c r="D812" s="428" t="s">
        <v>115</v>
      </c>
      <c r="F812" s="428" t="s">
        <v>1315</v>
      </c>
      <c r="G812" s="428" t="s">
        <v>1315</v>
      </c>
      <c r="J812" s="428" t="s">
        <v>1316</v>
      </c>
      <c r="K812" s="428" t="s">
        <v>1316</v>
      </c>
      <c r="Q812" s="428">
        <v>170250</v>
      </c>
      <c r="R812" s="437" t="s">
        <v>115</v>
      </c>
      <c r="S812" s="428">
        <v>170250</v>
      </c>
    </row>
    <row r="813" spans="1:19" ht="10.199999999999999" customHeight="1" x14ac:dyDescent="0.3">
      <c r="A813" s="428">
        <v>1702</v>
      </c>
      <c r="B813" s="428">
        <f t="shared" si="16"/>
        <v>6</v>
      </c>
      <c r="C813" s="437">
        <v>170290</v>
      </c>
      <c r="D813" s="428" t="s">
        <v>53</v>
      </c>
      <c r="E813" s="428" t="s">
        <v>1315</v>
      </c>
      <c r="F813" s="428" t="s">
        <v>1315</v>
      </c>
      <c r="G813" s="428" t="s">
        <v>1315</v>
      </c>
      <c r="I813" s="428" t="s">
        <v>1315</v>
      </c>
      <c r="J813" s="428" t="s">
        <v>1315</v>
      </c>
      <c r="K813" s="428" t="s">
        <v>1315</v>
      </c>
      <c r="L813" s="428" t="s">
        <v>1315</v>
      </c>
      <c r="M813" s="428" t="s">
        <v>1315</v>
      </c>
      <c r="N813" s="428" t="s">
        <v>1315</v>
      </c>
      <c r="O813" s="428" t="s">
        <v>1315</v>
      </c>
      <c r="Q813" s="428">
        <v>170290</v>
      </c>
      <c r="R813" s="437" t="s">
        <v>53</v>
      </c>
      <c r="S813" s="428">
        <v>170290</v>
      </c>
    </row>
    <row r="814" spans="1:19" ht="10.199999999999999" customHeight="1" x14ac:dyDescent="0.3">
      <c r="A814" s="428">
        <v>1703</v>
      </c>
      <c r="B814" s="428">
        <f t="shared" si="16"/>
        <v>4</v>
      </c>
      <c r="C814" s="437">
        <v>1703</v>
      </c>
      <c r="D814" s="428" t="s">
        <v>161</v>
      </c>
      <c r="E814" s="428" t="s">
        <v>1315</v>
      </c>
      <c r="G814" s="428" t="s">
        <v>1315</v>
      </c>
      <c r="J814" s="428" t="s">
        <v>1315</v>
      </c>
      <c r="K814" s="428" t="s">
        <v>1315</v>
      </c>
      <c r="O814" s="428" t="s">
        <v>1315</v>
      </c>
      <c r="Q814" s="428">
        <v>1703</v>
      </c>
      <c r="R814" s="437" t="s">
        <v>161</v>
      </c>
      <c r="S814" s="428">
        <v>1703</v>
      </c>
    </row>
    <row r="815" spans="1:19" ht="10.199999999999999" customHeight="1" x14ac:dyDescent="0.3">
      <c r="A815" s="428">
        <v>1703</v>
      </c>
      <c r="B815" s="428">
        <f t="shared" si="16"/>
        <v>6</v>
      </c>
      <c r="C815" s="437">
        <v>170305</v>
      </c>
      <c r="D815" s="428" t="s">
        <v>162</v>
      </c>
      <c r="E815" s="428" t="s">
        <v>1315</v>
      </c>
      <c r="G815" s="428" t="s">
        <v>1315</v>
      </c>
      <c r="J815" s="428" t="s">
        <v>1315</v>
      </c>
      <c r="K815" s="428" t="s">
        <v>1315</v>
      </c>
      <c r="O815" s="428" t="s">
        <v>1315</v>
      </c>
      <c r="Q815" s="428">
        <v>170305</v>
      </c>
      <c r="R815" s="437" t="s">
        <v>162</v>
      </c>
      <c r="S815" s="428">
        <v>170305</v>
      </c>
    </row>
    <row r="816" spans="1:19" ht="10.199999999999999" customHeight="1" x14ac:dyDescent="0.3">
      <c r="A816" s="428">
        <v>1703</v>
      </c>
      <c r="B816" s="428">
        <f t="shared" si="16"/>
        <v>6</v>
      </c>
      <c r="C816" s="437">
        <v>170310</v>
      </c>
      <c r="D816" s="428" t="s">
        <v>163</v>
      </c>
      <c r="E816" s="428" t="s">
        <v>1315</v>
      </c>
      <c r="G816" s="428" t="s">
        <v>1315</v>
      </c>
      <c r="J816" s="428" t="s">
        <v>1315</v>
      </c>
      <c r="K816" s="428" t="s">
        <v>1315</v>
      </c>
      <c r="O816" s="428" t="s">
        <v>1315</v>
      </c>
      <c r="Q816" s="428">
        <v>170310</v>
      </c>
      <c r="R816" s="437" t="s">
        <v>163</v>
      </c>
      <c r="S816" s="428">
        <v>170310</v>
      </c>
    </row>
    <row r="817" spans="1:19" ht="10.199999999999999" customHeight="1" x14ac:dyDescent="0.3">
      <c r="A817" s="428">
        <v>1704</v>
      </c>
      <c r="B817" s="428">
        <f t="shared" si="16"/>
        <v>4</v>
      </c>
      <c r="C817" s="437">
        <v>1704</v>
      </c>
      <c r="D817" s="428" t="s">
        <v>164</v>
      </c>
      <c r="E817" s="428" t="s">
        <v>1315</v>
      </c>
      <c r="G817" s="428" t="s">
        <v>1315</v>
      </c>
      <c r="J817" s="428" t="s">
        <v>1315</v>
      </c>
      <c r="K817" s="428" t="s">
        <v>1315</v>
      </c>
      <c r="O817" s="428" t="s">
        <v>1315</v>
      </c>
      <c r="Q817" s="428">
        <v>1704</v>
      </c>
      <c r="R817" s="437" t="s">
        <v>164</v>
      </c>
      <c r="S817" s="428">
        <v>1704</v>
      </c>
    </row>
    <row r="818" spans="1:19" ht="10.199999999999999" customHeight="1" x14ac:dyDescent="0.3">
      <c r="A818" s="428">
        <v>1704</v>
      </c>
      <c r="B818" s="428">
        <f t="shared" si="16"/>
        <v>6</v>
      </c>
      <c r="C818" s="437">
        <v>170405</v>
      </c>
      <c r="D818" s="428" t="s">
        <v>165</v>
      </c>
      <c r="E818" s="428" t="s">
        <v>1315</v>
      </c>
      <c r="G818" s="428" t="s">
        <v>1315</v>
      </c>
      <c r="J818" s="428" t="s">
        <v>1316</v>
      </c>
      <c r="K818" s="428" t="s">
        <v>1316</v>
      </c>
      <c r="O818" s="428" t="s">
        <v>1315</v>
      </c>
      <c r="Q818" s="428">
        <v>170405</v>
      </c>
      <c r="R818" s="437" t="s">
        <v>165</v>
      </c>
      <c r="S818" s="428">
        <v>170405</v>
      </c>
    </row>
    <row r="819" spans="1:19" ht="10.199999999999999" customHeight="1" x14ac:dyDescent="0.3">
      <c r="A819" s="428">
        <v>1704</v>
      </c>
      <c r="B819" s="428">
        <f t="shared" si="16"/>
        <v>6</v>
      </c>
      <c r="C819" s="437">
        <v>170410</v>
      </c>
      <c r="D819" s="428" t="s">
        <v>166</v>
      </c>
      <c r="E819" s="428" t="s">
        <v>1315</v>
      </c>
      <c r="G819" s="428" t="s">
        <v>1315</v>
      </c>
      <c r="J819" s="428" t="s">
        <v>1315</v>
      </c>
      <c r="K819" s="428" t="s">
        <v>1315</v>
      </c>
      <c r="O819" s="428" t="s">
        <v>1315</v>
      </c>
      <c r="Q819" s="428">
        <v>170410</v>
      </c>
      <c r="R819" s="437" t="s">
        <v>166</v>
      </c>
      <c r="S819" s="428">
        <v>170410</v>
      </c>
    </row>
    <row r="820" spans="1:19" ht="10.199999999999999" customHeight="1" x14ac:dyDescent="0.3">
      <c r="A820" s="428">
        <v>1704</v>
      </c>
      <c r="B820" s="428">
        <f t="shared" si="16"/>
        <v>6</v>
      </c>
      <c r="C820" s="437">
        <v>170415</v>
      </c>
      <c r="D820" s="428" t="s">
        <v>182</v>
      </c>
      <c r="E820" s="428" t="s">
        <v>1315</v>
      </c>
      <c r="G820" s="428" t="s">
        <v>1315</v>
      </c>
      <c r="J820" s="428" t="s">
        <v>1315</v>
      </c>
      <c r="K820" s="428" t="s">
        <v>1315</v>
      </c>
      <c r="O820" s="428" t="s">
        <v>1315</v>
      </c>
      <c r="Q820" s="428">
        <v>170415</v>
      </c>
      <c r="R820" s="437" t="s">
        <v>182</v>
      </c>
      <c r="S820" s="428">
        <v>170415</v>
      </c>
    </row>
    <row r="821" spans="1:19" ht="10.199999999999999" customHeight="1" x14ac:dyDescent="0.3">
      <c r="A821" s="428">
        <v>1704</v>
      </c>
      <c r="B821" s="428">
        <f t="shared" si="16"/>
        <v>6</v>
      </c>
      <c r="C821" s="437">
        <v>170420</v>
      </c>
      <c r="D821" s="428" t="s">
        <v>155</v>
      </c>
      <c r="E821" s="428" t="s">
        <v>1315</v>
      </c>
      <c r="G821" s="428" t="s">
        <v>1315</v>
      </c>
      <c r="J821" s="428" t="s">
        <v>1315</v>
      </c>
      <c r="K821" s="428" t="s">
        <v>1315</v>
      </c>
      <c r="O821" s="428" t="s">
        <v>1315</v>
      </c>
      <c r="Q821" s="428">
        <v>170420</v>
      </c>
      <c r="R821" s="437" t="s">
        <v>155</v>
      </c>
      <c r="S821" s="428">
        <v>170420</v>
      </c>
    </row>
    <row r="822" spans="1:19" ht="10.199999999999999" customHeight="1" x14ac:dyDescent="0.3">
      <c r="A822" s="428">
        <v>1704</v>
      </c>
      <c r="B822" s="428">
        <f t="shared" si="16"/>
        <v>6</v>
      </c>
      <c r="C822" s="437">
        <v>170425</v>
      </c>
      <c r="D822" s="428" t="s">
        <v>167</v>
      </c>
      <c r="E822" s="428" t="s">
        <v>1315</v>
      </c>
      <c r="G822" s="428" t="s">
        <v>1315</v>
      </c>
      <c r="J822" s="428" t="s">
        <v>1316</v>
      </c>
      <c r="K822" s="428" t="s">
        <v>1316</v>
      </c>
      <c r="O822" s="428" t="s">
        <v>1315</v>
      </c>
      <c r="Q822" s="428">
        <v>170425</v>
      </c>
      <c r="R822" s="437" t="s">
        <v>167</v>
      </c>
      <c r="S822" s="428">
        <v>170425</v>
      </c>
    </row>
    <row r="823" spans="1:19" ht="10.199999999999999" customHeight="1" x14ac:dyDescent="0.3">
      <c r="A823" s="428">
        <v>1704</v>
      </c>
      <c r="B823" s="428">
        <f t="shared" si="16"/>
        <v>6</v>
      </c>
      <c r="C823" s="437">
        <v>170430</v>
      </c>
      <c r="D823" s="428" t="s">
        <v>168</v>
      </c>
      <c r="E823" s="428" t="s">
        <v>1315</v>
      </c>
      <c r="G823" s="428" t="s">
        <v>1315</v>
      </c>
      <c r="J823" s="428" t="s">
        <v>1315</v>
      </c>
      <c r="K823" s="428" t="s">
        <v>1315</v>
      </c>
      <c r="O823" s="428" t="s">
        <v>1315</v>
      </c>
      <c r="Q823" s="428">
        <v>170430</v>
      </c>
      <c r="R823" s="437" t="s">
        <v>168</v>
      </c>
      <c r="S823" s="428">
        <v>170430</v>
      </c>
    </row>
    <row r="824" spans="1:19" ht="10.199999999999999" customHeight="1" x14ac:dyDescent="0.3">
      <c r="A824" s="428">
        <v>1704</v>
      </c>
      <c r="B824" s="428">
        <f t="shared" si="16"/>
        <v>6</v>
      </c>
      <c r="C824" s="437">
        <v>170490</v>
      </c>
      <c r="D824" s="428" t="s">
        <v>53</v>
      </c>
      <c r="E824" s="428" t="s">
        <v>1315</v>
      </c>
      <c r="G824" s="428" t="s">
        <v>1315</v>
      </c>
      <c r="J824" s="428" t="s">
        <v>1315</v>
      </c>
      <c r="K824" s="428" t="s">
        <v>1315</v>
      </c>
      <c r="O824" s="428" t="s">
        <v>1315</v>
      </c>
      <c r="Q824" s="428">
        <v>170490</v>
      </c>
      <c r="R824" s="437" t="s">
        <v>53</v>
      </c>
      <c r="S824" s="428">
        <v>170490</v>
      </c>
    </row>
    <row r="825" spans="1:19" ht="10.199999999999999" customHeight="1" x14ac:dyDescent="0.3">
      <c r="A825" s="428">
        <v>1705</v>
      </c>
      <c r="B825" s="428">
        <f t="shared" si="16"/>
        <v>4</v>
      </c>
      <c r="C825" s="437">
        <v>1705</v>
      </c>
      <c r="D825" s="428" t="s">
        <v>169</v>
      </c>
      <c r="E825" s="428" t="s">
        <v>1315</v>
      </c>
      <c r="F825" s="428" t="s">
        <v>1315</v>
      </c>
      <c r="G825" s="428" t="s">
        <v>1315</v>
      </c>
      <c r="I825" s="428" t="s">
        <v>1315</v>
      </c>
      <c r="J825" s="428" t="s">
        <v>1315</v>
      </c>
      <c r="K825" s="428" t="s">
        <v>1315</v>
      </c>
      <c r="L825" s="428" t="s">
        <v>1315</v>
      </c>
      <c r="M825" s="428" t="s">
        <v>1315</v>
      </c>
      <c r="O825" s="428" t="s">
        <v>1315</v>
      </c>
      <c r="Q825" s="428">
        <v>1705</v>
      </c>
      <c r="R825" s="437" t="s">
        <v>169</v>
      </c>
      <c r="S825" s="428">
        <v>1705</v>
      </c>
    </row>
    <row r="826" spans="1:19" ht="10.199999999999999" customHeight="1" x14ac:dyDescent="0.3">
      <c r="A826" s="428">
        <v>1705</v>
      </c>
      <c r="B826" s="428">
        <f t="shared" si="16"/>
        <v>6</v>
      </c>
      <c r="C826" s="437">
        <v>170505</v>
      </c>
      <c r="D826" s="428" t="s">
        <v>165</v>
      </c>
      <c r="E826" s="428" t="s">
        <v>1315</v>
      </c>
      <c r="F826" s="428" t="s">
        <v>1315</v>
      </c>
      <c r="G826" s="428" t="s">
        <v>1315</v>
      </c>
      <c r="I826" s="428" t="s">
        <v>1315</v>
      </c>
      <c r="J826" s="428" t="s">
        <v>1315</v>
      </c>
      <c r="K826" s="428" t="s">
        <v>1315</v>
      </c>
      <c r="L826" s="428" t="s">
        <v>1315</v>
      </c>
      <c r="M826" s="428" t="s">
        <v>1315</v>
      </c>
      <c r="O826" s="428" t="s">
        <v>1315</v>
      </c>
      <c r="Q826" s="428">
        <v>170505</v>
      </c>
      <c r="R826" s="437" t="s">
        <v>165</v>
      </c>
      <c r="S826" s="428">
        <v>170505</v>
      </c>
    </row>
    <row r="827" spans="1:19" ht="10.199999999999999" customHeight="1" x14ac:dyDescent="0.3">
      <c r="A827" s="428">
        <v>1705</v>
      </c>
      <c r="B827" s="428">
        <f t="shared" si="16"/>
        <v>6</v>
      </c>
      <c r="C827" s="437">
        <v>170510</v>
      </c>
      <c r="D827" s="428" t="s">
        <v>166</v>
      </c>
      <c r="E827" s="428" t="s">
        <v>1315</v>
      </c>
      <c r="F827" s="428" t="s">
        <v>1315</v>
      </c>
      <c r="G827" s="428" t="s">
        <v>1315</v>
      </c>
      <c r="I827" s="428" t="s">
        <v>1315</v>
      </c>
      <c r="J827" s="428" t="s">
        <v>1315</v>
      </c>
      <c r="K827" s="428" t="s">
        <v>1315</v>
      </c>
      <c r="L827" s="428" t="s">
        <v>1315</v>
      </c>
      <c r="M827" s="428" t="s">
        <v>1315</v>
      </c>
      <c r="O827" s="428" t="s">
        <v>1315</v>
      </c>
      <c r="Q827" s="428">
        <v>170510</v>
      </c>
      <c r="R827" s="437" t="s">
        <v>166</v>
      </c>
      <c r="S827" s="428">
        <v>170510</v>
      </c>
    </row>
    <row r="828" spans="1:19" ht="10.199999999999999" customHeight="1" x14ac:dyDescent="0.3">
      <c r="A828" s="428">
        <v>1705</v>
      </c>
      <c r="B828" s="428">
        <f t="shared" si="16"/>
        <v>6</v>
      </c>
      <c r="C828" s="437">
        <v>170515</v>
      </c>
      <c r="D828" s="428" t="s">
        <v>182</v>
      </c>
      <c r="E828" s="428" t="s">
        <v>1315</v>
      </c>
      <c r="F828" s="428" t="s">
        <v>1315</v>
      </c>
      <c r="G828" s="428" t="s">
        <v>1315</v>
      </c>
      <c r="I828" s="428" t="s">
        <v>1315</v>
      </c>
      <c r="J828" s="428" t="s">
        <v>1315</v>
      </c>
      <c r="K828" s="428" t="s">
        <v>1315</v>
      </c>
      <c r="L828" s="428" t="s">
        <v>1315</v>
      </c>
      <c r="M828" s="428" t="s">
        <v>1315</v>
      </c>
      <c r="O828" s="428" t="s">
        <v>1315</v>
      </c>
      <c r="Q828" s="428">
        <v>170515</v>
      </c>
      <c r="R828" s="437" t="s">
        <v>182</v>
      </c>
      <c r="S828" s="428">
        <v>170515</v>
      </c>
    </row>
    <row r="829" spans="1:19" ht="10.199999999999999" customHeight="1" x14ac:dyDescent="0.3">
      <c r="A829" s="428">
        <v>1705</v>
      </c>
      <c r="B829" s="428">
        <f t="shared" si="16"/>
        <v>6</v>
      </c>
      <c r="C829" s="437">
        <v>170520</v>
      </c>
      <c r="D829" s="428" t="s">
        <v>155</v>
      </c>
      <c r="E829" s="428" t="s">
        <v>1315</v>
      </c>
      <c r="F829" s="428" t="s">
        <v>1315</v>
      </c>
      <c r="G829" s="428" t="s">
        <v>1315</v>
      </c>
      <c r="I829" s="428" t="s">
        <v>1315</v>
      </c>
      <c r="J829" s="428" t="s">
        <v>1315</v>
      </c>
      <c r="K829" s="428" t="s">
        <v>1315</v>
      </c>
      <c r="L829" s="428" t="s">
        <v>1315</v>
      </c>
      <c r="M829" s="428" t="s">
        <v>1315</v>
      </c>
      <c r="O829" s="428" t="s">
        <v>1315</v>
      </c>
      <c r="Q829" s="428">
        <v>170520</v>
      </c>
      <c r="R829" s="437" t="s">
        <v>155</v>
      </c>
      <c r="S829" s="428">
        <v>170520</v>
      </c>
    </row>
    <row r="830" spans="1:19" ht="10.199999999999999" customHeight="1" x14ac:dyDescent="0.3">
      <c r="A830" s="428">
        <v>1705</v>
      </c>
      <c r="B830" s="428">
        <f t="shared" si="16"/>
        <v>6</v>
      </c>
      <c r="C830" s="437">
        <v>170525</v>
      </c>
      <c r="D830" s="428" t="s">
        <v>167</v>
      </c>
      <c r="F830" s="428" t="s">
        <v>1315</v>
      </c>
      <c r="J830" s="428" t="s">
        <v>1316</v>
      </c>
      <c r="K830" s="428" t="s">
        <v>1316</v>
      </c>
      <c r="Q830" s="428">
        <v>170525</v>
      </c>
      <c r="R830" s="437" t="s">
        <v>167</v>
      </c>
      <c r="S830" s="428">
        <v>170525</v>
      </c>
    </row>
    <row r="831" spans="1:19" ht="10.199999999999999" customHeight="1" x14ac:dyDescent="0.3">
      <c r="A831" s="428">
        <v>1705</v>
      </c>
      <c r="B831" s="428">
        <f t="shared" si="16"/>
        <v>6</v>
      </c>
      <c r="C831" s="437">
        <v>170530</v>
      </c>
      <c r="D831" s="428" t="s">
        <v>168</v>
      </c>
      <c r="F831" s="428" t="s">
        <v>1315</v>
      </c>
      <c r="J831" s="428" t="s">
        <v>1315</v>
      </c>
      <c r="K831" s="428" t="s">
        <v>1315</v>
      </c>
      <c r="M831" s="428" t="s">
        <v>1315</v>
      </c>
      <c r="Q831" s="428">
        <v>170530</v>
      </c>
      <c r="R831" s="437" t="s">
        <v>168</v>
      </c>
      <c r="S831" s="428">
        <v>170530</v>
      </c>
    </row>
    <row r="832" spans="1:19" ht="10.199999999999999" customHeight="1" x14ac:dyDescent="0.3">
      <c r="A832" s="428">
        <v>1705</v>
      </c>
      <c r="B832" s="428">
        <f t="shared" si="16"/>
        <v>6</v>
      </c>
      <c r="C832" s="437">
        <v>170590</v>
      </c>
      <c r="D832" s="428" t="s">
        <v>53</v>
      </c>
      <c r="E832" s="428" t="s">
        <v>1315</v>
      </c>
      <c r="F832" s="428" t="s">
        <v>1315</v>
      </c>
      <c r="G832" s="428" t="s">
        <v>1315</v>
      </c>
      <c r="I832" s="428" t="s">
        <v>1315</v>
      </c>
      <c r="J832" s="428" t="s">
        <v>1315</v>
      </c>
      <c r="K832" s="428" t="s">
        <v>1315</v>
      </c>
      <c r="L832" s="428" t="s">
        <v>1315</v>
      </c>
      <c r="M832" s="428" t="s">
        <v>1315</v>
      </c>
      <c r="O832" s="428" t="s">
        <v>1315</v>
      </c>
      <c r="Q832" s="428">
        <v>170590</v>
      </c>
      <c r="R832" s="437" t="s">
        <v>53</v>
      </c>
      <c r="S832" s="428">
        <v>170590</v>
      </c>
    </row>
    <row r="833" spans="1:19" ht="10.199999999999999" customHeight="1" x14ac:dyDescent="0.3">
      <c r="A833" s="428">
        <v>1705</v>
      </c>
      <c r="B833" s="428">
        <f t="shared" si="16"/>
        <v>6</v>
      </c>
      <c r="C833" s="437">
        <v>170599</v>
      </c>
      <c r="D833" s="428" t="s">
        <v>170</v>
      </c>
      <c r="E833" s="428" t="s">
        <v>1315</v>
      </c>
      <c r="F833" s="428" t="s">
        <v>1315</v>
      </c>
      <c r="G833" s="428" t="s">
        <v>1315</v>
      </c>
      <c r="I833" s="428" t="s">
        <v>1315</v>
      </c>
      <c r="J833" s="428" t="s">
        <v>1315</v>
      </c>
      <c r="K833" s="428" t="s">
        <v>1315</v>
      </c>
      <c r="L833" s="428" t="s">
        <v>1315</v>
      </c>
      <c r="M833" s="428" t="s">
        <v>1315</v>
      </c>
      <c r="O833" s="428" t="s">
        <v>1315</v>
      </c>
      <c r="Q833" s="428">
        <v>170599</v>
      </c>
      <c r="R833" s="437" t="s">
        <v>170</v>
      </c>
      <c r="S833" s="428">
        <v>170599</v>
      </c>
    </row>
    <row r="834" spans="1:19" ht="10.199999999999999" customHeight="1" x14ac:dyDescent="0.3">
      <c r="A834" s="428">
        <v>1706</v>
      </c>
      <c r="B834" s="428">
        <f t="shared" si="16"/>
        <v>4</v>
      </c>
      <c r="C834" s="437">
        <v>1706</v>
      </c>
      <c r="D834" s="428" t="s">
        <v>171</v>
      </c>
      <c r="E834" s="428" t="s">
        <v>1315</v>
      </c>
      <c r="F834" s="428" t="s">
        <v>1315</v>
      </c>
      <c r="G834" s="428" t="s">
        <v>1315</v>
      </c>
      <c r="I834" s="428" t="s">
        <v>1315</v>
      </c>
      <c r="J834" s="428" t="s">
        <v>1315</v>
      </c>
      <c r="K834" s="428" t="s">
        <v>1315</v>
      </c>
      <c r="L834" s="428" t="s">
        <v>1315</v>
      </c>
      <c r="M834" s="428" t="s">
        <v>1315</v>
      </c>
      <c r="N834" s="428" t="s">
        <v>1315</v>
      </c>
      <c r="O834" s="428" t="s">
        <v>1315</v>
      </c>
      <c r="Q834" s="428">
        <v>1706</v>
      </c>
      <c r="R834" s="437" t="s">
        <v>171</v>
      </c>
      <c r="S834" s="428">
        <v>1706</v>
      </c>
    </row>
    <row r="835" spans="1:19" ht="10.199999999999999" customHeight="1" x14ac:dyDescent="0.3">
      <c r="A835" s="428">
        <v>1706</v>
      </c>
      <c r="B835" s="428">
        <f t="shared" si="16"/>
        <v>6</v>
      </c>
      <c r="C835" s="437">
        <v>170605</v>
      </c>
      <c r="D835" s="428" t="s">
        <v>148</v>
      </c>
      <c r="E835" s="428" t="s">
        <v>1315</v>
      </c>
      <c r="F835" s="428" t="s">
        <v>1315</v>
      </c>
      <c r="G835" s="428" t="s">
        <v>1315</v>
      </c>
      <c r="I835" s="428" t="s">
        <v>1315</v>
      </c>
      <c r="J835" s="428" t="s">
        <v>1315</v>
      </c>
      <c r="K835" s="428" t="s">
        <v>1315</v>
      </c>
      <c r="L835" s="428" t="s">
        <v>1315</v>
      </c>
      <c r="M835" s="428" t="s">
        <v>1315</v>
      </c>
      <c r="N835" s="428" t="s">
        <v>1315</v>
      </c>
      <c r="O835" s="428" t="s">
        <v>1315</v>
      </c>
      <c r="Q835" s="428">
        <v>170605</v>
      </c>
      <c r="R835" s="437" t="s">
        <v>148</v>
      </c>
      <c r="S835" s="428">
        <v>170605</v>
      </c>
    </row>
    <row r="836" spans="1:19" ht="10.199999999999999" customHeight="1" x14ac:dyDescent="0.3">
      <c r="A836" s="428">
        <v>1706</v>
      </c>
      <c r="B836" s="428">
        <f t="shared" si="16"/>
        <v>6</v>
      </c>
      <c r="C836" s="437">
        <v>170610</v>
      </c>
      <c r="D836" s="428" t="s">
        <v>172</v>
      </c>
      <c r="E836" s="428" t="s">
        <v>1315</v>
      </c>
      <c r="F836" s="428" t="s">
        <v>1315</v>
      </c>
      <c r="G836" s="428" t="s">
        <v>1315</v>
      </c>
      <c r="I836" s="428" t="s">
        <v>1315</v>
      </c>
      <c r="J836" s="428" t="s">
        <v>1315</v>
      </c>
      <c r="K836" s="428" t="s">
        <v>1315</v>
      </c>
      <c r="L836" s="428" t="s">
        <v>1315</v>
      </c>
      <c r="M836" s="428" t="s">
        <v>1315</v>
      </c>
      <c r="N836" s="428" t="s">
        <v>1315</v>
      </c>
      <c r="O836" s="428" t="s">
        <v>1315</v>
      </c>
      <c r="Q836" s="428">
        <v>170610</v>
      </c>
      <c r="R836" s="437" t="s">
        <v>172</v>
      </c>
      <c r="S836" s="428">
        <v>170610</v>
      </c>
    </row>
    <row r="837" spans="1:19" ht="10.199999999999999" customHeight="1" x14ac:dyDescent="0.3">
      <c r="A837" s="428">
        <v>1706</v>
      </c>
      <c r="B837" s="428">
        <f t="shared" ref="B837:B900" si="17">LEN(C837)</f>
        <v>6</v>
      </c>
      <c r="C837" s="437">
        <v>170615</v>
      </c>
      <c r="D837" s="428" t="s">
        <v>173</v>
      </c>
      <c r="F837" s="428" t="s">
        <v>1315</v>
      </c>
      <c r="J837" s="428" t="s">
        <v>1315</v>
      </c>
      <c r="K837" s="428" t="s">
        <v>1315</v>
      </c>
      <c r="M837" s="428" t="s">
        <v>1315</v>
      </c>
      <c r="Q837" s="428">
        <v>170615</v>
      </c>
      <c r="R837" s="437" t="s">
        <v>173</v>
      </c>
      <c r="S837" s="428">
        <v>170615</v>
      </c>
    </row>
    <row r="838" spans="1:19" ht="10.199999999999999" customHeight="1" x14ac:dyDescent="0.3">
      <c r="A838" s="428">
        <v>1706</v>
      </c>
      <c r="B838" s="428">
        <f t="shared" si="17"/>
        <v>6</v>
      </c>
      <c r="C838" s="437">
        <v>170620</v>
      </c>
      <c r="D838" s="428" t="s">
        <v>174</v>
      </c>
      <c r="E838" s="428" t="s">
        <v>1315</v>
      </c>
      <c r="F838" s="428" t="s">
        <v>1315</v>
      </c>
      <c r="G838" s="428" t="s">
        <v>1315</v>
      </c>
      <c r="I838" s="428" t="s">
        <v>1315</v>
      </c>
      <c r="J838" s="428" t="s">
        <v>1315</v>
      </c>
      <c r="K838" s="428" t="s">
        <v>1315</v>
      </c>
      <c r="L838" s="428" t="s">
        <v>1315</v>
      </c>
      <c r="M838" s="428" t="s">
        <v>1315</v>
      </c>
      <c r="N838" s="428" t="s">
        <v>1315</v>
      </c>
      <c r="O838" s="428" t="s">
        <v>1315</v>
      </c>
      <c r="Q838" s="428">
        <v>170620</v>
      </c>
      <c r="R838" s="437" t="s">
        <v>174</v>
      </c>
      <c r="S838" s="428">
        <v>170620</v>
      </c>
    </row>
    <row r="839" spans="1:19" ht="10.199999999999999" customHeight="1" x14ac:dyDescent="0.3">
      <c r="A839" s="428">
        <v>1706</v>
      </c>
      <c r="B839" s="428">
        <f t="shared" si="17"/>
        <v>6</v>
      </c>
      <c r="C839" s="437">
        <v>170690</v>
      </c>
      <c r="D839" s="428" t="s">
        <v>53</v>
      </c>
      <c r="E839" s="428" t="s">
        <v>1315</v>
      </c>
      <c r="F839" s="428" t="s">
        <v>1315</v>
      </c>
      <c r="G839" s="428" t="s">
        <v>1315</v>
      </c>
      <c r="I839" s="428" t="s">
        <v>1315</v>
      </c>
      <c r="J839" s="428" t="s">
        <v>1315</v>
      </c>
      <c r="K839" s="428" t="s">
        <v>1315</v>
      </c>
      <c r="L839" s="428" t="s">
        <v>1315</v>
      </c>
      <c r="M839" s="428" t="s">
        <v>1315</v>
      </c>
      <c r="N839" s="428" t="s">
        <v>1315</v>
      </c>
      <c r="O839" s="428" t="s">
        <v>1315</v>
      </c>
      <c r="Q839" s="428">
        <v>170690</v>
      </c>
      <c r="R839" s="437" t="s">
        <v>53</v>
      </c>
      <c r="S839" s="428">
        <v>170690</v>
      </c>
    </row>
    <row r="840" spans="1:19" ht="10.199999999999999" customHeight="1" x14ac:dyDescent="0.3">
      <c r="A840" s="428">
        <v>1706</v>
      </c>
      <c r="B840" s="428">
        <f t="shared" si="17"/>
        <v>6</v>
      </c>
      <c r="C840" s="437">
        <v>170699</v>
      </c>
      <c r="D840" s="428" t="s">
        <v>175</v>
      </c>
      <c r="E840" s="428" t="s">
        <v>1315</v>
      </c>
      <c r="F840" s="428" t="s">
        <v>1315</v>
      </c>
      <c r="G840" s="428" t="s">
        <v>1315</v>
      </c>
      <c r="I840" s="428" t="s">
        <v>1315</v>
      </c>
      <c r="J840" s="428" t="s">
        <v>1315</v>
      </c>
      <c r="K840" s="428" t="s">
        <v>1315</v>
      </c>
      <c r="L840" s="428" t="s">
        <v>1315</v>
      </c>
      <c r="M840" s="428" t="s">
        <v>1315</v>
      </c>
      <c r="N840" s="428" t="s">
        <v>1315</v>
      </c>
      <c r="O840" s="428" t="s">
        <v>1315</v>
      </c>
      <c r="Q840" s="428">
        <v>170699</v>
      </c>
      <c r="R840" s="437" t="s">
        <v>175</v>
      </c>
      <c r="S840" s="428">
        <v>170699</v>
      </c>
    </row>
    <row r="841" spans="1:19" ht="10.199999999999999" customHeight="1" x14ac:dyDescent="0.3">
      <c r="A841" s="428">
        <v>1707</v>
      </c>
      <c r="B841" s="428">
        <f t="shared" si="17"/>
        <v>4</v>
      </c>
      <c r="C841" s="437">
        <v>1707</v>
      </c>
      <c r="D841" s="428" t="s">
        <v>818</v>
      </c>
      <c r="J841" s="428" t="s">
        <v>1315</v>
      </c>
      <c r="K841" s="428" t="s">
        <v>1315</v>
      </c>
      <c r="Q841" s="428">
        <v>1707</v>
      </c>
      <c r="R841" s="437" t="s">
        <v>818</v>
      </c>
      <c r="S841" s="428">
        <v>1707</v>
      </c>
    </row>
    <row r="842" spans="1:19" ht="10.199999999999999" customHeight="1" x14ac:dyDescent="0.3">
      <c r="A842" s="428">
        <v>1707</v>
      </c>
      <c r="B842" s="428">
        <f t="shared" si="17"/>
        <v>6</v>
      </c>
      <c r="C842" s="437">
        <v>170705</v>
      </c>
      <c r="D842" s="428" t="s">
        <v>1564</v>
      </c>
      <c r="J842" s="428" t="s">
        <v>1315</v>
      </c>
      <c r="K842" s="428" t="s">
        <v>1315</v>
      </c>
      <c r="Q842" s="428">
        <v>170705</v>
      </c>
      <c r="R842" s="437" t="s">
        <v>1564</v>
      </c>
      <c r="S842" s="428">
        <v>170705</v>
      </c>
    </row>
    <row r="843" spans="1:19" ht="10.199999999999999" customHeight="1" x14ac:dyDescent="0.3">
      <c r="A843" s="428">
        <v>1707</v>
      </c>
      <c r="B843" s="428">
        <f t="shared" si="17"/>
        <v>6</v>
      </c>
      <c r="C843" s="437">
        <v>170710</v>
      </c>
      <c r="D843" s="428" t="s">
        <v>1565</v>
      </c>
      <c r="J843" s="428" t="s">
        <v>1315</v>
      </c>
      <c r="K843" s="428" t="s">
        <v>1315</v>
      </c>
      <c r="Q843" s="428">
        <v>170710</v>
      </c>
      <c r="R843" s="437" t="s">
        <v>1565</v>
      </c>
      <c r="S843" s="428">
        <v>170710</v>
      </c>
    </row>
    <row r="844" spans="1:19" ht="10.199999999999999" customHeight="1" x14ac:dyDescent="0.3">
      <c r="A844" s="428">
        <v>1799</v>
      </c>
      <c r="B844" s="428">
        <f t="shared" si="17"/>
        <v>4</v>
      </c>
      <c r="C844" s="437">
        <v>1799</v>
      </c>
      <c r="D844" s="428" t="s">
        <v>1566</v>
      </c>
      <c r="E844" s="428" t="s">
        <v>1315</v>
      </c>
      <c r="F844" s="428" t="s">
        <v>1315</v>
      </c>
      <c r="G844" s="428" t="s">
        <v>1315</v>
      </c>
      <c r="I844" s="428" t="s">
        <v>1315</v>
      </c>
      <c r="J844" s="428" t="s">
        <v>1315</v>
      </c>
      <c r="K844" s="428" t="s">
        <v>1315</v>
      </c>
      <c r="L844" s="428" t="s">
        <v>1315</v>
      </c>
      <c r="M844" s="428" t="s">
        <v>1315</v>
      </c>
      <c r="O844" s="428" t="s">
        <v>1315</v>
      </c>
      <c r="Q844" s="428">
        <v>1799</v>
      </c>
      <c r="R844" s="437" t="s">
        <v>1566</v>
      </c>
      <c r="S844" s="428">
        <v>1799</v>
      </c>
    </row>
    <row r="845" spans="1:19" ht="10.199999999999999" customHeight="1" x14ac:dyDescent="0.3">
      <c r="A845" s="428">
        <v>1799</v>
      </c>
      <c r="B845" s="428">
        <f t="shared" si="17"/>
        <v>6</v>
      </c>
      <c r="C845" s="437">
        <v>179905</v>
      </c>
      <c r="D845" s="428" t="s">
        <v>176</v>
      </c>
      <c r="F845" s="428" t="s">
        <v>1315</v>
      </c>
      <c r="J845" s="428" t="s">
        <v>1316</v>
      </c>
      <c r="K845" s="428" t="s">
        <v>1316</v>
      </c>
      <c r="Q845" s="428">
        <v>179905</v>
      </c>
      <c r="R845" s="437" t="s">
        <v>176</v>
      </c>
      <c r="S845" s="428">
        <v>179905</v>
      </c>
    </row>
    <row r="846" spans="1:19" ht="10.199999999999999" customHeight="1" x14ac:dyDescent="0.3">
      <c r="A846" s="428">
        <v>1799</v>
      </c>
      <c r="B846" s="428">
        <f t="shared" si="17"/>
        <v>6</v>
      </c>
      <c r="C846" s="437">
        <v>179910</v>
      </c>
      <c r="D846" s="428" t="s">
        <v>177</v>
      </c>
      <c r="E846" s="428" t="s">
        <v>1315</v>
      </c>
      <c r="F846" s="428" t="s">
        <v>1315</v>
      </c>
      <c r="G846" s="428" t="s">
        <v>1315</v>
      </c>
      <c r="I846" s="428" t="s">
        <v>1315</v>
      </c>
      <c r="J846" s="428" t="s">
        <v>1315</v>
      </c>
      <c r="K846" s="428" t="s">
        <v>1315</v>
      </c>
      <c r="L846" s="428" t="s">
        <v>1315</v>
      </c>
      <c r="M846" s="428" t="s">
        <v>1315</v>
      </c>
      <c r="O846" s="428" t="s">
        <v>1315</v>
      </c>
      <c r="Q846" s="428">
        <v>179910</v>
      </c>
      <c r="R846" s="437" t="s">
        <v>177</v>
      </c>
      <c r="S846" s="428">
        <v>179910</v>
      </c>
    </row>
    <row r="847" spans="1:19" ht="10.199999999999999" customHeight="1" x14ac:dyDescent="0.3">
      <c r="A847" s="428">
        <v>1799</v>
      </c>
      <c r="B847" s="428">
        <f t="shared" si="17"/>
        <v>6</v>
      </c>
      <c r="C847" s="437">
        <v>179915</v>
      </c>
      <c r="D847" s="428" t="s">
        <v>178</v>
      </c>
      <c r="E847" s="428" t="s">
        <v>1315</v>
      </c>
      <c r="F847" s="428" t="s">
        <v>1315</v>
      </c>
      <c r="G847" s="428" t="s">
        <v>1315</v>
      </c>
      <c r="J847" s="428" t="s">
        <v>1315</v>
      </c>
      <c r="K847" s="428" t="s">
        <v>1315</v>
      </c>
      <c r="O847" s="428" t="s">
        <v>1315</v>
      </c>
      <c r="Q847" s="428">
        <v>179915</v>
      </c>
      <c r="R847" s="437" t="s">
        <v>178</v>
      </c>
      <c r="S847" s="428">
        <v>179915</v>
      </c>
    </row>
    <row r="848" spans="1:19" ht="10.199999999999999" customHeight="1" x14ac:dyDescent="0.3">
      <c r="A848" s="428">
        <v>1799</v>
      </c>
      <c r="B848" s="428">
        <f t="shared" si="17"/>
        <v>6</v>
      </c>
      <c r="C848" s="437">
        <v>179920</v>
      </c>
      <c r="D848" s="428" t="s">
        <v>179</v>
      </c>
      <c r="E848" s="428" t="s">
        <v>1315</v>
      </c>
      <c r="F848" s="428" t="s">
        <v>1315</v>
      </c>
      <c r="J848" s="428" t="s">
        <v>1316</v>
      </c>
      <c r="K848" s="428" t="s">
        <v>1316</v>
      </c>
      <c r="O848" s="428" t="s">
        <v>1315</v>
      </c>
      <c r="Q848" s="428">
        <v>179920</v>
      </c>
      <c r="R848" s="437" t="s">
        <v>179</v>
      </c>
      <c r="S848" s="428">
        <v>179920</v>
      </c>
    </row>
    <row r="849" spans="1:19" ht="10.199999999999999" customHeight="1" x14ac:dyDescent="0.3">
      <c r="A849" s="428">
        <v>18</v>
      </c>
      <c r="B849" s="428">
        <f t="shared" si="17"/>
        <v>2</v>
      </c>
      <c r="C849" s="437">
        <v>18</v>
      </c>
      <c r="D849" s="428" t="s">
        <v>180</v>
      </c>
      <c r="E849" s="428" t="s">
        <v>1315</v>
      </c>
      <c r="F849" s="428" t="s">
        <v>1315</v>
      </c>
      <c r="G849" s="428" t="s">
        <v>1315</v>
      </c>
      <c r="I849" s="428" t="s">
        <v>1315</v>
      </c>
      <c r="J849" s="428" t="s">
        <v>1315</v>
      </c>
      <c r="K849" s="428" t="s">
        <v>1315</v>
      </c>
      <c r="L849" s="428" t="s">
        <v>1315</v>
      </c>
      <c r="M849" s="428" t="s">
        <v>1315</v>
      </c>
      <c r="N849" s="428" t="s">
        <v>1315</v>
      </c>
      <c r="O849" s="428" t="s">
        <v>1315</v>
      </c>
      <c r="Q849" s="428">
        <v>18</v>
      </c>
      <c r="R849" s="437" t="s">
        <v>180</v>
      </c>
      <c r="S849" s="428">
        <v>18</v>
      </c>
    </row>
    <row r="850" spans="1:19" ht="10.199999999999999" customHeight="1" x14ac:dyDescent="0.3">
      <c r="A850" s="428">
        <v>1801</v>
      </c>
      <c r="B850" s="428">
        <f t="shared" si="17"/>
        <v>4</v>
      </c>
      <c r="C850" s="437">
        <v>1801</v>
      </c>
      <c r="D850" s="428" t="s">
        <v>148</v>
      </c>
      <c r="E850" s="428" t="s">
        <v>1315</v>
      </c>
      <c r="F850" s="428" t="s">
        <v>1315</v>
      </c>
      <c r="G850" s="428" t="s">
        <v>1315</v>
      </c>
      <c r="I850" s="428" t="s">
        <v>1315</v>
      </c>
      <c r="J850" s="428" t="s">
        <v>1315</v>
      </c>
      <c r="K850" s="428" t="s">
        <v>1315</v>
      </c>
      <c r="L850" s="428" t="s">
        <v>1315</v>
      </c>
      <c r="M850" s="428" t="s">
        <v>1315</v>
      </c>
      <c r="N850" s="428" t="s">
        <v>1315</v>
      </c>
      <c r="O850" s="428" t="s">
        <v>1315</v>
      </c>
      <c r="Q850" s="428">
        <v>1801</v>
      </c>
      <c r="R850" s="437" t="s">
        <v>148</v>
      </c>
      <c r="S850" s="428">
        <v>1801</v>
      </c>
    </row>
    <row r="851" spans="1:19" ht="10.199999999999999" customHeight="1" x14ac:dyDescent="0.3">
      <c r="A851" s="428">
        <v>1802</v>
      </c>
      <c r="B851" s="428">
        <f t="shared" si="17"/>
        <v>4</v>
      </c>
      <c r="C851" s="437">
        <v>1802</v>
      </c>
      <c r="D851" s="428" t="s">
        <v>172</v>
      </c>
      <c r="E851" s="428" t="s">
        <v>1315</v>
      </c>
      <c r="F851" s="428" t="s">
        <v>1315</v>
      </c>
      <c r="G851" s="428" t="s">
        <v>1315</v>
      </c>
      <c r="I851" s="428" t="s">
        <v>1315</v>
      </c>
      <c r="J851" s="428" t="s">
        <v>1315</v>
      </c>
      <c r="K851" s="428" t="s">
        <v>1315</v>
      </c>
      <c r="L851" s="428" t="s">
        <v>1315</v>
      </c>
      <c r="M851" s="428" t="s">
        <v>1315</v>
      </c>
      <c r="N851" s="428" t="s">
        <v>1315</v>
      </c>
      <c r="O851" s="428" t="s">
        <v>1315</v>
      </c>
      <c r="Q851" s="428">
        <v>1802</v>
      </c>
      <c r="R851" s="437" t="s">
        <v>172</v>
      </c>
      <c r="S851" s="428">
        <v>1802</v>
      </c>
    </row>
    <row r="852" spans="1:19" ht="10.199999999999999" customHeight="1" x14ac:dyDescent="0.3">
      <c r="A852" s="428">
        <v>1803</v>
      </c>
      <c r="B852" s="428">
        <f t="shared" si="17"/>
        <v>4</v>
      </c>
      <c r="C852" s="437">
        <v>1803</v>
      </c>
      <c r="D852" s="428" t="s">
        <v>181</v>
      </c>
      <c r="E852" s="428" t="s">
        <v>1315</v>
      </c>
      <c r="F852" s="428" t="s">
        <v>1315</v>
      </c>
      <c r="G852" s="428" t="s">
        <v>1315</v>
      </c>
      <c r="I852" s="428" t="s">
        <v>1315</v>
      </c>
      <c r="J852" s="428" t="s">
        <v>1315</v>
      </c>
      <c r="K852" s="428" t="s">
        <v>1315</v>
      </c>
      <c r="L852" s="428" t="s">
        <v>1315</v>
      </c>
      <c r="M852" s="428" t="s">
        <v>1315</v>
      </c>
      <c r="N852" s="428" t="s">
        <v>1315</v>
      </c>
      <c r="O852" s="428" t="s">
        <v>1315</v>
      </c>
      <c r="Q852" s="428">
        <v>1803</v>
      </c>
      <c r="R852" s="437" t="s">
        <v>181</v>
      </c>
      <c r="S852" s="428">
        <v>1803</v>
      </c>
    </row>
    <row r="853" spans="1:19" ht="10.199999999999999" customHeight="1" x14ac:dyDescent="0.3">
      <c r="A853" s="428">
        <v>1804</v>
      </c>
      <c r="B853" s="428">
        <f t="shared" si="17"/>
        <v>4</v>
      </c>
      <c r="C853" s="437">
        <v>1804</v>
      </c>
      <c r="D853" s="428" t="s">
        <v>173</v>
      </c>
      <c r="J853" s="428" t="s">
        <v>1315</v>
      </c>
      <c r="K853" s="428" t="s">
        <v>1315</v>
      </c>
      <c r="M853" s="428" t="s">
        <v>1315</v>
      </c>
      <c r="Q853" s="428">
        <v>1804</v>
      </c>
      <c r="R853" s="437" t="s">
        <v>173</v>
      </c>
      <c r="S853" s="428">
        <v>1804</v>
      </c>
    </row>
    <row r="854" spans="1:19" ht="10.199999999999999" customHeight="1" x14ac:dyDescent="0.3">
      <c r="A854" s="428">
        <v>1805</v>
      </c>
      <c r="B854" s="428">
        <f t="shared" si="17"/>
        <v>4</v>
      </c>
      <c r="C854" s="437">
        <v>1805</v>
      </c>
      <c r="D854" s="428" t="s">
        <v>166</v>
      </c>
      <c r="E854" s="428" t="s">
        <v>1315</v>
      </c>
      <c r="F854" s="428" t="s">
        <v>1315</v>
      </c>
      <c r="G854" s="428" t="s">
        <v>1315</v>
      </c>
      <c r="I854" s="428" t="s">
        <v>1315</v>
      </c>
      <c r="J854" s="428" t="s">
        <v>1315</v>
      </c>
      <c r="K854" s="428" t="s">
        <v>1315</v>
      </c>
      <c r="L854" s="428" t="s">
        <v>1315</v>
      </c>
      <c r="M854" s="428" t="s">
        <v>1315</v>
      </c>
      <c r="N854" s="428" t="s">
        <v>1315</v>
      </c>
      <c r="O854" s="428" t="s">
        <v>1315</v>
      </c>
      <c r="Q854" s="428">
        <v>1805</v>
      </c>
      <c r="R854" s="437" t="s">
        <v>166</v>
      </c>
      <c r="S854" s="428">
        <v>1805</v>
      </c>
    </row>
    <row r="855" spans="1:19" ht="10.199999999999999" customHeight="1" x14ac:dyDescent="0.3">
      <c r="A855" s="428">
        <v>1806</v>
      </c>
      <c r="B855" s="428">
        <f t="shared" si="17"/>
        <v>4</v>
      </c>
      <c r="C855" s="437">
        <v>1806</v>
      </c>
      <c r="D855" s="428" t="s">
        <v>182</v>
      </c>
      <c r="E855" s="428" t="s">
        <v>1315</v>
      </c>
      <c r="F855" s="428" t="s">
        <v>1315</v>
      </c>
      <c r="G855" s="428" t="s">
        <v>1315</v>
      </c>
      <c r="I855" s="428" t="s">
        <v>1315</v>
      </c>
      <c r="J855" s="428" t="s">
        <v>1315</v>
      </c>
      <c r="K855" s="428" t="s">
        <v>1315</v>
      </c>
      <c r="L855" s="428" t="s">
        <v>1315</v>
      </c>
      <c r="M855" s="428" t="s">
        <v>1315</v>
      </c>
      <c r="N855" s="428" t="s">
        <v>1315</v>
      </c>
      <c r="O855" s="428" t="s">
        <v>1315</v>
      </c>
      <c r="Q855" s="428">
        <v>1806</v>
      </c>
      <c r="R855" s="437" t="s">
        <v>182</v>
      </c>
      <c r="S855" s="428">
        <v>1806</v>
      </c>
    </row>
    <row r="856" spans="1:19" ht="10.199999999999999" customHeight="1" x14ac:dyDescent="0.3">
      <c r="A856" s="428">
        <v>1807</v>
      </c>
      <c r="B856" s="428">
        <f t="shared" si="17"/>
        <v>4</v>
      </c>
      <c r="C856" s="437">
        <v>1807</v>
      </c>
      <c r="D856" s="428" t="s">
        <v>155</v>
      </c>
      <c r="E856" s="428" t="s">
        <v>1315</v>
      </c>
      <c r="F856" s="428" t="s">
        <v>1315</v>
      </c>
      <c r="G856" s="428" t="s">
        <v>1315</v>
      </c>
      <c r="I856" s="428" t="s">
        <v>1315</v>
      </c>
      <c r="J856" s="428" t="s">
        <v>1315</v>
      </c>
      <c r="K856" s="428" t="s">
        <v>1315</v>
      </c>
      <c r="L856" s="428" t="s">
        <v>1315</v>
      </c>
      <c r="M856" s="428" t="s">
        <v>1315</v>
      </c>
      <c r="N856" s="428" t="s">
        <v>1315</v>
      </c>
      <c r="O856" s="428" t="s">
        <v>1315</v>
      </c>
      <c r="Q856" s="428">
        <v>1807</v>
      </c>
      <c r="R856" s="437" t="s">
        <v>155</v>
      </c>
      <c r="S856" s="428">
        <v>1807</v>
      </c>
    </row>
    <row r="857" spans="1:19" ht="10.199999999999999" customHeight="1" x14ac:dyDescent="0.3">
      <c r="A857" s="428">
        <v>1808</v>
      </c>
      <c r="B857" s="428">
        <f t="shared" si="17"/>
        <v>4</v>
      </c>
      <c r="C857" s="437">
        <v>1808</v>
      </c>
      <c r="D857" s="428" t="s">
        <v>167</v>
      </c>
      <c r="J857" s="428" t="s">
        <v>1315</v>
      </c>
      <c r="K857" s="428" t="s">
        <v>1315</v>
      </c>
      <c r="M857" s="428" t="s">
        <v>1315</v>
      </c>
      <c r="Q857" s="428">
        <v>1808</v>
      </c>
      <c r="R857" s="437" t="s">
        <v>167</v>
      </c>
      <c r="S857" s="428">
        <v>1808</v>
      </c>
    </row>
    <row r="858" spans="1:19" ht="10.199999999999999" customHeight="1" x14ac:dyDescent="0.3">
      <c r="A858" s="428">
        <v>1809</v>
      </c>
      <c r="B858" s="428">
        <f t="shared" si="17"/>
        <v>4</v>
      </c>
      <c r="C858" s="437">
        <v>1809</v>
      </c>
      <c r="D858" s="428" t="s">
        <v>168</v>
      </c>
      <c r="J858" s="428" t="s">
        <v>1316</v>
      </c>
      <c r="K858" s="428" t="s">
        <v>1316</v>
      </c>
      <c r="M858" s="428" t="s">
        <v>1315</v>
      </c>
      <c r="Q858" s="428">
        <v>1809</v>
      </c>
      <c r="R858" s="437" t="s">
        <v>168</v>
      </c>
      <c r="S858" s="428">
        <v>1809</v>
      </c>
    </row>
    <row r="859" spans="1:19" ht="10.199999999999999" customHeight="1" x14ac:dyDescent="0.3">
      <c r="A859" s="428">
        <v>1890</v>
      </c>
      <c r="B859" s="428">
        <f t="shared" si="17"/>
        <v>4</v>
      </c>
      <c r="C859" s="437">
        <v>1890</v>
      </c>
      <c r="D859" s="428" t="s">
        <v>53</v>
      </c>
      <c r="E859" s="428" t="s">
        <v>1315</v>
      </c>
      <c r="F859" s="428" t="s">
        <v>1315</v>
      </c>
      <c r="G859" s="428" t="s">
        <v>1315</v>
      </c>
      <c r="I859" s="428" t="s">
        <v>1315</v>
      </c>
      <c r="J859" s="428" t="s">
        <v>1315</v>
      </c>
      <c r="K859" s="428" t="s">
        <v>1315</v>
      </c>
      <c r="L859" s="428" t="s">
        <v>1315</v>
      </c>
      <c r="M859" s="428" t="s">
        <v>1315</v>
      </c>
      <c r="N859" s="428" t="s">
        <v>1315</v>
      </c>
      <c r="O859" s="428" t="s">
        <v>1315</v>
      </c>
      <c r="Q859" s="428">
        <v>1890</v>
      </c>
      <c r="R859" s="437" t="s">
        <v>53</v>
      </c>
      <c r="S859" s="428">
        <v>1890</v>
      </c>
    </row>
    <row r="860" spans="1:19" ht="10.199999999999999" customHeight="1" x14ac:dyDescent="0.3">
      <c r="A860" s="428">
        <v>1899</v>
      </c>
      <c r="B860" s="428">
        <f t="shared" si="17"/>
        <v>4</v>
      </c>
      <c r="C860" s="437">
        <v>1899</v>
      </c>
      <c r="D860" s="428" t="s">
        <v>183</v>
      </c>
      <c r="E860" s="428" t="s">
        <v>1315</v>
      </c>
      <c r="F860" s="428" t="s">
        <v>1315</v>
      </c>
      <c r="G860" s="428" t="s">
        <v>1315</v>
      </c>
      <c r="I860" s="428" t="s">
        <v>1315</v>
      </c>
      <c r="J860" s="428" t="s">
        <v>1315</v>
      </c>
      <c r="K860" s="428" t="s">
        <v>1315</v>
      </c>
      <c r="L860" s="428" t="s">
        <v>1315</v>
      </c>
      <c r="M860" s="428" t="s">
        <v>1315</v>
      </c>
      <c r="N860" s="428" t="s">
        <v>1315</v>
      </c>
      <c r="O860" s="428" t="s">
        <v>1315</v>
      </c>
      <c r="Q860" s="428">
        <v>1899</v>
      </c>
      <c r="R860" s="437" t="s">
        <v>183</v>
      </c>
      <c r="S860" s="428">
        <v>1899</v>
      </c>
    </row>
    <row r="861" spans="1:19" ht="10.199999999999999" customHeight="1" x14ac:dyDescent="0.3">
      <c r="A861" s="428">
        <v>1899</v>
      </c>
      <c r="B861" s="428">
        <f t="shared" si="17"/>
        <v>6</v>
      </c>
      <c r="C861" s="437">
        <v>189905</v>
      </c>
      <c r="D861" s="428" t="s">
        <v>184</v>
      </c>
      <c r="E861" s="428" t="s">
        <v>1315</v>
      </c>
      <c r="F861" s="428" t="s">
        <v>1315</v>
      </c>
      <c r="G861" s="428" t="s">
        <v>1315</v>
      </c>
      <c r="I861" s="428" t="s">
        <v>1315</v>
      </c>
      <c r="J861" s="428" t="s">
        <v>1315</v>
      </c>
      <c r="K861" s="428" t="s">
        <v>1315</v>
      </c>
      <c r="L861" s="428" t="s">
        <v>1315</v>
      </c>
      <c r="M861" s="428" t="s">
        <v>1315</v>
      </c>
      <c r="N861" s="428" t="s">
        <v>1315</v>
      </c>
      <c r="O861" s="428" t="s">
        <v>1315</v>
      </c>
      <c r="Q861" s="428">
        <v>189905</v>
      </c>
      <c r="R861" s="437" t="s">
        <v>184</v>
      </c>
      <c r="S861" s="428">
        <v>189905</v>
      </c>
    </row>
    <row r="862" spans="1:19" ht="10.199999999999999" customHeight="1" x14ac:dyDescent="0.3">
      <c r="A862" s="428">
        <v>1899</v>
      </c>
      <c r="B862" s="428">
        <f t="shared" si="17"/>
        <v>6</v>
      </c>
      <c r="C862" s="437">
        <v>189910</v>
      </c>
      <c r="D862" s="428" t="s">
        <v>185</v>
      </c>
      <c r="F862" s="428" t="s">
        <v>1315</v>
      </c>
      <c r="J862" s="428" t="s">
        <v>1315</v>
      </c>
      <c r="K862" s="428" t="s">
        <v>1315</v>
      </c>
      <c r="M862" s="428" t="s">
        <v>1315</v>
      </c>
      <c r="Q862" s="428">
        <v>189910</v>
      </c>
      <c r="R862" s="437" t="s">
        <v>185</v>
      </c>
      <c r="S862" s="428">
        <v>189910</v>
      </c>
    </row>
    <row r="863" spans="1:19" ht="10.199999999999999" customHeight="1" x14ac:dyDescent="0.3">
      <c r="A863" s="428">
        <v>1899</v>
      </c>
      <c r="B863" s="428">
        <f t="shared" si="17"/>
        <v>6</v>
      </c>
      <c r="C863" s="437">
        <v>189915</v>
      </c>
      <c r="D863" s="428" t="s">
        <v>186</v>
      </c>
      <c r="E863" s="428" t="s">
        <v>1315</v>
      </c>
      <c r="F863" s="428" t="s">
        <v>1315</v>
      </c>
      <c r="G863" s="428" t="s">
        <v>1315</v>
      </c>
      <c r="I863" s="428" t="s">
        <v>1315</v>
      </c>
      <c r="J863" s="428" t="s">
        <v>1315</v>
      </c>
      <c r="K863" s="428" t="s">
        <v>1315</v>
      </c>
      <c r="L863" s="428" t="s">
        <v>1315</v>
      </c>
      <c r="M863" s="428" t="s">
        <v>1315</v>
      </c>
      <c r="N863" s="428" t="s">
        <v>1315</v>
      </c>
      <c r="O863" s="428" t="s">
        <v>1315</v>
      </c>
      <c r="Q863" s="428">
        <v>189915</v>
      </c>
      <c r="R863" s="437" t="s">
        <v>186</v>
      </c>
      <c r="S863" s="428">
        <v>189915</v>
      </c>
    </row>
    <row r="864" spans="1:19" ht="10.199999999999999" customHeight="1" x14ac:dyDescent="0.3">
      <c r="A864" s="428">
        <v>1899</v>
      </c>
      <c r="B864" s="428">
        <f t="shared" si="17"/>
        <v>6</v>
      </c>
      <c r="C864" s="437">
        <v>189920</v>
      </c>
      <c r="D864" s="428" t="s">
        <v>187</v>
      </c>
      <c r="E864" s="428" t="s">
        <v>1315</v>
      </c>
      <c r="F864" s="428" t="s">
        <v>1315</v>
      </c>
      <c r="G864" s="428" t="s">
        <v>1315</v>
      </c>
      <c r="I864" s="428" t="s">
        <v>1315</v>
      </c>
      <c r="J864" s="428" t="s">
        <v>1315</v>
      </c>
      <c r="K864" s="428" t="s">
        <v>1315</v>
      </c>
      <c r="L864" s="428" t="s">
        <v>1315</v>
      </c>
      <c r="M864" s="428" t="s">
        <v>1315</v>
      </c>
      <c r="N864" s="428" t="s">
        <v>1315</v>
      </c>
      <c r="O864" s="428" t="s">
        <v>1315</v>
      </c>
      <c r="Q864" s="428">
        <v>189920</v>
      </c>
      <c r="R864" s="437" t="s">
        <v>187</v>
      </c>
      <c r="S864" s="428">
        <v>189920</v>
      </c>
    </row>
    <row r="865" spans="1:19" ht="10.199999999999999" customHeight="1" x14ac:dyDescent="0.3">
      <c r="A865" s="428">
        <v>1899</v>
      </c>
      <c r="B865" s="428">
        <f t="shared" si="17"/>
        <v>6</v>
      </c>
      <c r="C865" s="437">
        <v>189925</v>
      </c>
      <c r="D865" s="428" t="s">
        <v>188</v>
      </c>
      <c r="E865" s="428" t="s">
        <v>1315</v>
      </c>
      <c r="F865" s="428" t="s">
        <v>1315</v>
      </c>
      <c r="G865" s="428" t="s">
        <v>1315</v>
      </c>
      <c r="I865" s="428" t="s">
        <v>1315</v>
      </c>
      <c r="J865" s="428" t="s">
        <v>1315</v>
      </c>
      <c r="K865" s="428" t="s">
        <v>1315</v>
      </c>
      <c r="L865" s="428" t="s">
        <v>1315</v>
      </c>
      <c r="M865" s="428" t="s">
        <v>1315</v>
      </c>
      <c r="N865" s="428" t="s">
        <v>1315</v>
      </c>
      <c r="O865" s="428" t="s">
        <v>1315</v>
      </c>
      <c r="Q865" s="428">
        <v>189925</v>
      </c>
      <c r="R865" s="437" t="s">
        <v>188</v>
      </c>
      <c r="S865" s="428">
        <v>189925</v>
      </c>
    </row>
    <row r="866" spans="1:19" ht="10.199999999999999" customHeight="1" x14ac:dyDescent="0.3">
      <c r="A866" s="428">
        <v>1899</v>
      </c>
      <c r="B866" s="428">
        <f t="shared" si="17"/>
        <v>6</v>
      </c>
      <c r="C866" s="437">
        <v>189930</v>
      </c>
      <c r="D866" s="428" t="s">
        <v>189</v>
      </c>
      <c r="F866" s="428" t="s">
        <v>1315</v>
      </c>
      <c r="J866" s="428" t="s">
        <v>1315</v>
      </c>
      <c r="K866" s="428" t="s">
        <v>1315</v>
      </c>
      <c r="M866" s="428" t="s">
        <v>1315</v>
      </c>
      <c r="Q866" s="428">
        <v>189930</v>
      </c>
      <c r="R866" s="437" t="s">
        <v>189</v>
      </c>
      <c r="S866" s="428">
        <v>189930</v>
      </c>
    </row>
    <row r="867" spans="1:19" ht="10.199999999999999" customHeight="1" x14ac:dyDescent="0.3">
      <c r="A867" s="428">
        <v>1899</v>
      </c>
      <c r="B867" s="428">
        <f t="shared" si="17"/>
        <v>6</v>
      </c>
      <c r="C867" s="437">
        <v>189935</v>
      </c>
      <c r="D867" s="428" t="s">
        <v>190</v>
      </c>
      <c r="F867" s="428" t="s">
        <v>1315</v>
      </c>
      <c r="J867" s="428" t="s">
        <v>1316</v>
      </c>
      <c r="K867" s="428" t="s">
        <v>1316</v>
      </c>
      <c r="M867" s="428" t="s">
        <v>1315</v>
      </c>
      <c r="Q867" s="428">
        <v>189935</v>
      </c>
      <c r="R867" s="437" t="s">
        <v>190</v>
      </c>
      <c r="S867" s="428">
        <v>189935</v>
      </c>
    </row>
    <row r="868" spans="1:19" ht="10.199999999999999" customHeight="1" x14ac:dyDescent="0.3">
      <c r="A868" s="428">
        <v>1899</v>
      </c>
      <c r="B868" s="428">
        <f t="shared" si="17"/>
        <v>6</v>
      </c>
      <c r="C868" s="437">
        <v>189940</v>
      </c>
      <c r="D868" s="428" t="s">
        <v>191</v>
      </c>
      <c r="E868" s="428" t="s">
        <v>1315</v>
      </c>
      <c r="F868" s="428" t="s">
        <v>1315</v>
      </c>
      <c r="G868" s="428" t="s">
        <v>1315</v>
      </c>
      <c r="I868" s="428" t="s">
        <v>1315</v>
      </c>
      <c r="J868" s="428" t="s">
        <v>1315</v>
      </c>
      <c r="K868" s="428" t="s">
        <v>1315</v>
      </c>
      <c r="L868" s="428" t="s">
        <v>1315</v>
      </c>
      <c r="M868" s="428" t="s">
        <v>1315</v>
      </c>
      <c r="N868" s="428" t="s">
        <v>1315</v>
      </c>
      <c r="O868" s="428" t="s">
        <v>1315</v>
      </c>
      <c r="Q868" s="428">
        <v>189940</v>
      </c>
      <c r="R868" s="437" t="s">
        <v>191</v>
      </c>
      <c r="S868" s="428">
        <v>189940</v>
      </c>
    </row>
    <row r="869" spans="1:19" ht="10.199999999999999" customHeight="1" x14ac:dyDescent="0.3">
      <c r="A869" s="428">
        <v>19</v>
      </c>
      <c r="B869" s="428">
        <f t="shared" si="17"/>
        <v>2</v>
      </c>
      <c r="C869" s="437">
        <v>19</v>
      </c>
      <c r="D869" s="428" t="s">
        <v>192</v>
      </c>
      <c r="E869" s="428" t="s">
        <v>1315</v>
      </c>
      <c r="F869" s="428" t="s">
        <v>1315</v>
      </c>
      <c r="G869" s="428" t="s">
        <v>1315</v>
      </c>
      <c r="I869" s="428" t="s">
        <v>1315</v>
      </c>
      <c r="J869" s="428" t="s">
        <v>1315</v>
      </c>
      <c r="K869" s="428" t="s">
        <v>1315</v>
      </c>
      <c r="L869" s="428" t="s">
        <v>1315</v>
      </c>
      <c r="M869" s="428" t="s">
        <v>1315</v>
      </c>
      <c r="N869" s="428" t="s">
        <v>1315</v>
      </c>
      <c r="O869" s="428" t="s">
        <v>1315</v>
      </c>
      <c r="Q869" s="428">
        <v>19</v>
      </c>
      <c r="R869" s="437" t="s">
        <v>192</v>
      </c>
      <c r="S869" s="428">
        <v>19</v>
      </c>
    </row>
    <row r="870" spans="1:19" ht="10.199999999999999" customHeight="1" x14ac:dyDescent="0.3">
      <c r="A870" s="428">
        <v>1901</v>
      </c>
      <c r="B870" s="428">
        <f t="shared" si="17"/>
        <v>4</v>
      </c>
      <c r="C870" s="437">
        <v>1901</v>
      </c>
      <c r="D870" s="428" t="s">
        <v>193</v>
      </c>
      <c r="E870" s="428" t="s">
        <v>1315</v>
      </c>
      <c r="F870" s="428" t="s">
        <v>1315</v>
      </c>
      <c r="G870" s="428" t="s">
        <v>1315</v>
      </c>
      <c r="I870" s="428" t="s">
        <v>1315</v>
      </c>
      <c r="J870" s="428" t="s">
        <v>1315</v>
      </c>
      <c r="K870" s="428" t="s">
        <v>1315</v>
      </c>
      <c r="L870" s="428" t="s">
        <v>1315</v>
      </c>
      <c r="M870" s="428" t="s">
        <v>1315</v>
      </c>
      <c r="O870" s="428" t="s">
        <v>1315</v>
      </c>
      <c r="Q870" s="428">
        <v>1901</v>
      </c>
      <c r="R870" s="437" t="s">
        <v>193</v>
      </c>
      <c r="S870" s="428">
        <v>1901</v>
      </c>
    </row>
    <row r="871" spans="1:19" ht="10.199999999999999" customHeight="1" x14ac:dyDescent="0.3">
      <c r="A871" s="428">
        <v>1901</v>
      </c>
      <c r="B871" s="428">
        <f t="shared" si="17"/>
        <v>6</v>
      </c>
      <c r="C871" s="437">
        <v>190105</v>
      </c>
      <c r="D871" s="428" t="s">
        <v>194</v>
      </c>
      <c r="E871" s="428" t="s">
        <v>1315</v>
      </c>
      <c r="F871" s="428" t="s">
        <v>1315</v>
      </c>
      <c r="G871" s="428" t="s">
        <v>1315</v>
      </c>
      <c r="I871" s="428" t="s">
        <v>1315</v>
      </c>
      <c r="J871" s="428" t="s">
        <v>1315</v>
      </c>
      <c r="K871" s="428" t="s">
        <v>1315</v>
      </c>
      <c r="O871" s="428" t="s">
        <v>1315</v>
      </c>
      <c r="Q871" s="428">
        <v>190105</v>
      </c>
      <c r="R871" s="437" t="s">
        <v>194</v>
      </c>
      <c r="S871" s="428">
        <v>190105</v>
      </c>
    </row>
    <row r="872" spans="1:19" ht="10.199999999999999" customHeight="1" x14ac:dyDescent="0.3">
      <c r="A872" s="428">
        <v>1901</v>
      </c>
      <c r="B872" s="428">
        <f t="shared" si="17"/>
        <v>6</v>
      </c>
      <c r="C872" s="437">
        <v>190110</v>
      </c>
      <c r="D872" s="428" t="s">
        <v>195</v>
      </c>
      <c r="E872" s="428" t="s">
        <v>1315</v>
      </c>
      <c r="F872" s="428" t="s">
        <v>1315</v>
      </c>
      <c r="G872" s="428" t="s">
        <v>1315</v>
      </c>
      <c r="I872" s="428" t="s">
        <v>1315</v>
      </c>
      <c r="J872" s="428" t="s">
        <v>1316</v>
      </c>
      <c r="K872" s="428" t="s">
        <v>1316</v>
      </c>
      <c r="O872" s="428" t="s">
        <v>1315</v>
      </c>
      <c r="Q872" s="428">
        <v>190110</v>
      </c>
      <c r="R872" s="437" t="s">
        <v>195</v>
      </c>
      <c r="S872" s="428">
        <v>190110</v>
      </c>
    </row>
    <row r="873" spans="1:19" ht="10.199999999999999" customHeight="1" x14ac:dyDescent="0.3">
      <c r="A873" s="428">
        <v>1901</v>
      </c>
      <c r="B873" s="428">
        <f t="shared" si="17"/>
        <v>6</v>
      </c>
      <c r="C873" s="437">
        <v>190115</v>
      </c>
      <c r="D873" s="428" t="s">
        <v>196</v>
      </c>
      <c r="E873" s="428" t="s">
        <v>1315</v>
      </c>
      <c r="F873" s="428" t="s">
        <v>1315</v>
      </c>
      <c r="G873" s="428" t="s">
        <v>1315</v>
      </c>
      <c r="I873" s="428" t="s">
        <v>1315</v>
      </c>
      <c r="J873" s="428" t="s">
        <v>1315</v>
      </c>
      <c r="K873" s="428" t="s">
        <v>1315</v>
      </c>
      <c r="O873" s="428" t="s">
        <v>1315</v>
      </c>
      <c r="Q873" s="428">
        <v>190115</v>
      </c>
      <c r="R873" s="437" t="s">
        <v>196</v>
      </c>
      <c r="S873" s="428">
        <v>190115</v>
      </c>
    </row>
    <row r="874" spans="1:19" ht="10.199999999999999" customHeight="1" x14ac:dyDescent="0.3">
      <c r="A874" s="428">
        <v>1901</v>
      </c>
      <c r="B874" s="428">
        <f t="shared" si="17"/>
        <v>6</v>
      </c>
      <c r="C874" s="437">
        <v>190120</v>
      </c>
      <c r="D874" s="428" t="s">
        <v>197</v>
      </c>
      <c r="E874" s="428" t="s">
        <v>1315</v>
      </c>
      <c r="F874" s="428" t="s">
        <v>1315</v>
      </c>
      <c r="G874" s="428" t="s">
        <v>1315</v>
      </c>
      <c r="J874" s="428" t="s">
        <v>1315</v>
      </c>
      <c r="K874" s="428" t="s">
        <v>1315</v>
      </c>
      <c r="O874" s="428" t="s">
        <v>1315</v>
      </c>
      <c r="Q874" s="428">
        <v>190120</v>
      </c>
      <c r="R874" s="437" t="s">
        <v>197</v>
      </c>
      <c r="S874" s="428">
        <v>190120</v>
      </c>
    </row>
    <row r="875" spans="1:19" ht="10.199999999999999" customHeight="1" x14ac:dyDescent="0.3">
      <c r="A875" s="428">
        <v>1901</v>
      </c>
      <c r="B875" s="428">
        <f t="shared" si="17"/>
        <v>6</v>
      </c>
      <c r="C875" s="437">
        <v>190125</v>
      </c>
      <c r="D875" s="428" t="s">
        <v>198</v>
      </c>
      <c r="F875" s="428" t="s">
        <v>1315</v>
      </c>
      <c r="G875" s="428" t="s">
        <v>1315</v>
      </c>
      <c r="I875" s="428" t="s">
        <v>1315</v>
      </c>
      <c r="J875" s="428" t="s">
        <v>1316</v>
      </c>
      <c r="K875" s="428" t="s">
        <v>1316</v>
      </c>
      <c r="Q875" s="428">
        <v>190125</v>
      </c>
      <c r="R875" s="437" t="s">
        <v>198</v>
      </c>
      <c r="S875" s="428">
        <v>190125</v>
      </c>
    </row>
    <row r="876" spans="1:19" ht="10.199999999999999" customHeight="1" x14ac:dyDescent="0.3">
      <c r="A876" s="428">
        <v>1902</v>
      </c>
      <c r="B876" s="428">
        <f t="shared" si="17"/>
        <v>4</v>
      </c>
      <c r="C876" s="437">
        <v>1902</v>
      </c>
      <c r="D876" s="428" t="s">
        <v>156</v>
      </c>
      <c r="E876" s="428" t="s">
        <v>1315</v>
      </c>
      <c r="F876" s="428" t="s">
        <v>1315</v>
      </c>
      <c r="G876" s="428" t="s">
        <v>1315</v>
      </c>
      <c r="I876" s="428" t="s">
        <v>1315</v>
      </c>
      <c r="J876" s="428" t="s">
        <v>1315</v>
      </c>
      <c r="K876" s="428" t="s">
        <v>1315</v>
      </c>
      <c r="L876" s="428" t="s">
        <v>1315</v>
      </c>
      <c r="M876" s="428" t="s">
        <v>1315</v>
      </c>
      <c r="N876" s="428" t="s">
        <v>1315</v>
      </c>
      <c r="O876" s="428" t="s">
        <v>1315</v>
      </c>
      <c r="Q876" s="428">
        <v>1902</v>
      </c>
      <c r="R876" s="437" t="s">
        <v>156</v>
      </c>
      <c r="S876" s="428">
        <v>1902</v>
      </c>
    </row>
    <row r="877" spans="1:19" ht="10.199999999999999" customHeight="1" x14ac:dyDescent="0.3">
      <c r="A877" s="428">
        <v>1902</v>
      </c>
      <c r="B877" s="428">
        <f t="shared" si="17"/>
        <v>6</v>
      </c>
      <c r="C877" s="437">
        <v>190205</v>
      </c>
      <c r="D877" s="428" t="s">
        <v>199</v>
      </c>
      <c r="E877" s="428" t="s">
        <v>1315</v>
      </c>
      <c r="F877" s="428" t="s">
        <v>1315</v>
      </c>
      <c r="G877" s="428" t="s">
        <v>1315</v>
      </c>
      <c r="I877" s="428" t="s">
        <v>1315</v>
      </c>
      <c r="J877" s="428" t="s">
        <v>1315</v>
      </c>
      <c r="K877" s="428" t="s">
        <v>1315</v>
      </c>
      <c r="L877" s="428" t="s">
        <v>1315</v>
      </c>
      <c r="M877" s="428" t="s">
        <v>1315</v>
      </c>
      <c r="N877" s="428" t="s">
        <v>1315</v>
      </c>
      <c r="O877" s="428" t="s">
        <v>1315</v>
      </c>
      <c r="Q877" s="428">
        <v>190205</v>
      </c>
      <c r="R877" s="437" t="s">
        <v>199</v>
      </c>
      <c r="S877" s="428">
        <v>190205</v>
      </c>
    </row>
    <row r="878" spans="1:19" ht="10.199999999999999" customHeight="1" x14ac:dyDescent="0.3">
      <c r="A878" s="428">
        <v>1902</v>
      </c>
      <c r="B878" s="428">
        <f t="shared" si="17"/>
        <v>6</v>
      </c>
      <c r="C878" s="437">
        <v>190210</v>
      </c>
      <c r="D878" s="428" t="s">
        <v>200</v>
      </c>
      <c r="E878" s="428" t="s">
        <v>1315</v>
      </c>
      <c r="F878" s="428" t="s">
        <v>1315</v>
      </c>
      <c r="G878" s="428" t="s">
        <v>1315</v>
      </c>
      <c r="I878" s="428" t="s">
        <v>1315</v>
      </c>
      <c r="J878" s="428" t="s">
        <v>1315</v>
      </c>
      <c r="K878" s="428" t="s">
        <v>1315</v>
      </c>
      <c r="O878" s="428" t="s">
        <v>1315</v>
      </c>
      <c r="Q878" s="428">
        <v>190210</v>
      </c>
      <c r="R878" s="437" t="s">
        <v>200</v>
      </c>
      <c r="S878" s="428">
        <v>190210</v>
      </c>
    </row>
    <row r="879" spans="1:19" ht="10.199999999999999" customHeight="1" x14ac:dyDescent="0.3">
      <c r="A879" s="428">
        <v>1902</v>
      </c>
      <c r="B879" s="428">
        <f t="shared" si="17"/>
        <v>6</v>
      </c>
      <c r="C879" s="437">
        <v>190215</v>
      </c>
      <c r="D879" s="428" t="s">
        <v>201</v>
      </c>
      <c r="E879" s="428" t="s">
        <v>1315</v>
      </c>
      <c r="F879" s="428" t="s">
        <v>1315</v>
      </c>
      <c r="G879" s="428" t="s">
        <v>1315</v>
      </c>
      <c r="I879" s="428" t="s">
        <v>1315</v>
      </c>
      <c r="J879" s="428" t="s">
        <v>1315</v>
      </c>
      <c r="K879" s="428" t="s">
        <v>1315</v>
      </c>
      <c r="O879" s="428" t="s">
        <v>1315</v>
      </c>
      <c r="Q879" s="428">
        <v>190215</v>
      </c>
      <c r="R879" s="437" t="s">
        <v>201</v>
      </c>
      <c r="S879" s="428">
        <v>190215</v>
      </c>
    </row>
    <row r="880" spans="1:19" ht="10.199999999999999" customHeight="1" x14ac:dyDescent="0.3">
      <c r="A880" s="428">
        <v>1902</v>
      </c>
      <c r="B880" s="428">
        <f t="shared" si="17"/>
        <v>6</v>
      </c>
      <c r="C880" s="437">
        <v>190220</v>
      </c>
      <c r="D880" s="428" t="s">
        <v>202</v>
      </c>
      <c r="E880" s="428" t="s">
        <v>1315</v>
      </c>
      <c r="F880" s="428" t="s">
        <v>1315</v>
      </c>
      <c r="G880" s="428" t="s">
        <v>1315</v>
      </c>
      <c r="I880" s="428" t="s">
        <v>1315</v>
      </c>
      <c r="J880" s="428" t="s">
        <v>1315</v>
      </c>
      <c r="K880" s="428" t="s">
        <v>1315</v>
      </c>
      <c r="O880" s="428" t="s">
        <v>1315</v>
      </c>
      <c r="Q880" s="428">
        <v>190220</v>
      </c>
      <c r="R880" s="437" t="s">
        <v>202</v>
      </c>
      <c r="S880" s="428">
        <v>190220</v>
      </c>
    </row>
    <row r="881" spans="1:19" ht="10.199999999999999" customHeight="1" x14ac:dyDescent="0.3">
      <c r="A881" s="428">
        <v>1902</v>
      </c>
      <c r="B881" s="428">
        <f t="shared" si="17"/>
        <v>6</v>
      </c>
      <c r="C881" s="437">
        <v>190221</v>
      </c>
      <c r="D881" s="428" t="s">
        <v>203</v>
      </c>
      <c r="E881" s="428" t="s">
        <v>1315</v>
      </c>
      <c r="F881" s="428" t="s">
        <v>1315</v>
      </c>
      <c r="G881" s="428" t="s">
        <v>1315</v>
      </c>
      <c r="I881" s="428" t="s">
        <v>1315</v>
      </c>
      <c r="J881" s="428" t="s">
        <v>1315</v>
      </c>
      <c r="K881" s="428" t="s">
        <v>1315</v>
      </c>
      <c r="O881" s="428" t="s">
        <v>1315</v>
      </c>
      <c r="Q881" s="428">
        <v>190221</v>
      </c>
      <c r="R881" s="437" t="s">
        <v>1567</v>
      </c>
      <c r="S881" s="428">
        <v>190221</v>
      </c>
    </row>
    <row r="882" spans="1:19" ht="10.199999999999999" customHeight="1" x14ac:dyDescent="0.3">
      <c r="A882" s="428">
        <v>1902</v>
      </c>
      <c r="B882" s="428">
        <f t="shared" si="17"/>
        <v>6</v>
      </c>
      <c r="C882" s="437">
        <v>190225</v>
      </c>
      <c r="D882" s="428" t="s">
        <v>204</v>
      </c>
      <c r="E882" s="428" t="s">
        <v>1315</v>
      </c>
      <c r="F882" s="428" t="s">
        <v>1315</v>
      </c>
      <c r="G882" s="428" t="s">
        <v>1315</v>
      </c>
      <c r="I882" s="428" t="s">
        <v>1315</v>
      </c>
      <c r="J882" s="428" t="s">
        <v>1315</v>
      </c>
      <c r="K882" s="428" t="s">
        <v>1315</v>
      </c>
      <c r="O882" s="428" t="s">
        <v>1315</v>
      </c>
      <c r="Q882" s="428">
        <v>190225</v>
      </c>
      <c r="R882" s="437" t="s">
        <v>1568</v>
      </c>
      <c r="S882" s="428">
        <v>190225</v>
      </c>
    </row>
    <row r="883" spans="1:19" ht="10.199999999999999" customHeight="1" x14ac:dyDescent="0.3">
      <c r="A883" s="428">
        <v>1902</v>
      </c>
      <c r="B883" s="428">
        <f t="shared" si="17"/>
        <v>6</v>
      </c>
      <c r="C883" s="437">
        <v>190226</v>
      </c>
      <c r="D883" s="428" t="s">
        <v>205</v>
      </c>
      <c r="E883" s="428" t="s">
        <v>1315</v>
      </c>
      <c r="F883" s="428" t="s">
        <v>1315</v>
      </c>
      <c r="G883" s="428" t="s">
        <v>1315</v>
      </c>
      <c r="I883" s="428" t="s">
        <v>1315</v>
      </c>
      <c r="J883" s="428" t="s">
        <v>1315</v>
      </c>
      <c r="K883" s="428" t="s">
        <v>1315</v>
      </c>
      <c r="O883" s="428" t="s">
        <v>1315</v>
      </c>
      <c r="Q883" s="428">
        <v>190226</v>
      </c>
      <c r="R883" s="437" t="s">
        <v>1569</v>
      </c>
      <c r="S883" s="428">
        <v>190226</v>
      </c>
    </row>
    <row r="884" spans="1:19" ht="10.199999999999999" customHeight="1" x14ac:dyDescent="0.3">
      <c r="A884" s="428">
        <v>1902</v>
      </c>
      <c r="B884" s="428">
        <f t="shared" si="17"/>
        <v>6</v>
      </c>
      <c r="C884" s="437">
        <v>190230</v>
      </c>
      <c r="D884" s="428" t="s">
        <v>206</v>
      </c>
      <c r="E884" s="428" t="s">
        <v>1315</v>
      </c>
      <c r="F884" s="428" t="s">
        <v>1315</v>
      </c>
      <c r="G884" s="428" t="s">
        <v>1315</v>
      </c>
      <c r="I884" s="428" t="s">
        <v>1315</v>
      </c>
      <c r="J884" s="428" t="s">
        <v>1315</v>
      </c>
      <c r="K884" s="428" t="s">
        <v>1315</v>
      </c>
      <c r="O884" s="428" t="s">
        <v>1315</v>
      </c>
      <c r="Q884" s="428">
        <v>190230</v>
      </c>
      <c r="R884" s="437" t="s">
        <v>206</v>
      </c>
      <c r="S884" s="428">
        <v>190230</v>
      </c>
    </row>
    <row r="885" spans="1:19" ht="10.199999999999999" customHeight="1" x14ac:dyDescent="0.3">
      <c r="A885" s="428">
        <v>1902</v>
      </c>
      <c r="B885" s="428">
        <f t="shared" si="17"/>
        <v>6</v>
      </c>
      <c r="C885" s="437">
        <v>190231</v>
      </c>
      <c r="D885" s="428" t="s">
        <v>207</v>
      </c>
      <c r="E885" s="428" t="s">
        <v>1315</v>
      </c>
      <c r="F885" s="428" t="s">
        <v>1315</v>
      </c>
      <c r="G885" s="428" t="s">
        <v>1315</v>
      </c>
      <c r="I885" s="428" t="s">
        <v>1315</v>
      </c>
      <c r="J885" s="428" t="s">
        <v>1315</v>
      </c>
      <c r="K885" s="428" t="s">
        <v>1315</v>
      </c>
      <c r="O885" s="428" t="s">
        <v>1315</v>
      </c>
      <c r="Q885" s="428">
        <v>190231</v>
      </c>
      <c r="R885" s="437" t="s">
        <v>207</v>
      </c>
      <c r="S885" s="428">
        <v>190231</v>
      </c>
    </row>
    <row r="886" spans="1:19" ht="10.199999999999999" customHeight="1" x14ac:dyDescent="0.3">
      <c r="A886" s="428">
        <v>1902</v>
      </c>
      <c r="B886" s="428">
        <f t="shared" si="17"/>
        <v>6</v>
      </c>
      <c r="C886" s="437">
        <v>190235</v>
      </c>
      <c r="D886" s="428" t="s">
        <v>208</v>
      </c>
      <c r="E886" s="428" t="s">
        <v>1315</v>
      </c>
      <c r="F886" s="428" t="s">
        <v>1315</v>
      </c>
      <c r="G886" s="428" t="s">
        <v>1315</v>
      </c>
      <c r="I886" s="428" t="s">
        <v>1315</v>
      </c>
      <c r="J886" s="428" t="s">
        <v>1315</v>
      </c>
      <c r="K886" s="428" t="s">
        <v>1315</v>
      </c>
      <c r="O886" s="428" t="s">
        <v>1315</v>
      </c>
      <c r="Q886" s="428">
        <v>190235</v>
      </c>
      <c r="R886" s="437" t="s">
        <v>208</v>
      </c>
      <c r="S886" s="428">
        <v>190235</v>
      </c>
    </row>
    <row r="887" spans="1:19" ht="10.199999999999999" customHeight="1" x14ac:dyDescent="0.3">
      <c r="A887" s="428">
        <v>1902</v>
      </c>
      <c r="B887" s="428">
        <f t="shared" si="17"/>
        <v>6</v>
      </c>
      <c r="C887" s="437">
        <v>190240</v>
      </c>
      <c r="D887" s="428" t="s">
        <v>116</v>
      </c>
      <c r="E887" s="428" t="s">
        <v>1315</v>
      </c>
      <c r="F887" s="428" t="s">
        <v>1315</v>
      </c>
      <c r="G887" s="428" t="s">
        <v>1315</v>
      </c>
      <c r="J887" s="428" t="s">
        <v>1315</v>
      </c>
      <c r="K887" s="428" t="s">
        <v>1315</v>
      </c>
      <c r="O887" s="428" t="s">
        <v>1315</v>
      </c>
      <c r="Q887" s="428">
        <v>190240</v>
      </c>
      <c r="R887" s="437" t="s">
        <v>116</v>
      </c>
      <c r="S887" s="428">
        <v>190240</v>
      </c>
    </row>
    <row r="888" spans="1:19" ht="10.199999999999999" customHeight="1" x14ac:dyDescent="0.3">
      <c r="A888" s="428">
        <v>1902</v>
      </c>
      <c r="B888" s="428">
        <f t="shared" si="17"/>
        <v>6</v>
      </c>
      <c r="C888" s="437">
        <v>190245</v>
      </c>
      <c r="D888" s="428" t="s">
        <v>209</v>
      </c>
      <c r="E888" s="428" t="s">
        <v>1315</v>
      </c>
      <c r="F888" s="428" t="s">
        <v>1315</v>
      </c>
      <c r="G888" s="428" t="s">
        <v>1315</v>
      </c>
      <c r="I888" s="428" t="s">
        <v>1315</v>
      </c>
      <c r="J888" s="428" t="s">
        <v>1315</v>
      </c>
      <c r="K888" s="428" t="s">
        <v>1315</v>
      </c>
      <c r="L888" s="428" t="s">
        <v>1315</v>
      </c>
      <c r="M888" s="428" t="s">
        <v>1315</v>
      </c>
      <c r="N888" s="428" t="s">
        <v>1315</v>
      </c>
      <c r="O888" s="428" t="s">
        <v>1315</v>
      </c>
      <c r="Q888" s="428">
        <v>190245</v>
      </c>
      <c r="R888" s="437" t="s">
        <v>209</v>
      </c>
      <c r="S888" s="428">
        <v>190245</v>
      </c>
    </row>
    <row r="889" spans="1:19" ht="10.199999999999999" customHeight="1" x14ac:dyDescent="0.3">
      <c r="A889" s="428">
        <v>1902</v>
      </c>
      <c r="B889" s="428">
        <f t="shared" si="17"/>
        <v>6</v>
      </c>
      <c r="C889" s="437">
        <v>190250</v>
      </c>
      <c r="D889" s="428" t="s">
        <v>147</v>
      </c>
      <c r="F889" s="428" t="s">
        <v>1315</v>
      </c>
      <c r="J889" s="428" t="s">
        <v>1316</v>
      </c>
      <c r="K889" s="428" t="s">
        <v>1316</v>
      </c>
      <c r="Q889" s="428">
        <v>190250</v>
      </c>
      <c r="R889" s="437" t="s">
        <v>147</v>
      </c>
      <c r="S889" s="428">
        <v>190250</v>
      </c>
    </row>
    <row r="890" spans="1:19" ht="10.199999999999999" customHeight="1" x14ac:dyDescent="0.3">
      <c r="A890" s="428">
        <v>1902</v>
      </c>
      <c r="B890" s="428">
        <f t="shared" si="17"/>
        <v>6</v>
      </c>
      <c r="C890" s="437">
        <v>190255</v>
      </c>
      <c r="D890" s="428" t="s">
        <v>152</v>
      </c>
      <c r="E890" s="428" t="s">
        <v>1315</v>
      </c>
      <c r="F890" s="428" t="s">
        <v>1315</v>
      </c>
      <c r="G890" s="428" t="s">
        <v>1315</v>
      </c>
      <c r="I890" s="428" t="s">
        <v>1315</v>
      </c>
      <c r="J890" s="428" t="s">
        <v>1315</v>
      </c>
      <c r="K890" s="428" t="s">
        <v>1315</v>
      </c>
      <c r="L890" s="428" t="s">
        <v>1315</v>
      </c>
      <c r="M890" s="428" t="s">
        <v>1315</v>
      </c>
      <c r="O890" s="428" t="s">
        <v>1315</v>
      </c>
      <c r="Q890" s="428">
        <v>190255</v>
      </c>
      <c r="R890" s="437" t="s">
        <v>152</v>
      </c>
      <c r="S890" s="428">
        <v>190255</v>
      </c>
    </row>
    <row r="891" spans="1:19" ht="10.199999999999999" customHeight="1" x14ac:dyDescent="0.3">
      <c r="A891" s="428">
        <v>1902</v>
      </c>
      <c r="B891" s="428">
        <f t="shared" si="17"/>
        <v>6</v>
      </c>
      <c r="C891" s="437">
        <v>190260</v>
      </c>
      <c r="D891" s="428" t="s">
        <v>164</v>
      </c>
      <c r="E891" s="428" t="s">
        <v>1315</v>
      </c>
      <c r="F891" s="428" t="s">
        <v>1315</v>
      </c>
      <c r="J891" s="428" t="s">
        <v>1316</v>
      </c>
      <c r="K891" s="428" t="s">
        <v>1316</v>
      </c>
      <c r="N891" s="428" t="s">
        <v>1315</v>
      </c>
      <c r="O891" s="428" t="s">
        <v>1315</v>
      </c>
      <c r="Q891" s="428">
        <v>190260</v>
      </c>
      <c r="R891" s="437" t="s">
        <v>164</v>
      </c>
      <c r="S891" s="428">
        <v>190260</v>
      </c>
    </row>
    <row r="892" spans="1:19" ht="10.199999999999999" customHeight="1" x14ac:dyDescent="0.3">
      <c r="A892" s="428">
        <v>1902</v>
      </c>
      <c r="B892" s="428">
        <f t="shared" si="17"/>
        <v>6</v>
      </c>
      <c r="C892" s="437">
        <v>190265</v>
      </c>
      <c r="D892" s="428" t="s">
        <v>171</v>
      </c>
      <c r="E892" s="428" t="s">
        <v>1315</v>
      </c>
      <c r="F892" s="428" t="s">
        <v>1315</v>
      </c>
      <c r="G892" s="428" t="s">
        <v>1315</v>
      </c>
      <c r="I892" s="428" t="s">
        <v>1315</v>
      </c>
      <c r="J892" s="428" t="s">
        <v>1315</v>
      </c>
      <c r="K892" s="428" t="s">
        <v>1315</v>
      </c>
      <c r="L892" s="428" t="s">
        <v>1315</v>
      </c>
      <c r="M892" s="428" t="s">
        <v>1315</v>
      </c>
      <c r="N892" s="428" t="s">
        <v>1315</v>
      </c>
      <c r="O892" s="428" t="s">
        <v>1315</v>
      </c>
      <c r="Q892" s="428">
        <v>190265</v>
      </c>
      <c r="R892" s="437" t="s">
        <v>171</v>
      </c>
      <c r="S892" s="428">
        <v>190265</v>
      </c>
    </row>
    <row r="893" spans="1:19" ht="10.199999999999999" customHeight="1" x14ac:dyDescent="0.3">
      <c r="A893" s="428">
        <v>1902</v>
      </c>
      <c r="B893" s="428">
        <f t="shared" si="17"/>
        <v>6</v>
      </c>
      <c r="C893" s="437">
        <v>190270</v>
      </c>
      <c r="D893" s="428" t="s">
        <v>437</v>
      </c>
      <c r="E893" s="428" t="s">
        <v>1315</v>
      </c>
      <c r="F893" s="428" t="s">
        <v>1315</v>
      </c>
      <c r="G893" s="428" t="s">
        <v>1315</v>
      </c>
      <c r="I893" s="428" t="s">
        <v>1315</v>
      </c>
      <c r="J893" s="428" t="s">
        <v>1315</v>
      </c>
      <c r="K893" s="428" t="s">
        <v>1315</v>
      </c>
      <c r="L893" s="428" t="s">
        <v>1315</v>
      </c>
      <c r="M893" s="428" t="s">
        <v>1315</v>
      </c>
      <c r="N893" s="428" t="s">
        <v>1315</v>
      </c>
      <c r="O893" s="428" t="s">
        <v>1315</v>
      </c>
      <c r="Q893" s="428">
        <v>190270</v>
      </c>
      <c r="R893" s="437" t="s">
        <v>437</v>
      </c>
      <c r="S893" s="428">
        <v>190270</v>
      </c>
    </row>
    <row r="894" spans="1:19" ht="10.199999999999999" customHeight="1" x14ac:dyDescent="0.3">
      <c r="A894" s="428">
        <v>1902</v>
      </c>
      <c r="B894" s="428">
        <f t="shared" si="17"/>
        <v>6</v>
      </c>
      <c r="C894" s="437">
        <v>190275</v>
      </c>
      <c r="D894" s="428" t="s">
        <v>210</v>
      </c>
      <c r="E894" s="428" t="s">
        <v>1315</v>
      </c>
      <c r="F894" s="428" t="s">
        <v>1315</v>
      </c>
      <c r="G894" s="428" t="s">
        <v>1315</v>
      </c>
      <c r="I894" s="428" t="s">
        <v>1315</v>
      </c>
      <c r="J894" s="428" t="s">
        <v>1315</v>
      </c>
      <c r="K894" s="428" t="s">
        <v>1315</v>
      </c>
      <c r="L894" s="428" t="s">
        <v>1315</v>
      </c>
      <c r="M894" s="428" t="s">
        <v>1315</v>
      </c>
      <c r="N894" s="428" t="s">
        <v>1315</v>
      </c>
      <c r="O894" s="428" t="s">
        <v>1315</v>
      </c>
      <c r="Q894" s="428">
        <v>190275</v>
      </c>
      <c r="R894" s="437" t="s">
        <v>210</v>
      </c>
      <c r="S894" s="428">
        <v>190275</v>
      </c>
    </row>
    <row r="895" spans="1:19" ht="10.199999999999999" customHeight="1" x14ac:dyDescent="0.3">
      <c r="A895" s="428">
        <v>1902</v>
      </c>
      <c r="B895" s="428">
        <f t="shared" si="17"/>
        <v>6</v>
      </c>
      <c r="C895" s="437">
        <v>190280</v>
      </c>
      <c r="D895" s="428" t="s">
        <v>193</v>
      </c>
      <c r="E895" s="428" t="s">
        <v>1315</v>
      </c>
      <c r="F895" s="428" t="s">
        <v>1315</v>
      </c>
      <c r="G895" s="428" t="s">
        <v>1315</v>
      </c>
      <c r="I895" s="428" t="s">
        <v>1315</v>
      </c>
      <c r="J895" s="428" t="s">
        <v>1315</v>
      </c>
      <c r="K895" s="428" t="s">
        <v>1315</v>
      </c>
      <c r="O895" s="428" t="s">
        <v>1315</v>
      </c>
      <c r="Q895" s="428">
        <v>190280</v>
      </c>
      <c r="R895" s="437" t="s">
        <v>193</v>
      </c>
      <c r="S895" s="428">
        <v>190280</v>
      </c>
    </row>
    <row r="896" spans="1:19" ht="10.199999999999999" customHeight="1" x14ac:dyDescent="0.3">
      <c r="A896" s="428">
        <v>1902</v>
      </c>
      <c r="B896" s="428">
        <f t="shared" si="17"/>
        <v>6</v>
      </c>
      <c r="C896" s="437">
        <v>190285</v>
      </c>
      <c r="D896" s="428" t="s">
        <v>819</v>
      </c>
      <c r="E896" s="428" t="s">
        <v>1315</v>
      </c>
      <c r="F896" s="428" t="s">
        <v>1315</v>
      </c>
      <c r="G896" s="428" t="s">
        <v>1315</v>
      </c>
      <c r="I896" s="428" t="s">
        <v>1315</v>
      </c>
      <c r="J896" s="428" t="s">
        <v>1315</v>
      </c>
      <c r="K896" s="428" t="s">
        <v>1315</v>
      </c>
      <c r="L896" s="428" t="s">
        <v>1315</v>
      </c>
      <c r="M896" s="428" t="s">
        <v>1315</v>
      </c>
      <c r="N896" s="428" t="s">
        <v>1315</v>
      </c>
      <c r="O896" s="428" t="s">
        <v>1315</v>
      </c>
      <c r="Q896" s="428">
        <v>190285</v>
      </c>
      <c r="R896" s="437" t="s">
        <v>819</v>
      </c>
      <c r="S896" s="428">
        <v>190285</v>
      </c>
    </row>
    <row r="897" spans="1:19" ht="10.199999999999999" customHeight="1" x14ac:dyDescent="0.3">
      <c r="A897" s="428">
        <v>1902</v>
      </c>
      <c r="B897" s="428">
        <f t="shared" si="17"/>
        <v>6</v>
      </c>
      <c r="C897" s="437">
        <v>190286</v>
      </c>
      <c r="D897" s="428" t="s">
        <v>211</v>
      </c>
      <c r="E897" s="428" t="s">
        <v>1315</v>
      </c>
      <c r="F897" s="428" t="s">
        <v>1315</v>
      </c>
      <c r="J897" s="428" t="s">
        <v>1316</v>
      </c>
      <c r="K897" s="428" t="s">
        <v>1316</v>
      </c>
      <c r="O897" s="428" t="s">
        <v>1315</v>
      </c>
      <c r="Q897" s="428">
        <v>190286</v>
      </c>
      <c r="R897" s="437" t="s">
        <v>211</v>
      </c>
      <c r="S897" s="428">
        <v>190286</v>
      </c>
    </row>
    <row r="898" spans="1:19" ht="10.199999999999999" customHeight="1" x14ac:dyDescent="0.3">
      <c r="A898" s="428">
        <v>1903</v>
      </c>
      <c r="B898" s="428">
        <f t="shared" si="17"/>
        <v>4</v>
      </c>
      <c r="C898" s="437">
        <v>1903</v>
      </c>
      <c r="D898" s="428" t="s">
        <v>212</v>
      </c>
      <c r="J898" s="428" t="s">
        <v>1316</v>
      </c>
      <c r="K898" s="428" t="s">
        <v>1316</v>
      </c>
      <c r="Q898" s="428">
        <v>1903</v>
      </c>
      <c r="R898" s="437" t="s">
        <v>212</v>
      </c>
      <c r="S898" s="428">
        <v>1903</v>
      </c>
    </row>
    <row r="899" spans="1:19" ht="10.199999999999999" customHeight="1" x14ac:dyDescent="0.3">
      <c r="A899" s="428">
        <v>1903</v>
      </c>
      <c r="B899" s="428">
        <f t="shared" si="17"/>
        <v>6</v>
      </c>
      <c r="C899" s="437">
        <v>190305</v>
      </c>
      <c r="D899" s="428" t="s">
        <v>213</v>
      </c>
      <c r="J899" s="428" t="s">
        <v>1316</v>
      </c>
      <c r="K899" s="428" t="s">
        <v>1316</v>
      </c>
      <c r="Q899" s="428">
        <v>190305</v>
      </c>
      <c r="R899" s="437" t="s">
        <v>213</v>
      </c>
      <c r="S899" s="428">
        <v>190305</v>
      </c>
    </row>
    <row r="900" spans="1:19" ht="10.199999999999999" customHeight="1" x14ac:dyDescent="0.3">
      <c r="A900" s="428">
        <v>1903</v>
      </c>
      <c r="B900" s="428">
        <f t="shared" si="17"/>
        <v>6</v>
      </c>
      <c r="C900" s="437">
        <v>190310</v>
      </c>
      <c r="D900" s="428" t="s">
        <v>214</v>
      </c>
      <c r="J900" s="428" t="s">
        <v>1316</v>
      </c>
      <c r="K900" s="428" t="s">
        <v>1316</v>
      </c>
      <c r="Q900" s="428">
        <v>190310</v>
      </c>
      <c r="R900" s="437" t="s">
        <v>214</v>
      </c>
      <c r="S900" s="428">
        <v>190310</v>
      </c>
    </row>
    <row r="901" spans="1:19" ht="10.199999999999999" customHeight="1" x14ac:dyDescent="0.3">
      <c r="A901" s="428">
        <v>1904</v>
      </c>
      <c r="B901" s="428">
        <f t="shared" ref="B901:B964" si="18">LEN(C901)</f>
        <v>4</v>
      </c>
      <c r="C901" s="437">
        <v>1904</v>
      </c>
      <c r="D901" s="428" t="s">
        <v>215</v>
      </c>
      <c r="E901" s="428" t="s">
        <v>1315</v>
      </c>
      <c r="F901" s="428" t="s">
        <v>1315</v>
      </c>
      <c r="G901" s="428" t="s">
        <v>1315</v>
      </c>
      <c r="I901" s="428" t="s">
        <v>1315</v>
      </c>
      <c r="J901" s="428" t="s">
        <v>1315</v>
      </c>
      <c r="K901" s="428" t="s">
        <v>1315</v>
      </c>
      <c r="L901" s="428" t="s">
        <v>1315</v>
      </c>
      <c r="M901" s="428" t="s">
        <v>1315</v>
      </c>
      <c r="N901" s="428" t="s">
        <v>1315</v>
      </c>
      <c r="O901" s="428" t="s">
        <v>1315</v>
      </c>
      <c r="Q901" s="428">
        <v>1904</v>
      </c>
      <c r="R901" s="437" t="s">
        <v>215</v>
      </c>
      <c r="S901" s="428">
        <v>1904</v>
      </c>
    </row>
    <row r="902" spans="1:19" ht="10.199999999999999" customHeight="1" x14ac:dyDescent="0.3">
      <c r="A902" s="428">
        <v>1904</v>
      </c>
      <c r="B902" s="428">
        <f t="shared" si="18"/>
        <v>6</v>
      </c>
      <c r="C902" s="437">
        <v>190405</v>
      </c>
      <c r="D902" s="428" t="s">
        <v>126</v>
      </c>
      <c r="E902" s="428" t="s">
        <v>1315</v>
      </c>
      <c r="F902" s="428" t="s">
        <v>1315</v>
      </c>
      <c r="G902" s="428" t="s">
        <v>1315</v>
      </c>
      <c r="I902" s="428" t="s">
        <v>1315</v>
      </c>
      <c r="J902" s="428" t="s">
        <v>1315</v>
      </c>
      <c r="K902" s="428" t="s">
        <v>1315</v>
      </c>
      <c r="L902" s="428" t="s">
        <v>1315</v>
      </c>
      <c r="M902" s="428" t="s">
        <v>1315</v>
      </c>
      <c r="N902" s="428" t="s">
        <v>1315</v>
      </c>
      <c r="O902" s="428" t="s">
        <v>1315</v>
      </c>
      <c r="Q902" s="428">
        <v>190405</v>
      </c>
      <c r="R902" s="437" t="s">
        <v>1548</v>
      </c>
      <c r="S902" s="428">
        <v>190405</v>
      </c>
    </row>
    <row r="903" spans="1:19" ht="10.199999999999999" customHeight="1" x14ac:dyDescent="0.3">
      <c r="A903" s="428">
        <v>1904</v>
      </c>
      <c r="B903" s="428">
        <f t="shared" si="18"/>
        <v>6</v>
      </c>
      <c r="C903" s="437">
        <v>190410</v>
      </c>
      <c r="D903" s="428" t="s">
        <v>216</v>
      </c>
      <c r="E903" s="428" t="s">
        <v>1315</v>
      </c>
      <c r="F903" s="428" t="s">
        <v>1315</v>
      </c>
      <c r="G903" s="428" t="s">
        <v>1315</v>
      </c>
      <c r="I903" s="428" t="s">
        <v>1315</v>
      </c>
      <c r="J903" s="428" t="s">
        <v>1315</v>
      </c>
      <c r="K903" s="428" t="s">
        <v>1315</v>
      </c>
      <c r="L903" s="428" t="s">
        <v>1315</v>
      </c>
      <c r="M903" s="428" t="s">
        <v>1315</v>
      </c>
      <c r="N903" s="428" t="s">
        <v>1315</v>
      </c>
      <c r="O903" s="428" t="s">
        <v>1315</v>
      </c>
      <c r="Q903" s="428">
        <v>190410</v>
      </c>
      <c r="R903" s="437" t="s">
        <v>216</v>
      </c>
      <c r="S903" s="428">
        <v>190410</v>
      </c>
    </row>
    <row r="904" spans="1:19" ht="10.199999999999999" customHeight="1" x14ac:dyDescent="0.3">
      <c r="A904" s="428">
        <v>1904</v>
      </c>
      <c r="B904" s="428">
        <f t="shared" si="18"/>
        <v>6</v>
      </c>
      <c r="C904" s="437">
        <v>190490</v>
      </c>
      <c r="D904" s="428" t="s">
        <v>53</v>
      </c>
      <c r="E904" s="428" t="s">
        <v>1315</v>
      </c>
      <c r="F904" s="428" t="s">
        <v>1315</v>
      </c>
      <c r="G904" s="428" t="s">
        <v>1315</v>
      </c>
      <c r="I904" s="428" t="s">
        <v>1315</v>
      </c>
      <c r="J904" s="428" t="s">
        <v>1315</v>
      </c>
      <c r="K904" s="428" t="s">
        <v>1315</v>
      </c>
      <c r="L904" s="428" t="s">
        <v>1315</v>
      </c>
      <c r="M904" s="428" t="s">
        <v>1315</v>
      </c>
      <c r="N904" s="428" t="s">
        <v>1315</v>
      </c>
      <c r="O904" s="428" t="s">
        <v>1315</v>
      </c>
      <c r="Q904" s="428">
        <v>190490</v>
      </c>
      <c r="R904" s="437" t="s">
        <v>53</v>
      </c>
      <c r="S904" s="428">
        <v>190490</v>
      </c>
    </row>
    <row r="905" spans="1:19" ht="10.199999999999999" customHeight="1" x14ac:dyDescent="0.3">
      <c r="A905" s="428">
        <v>1904</v>
      </c>
      <c r="B905" s="428">
        <f t="shared" si="18"/>
        <v>6</v>
      </c>
      <c r="C905" s="437">
        <v>190499</v>
      </c>
      <c r="D905" s="428" t="s">
        <v>217</v>
      </c>
      <c r="E905" s="428" t="s">
        <v>1315</v>
      </c>
      <c r="F905" s="428" t="s">
        <v>1315</v>
      </c>
      <c r="G905" s="428" t="s">
        <v>1315</v>
      </c>
      <c r="I905" s="428" t="s">
        <v>1315</v>
      </c>
      <c r="J905" s="428" t="s">
        <v>1315</v>
      </c>
      <c r="K905" s="428" t="s">
        <v>1315</v>
      </c>
      <c r="L905" s="428" t="s">
        <v>1315</v>
      </c>
      <c r="M905" s="428" t="s">
        <v>1315</v>
      </c>
      <c r="N905" s="428" t="s">
        <v>1315</v>
      </c>
      <c r="O905" s="428" t="s">
        <v>1315</v>
      </c>
      <c r="Q905" s="428">
        <v>190499</v>
      </c>
      <c r="R905" s="437" t="s">
        <v>217</v>
      </c>
      <c r="S905" s="428">
        <v>190499</v>
      </c>
    </row>
    <row r="906" spans="1:19" ht="10.199999999999999" customHeight="1" x14ac:dyDescent="0.3">
      <c r="A906" s="428">
        <v>1905</v>
      </c>
      <c r="B906" s="428">
        <f t="shared" si="18"/>
        <v>4</v>
      </c>
      <c r="C906" s="437">
        <v>1905</v>
      </c>
      <c r="D906" s="428" t="s">
        <v>218</v>
      </c>
      <c r="E906" s="428" t="s">
        <v>1315</v>
      </c>
      <c r="F906" s="428" t="s">
        <v>1315</v>
      </c>
      <c r="G906" s="428" t="s">
        <v>1315</v>
      </c>
      <c r="I906" s="428" t="s">
        <v>1315</v>
      </c>
      <c r="J906" s="428" t="s">
        <v>1315</v>
      </c>
      <c r="K906" s="428" t="s">
        <v>1315</v>
      </c>
      <c r="L906" s="428" t="s">
        <v>1315</v>
      </c>
      <c r="M906" s="428" t="s">
        <v>1315</v>
      </c>
      <c r="N906" s="428" t="s">
        <v>1315</v>
      </c>
      <c r="O906" s="428" t="s">
        <v>1315</v>
      </c>
      <c r="Q906" s="428">
        <v>1905</v>
      </c>
      <c r="R906" s="437" t="s">
        <v>218</v>
      </c>
      <c r="S906" s="428">
        <v>1905</v>
      </c>
    </row>
    <row r="907" spans="1:19" ht="10.199999999999999" customHeight="1" x14ac:dyDescent="0.3">
      <c r="A907" s="428">
        <v>1905</v>
      </c>
      <c r="B907" s="428">
        <f t="shared" si="18"/>
        <v>6</v>
      </c>
      <c r="C907" s="437">
        <v>190505</v>
      </c>
      <c r="D907" s="428" t="s">
        <v>219</v>
      </c>
      <c r="E907" s="428" t="s">
        <v>1315</v>
      </c>
      <c r="F907" s="428" t="s">
        <v>1315</v>
      </c>
      <c r="G907" s="428" t="s">
        <v>1315</v>
      </c>
      <c r="J907" s="428" t="s">
        <v>1316</v>
      </c>
      <c r="K907" s="428" t="s">
        <v>1316</v>
      </c>
      <c r="L907" s="428" t="s">
        <v>1315</v>
      </c>
      <c r="M907" s="428" t="s">
        <v>1315</v>
      </c>
      <c r="N907" s="428" t="s">
        <v>1315</v>
      </c>
      <c r="O907" s="428" t="s">
        <v>1315</v>
      </c>
      <c r="Q907" s="428">
        <v>190505</v>
      </c>
      <c r="R907" s="437" t="s">
        <v>219</v>
      </c>
      <c r="S907" s="428">
        <v>190505</v>
      </c>
    </row>
    <row r="908" spans="1:19" ht="10.199999999999999" customHeight="1" x14ac:dyDescent="0.3">
      <c r="A908" s="428">
        <v>1905</v>
      </c>
      <c r="B908" s="428">
        <f t="shared" si="18"/>
        <v>6</v>
      </c>
      <c r="C908" s="437">
        <v>190510</v>
      </c>
      <c r="D908" s="428" t="s">
        <v>220</v>
      </c>
      <c r="E908" s="428" t="s">
        <v>1315</v>
      </c>
      <c r="F908" s="428" t="s">
        <v>1315</v>
      </c>
      <c r="J908" s="428" t="s">
        <v>1315</v>
      </c>
      <c r="K908" s="428" t="s">
        <v>1315</v>
      </c>
      <c r="L908" s="428" t="s">
        <v>1315</v>
      </c>
      <c r="M908" s="428" t="s">
        <v>1315</v>
      </c>
      <c r="N908" s="428" t="s">
        <v>1315</v>
      </c>
      <c r="O908" s="428" t="s">
        <v>1315</v>
      </c>
      <c r="Q908" s="428">
        <v>190510</v>
      </c>
      <c r="R908" s="437" t="s">
        <v>220</v>
      </c>
      <c r="S908" s="428">
        <v>190510</v>
      </c>
    </row>
    <row r="909" spans="1:19" ht="10.199999999999999" customHeight="1" x14ac:dyDescent="0.3">
      <c r="A909" s="428">
        <v>1905</v>
      </c>
      <c r="B909" s="428">
        <f t="shared" si="18"/>
        <v>6</v>
      </c>
      <c r="C909" s="437">
        <v>190515</v>
      </c>
      <c r="D909" s="428" t="s">
        <v>221</v>
      </c>
      <c r="E909" s="428" t="s">
        <v>1315</v>
      </c>
      <c r="F909" s="428" t="s">
        <v>1315</v>
      </c>
      <c r="G909" s="428" t="s">
        <v>1315</v>
      </c>
      <c r="I909" s="428" t="s">
        <v>1315</v>
      </c>
      <c r="J909" s="428" t="s">
        <v>1315</v>
      </c>
      <c r="K909" s="428" t="s">
        <v>1315</v>
      </c>
      <c r="L909" s="428" t="s">
        <v>1315</v>
      </c>
      <c r="M909" s="428" t="s">
        <v>1315</v>
      </c>
      <c r="N909" s="428" t="s">
        <v>1315</v>
      </c>
      <c r="O909" s="428" t="s">
        <v>1315</v>
      </c>
      <c r="Q909" s="428">
        <v>190515</v>
      </c>
      <c r="R909" s="437" t="s">
        <v>221</v>
      </c>
      <c r="S909" s="428">
        <v>190515</v>
      </c>
    </row>
    <row r="910" spans="1:19" ht="10.199999999999999" customHeight="1" x14ac:dyDescent="0.3">
      <c r="A910" s="428">
        <v>1905</v>
      </c>
      <c r="B910" s="428">
        <f t="shared" si="18"/>
        <v>6</v>
      </c>
      <c r="C910" s="437">
        <v>190520</v>
      </c>
      <c r="D910" s="428" t="s">
        <v>222</v>
      </c>
      <c r="E910" s="428" t="s">
        <v>1315</v>
      </c>
      <c r="F910" s="428" t="s">
        <v>1315</v>
      </c>
      <c r="G910" s="428" t="s">
        <v>1315</v>
      </c>
      <c r="I910" s="428" t="s">
        <v>1315</v>
      </c>
      <c r="J910" s="428" t="s">
        <v>1315</v>
      </c>
      <c r="K910" s="428" t="s">
        <v>1315</v>
      </c>
      <c r="L910" s="428" t="s">
        <v>1315</v>
      </c>
      <c r="M910" s="428" t="s">
        <v>1315</v>
      </c>
      <c r="N910" s="428" t="s">
        <v>1315</v>
      </c>
      <c r="O910" s="428" t="s">
        <v>1315</v>
      </c>
      <c r="Q910" s="428">
        <v>190520</v>
      </c>
      <c r="R910" s="437" t="s">
        <v>222</v>
      </c>
      <c r="S910" s="428">
        <v>190520</v>
      </c>
    </row>
    <row r="911" spans="1:19" ht="10.199999999999999" customHeight="1" x14ac:dyDescent="0.3">
      <c r="A911" s="428">
        <v>1905</v>
      </c>
      <c r="B911" s="428">
        <f t="shared" si="18"/>
        <v>6</v>
      </c>
      <c r="C911" s="437">
        <v>190525</v>
      </c>
      <c r="D911" s="428" t="s">
        <v>223</v>
      </c>
      <c r="E911" s="428" t="s">
        <v>1315</v>
      </c>
      <c r="F911" s="428" t="s">
        <v>1315</v>
      </c>
      <c r="G911" s="428" t="s">
        <v>1315</v>
      </c>
      <c r="I911" s="428" t="s">
        <v>1315</v>
      </c>
      <c r="J911" s="428" t="s">
        <v>1315</v>
      </c>
      <c r="K911" s="428" t="s">
        <v>1315</v>
      </c>
      <c r="L911" s="428" t="s">
        <v>1315</v>
      </c>
      <c r="M911" s="428" t="s">
        <v>1315</v>
      </c>
      <c r="N911" s="428" t="s">
        <v>1315</v>
      </c>
      <c r="O911" s="428" t="s">
        <v>1315</v>
      </c>
      <c r="Q911" s="428">
        <v>190525</v>
      </c>
      <c r="R911" s="437" t="s">
        <v>223</v>
      </c>
      <c r="S911" s="428">
        <v>190525</v>
      </c>
    </row>
    <row r="912" spans="1:19" ht="10.199999999999999" customHeight="1" x14ac:dyDescent="0.3">
      <c r="A912" s="428">
        <v>1905</v>
      </c>
      <c r="B912" s="428">
        <f t="shared" si="18"/>
        <v>6</v>
      </c>
      <c r="C912" s="437">
        <v>190530</v>
      </c>
      <c r="D912" s="428" t="s">
        <v>224</v>
      </c>
      <c r="E912" s="428" t="s">
        <v>1315</v>
      </c>
      <c r="F912" s="428" t="s">
        <v>1315</v>
      </c>
      <c r="G912" s="428" t="s">
        <v>1315</v>
      </c>
      <c r="I912" s="428" t="s">
        <v>1315</v>
      </c>
      <c r="J912" s="428" t="s">
        <v>1315</v>
      </c>
      <c r="K912" s="428" t="s">
        <v>1315</v>
      </c>
      <c r="N912" s="428" t="s">
        <v>1315</v>
      </c>
      <c r="O912" s="428" t="s">
        <v>1315</v>
      </c>
      <c r="Q912" s="428">
        <v>190530</v>
      </c>
      <c r="R912" s="437" t="s">
        <v>224</v>
      </c>
      <c r="S912" s="428">
        <v>190530</v>
      </c>
    </row>
    <row r="913" spans="1:19" ht="10.199999999999999" customHeight="1" x14ac:dyDescent="0.3">
      <c r="A913" s="428">
        <v>1905</v>
      </c>
      <c r="B913" s="428">
        <f t="shared" si="18"/>
        <v>6</v>
      </c>
      <c r="C913" s="437">
        <v>190590</v>
      </c>
      <c r="D913" s="428" t="s">
        <v>53</v>
      </c>
      <c r="E913" s="428" t="s">
        <v>1315</v>
      </c>
      <c r="F913" s="428" t="s">
        <v>1315</v>
      </c>
      <c r="G913" s="428" t="s">
        <v>1315</v>
      </c>
      <c r="I913" s="428" t="s">
        <v>1315</v>
      </c>
      <c r="J913" s="428" t="s">
        <v>1315</v>
      </c>
      <c r="K913" s="428" t="s">
        <v>1315</v>
      </c>
      <c r="L913" s="428" t="s">
        <v>1315</v>
      </c>
      <c r="M913" s="428" t="s">
        <v>1315</v>
      </c>
      <c r="N913" s="428" t="s">
        <v>1315</v>
      </c>
      <c r="O913" s="428" t="s">
        <v>1315</v>
      </c>
      <c r="Q913" s="428">
        <v>190590</v>
      </c>
      <c r="R913" s="437" t="s">
        <v>53</v>
      </c>
      <c r="S913" s="428">
        <v>190590</v>
      </c>
    </row>
    <row r="914" spans="1:19" ht="10.199999999999999" customHeight="1" x14ac:dyDescent="0.3">
      <c r="A914" s="428">
        <v>1905</v>
      </c>
      <c r="B914" s="428">
        <f t="shared" si="18"/>
        <v>6</v>
      </c>
      <c r="C914" s="437">
        <v>190599</v>
      </c>
      <c r="D914" s="428" t="s">
        <v>225</v>
      </c>
      <c r="E914" s="428" t="s">
        <v>1315</v>
      </c>
      <c r="F914" s="428" t="s">
        <v>1315</v>
      </c>
      <c r="G914" s="428" t="s">
        <v>1315</v>
      </c>
      <c r="I914" s="428" t="s">
        <v>1315</v>
      </c>
      <c r="J914" s="428" t="s">
        <v>1315</v>
      </c>
      <c r="K914" s="428" t="s">
        <v>1315</v>
      </c>
      <c r="L914" s="428" t="s">
        <v>1315</v>
      </c>
      <c r="M914" s="428" t="s">
        <v>1315</v>
      </c>
      <c r="N914" s="428" t="s">
        <v>1315</v>
      </c>
      <c r="O914" s="428" t="s">
        <v>1315</v>
      </c>
      <c r="Q914" s="428">
        <v>190599</v>
      </c>
      <c r="R914" s="437" t="s">
        <v>225</v>
      </c>
      <c r="S914" s="428">
        <v>190599</v>
      </c>
    </row>
    <row r="915" spans="1:19" ht="10.199999999999999" customHeight="1" x14ac:dyDescent="0.3">
      <c r="A915" s="428">
        <v>1906</v>
      </c>
      <c r="B915" s="428">
        <f t="shared" si="18"/>
        <v>4</v>
      </c>
      <c r="C915" s="437">
        <v>1906</v>
      </c>
      <c r="D915" s="428" t="s">
        <v>226</v>
      </c>
      <c r="E915" s="428" t="s">
        <v>1315</v>
      </c>
      <c r="F915" s="428" t="s">
        <v>1315</v>
      </c>
      <c r="G915" s="428" t="s">
        <v>1315</v>
      </c>
      <c r="I915" s="428" t="s">
        <v>1315</v>
      </c>
      <c r="J915" s="428" t="s">
        <v>1315</v>
      </c>
      <c r="K915" s="428" t="s">
        <v>1315</v>
      </c>
      <c r="L915" s="428" t="s">
        <v>1315</v>
      </c>
      <c r="M915" s="428" t="s">
        <v>1315</v>
      </c>
      <c r="N915" s="428" t="s">
        <v>1315</v>
      </c>
      <c r="O915" s="428" t="s">
        <v>1315</v>
      </c>
      <c r="Q915" s="428">
        <v>1906</v>
      </c>
      <c r="R915" s="437" t="s">
        <v>226</v>
      </c>
      <c r="S915" s="428">
        <v>1906</v>
      </c>
    </row>
    <row r="916" spans="1:19" ht="10.199999999999999" customHeight="1" x14ac:dyDescent="0.3">
      <c r="A916" s="428">
        <v>1906</v>
      </c>
      <c r="B916" s="428">
        <f t="shared" si="18"/>
        <v>6</v>
      </c>
      <c r="C916" s="437">
        <v>190605</v>
      </c>
      <c r="D916" s="428" t="s">
        <v>227</v>
      </c>
      <c r="F916" s="428" t="s">
        <v>1315</v>
      </c>
      <c r="J916" s="428" t="s">
        <v>1316</v>
      </c>
      <c r="K916" s="428" t="s">
        <v>1316</v>
      </c>
      <c r="Q916" s="428">
        <v>190605</v>
      </c>
      <c r="R916" s="437" t="s">
        <v>227</v>
      </c>
      <c r="S916" s="428">
        <v>190605</v>
      </c>
    </row>
    <row r="917" spans="1:19" ht="10.199999999999999" customHeight="1" x14ac:dyDescent="0.3">
      <c r="A917" s="428">
        <v>1906</v>
      </c>
      <c r="B917" s="428">
        <f t="shared" si="18"/>
        <v>6</v>
      </c>
      <c r="C917" s="437">
        <v>190615</v>
      </c>
      <c r="D917" s="428" t="s">
        <v>820</v>
      </c>
      <c r="E917" s="428" t="s">
        <v>1315</v>
      </c>
      <c r="F917" s="428" t="s">
        <v>1315</v>
      </c>
      <c r="G917" s="428" t="s">
        <v>1315</v>
      </c>
      <c r="I917" s="428" t="s">
        <v>1315</v>
      </c>
      <c r="J917" s="428" t="s">
        <v>1315</v>
      </c>
      <c r="K917" s="428" t="s">
        <v>1315</v>
      </c>
      <c r="L917" s="428" t="s">
        <v>1315</v>
      </c>
      <c r="M917" s="428" t="s">
        <v>1315</v>
      </c>
      <c r="N917" s="428" t="s">
        <v>1315</v>
      </c>
      <c r="O917" s="428" t="s">
        <v>1315</v>
      </c>
      <c r="Q917" s="428">
        <v>190615</v>
      </c>
      <c r="R917" s="437" t="s">
        <v>820</v>
      </c>
      <c r="S917" s="428">
        <v>190615</v>
      </c>
    </row>
    <row r="918" spans="1:19" ht="10.199999999999999" customHeight="1" x14ac:dyDescent="0.3">
      <c r="A918" s="428">
        <v>1907</v>
      </c>
      <c r="B918" s="428">
        <f t="shared" si="18"/>
        <v>4</v>
      </c>
      <c r="C918" s="437">
        <v>1907</v>
      </c>
      <c r="D918" s="428" t="s">
        <v>334</v>
      </c>
      <c r="J918" s="428" t="s">
        <v>1316</v>
      </c>
      <c r="K918" s="428" t="s">
        <v>1316</v>
      </c>
      <c r="Q918" s="428">
        <v>1907</v>
      </c>
      <c r="R918" s="437" t="s">
        <v>334</v>
      </c>
      <c r="S918" s="428">
        <v>1907</v>
      </c>
    </row>
    <row r="919" spans="1:19" ht="10.199999999999999" customHeight="1" x14ac:dyDescent="0.3">
      <c r="A919" s="428">
        <v>1908</v>
      </c>
      <c r="B919" s="428">
        <f t="shared" si="18"/>
        <v>4</v>
      </c>
      <c r="C919" s="437">
        <v>1908</v>
      </c>
      <c r="D919" s="428" t="s">
        <v>229</v>
      </c>
      <c r="E919" s="428" t="s">
        <v>1315</v>
      </c>
      <c r="F919" s="428" t="s">
        <v>1315</v>
      </c>
      <c r="G919" s="428" t="s">
        <v>1315</v>
      </c>
      <c r="I919" s="428" t="s">
        <v>1315</v>
      </c>
      <c r="J919" s="428" t="s">
        <v>1315</v>
      </c>
      <c r="K919" s="428" t="s">
        <v>1315</v>
      </c>
      <c r="L919" s="428" t="s">
        <v>1315</v>
      </c>
      <c r="M919" s="428" t="s">
        <v>1315</v>
      </c>
      <c r="N919" s="428" t="s">
        <v>1315</v>
      </c>
      <c r="O919" s="428" t="s">
        <v>1315</v>
      </c>
      <c r="Q919" s="428">
        <v>1908</v>
      </c>
      <c r="R919" s="437" t="s">
        <v>229</v>
      </c>
      <c r="S919" s="428">
        <v>1908</v>
      </c>
    </row>
    <row r="920" spans="1:19" ht="10.199999999999999" customHeight="1" x14ac:dyDescent="0.3">
      <c r="A920" s="428">
        <v>1909</v>
      </c>
      <c r="B920" s="428">
        <f t="shared" si="18"/>
        <v>4</v>
      </c>
      <c r="C920" s="437">
        <v>1909</v>
      </c>
      <c r="D920" s="428" t="s">
        <v>821</v>
      </c>
      <c r="E920" s="428" t="s">
        <v>1315</v>
      </c>
      <c r="J920" s="428" t="s">
        <v>1316</v>
      </c>
      <c r="K920" s="428" t="s">
        <v>1316</v>
      </c>
      <c r="O920" s="428" t="s">
        <v>1315</v>
      </c>
      <c r="Q920" s="428">
        <v>1909</v>
      </c>
      <c r="R920" s="437" t="s">
        <v>821</v>
      </c>
      <c r="S920" s="428">
        <v>1909</v>
      </c>
    </row>
    <row r="921" spans="1:19" ht="10.199999999999999" customHeight="1" x14ac:dyDescent="0.3">
      <c r="A921" s="428">
        <v>1909</v>
      </c>
      <c r="B921" s="428">
        <f t="shared" si="18"/>
        <v>6</v>
      </c>
      <c r="C921" s="437">
        <v>190905</v>
      </c>
      <c r="D921" s="428" t="s">
        <v>822</v>
      </c>
      <c r="E921" s="428" t="s">
        <v>1315</v>
      </c>
      <c r="J921" s="428" t="s">
        <v>1316</v>
      </c>
      <c r="K921" s="428" t="s">
        <v>1316</v>
      </c>
      <c r="O921" s="428" t="s">
        <v>1315</v>
      </c>
      <c r="Q921" s="428">
        <v>190905</v>
      </c>
      <c r="R921" s="437" t="s">
        <v>822</v>
      </c>
      <c r="S921" s="428">
        <v>190905</v>
      </c>
    </row>
    <row r="922" spans="1:19" ht="10.199999999999999" customHeight="1" x14ac:dyDescent="0.3">
      <c r="A922" s="428">
        <v>1909</v>
      </c>
      <c r="B922" s="428">
        <f t="shared" si="18"/>
        <v>6</v>
      </c>
      <c r="C922" s="437">
        <v>190910</v>
      </c>
      <c r="D922" s="428" t="s">
        <v>823</v>
      </c>
      <c r="E922" s="428" t="s">
        <v>1315</v>
      </c>
      <c r="J922" s="428" t="s">
        <v>1316</v>
      </c>
      <c r="K922" s="428" t="s">
        <v>1316</v>
      </c>
      <c r="O922" s="428" t="s">
        <v>1315</v>
      </c>
      <c r="Q922" s="428">
        <v>190910</v>
      </c>
      <c r="R922" s="437" t="s">
        <v>823</v>
      </c>
      <c r="S922" s="428">
        <v>190910</v>
      </c>
    </row>
    <row r="923" spans="1:19" ht="10.199999999999999" customHeight="1" x14ac:dyDescent="0.3">
      <c r="A923" s="428">
        <v>1910</v>
      </c>
      <c r="B923" s="428">
        <f t="shared" si="18"/>
        <v>4</v>
      </c>
      <c r="C923" s="437">
        <v>1910</v>
      </c>
      <c r="D923" s="428" t="s">
        <v>230</v>
      </c>
      <c r="E923" s="428" t="s">
        <v>1315</v>
      </c>
      <c r="F923" s="428" t="s">
        <v>1315</v>
      </c>
      <c r="G923" s="428" t="s">
        <v>1315</v>
      </c>
      <c r="I923" s="428" t="s">
        <v>1315</v>
      </c>
      <c r="J923" s="428" t="s">
        <v>1315</v>
      </c>
      <c r="K923" s="428" t="s">
        <v>1315</v>
      </c>
      <c r="L923" s="428" t="s">
        <v>1315</v>
      </c>
      <c r="M923" s="428" t="s">
        <v>1315</v>
      </c>
      <c r="N923" s="428" t="s">
        <v>1315</v>
      </c>
      <c r="O923" s="428" t="s">
        <v>1315</v>
      </c>
      <c r="Q923" s="428">
        <v>1910</v>
      </c>
      <c r="R923" s="437" t="s">
        <v>230</v>
      </c>
      <c r="S923" s="428">
        <v>1910</v>
      </c>
    </row>
    <row r="924" spans="1:19" ht="10.199999999999999" customHeight="1" x14ac:dyDescent="0.3">
      <c r="A924" s="428">
        <v>1990</v>
      </c>
      <c r="B924" s="428">
        <f t="shared" si="18"/>
        <v>4</v>
      </c>
      <c r="C924" s="437">
        <v>1990</v>
      </c>
      <c r="D924" s="428" t="s">
        <v>53</v>
      </c>
      <c r="E924" s="428" t="s">
        <v>1315</v>
      </c>
      <c r="F924" s="428" t="s">
        <v>1315</v>
      </c>
      <c r="G924" s="428" t="s">
        <v>1315</v>
      </c>
      <c r="I924" s="428" t="s">
        <v>1315</v>
      </c>
      <c r="J924" s="428" t="s">
        <v>1315</v>
      </c>
      <c r="K924" s="428" t="s">
        <v>1315</v>
      </c>
      <c r="L924" s="428" t="s">
        <v>1315</v>
      </c>
      <c r="M924" s="428" t="s">
        <v>1315</v>
      </c>
      <c r="N924" s="428" t="s">
        <v>1315</v>
      </c>
      <c r="O924" s="428" t="s">
        <v>1315</v>
      </c>
      <c r="Q924" s="428">
        <v>1990</v>
      </c>
      <c r="R924" s="437" t="s">
        <v>53</v>
      </c>
      <c r="S924" s="428">
        <v>1990</v>
      </c>
    </row>
    <row r="925" spans="1:19" ht="10.199999999999999" customHeight="1" x14ac:dyDescent="0.3">
      <c r="A925" s="428">
        <v>1990</v>
      </c>
      <c r="B925" s="428">
        <f t="shared" si="18"/>
        <v>6</v>
      </c>
      <c r="C925" s="437">
        <v>199005</v>
      </c>
      <c r="D925" s="428" t="s">
        <v>231</v>
      </c>
      <c r="E925" s="428" t="s">
        <v>1315</v>
      </c>
      <c r="F925" s="428" t="s">
        <v>1315</v>
      </c>
      <c r="G925" s="428" t="s">
        <v>1315</v>
      </c>
      <c r="I925" s="428" t="s">
        <v>1315</v>
      </c>
      <c r="J925" s="428" t="s">
        <v>1315</v>
      </c>
      <c r="K925" s="428" t="s">
        <v>1315</v>
      </c>
      <c r="L925" s="428" t="s">
        <v>1315</v>
      </c>
      <c r="M925" s="428" t="s">
        <v>1315</v>
      </c>
      <c r="N925" s="428" t="s">
        <v>1315</v>
      </c>
      <c r="O925" s="428" t="s">
        <v>1315</v>
      </c>
      <c r="Q925" s="428">
        <v>199005</v>
      </c>
      <c r="R925" s="437" t="s">
        <v>231</v>
      </c>
      <c r="S925" s="428">
        <v>199005</v>
      </c>
    </row>
    <row r="926" spans="1:19" ht="10.199999999999999" customHeight="1" x14ac:dyDescent="0.3">
      <c r="A926" s="428">
        <v>1990</v>
      </c>
      <c r="B926" s="428">
        <f t="shared" si="18"/>
        <v>6</v>
      </c>
      <c r="C926" s="437">
        <v>199010</v>
      </c>
      <c r="D926" s="428" t="s">
        <v>232</v>
      </c>
      <c r="E926" s="428" t="s">
        <v>1315</v>
      </c>
      <c r="F926" s="428" t="s">
        <v>1315</v>
      </c>
      <c r="G926" s="428" t="s">
        <v>1315</v>
      </c>
      <c r="I926" s="428" t="s">
        <v>1315</v>
      </c>
      <c r="J926" s="428" t="s">
        <v>1315</v>
      </c>
      <c r="K926" s="428" t="s">
        <v>1315</v>
      </c>
      <c r="L926" s="428" t="s">
        <v>1315</v>
      </c>
      <c r="M926" s="428" t="s">
        <v>1315</v>
      </c>
      <c r="N926" s="428" t="s">
        <v>1315</v>
      </c>
      <c r="O926" s="428" t="s">
        <v>1315</v>
      </c>
      <c r="Q926" s="428">
        <v>199010</v>
      </c>
      <c r="R926" s="437" t="s">
        <v>232</v>
      </c>
      <c r="S926" s="428">
        <v>199010</v>
      </c>
    </row>
    <row r="927" spans="1:19" ht="10.199999999999999" customHeight="1" x14ac:dyDescent="0.3">
      <c r="A927" s="428">
        <v>1990</v>
      </c>
      <c r="B927" s="428">
        <f t="shared" si="18"/>
        <v>6</v>
      </c>
      <c r="C927" s="437">
        <v>199015</v>
      </c>
      <c r="D927" s="428" t="s">
        <v>233</v>
      </c>
      <c r="E927" s="428" t="s">
        <v>1315</v>
      </c>
      <c r="F927" s="428" t="s">
        <v>1315</v>
      </c>
      <c r="G927" s="428" t="s">
        <v>1315</v>
      </c>
      <c r="I927" s="428" t="s">
        <v>1315</v>
      </c>
      <c r="J927" s="428" t="s">
        <v>1315</v>
      </c>
      <c r="K927" s="428" t="s">
        <v>1315</v>
      </c>
      <c r="L927" s="428" t="s">
        <v>1315</v>
      </c>
      <c r="M927" s="428" t="s">
        <v>1315</v>
      </c>
      <c r="N927" s="428" t="s">
        <v>1315</v>
      </c>
      <c r="O927" s="428" t="s">
        <v>1315</v>
      </c>
      <c r="Q927" s="428">
        <v>199015</v>
      </c>
      <c r="R927" s="437" t="s">
        <v>233</v>
      </c>
      <c r="S927" s="428">
        <v>199015</v>
      </c>
    </row>
    <row r="928" spans="1:19" ht="10.199999999999999" customHeight="1" x14ac:dyDescent="0.3">
      <c r="A928" s="428">
        <v>1990</v>
      </c>
      <c r="B928" s="428">
        <f t="shared" si="18"/>
        <v>6</v>
      </c>
      <c r="C928" s="437">
        <v>199020</v>
      </c>
      <c r="D928" s="428" t="s">
        <v>234</v>
      </c>
      <c r="F928" s="428" t="s">
        <v>1315</v>
      </c>
      <c r="J928" s="428" t="s">
        <v>1316</v>
      </c>
      <c r="K928" s="428" t="s">
        <v>1316</v>
      </c>
      <c r="M928" s="428" t="s">
        <v>1315</v>
      </c>
      <c r="Q928" s="428">
        <v>199020</v>
      </c>
      <c r="R928" s="437" t="s">
        <v>234</v>
      </c>
      <c r="S928" s="428">
        <v>199020</v>
      </c>
    </row>
    <row r="929" spans="1:19" ht="10.199999999999999" customHeight="1" x14ac:dyDescent="0.3">
      <c r="A929" s="428">
        <v>1990</v>
      </c>
      <c r="B929" s="428">
        <f t="shared" si="18"/>
        <v>6</v>
      </c>
      <c r="C929" s="437">
        <v>199025</v>
      </c>
      <c r="D929" s="428" t="s">
        <v>235</v>
      </c>
      <c r="E929" s="428" t="s">
        <v>1315</v>
      </c>
      <c r="F929" s="428" t="s">
        <v>1315</v>
      </c>
      <c r="G929" s="428" t="s">
        <v>1315</v>
      </c>
      <c r="I929" s="428" t="s">
        <v>1315</v>
      </c>
      <c r="J929" s="428" t="s">
        <v>1315</v>
      </c>
      <c r="K929" s="428" t="s">
        <v>1315</v>
      </c>
      <c r="L929" s="428" t="s">
        <v>1315</v>
      </c>
      <c r="M929" s="428" t="s">
        <v>1315</v>
      </c>
      <c r="N929" s="428" t="s">
        <v>1315</v>
      </c>
      <c r="O929" s="428" t="s">
        <v>1315</v>
      </c>
      <c r="Q929" s="428">
        <v>199025</v>
      </c>
      <c r="R929" s="437" t="s">
        <v>235</v>
      </c>
      <c r="S929" s="428">
        <v>199025</v>
      </c>
    </row>
    <row r="930" spans="1:19" ht="10.199999999999999" customHeight="1" x14ac:dyDescent="0.3">
      <c r="A930" s="428">
        <v>1990</v>
      </c>
      <c r="B930" s="428">
        <f t="shared" si="18"/>
        <v>6</v>
      </c>
      <c r="C930" s="437">
        <v>199030</v>
      </c>
      <c r="D930" s="428" t="s">
        <v>1570</v>
      </c>
      <c r="E930" s="428" t="s">
        <v>1315</v>
      </c>
      <c r="F930" s="428" t="s">
        <v>1315</v>
      </c>
      <c r="G930" s="428" t="s">
        <v>1315</v>
      </c>
      <c r="I930" s="428" t="s">
        <v>1315</v>
      </c>
      <c r="J930" s="428" t="s">
        <v>1315</v>
      </c>
      <c r="K930" s="428" t="s">
        <v>1315</v>
      </c>
      <c r="O930" s="428" t="s">
        <v>1315</v>
      </c>
      <c r="Q930" s="428">
        <v>199030</v>
      </c>
      <c r="R930" s="437" t="s">
        <v>1570</v>
      </c>
      <c r="S930" s="428">
        <v>199030</v>
      </c>
    </row>
    <row r="931" spans="1:19" ht="10.199999999999999" customHeight="1" x14ac:dyDescent="0.3">
      <c r="A931" s="428">
        <v>1990</v>
      </c>
      <c r="B931" s="428">
        <f t="shared" si="18"/>
        <v>6</v>
      </c>
      <c r="C931" s="437">
        <v>199090</v>
      </c>
      <c r="D931" s="428" t="s">
        <v>236</v>
      </c>
      <c r="E931" s="428" t="s">
        <v>1315</v>
      </c>
      <c r="F931" s="428" t="s">
        <v>1315</v>
      </c>
      <c r="G931" s="428" t="s">
        <v>1315</v>
      </c>
      <c r="I931" s="428" t="s">
        <v>1315</v>
      </c>
      <c r="J931" s="428" t="s">
        <v>1315</v>
      </c>
      <c r="K931" s="428" t="s">
        <v>1315</v>
      </c>
      <c r="L931" s="428" t="s">
        <v>1315</v>
      </c>
      <c r="M931" s="428" t="s">
        <v>1315</v>
      </c>
      <c r="N931" s="428" t="s">
        <v>1315</v>
      </c>
      <c r="O931" s="428" t="s">
        <v>1315</v>
      </c>
      <c r="Q931" s="428">
        <v>199090</v>
      </c>
      <c r="R931" s="437" t="s">
        <v>236</v>
      </c>
      <c r="S931" s="428">
        <v>199090</v>
      </c>
    </row>
    <row r="932" spans="1:19" ht="10.199999999999999" customHeight="1" x14ac:dyDescent="0.3">
      <c r="A932" s="428">
        <v>1999</v>
      </c>
      <c r="B932" s="428">
        <f t="shared" si="18"/>
        <v>4</v>
      </c>
      <c r="C932" s="437">
        <v>1999</v>
      </c>
      <c r="D932" s="428" t="s">
        <v>237</v>
      </c>
      <c r="E932" s="428" t="s">
        <v>1315</v>
      </c>
      <c r="F932" s="428" t="s">
        <v>1315</v>
      </c>
      <c r="G932" s="428" t="s">
        <v>1315</v>
      </c>
      <c r="I932" s="428" t="s">
        <v>1315</v>
      </c>
      <c r="J932" s="428" t="s">
        <v>1315</v>
      </c>
      <c r="K932" s="428" t="s">
        <v>1315</v>
      </c>
      <c r="L932" s="428" t="s">
        <v>1315</v>
      </c>
      <c r="M932" s="428" t="s">
        <v>1315</v>
      </c>
      <c r="N932" s="428" t="s">
        <v>1315</v>
      </c>
      <c r="O932" s="428" t="s">
        <v>1315</v>
      </c>
      <c r="Q932" s="428">
        <v>1999</v>
      </c>
      <c r="R932" s="437" t="s">
        <v>237</v>
      </c>
      <c r="S932" s="428">
        <v>1999</v>
      </c>
    </row>
    <row r="933" spans="1:19" ht="10.199999999999999" customHeight="1" x14ac:dyDescent="0.3">
      <c r="A933" s="428">
        <v>1999</v>
      </c>
      <c r="B933" s="428">
        <f t="shared" si="18"/>
        <v>6</v>
      </c>
      <c r="C933" s="437">
        <v>199905</v>
      </c>
      <c r="D933" s="428" t="s">
        <v>238</v>
      </c>
      <c r="E933" s="428" t="s">
        <v>1315</v>
      </c>
      <c r="F933" s="428" t="s">
        <v>1315</v>
      </c>
      <c r="G933" s="428" t="s">
        <v>1315</v>
      </c>
      <c r="I933" s="428" t="s">
        <v>1315</v>
      </c>
      <c r="J933" s="428" t="s">
        <v>1315</v>
      </c>
      <c r="K933" s="428" t="s">
        <v>1315</v>
      </c>
      <c r="O933" s="428" t="s">
        <v>1315</v>
      </c>
      <c r="Q933" s="428">
        <v>199905</v>
      </c>
      <c r="R933" s="437" t="s">
        <v>238</v>
      </c>
      <c r="S933" s="428">
        <v>199905</v>
      </c>
    </row>
    <row r="934" spans="1:19" ht="10.199999999999999" customHeight="1" x14ac:dyDescent="0.3">
      <c r="A934" s="428">
        <v>1999</v>
      </c>
      <c r="B934" s="428">
        <f t="shared" si="18"/>
        <v>6</v>
      </c>
      <c r="C934" s="437">
        <v>199910</v>
      </c>
      <c r="D934" s="428" t="s">
        <v>239</v>
      </c>
      <c r="E934" s="428" t="s">
        <v>1315</v>
      </c>
      <c r="F934" s="428" t="s">
        <v>1315</v>
      </c>
      <c r="G934" s="428" t="s">
        <v>1315</v>
      </c>
      <c r="I934" s="428" t="s">
        <v>1315</v>
      </c>
      <c r="J934" s="428" t="s">
        <v>1315</v>
      </c>
      <c r="K934" s="428" t="s">
        <v>1315</v>
      </c>
      <c r="L934" s="428" t="s">
        <v>1315</v>
      </c>
      <c r="M934" s="428" t="s">
        <v>1315</v>
      </c>
      <c r="N934" s="428" t="s">
        <v>1315</v>
      </c>
      <c r="O934" s="428" t="s">
        <v>1315</v>
      </c>
      <c r="Q934" s="428">
        <v>199910</v>
      </c>
      <c r="R934" s="437" t="s">
        <v>239</v>
      </c>
      <c r="S934" s="428">
        <v>199910</v>
      </c>
    </row>
    <row r="935" spans="1:19" ht="10.199999999999999" customHeight="1" x14ac:dyDescent="0.3">
      <c r="A935" s="428">
        <v>1999</v>
      </c>
      <c r="B935" s="428">
        <f t="shared" si="18"/>
        <v>6</v>
      </c>
      <c r="C935" s="437">
        <v>199990</v>
      </c>
      <c r="D935" s="428" t="s">
        <v>240</v>
      </c>
      <c r="E935" s="428" t="s">
        <v>1315</v>
      </c>
      <c r="F935" s="428" t="s">
        <v>1315</v>
      </c>
      <c r="G935" s="428" t="s">
        <v>1315</v>
      </c>
      <c r="I935" s="428" t="s">
        <v>1315</v>
      </c>
      <c r="J935" s="428" t="s">
        <v>1315</v>
      </c>
      <c r="K935" s="428" t="s">
        <v>1315</v>
      </c>
      <c r="L935" s="428" t="s">
        <v>1315</v>
      </c>
      <c r="M935" s="428" t="s">
        <v>1315</v>
      </c>
      <c r="N935" s="428" t="s">
        <v>1315</v>
      </c>
      <c r="O935" s="428" t="s">
        <v>1315</v>
      </c>
      <c r="Q935" s="428">
        <v>199990</v>
      </c>
      <c r="R935" s="437" t="s">
        <v>240</v>
      </c>
      <c r="S935" s="428">
        <v>199990</v>
      </c>
    </row>
    <row r="936" spans="1:19" ht="10.199999999999999" customHeight="1" x14ac:dyDescent="0.3">
      <c r="A936" s="428">
        <v>2</v>
      </c>
      <c r="B936" s="428">
        <f t="shared" si="18"/>
        <v>1</v>
      </c>
      <c r="C936" s="437">
        <v>2</v>
      </c>
      <c r="D936" s="428" t="s">
        <v>556</v>
      </c>
      <c r="E936" s="428" t="s">
        <v>1315</v>
      </c>
      <c r="F936" s="428" t="s">
        <v>1315</v>
      </c>
      <c r="G936" s="428" t="s">
        <v>1315</v>
      </c>
      <c r="I936" s="428" t="s">
        <v>1315</v>
      </c>
      <c r="J936" s="428" t="s">
        <v>1315</v>
      </c>
      <c r="K936" s="428" t="s">
        <v>1315</v>
      </c>
      <c r="L936" s="428" t="s">
        <v>1315</v>
      </c>
      <c r="M936" s="428" t="s">
        <v>1315</v>
      </c>
      <c r="N936" s="428" t="s">
        <v>1315</v>
      </c>
      <c r="O936" s="428" t="s">
        <v>1315</v>
      </c>
      <c r="Q936" s="428">
        <v>2</v>
      </c>
      <c r="R936" s="437" t="s">
        <v>556</v>
      </c>
      <c r="S936" s="428">
        <v>2</v>
      </c>
    </row>
    <row r="937" spans="1:19" ht="10.199999999999999" customHeight="1" x14ac:dyDescent="0.3">
      <c r="A937" s="428">
        <v>21</v>
      </c>
      <c r="B937" s="428">
        <f t="shared" si="18"/>
        <v>2</v>
      </c>
      <c r="C937" s="437">
        <v>21</v>
      </c>
      <c r="D937" s="428" t="s">
        <v>824</v>
      </c>
      <c r="E937" s="428" t="s">
        <v>1315</v>
      </c>
      <c r="G937" s="428" t="s">
        <v>1315</v>
      </c>
      <c r="I937" s="428" t="s">
        <v>1315</v>
      </c>
      <c r="J937" s="428" t="s">
        <v>1315</v>
      </c>
      <c r="K937" s="428" t="s">
        <v>1315</v>
      </c>
      <c r="O937" s="428" t="s">
        <v>1315</v>
      </c>
      <c r="Q937" s="428">
        <v>21</v>
      </c>
      <c r="R937" s="437" t="s">
        <v>824</v>
      </c>
      <c r="S937" s="428">
        <v>21</v>
      </c>
    </row>
    <row r="938" spans="1:19" ht="10.199999999999999" customHeight="1" x14ac:dyDescent="0.3">
      <c r="A938" s="428">
        <v>2101</v>
      </c>
      <c r="B938" s="428">
        <f t="shared" si="18"/>
        <v>4</v>
      </c>
      <c r="C938" s="437">
        <v>2101</v>
      </c>
      <c r="D938" s="428" t="s">
        <v>243</v>
      </c>
      <c r="E938" s="428" t="s">
        <v>1315</v>
      </c>
      <c r="G938" s="428" t="s">
        <v>1315</v>
      </c>
      <c r="I938" s="428" t="s">
        <v>1315</v>
      </c>
      <c r="J938" s="428" t="s">
        <v>1315</v>
      </c>
      <c r="K938" s="428" t="s">
        <v>1315</v>
      </c>
      <c r="O938" s="428" t="s">
        <v>1315</v>
      </c>
      <c r="Q938" s="428">
        <v>2101</v>
      </c>
      <c r="R938" s="437" t="s">
        <v>243</v>
      </c>
      <c r="S938" s="428">
        <v>2101</v>
      </c>
    </row>
    <row r="939" spans="1:19" ht="10.199999999999999" customHeight="1" x14ac:dyDescent="0.3">
      <c r="A939" s="428">
        <v>2101</v>
      </c>
      <c r="B939" s="428">
        <f t="shared" si="18"/>
        <v>6</v>
      </c>
      <c r="C939" s="437">
        <v>210105</v>
      </c>
      <c r="D939" s="428" t="s">
        <v>244</v>
      </c>
      <c r="E939" s="428" t="s">
        <v>1315</v>
      </c>
      <c r="J939" s="428" t="s">
        <v>1315</v>
      </c>
      <c r="K939" s="428" t="s">
        <v>1315</v>
      </c>
      <c r="O939" s="428" t="s">
        <v>1315</v>
      </c>
      <c r="Q939" s="428">
        <v>210105</v>
      </c>
      <c r="R939" s="437" t="s">
        <v>1571</v>
      </c>
      <c r="S939" s="428">
        <v>210105</v>
      </c>
    </row>
    <row r="940" spans="1:19" ht="10.199999999999999" customHeight="1" x14ac:dyDescent="0.3">
      <c r="A940" s="428">
        <v>2101</v>
      </c>
      <c r="B940" s="428">
        <f t="shared" si="18"/>
        <v>6</v>
      </c>
      <c r="C940" s="437">
        <v>210110</v>
      </c>
      <c r="D940" s="428" t="s">
        <v>245</v>
      </c>
      <c r="E940" s="428" t="s">
        <v>1315</v>
      </c>
      <c r="J940" s="428" t="s">
        <v>1315</v>
      </c>
      <c r="K940" s="428" t="s">
        <v>1315</v>
      </c>
      <c r="O940" s="428" t="s">
        <v>1315</v>
      </c>
      <c r="Q940" s="428">
        <v>210110</v>
      </c>
      <c r="R940" s="437" t="s">
        <v>1572</v>
      </c>
      <c r="S940" s="428">
        <v>210110</v>
      </c>
    </row>
    <row r="941" spans="1:19" ht="10.199999999999999" customHeight="1" x14ac:dyDescent="0.3">
      <c r="A941" s="428">
        <v>2101</v>
      </c>
      <c r="B941" s="428">
        <f t="shared" si="18"/>
        <v>6</v>
      </c>
      <c r="C941" s="437">
        <v>210115</v>
      </c>
      <c r="D941" s="428" t="s">
        <v>246</v>
      </c>
      <c r="E941" s="428" t="s">
        <v>1315</v>
      </c>
      <c r="J941" s="428" t="s">
        <v>1315</v>
      </c>
      <c r="K941" s="428" t="s">
        <v>1315</v>
      </c>
      <c r="O941" s="428" t="s">
        <v>1315</v>
      </c>
      <c r="Q941" s="428">
        <v>210115</v>
      </c>
      <c r="R941" s="437" t="s">
        <v>246</v>
      </c>
      <c r="S941" s="428">
        <v>210115</v>
      </c>
    </row>
    <row r="942" spans="1:19" ht="10.199999999999999" customHeight="1" x14ac:dyDescent="0.3">
      <c r="A942" s="428">
        <v>2101</v>
      </c>
      <c r="B942" s="428">
        <f t="shared" si="18"/>
        <v>6</v>
      </c>
      <c r="C942" s="437">
        <v>210120</v>
      </c>
      <c r="D942" s="428" t="s">
        <v>1573</v>
      </c>
      <c r="E942" s="428" t="s">
        <v>1315</v>
      </c>
      <c r="J942" s="428" t="s">
        <v>1315</v>
      </c>
      <c r="K942" s="428" t="s">
        <v>1315</v>
      </c>
      <c r="O942" s="428" t="s">
        <v>1315</v>
      </c>
      <c r="Q942" s="428">
        <v>210120</v>
      </c>
      <c r="R942" s="437" t="s">
        <v>1573</v>
      </c>
      <c r="S942" s="428">
        <v>210120</v>
      </c>
    </row>
    <row r="943" spans="1:19" ht="10.199999999999999" customHeight="1" x14ac:dyDescent="0.3">
      <c r="A943" s="428">
        <v>2101</v>
      </c>
      <c r="B943" s="428">
        <f t="shared" si="18"/>
        <v>6</v>
      </c>
      <c r="C943" s="437">
        <v>210125</v>
      </c>
      <c r="D943" s="428" t="s">
        <v>247</v>
      </c>
      <c r="E943" s="428" t="s">
        <v>1315</v>
      </c>
      <c r="J943" s="428" t="s">
        <v>1315</v>
      </c>
      <c r="K943" s="428" t="s">
        <v>1315</v>
      </c>
      <c r="O943" s="428" t="s">
        <v>1315</v>
      </c>
      <c r="Q943" s="428">
        <v>210125</v>
      </c>
      <c r="R943" s="437" t="s">
        <v>247</v>
      </c>
      <c r="S943" s="428">
        <v>210125</v>
      </c>
    </row>
    <row r="944" spans="1:19" ht="10.199999999999999" customHeight="1" x14ac:dyDescent="0.3">
      <c r="A944" s="428">
        <v>2101</v>
      </c>
      <c r="B944" s="428">
        <f t="shared" si="18"/>
        <v>6</v>
      </c>
      <c r="C944" s="437">
        <v>210130</v>
      </c>
      <c r="D944" s="428" t="s">
        <v>248</v>
      </c>
      <c r="E944" s="428" t="s">
        <v>1315</v>
      </c>
      <c r="J944" s="428" t="s">
        <v>1315</v>
      </c>
      <c r="K944" s="428" t="s">
        <v>1315</v>
      </c>
      <c r="O944" s="428" t="s">
        <v>1315</v>
      </c>
      <c r="Q944" s="428">
        <v>210130</v>
      </c>
      <c r="R944" s="437" t="s">
        <v>248</v>
      </c>
      <c r="S944" s="428">
        <v>210130</v>
      </c>
    </row>
    <row r="945" spans="1:19" ht="10.199999999999999" customHeight="1" x14ac:dyDescent="0.3">
      <c r="A945" s="428">
        <v>2101</v>
      </c>
      <c r="B945" s="428">
        <f t="shared" si="18"/>
        <v>6</v>
      </c>
      <c r="C945" s="437">
        <v>210131</v>
      </c>
      <c r="D945" s="428" t="s">
        <v>825</v>
      </c>
      <c r="E945" s="428" t="s">
        <v>1315</v>
      </c>
      <c r="J945" s="428" t="s">
        <v>1315</v>
      </c>
      <c r="K945" s="428" t="s">
        <v>1315</v>
      </c>
      <c r="O945" s="428" t="s">
        <v>1315</v>
      </c>
      <c r="Q945" s="428">
        <v>210131</v>
      </c>
      <c r="R945" s="437" t="s">
        <v>825</v>
      </c>
      <c r="S945" s="428">
        <v>210131</v>
      </c>
    </row>
    <row r="946" spans="1:19" ht="10.199999999999999" customHeight="1" x14ac:dyDescent="0.3">
      <c r="A946" s="428">
        <v>2101</v>
      </c>
      <c r="B946" s="428">
        <f t="shared" si="18"/>
        <v>6</v>
      </c>
      <c r="C946" s="437">
        <v>210135</v>
      </c>
      <c r="D946" s="428" t="s">
        <v>249</v>
      </c>
      <c r="E946" s="428" t="s">
        <v>1315</v>
      </c>
      <c r="J946" s="428" t="s">
        <v>1315</v>
      </c>
      <c r="K946" s="428" t="s">
        <v>1315</v>
      </c>
      <c r="O946" s="428" t="s">
        <v>1315</v>
      </c>
      <c r="Q946" s="428">
        <v>210135</v>
      </c>
      <c r="R946" s="437" t="s">
        <v>249</v>
      </c>
      <c r="S946" s="428">
        <v>210135</v>
      </c>
    </row>
    <row r="947" spans="1:19" ht="10.199999999999999" customHeight="1" x14ac:dyDescent="0.3">
      <c r="A947" s="428">
        <v>2101</v>
      </c>
      <c r="B947" s="428">
        <f t="shared" si="18"/>
        <v>6</v>
      </c>
      <c r="C947" s="437">
        <v>210140</v>
      </c>
      <c r="D947" s="428" t="s">
        <v>250</v>
      </c>
      <c r="E947" s="428" t="s">
        <v>1315</v>
      </c>
      <c r="G947" s="428" t="s">
        <v>1315</v>
      </c>
      <c r="I947" s="428" t="s">
        <v>1315</v>
      </c>
      <c r="J947" s="428" t="s">
        <v>1315</v>
      </c>
      <c r="K947" s="428" t="s">
        <v>1315</v>
      </c>
      <c r="O947" s="428" t="s">
        <v>1315</v>
      </c>
      <c r="Q947" s="428">
        <v>210140</v>
      </c>
      <c r="R947" s="437" t="s">
        <v>250</v>
      </c>
      <c r="S947" s="428">
        <v>210140</v>
      </c>
    </row>
    <row r="948" spans="1:19" ht="10.199999999999999" customHeight="1" x14ac:dyDescent="0.3">
      <c r="A948" s="428">
        <v>2101</v>
      </c>
      <c r="B948" s="428">
        <f t="shared" si="18"/>
        <v>6</v>
      </c>
      <c r="C948" s="437">
        <v>210145</v>
      </c>
      <c r="D948" s="428" t="s">
        <v>251</v>
      </c>
      <c r="E948" s="428" t="s">
        <v>1315</v>
      </c>
      <c r="J948" s="428" t="s">
        <v>1316</v>
      </c>
      <c r="K948" s="428" t="s">
        <v>1316</v>
      </c>
      <c r="O948" s="428" t="s">
        <v>1315</v>
      </c>
      <c r="Q948" s="428">
        <v>210145</v>
      </c>
      <c r="R948" s="437" t="s">
        <v>251</v>
      </c>
      <c r="S948" s="428">
        <v>210145</v>
      </c>
    </row>
    <row r="949" spans="1:19" ht="10.199999999999999" customHeight="1" x14ac:dyDescent="0.3">
      <c r="A949" s="428">
        <v>2101</v>
      </c>
      <c r="B949" s="428">
        <f t="shared" si="18"/>
        <v>6</v>
      </c>
      <c r="C949" s="437">
        <v>210150</v>
      </c>
      <c r="D949" s="428" t="s">
        <v>252</v>
      </c>
      <c r="E949" s="428" t="s">
        <v>1315</v>
      </c>
      <c r="G949" s="428" t="s">
        <v>1315</v>
      </c>
      <c r="J949" s="428" t="s">
        <v>1315</v>
      </c>
      <c r="K949" s="428" t="s">
        <v>1315</v>
      </c>
      <c r="O949" s="428" t="s">
        <v>1315</v>
      </c>
      <c r="Q949" s="428">
        <v>210150</v>
      </c>
      <c r="R949" s="437" t="s">
        <v>252</v>
      </c>
      <c r="S949" s="428">
        <v>210150</v>
      </c>
    </row>
    <row r="950" spans="1:19" ht="10.199999999999999" customHeight="1" x14ac:dyDescent="0.3">
      <c r="A950" s="428">
        <v>2101</v>
      </c>
      <c r="B950" s="428">
        <f t="shared" si="18"/>
        <v>6</v>
      </c>
      <c r="C950" s="437">
        <v>210155</v>
      </c>
      <c r="D950" s="428" t="s">
        <v>253</v>
      </c>
      <c r="E950" s="428" t="s">
        <v>1315</v>
      </c>
      <c r="J950" s="428" t="s">
        <v>1315</v>
      </c>
      <c r="K950" s="428" t="s">
        <v>1315</v>
      </c>
      <c r="O950" s="428" t="s">
        <v>1315</v>
      </c>
      <c r="Q950" s="428">
        <v>210155</v>
      </c>
      <c r="R950" s="437" t="s">
        <v>253</v>
      </c>
      <c r="S950" s="428">
        <v>210155</v>
      </c>
    </row>
    <row r="951" spans="1:19" ht="10.199999999999999" customHeight="1" x14ac:dyDescent="0.3">
      <c r="A951" s="428">
        <v>2102</v>
      </c>
      <c r="B951" s="428">
        <f t="shared" si="18"/>
        <v>4</v>
      </c>
      <c r="C951" s="437">
        <v>2102</v>
      </c>
      <c r="D951" s="428" t="s">
        <v>254</v>
      </c>
      <c r="E951" s="428" t="s">
        <v>1315</v>
      </c>
      <c r="G951" s="428" t="s">
        <v>1315</v>
      </c>
      <c r="I951" s="428" t="s">
        <v>1315</v>
      </c>
      <c r="J951" s="428" t="s">
        <v>1315</v>
      </c>
      <c r="K951" s="428" t="s">
        <v>1315</v>
      </c>
      <c r="O951" s="428" t="s">
        <v>1315</v>
      </c>
      <c r="Q951" s="428">
        <v>2102</v>
      </c>
      <c r="R951" s="437" t="s">
        <v>254</v>
      </c>
      <c r="S951" s="428">
        <v>2102</v>
      </c>
    </row>
    <row r="952" spans="1:19" ht="10.199999999999999" customHeight="1" x14ac:dyDescent="0.3">
      <c r="A952" s="428">
        <v>2102</v>
      </c>
      <c r="B952" s="428">
        <f t="shared" si="18"/>
        <v>6</v>
      </c>
      <c r="C952" s="437">
        <v>210205</v>
      </c>
      <c r="D952" s="428" t="s">
        <v>255</v>
      </c>
      <c r="E952" s="428" t="s">
        <v>1315</v>
      </c>
      <c r="G952" s="428" t="s">
        <v>1315</v>
      </c>
      <c r="I952" s="428" t="s">
        <v>1315</v>
      </c>
      <c r="J952" s="428" t="s">
        <v>1315</v>
      </c>
      <c r="K952" s="428" t="s">
        <v>1315</v>
      </c>
      <c r="O952" s="428" t="s">
        <v>1315</v>
      </c>
      <c r="Q952" s="428">
        <v>210205</v>
      </c>
      <c r="R952" s="437" t="s">
        <v>255</v>
      </c>
      <c r="S952" s="428">
        <v>210205</v>
      </c>
    </row>
    <row r="953" spans="1:19" ht="10.199999999999999" customHeight="1" x14ac:dyDescent="0.3">
      <c r="A953" s="428">
        <v>2102</v>
      </c>
      <c r="B953" s="428">
        <f t="shared" si="18"/>
        <v>6</v>
      </c>
      <c r="C953" s="437">
        <v>210210</v>
      </c>
      <c r="D953" s="428" t="s">
        <v>256</v>
      </c>
      <c r="E953" s="428" t="s">
        <v>1315</v>
      </c>
      <c r="G953" s="428" t="s">
        <v>1315</v>
      </c>
      <c r="I953" s="428" t="s">
        <v>1315</v>
      </c>
      <c r="J953" s="428" t="s">
        <v>1315</v>
      </c>
      <c r="K953" s="428" t="s">
        <v>1315</v>
      </c>
      <c r="O953" s="428" t="s">
        <v>1315</v>
      </c>
      <c r="Q953" s="428">
        <v>210210</v>
      </c>
      <c r="R953" s="437" t="s">
        <v>256</v>
      </c>
      <c r="S953" s="428">
        <v>210210</v>
      </c>
    </row>
    <row r="954" spans="1:19" ht="10.199999999999999" customHeight="1" x14ac:dyDescent="0.3">
      <c r="A954" s="428">
        <v>2102</v>
      </c>
      <c r="B954" s="428">
        <f t="shared" si="18"/>
        <v>6</v>
      </c>
      <c r="C954" s="437">
        <v>210215</v>
      </c>
      <c r="D954" s="428" t="s">
        <v>257</v>
      </c>
      <c r="E954" s="428" t="s">
        <v>1315</v>
      </c>
      <c r="G954" s="428" t="s">
        <v>1315</v>
      </c>
      <c r="I954" s="428" t="s">
        <v>1315</v>
      </c>
      <c r="J954" s="428" t="s">
        <v>1315</v>
      </c>
      <c r="K954" s="428" t="s">
        <v>1315</v>
      </c>
      <c r="O954" s="428" t="s">
        <v>1315</v>
      </c>
      <c r="Q954" s="428">
        <v>210215</v>
      </c>
      <c r="R954" s="437" t="s">
        <v>257</v>
      </c>
      <c r="S954" s="428">
        <v>210215</v>
      </c>
    </row>
    <row r="955" spans="1:19" ht="10.199999999999999" customHeight="1" x14ac:dyDescent="0.3">
      <c r="A955" s="428">
        <v>2103</v>
      </c>
      <c r="B955" s="428">
        <f t="shared" si="18"/>
        <v>4</v>
      </c>
      <c r="C955" s="437">
        <v>2103</v>
      </c>
      <c r="D955" s="428" t="s">
        <v>258</v>
      </c>
      <c r="E955" s="428" t="s">
        <v>1315</v>
      </c>
      <c r="G955" s="428" t="s">
        <v>1315</v>
      </c>
      <c r="I955" s="428" t="s">
        <v>1315</v>
      </c>
      <c r="J955" s="428" t="s">
        <v>1315</v>
      </c>
      <c r="K955" s="428" t="s">
        <v>1315</v>
      </c>
      <c r="O955" s="428" t="s">
        <v>1315</v>
      </c>
      <c r="Q955" s="428">
        <v>2103</v>
      </c>
      <c r="R955" s="437" t="s">
        <v>258</v>
      </c>
      <c r="S955" s="428">
        <v>2103</v>
      </c>
    </row>
    <row r="956" spans="1:19" ht="10.199999999999999" customHeight="1" x14ac:dyDescent="0.3">
      <c r="A956" s="428">
        <v>2103</v>
      </c>
      <c r="B956" s="428">
        <f t="shared" si="18"/>
        <v>6</v>
      </c>
      <c r="C956" s="437">
        <v>210305</v>
      </c>
      <c r="D956" s="428" t="s">
        <v>34</v>
      </c>
      <c r="E956" s="428" t="s">
        <v>1315</v>
      </c>
      <c r="G956" s="428" t="s">
        <v>1315</v>
      </c>
      <c r="I956" s="428" t="s">
        <v>1315</v>
      </c>
      <c r="J956" s="428" t="s">
        <v>1315</v>
      </c>
      <c r="K956" s="428" t="s">
        <v>1315</v>
      </c>
      <c r="O956" s="428" t="s">
        <v>1315</v>
      </c>
      <c r="Q956" s="428">
        <v>210305</v>
      </c>
      <c r="R956" s="437" t="s">
        <v>34</v>
      </c>
      <c r="S956" s="428">
        <v>210305</v>
      </c>
    </row>
    <row r="957" spans="1:19" ht="10.199999999999999" customHeight="1" x14ac:dyDescent="0.3">
      <c r="A957" s="428">
        <v>2103</v>
      </c>
      <c r="B957" s="428">
        <f t="shared" si="18"/>
        <v>6</v>
      </c>
      <c r="C957" s="437">
        <v>210310</v>
      </c>
      <c r="D957" s="428" t="s">
        <v>35</v>
      </c>
      <c r="E957" s="428" t="s">
        <v>1315</v>
      </c>
      <c r="G957" s="428" t="s">
        <v>1315</v>
      </c>
      <c r="I957" s="428" t="s">
        <v>1315</v>
      </c>
      <c r="J957" s="428" t="s">
        <v>1315</v>
      </c>
      <c r="K957" s="428" t="s">
        <v>1315</v>
      </c>
      <c r="O957" s="428" t="s">
        <v>1315</v>
      </c>
      <c r="Q957" s="428">
        <v>210310</v>
      </c>
      <c r="R957" s="437" t="s">
        <v>35</v>
      </c>
      <c r="S957" s="428">
        <v>210310</v>
      </c>
    </row>
    <row r="958" spans="1:19" ht="10.199999999999999" customHeight="1" x14ac:dyDescent="0.3">
      <c r="A958" s="428">
        <v>2103</v>
      </c>
      <c r="B958" s="428">
        <f t="shared" si="18"/>
        <v>6</v>
      </c>
      <c r="C958" s="437">
        <v>210315</v>
      </c>
      <c r="D958" s="428" t="s">
        <v>36</v>
      </c>
      <c r="E958" s="428" t="s">
        <v>1315</v>
      </c>
      <c r="G958" s="428" t="s">
        <v>1315</v>
      </c>
      <c r="I958" s="428" t="s">
        <v>1315</v>
      </c>
      <c r="J958" s="428" t="s">
        <v>1315</v>
      </c>
      <c r="K958" s="428" t="s">
        <v>1315</v>
      </c>
      <c r="O958" s="428" t="s">
        <v>1315</v>
      </c>
      <c r="Q958" s="428">
        <v>210315</v>
      </c>
      <c r="R958" s="437" t="s">
        <v>36</v>
      </c>
      <c r="S958" s="428">
        <v>210315</v>
      </c>
    </row>
    <row r="959" spans="1:19" ht="10.199999999999999" customHeight="1" x14ac:dyDescent="0.3">
      <c r="A959" s="428">
        <v>2103</v>
      </c>
      <c r="B959" s="428">
        <f t="shared" si="18"/>
        <v>6</v>
      </c>
      <c r="C959" s="437">
        <v>210320</v>
      </c>
      <c r="D959" s="428" t="s">
        <v>37</v>
      </c>
      <c r="E959" s="428" t="s">
        <v>1315</v>
      </c>
      <c r="G959" s="428" t="s">
        <v>1315</v>
      </c>
      <c r="I959" s="428" t="s">
        <v>1315</v>
      </c>
      <c r="J959" s="428" t="s">
        <v>1315</v>
      </c>
      <c r="K959" s="428" t="s">
        <v>1315</v>
      </c>
      <c r="O959" s="428" t="s">
        <v>1315</v>
      </c>
      <c r="Q959" s="428">
        <v>210320</v>
      </c>
      <c r="R959" s="437" t="s">
        <v>37</v>
      </c>
      <c r="S959" s="428">
        <v>210320</v>
      </c>
    </row>
    <row r="960" spans="1:19" ht="10.199999999999999" customHeight="1" x14ac:dyDescent="0.3">
      <c r="A960" s="428">
        <v>2103</v>
      </c>
      <c r="B960" s="428">
        <f t="shared" si="18"/>
        <v>6</v>
      </c>
      <c r="C960" s="437">
        <v>210325</v>
      </c>
      <c r="D960" s="428" t="s">
        <v>259</v>
      </c>
      <c r="E960" s="428" t="s">
        <v>1315</v>
      </c>
      <c r="G960" s="428" t="s">
        <v>1315</v>
      </c>
      <c r="I960" s="428" t="s">
        <v>1315</v>
      </c>
      <c r="J960" s="428" t="s">
        <v>1315</v>
      </c>
      <c r="K960" s="428" t="s">
        <v>1315</v>
      </c>
      <c r="O960" s="428" t="s">
        <v>1315</v>
      </c>
      <c r="Q960" s="428">
        <v>210325</v>
      </c>
      <c r="R960" s="437" t="s">
        <v>259</v>
      </c>
      <c r="S960" s="428">
        <v>210325</v>
      </c>
    </row>
    <row r="961" spans="1:19" ht="10.199999999999999" customHeight="1" x14ac:dyDescent="0.3">
      <c r="A961" s="428">
        <v>2103</v>
      </c>
      <c r="B961" s="428">
        <f t="shared" si="18"/>
        <v>6</v>
      </c>
      <c r="C961" s="437">
        <v>210330</v>
      </c>
      <c r="D961" s="428" t="s">
        <v>252</v>
      </c>
      <c r="E961" s="428" t="s">
        <v>1315</v>
      </c>
      <c r="G961" s="428" t="s">
        <v>1315</v>
      </c>
      <c r="I961" s="428" t="s">
        <v>1315</v>
      </c>
      <c r="J961" s="428" t="s">
        <v>1315</v>
      </c>
      <c r="K961" s="428" t="s">
        <v>1315</v>
      </c>
      <c r="O961" s="428" t="s">
        <v>1315</v>
      </c>
      <c r="Q961" s="428">
        <v>210330</v>
      </c>
      <c r="R961" s="437" t="s">
        <v>252</v>
      </c>
      <c r="S961" s="428">
        <v>210330</v>
      </c>
    </row>
    <row r="962" spans="1:19" ht="10.199999999999999" customHeight="1" x14ac:dyDescent="0.3">
      <c r="A962" s="428">
        <v>2104</v>
      </c>
      <c r="B962" s="428">
        <f t="shared" si="18"/>
        <v>4</v>
      </c>
      <c r="C962" s="437">
        <v>2104</v>
      </c>
      <c r="D962" s="428" t="s">
        <v>260</v>
      </c>
      <c r="E962" s="428" t="s">
        <v>1315</v>
      </c>
      <c r="I962" s="428" t="s">
        <v>1315</v>
      </c>
      <c r="J962" s="428" t="s">
        <v>1315</v>
      </c>
      <c r="K962" s="428" t="s">
        <v>1315</v>
      </c>
      <c r="O962" s="428" t="s">
        <v>1315</v>
      </c>
      <c r="Q962" s="428">
        <v>2104</v>
      </c>
      <c r="R962" s="437" t="s">
        <v>260</v>
      </c>
      <c r="S962" s="428">
        <v>2104</v>
      </c>
    </row>
    <row r="963" spans="1:19" ht="10.199999999999999" customHeight="1" x14ac:dyDescent="0.3">
      <c r="A963" s="428">
        <v>2105</v>
      </c>
      <c r="B963" s="428">
        <f t="shared" si="18"/>
        <v>4</v>
      </c>
      <c r="C963" s="437">
        <v>2105</v>
      </c>
      <c r="D963" s="428" t="s">
        <v>261</v>
      </c>
      <c r="E963" s="428" t="s">
        <v>1315</v>
      </c>
      <c r="G963" s="428" t="s">
        <v>1315</v>
      </c>
      <c r="I963" s="428" t="s">
        <v>1315</v>
      </c>
      <c r="J963" s="428" t="s">
        <v>1315</v>
      </c>
      <c r="K963" s="428" t="s">
        <v>1315</v>
      </c>
      <c r="O963" s="428" t="s">
        <v>1315</v>
      </c>
      <c r="Q963" s="428">
        <v>2105</v>
      </c>
      <c r="R963" s="437" t="s">
        <v>261</v>
      </c>
      <c r="S963" s="428">
        <v>2105</v>
      </c>
    </row>
    <row r="964" spans="1:19" ht="10.199999999999999" customHeight="1" x14ac:dyDescent="0.3">
      <c r="A964" s="428">
        <v>22</v>
      </c>
      <c r="B964" s="428">
        <f t="shared" si="18"/>
        <v>2</v>
      </c>
      <c r="C964" s="437">
        <v>22</v>
      </c>
      <c r="D964" s="428" t="s">
        <v>27</v>
      </c>
      <c r="E964" s="428" t="s">
        <v>1315</v>
      </c>
      <c r="G964" s="428" t="s">
        <v>1315</v>
      </c>
      <c r="I964" s="428" t="s">
        <v>1315</v>
      </c>
      <c r="J964" s="428" t="s">
        <v>1315</v>
      </c>
      <c r="K964" s="428" t="s">
        <v>1315</v>
      </c>
      <c r="N964" s="428" t="s">
        <v>1315</v>
      </c>
      <c r="O964" s="428" t="s">
        <v>1315</v>
      </c>
      <c r="Q964" s="428">
        <v>22</v>
      </c>
      <c r="R964" s="437" t="s">
        <v>27</v>
      </c>
      <c r="S964" s="428">
        <v>22</v>
      </c>
    </row>
    <row r="965" spans="1:19" ht="10.199999999999999" customHeight="1" x14ac:dyDescent="0.3">
      <c r="A965" s="428">
        <v>2201</v>
      </c>
      <c r="B965" s="428">
        <f t="shared" ref="B965:B1028" si="19">LEN(C965)</f>
        <v>4</v>
      </c>
      <c r="C965" s="437">
        <v>2201</v>
      </c>
      <c r="D965" s="428" t="s">
        <v>262</v>
      </c>
      <c r="E965" s="428" t="s">
        <v>1315</v>
      </c>
      <c r="G965" s="428" t="s">
        <v>1315</v>
      </c>
      <c r="I965" s="428" t="s">
        <v>1315</v>
      </c>
      <c r="J965" s="428" t="s">
        <v>1315</v>
      </c>
      <c r="K965" s="428" t="s">
        <v>1315</v>
      </c>
      <c r="O965" s="428" t="s">
        <v>1315</v>
      </c>
      <c r="Q965" s="428">
        <v>2201</v>
      </c>
      <c r="R965" s="437" t="s">
        <v>262</v>
      </c>
      <c r="S965" s="428">
        <v>2201</v>
      </c>
    </row>
    <row r="966" spans="1:19" ht="10.199999999999999" customHeight="1" x14ac:dyDescent="0.3">
      <c r="A966" s="428">
        <v>2201</v>
      </c>
      <c r="B966" s="428">
        <f t="shared" si="19"/>
        <v>6</v>
      </c>
      <c r="C966" s="437">
        <v>220105</v>
      </c>
      <c r="D966" s="428" t="s">
        <v>29</v>
      </c>
      <c r="E966" s="428" t="s">
        <v>1315</v>
      </c>
      <c r="G966" s="428" t="s">
        <v>1315</v>
      </c>
      <c r="I966" s="428" t="s">
        <v>1315</v>
      </c>
      <c r="J966" s="428" t="s">
        <v>1315</v>
      </c>
      <c r="K966" s="428" t="s">
        <v>1315</v>
      </c>
      <c r="O966" s="428" t="s">
        <v>1315</v>
      </c>
      <c r="Q966" s="428">
        <v>220105</v>
      </c>
      <c r="R966" s="437" t="s">
        <v>29</v>
      </c>
      <c r="S966" s="428">
        <v>220105</v>
      </c>
    </row>
    <row r="967" spans="1:19" ht="10.199999999999999" customHeight="1" x14ac:dyDescent="0.3">
      <c r="A967" s="428">
        <v>2201</v>
      </c>
      <c r="B967" s="428">
        <f t="shared" si="19"/>
        <v>6</v>
      </c>
      <c r="C967" s="437">
        <v>220110</v>
      </c>
      <c r="D967" s="428" t="s">
        <v>30</v>
      </c>
      <c r="E967" s="428" t="s">
        <v>1315</v>
      </c>
      <c r="G967" s="428" t="s">
        <v>1315</v>
      </c>
      <c r="I967" s="428" t="s">
        <v>1315</v>
      </c>
      <c r="J967" s="428" t="s">
        <v>1315</v>
      </c>
      <c r="K967" s="428" t="s">
        <v>1315</v>
      </c>
      <c r="O967" s="428" t="s">
        <v>1315</v>
      </c>
      <c r="Q967" s="428">
        <v>220110</v>
      </c>
      <c r="R967" s="437" t="s">
        <v>30</v>
      </c>
      <c r="S967" s="428">
        <v>220110</v>
      </c>
    </row>
    <row r="968" spans="1:19" ht="10.199999999999999" customHeight="1" x14ac:dyDescent="0.3">
      <c r="A968" s="428">
        <v>2202</v>
      </c>
      <c r="B968" s="428">
        <f t="shared" si="19"/>
        <v>4</v>
      </c>
      <c r="C968" s="437">
        <v>2202</v>
      </c>
      <c r="D968" s="428" t="s">
        <v>31</v>
      </c>
      <c r="E968" s="428" t="s">
        <v>1315</v>
      </c>
      <c r="G968" s="428" t="s">
        <v>1315</v>
      </c>
      <c r="I968" s="428" t="s">
        <v>1315</v>
      </c>
      <c r="J968" s="428" t="s">
        <v>1315</v>
      </c>
      <c r="K968" s="428" t="s">
        <v>1315</v>
      </c>
      <c r="N968" s="428" t="s">
        <v>1315</v>
      </c>
      <c r="O968" s="428" t="s">
        <v>1315</v>
      </c>
      <c r="Q968" s="428">
        <v>2202</v>
      </c>
      <c r="R968" s="437" t="s">
        <v>31</v>
      </c>
      <c r="S968" s="428">
        <v>2202</v>
      </c>
    </row>
    <row r="969" spans="1:19" ht="10.199999999999999" customHeight="1" x14ac:dyDescent="0.3">
      <c r="A969" s="428">
        <v>2202</v>
      </c>
      <c r="B969" s="428">
        <f t="shared" si="19"/>
        <v>6</v>
      </c>
      <c r="C969" s="437">
        <v>220205</v>
      </c>
      <c r="D969" s="428" t="s">
        <v>32</v>
      </c>
      <c r="E969" s="428" t="s">
        <v>1315</v>
      </c>
      <c r="G969" s="428" t="s">
        <v>1315</v>
      </c>
      <c r="I969" s="428" t="s">
        <v>1315</v>
      </c>
      <c r="J969" s="428" t="s">
        <v>1315</v>
      </c>
      <c r="K969" s="428" t="s">
        <v>1315</v>
      </c>
      <c r="N969" s="428" t="s">
        <v>1315</v>
      </c>
      <c r="O969" s="428" t="s">
        <v>1315</v>
      </c>
      <c r="Q969" s="428">
        <v>220205</v>
      </c>
      <c r="R969" s="437" t="s">
        <v>32</v>
      </c>
      <c r="S969" s="428">
        <v>220205</v>
      </c>
    </row>
    <row r="970" spans="1:19" ht="10.199999999999999" customHeight="1" x14ac:dyDescent="0.3">
      <c r="A970" s="428">
        <v>2202</v>
      </c>
      <c r="B970" s="428">
        <f t="shared" si="19"/>
        <v>6</v>
      </c>
      <c r="C970" s="437">
        <v>220210</v>
      </c>
      <c r="D970" s="428" t="s">
        <v>29</v>
      </c>
      <c r="E970" s="428" t="s">
        <v>1315</v>
      </c>
      <c r="G970" s="428" t="s">
        <v>1315</v>
      </c>
      <c r="I970" s="428" t="s">
        <v>1315</v>
      </c>
      <c r="J970" s="428" t="s">
        <v>1315</v>
      </c>
      <c r="K970" s="428" t="s">
        <v>1315</v>
      </c>
      <c r="N970" s="428" t="s">
        <v>1315</v>
      </c>
      <c r="O970" s="428" t="s">
        <v>1315</v>
      </c>
      <c r="Q970" s="428">
        <v>220210</v>
      </c>
      <c r="R970" s="437" t="s">
        <v>29</v>
      </c>
      <c r="S970" s="428">
        <v>220210</v>
      </c>
    </row>
    <row r="971" spans="1:19" ht="10.199999999999999" customHeight="1" x14ac:dyDescent="0.3">
      <c r="A971" s="428">
        <v>2202</v>
      </c>
      <c r="B971" s="428">
        <f t="shared" si="19"/>
        <v>6</v>
      </c>
      <c r="C971" s="437">
        <v>220215</v>
      </c>
      <c r="D971" s="428" t="s">
        <v>30</v>
      </c>
      <c r="E971" s="428" t="s">
        <v>1315</v>
      </c>
      <c r="G971" s="428" t="s">
        <v>1315</v>
      </c>
      <c r="I971" s="428" t="s">
        <v>1315</v>
      </c>
      <c r="J971" s="428" t="s">
        <v>1315</v>
      </c>
      <c r="K971" s="428" t="s">
        <v>1315</v>
      </c>
      <c r="N971" s="428" t="s">
        <v>1315</v>
      </c>
      <c r="O971" s="428" t="s">
        <v>1315</v>
      </c>
      <c r="Q971" s="428">
        <v>220215</v>
      </c>
      <c r="R971" s="437" t="s">
        <v>30</v>
      </c>
      <c r="S971" s="428">
        <v>220215</v>
      </c>
    </row>
    <row r="972" spans="1:19" ht="10.199999999999999" customHeight="1" x14ac:dyDescent="0.3">
      <c r="A972" s="428">
        <v>2203</v>
      </c>
      <c r="B972" s="428">
        <f t="shared" si="19"/>
        <v>4</v>
      </c>
      <c r="C972" s="437">
        <v>2203</v>
      </c>
      <c r="D972" s="428" t="s">
        <v>263</v>
      </c>
      <c r="E972" s="428" t="s">
        <v>1315</v>
      </c>
      <c r="G972" s="428" t="s">
        <v>1315</v>
      </c>
      <c r="I972" s="428" t="s">
        <v>1315</v>
      </c>
      <c r="J972" s="428" t="s">
        <v>1315</v>
      </c>
      <c r="K972" s="428" t="s">
        <v>1315</v>
      </c>
      <c r="O972" s="428" t="s">
        <v>1315</v>
      </c>
      <c r="Q972" s="428">
        <v>2203</v>
      </c>
      <c r="R972" s="437" t="s">
        <v>263</v>
      </c>
      <c r="S972" s="428">
        <v>2203</v>
      </c>
    </row>
    <row r="973" spans="1:19" ht="10.199999999999999" customHeight="1" x14ac:dyDescent="0.3">
      <c r="A973" s="428">
        <v>23</v>
      </c>
      <c r="B973" s="428">
        <f t="shared" si="19"/>
        <v>2</v>
      </c>
      <c r="C973" s="437">
        <v>23</v>
      </c>
      <c r="D973" s="428" t="s">
        <v>264</v>
      </c>
      <c r="E973" s="428" t="s">
        <v>1315</v>
      </c>
      <c r="F973" s="428" t="s">
        <v>1315</v>
      </c>
      <c r="G973" s="428" t="s">
        <v>1315</v>
      </c>
      <c r="I973" s="428" t="s">
        <v>1315</v>
      </c>
      <c r="J973" s="428" t="s">
        <v>1315</v>
      </c>
      <c r="K973" s="428" t="s">
        <v>1315</v>
      </c>
      <c r="L973" s="428" t="s">
        <v>1315</v>
      </c>
      <c r="M973" s="428" t="s">
        <v>1315</v>
      </c>
      <c r="O973" s="428" t="s">
        <v>1315</v>
      </c>
      <c r="Q973" s="428">
        <v>23</v>
      </c>
      <c r="R973" s="437" t="s">
        <v>264</v>
      </c>
      <c r="S973" s="428">
        <v>23</v>
      </c>
    </row>
    <row r="974" spans="1:19" ht="10.199999999999999" customHeight="1" x14ac:dyDescent="0.3">
      <c r="A974" s="428">
        <v>2301</v>
      </c>
      <c r="B974" s="428">
        <f t="shared" si="19"/>
        <v>4</v>
      </c>
      <c r="C974" s="437">
        <v>2301</v>
      </c>
      <c r="D974" s="428" t="s">
        <v>265</v>
      </c>
      <c r="E974" s="428" t="s">
        <v>1315</v>
      </c>
      <c r="J974" s="428" t="s">
        <v>1315</v>
      </c>
      <c r="K974" s="428" t="s">
        <v>1315</v>
      </c>
      <c r="O974" s="428" t="s">
        <v>1315</v>
      </c>
      <c r="Q974" s="428">
        <v>2301</v>
      </c>
      <c r="R974" s="437" t="s">
        <v>265</v>
      </c>
      <c r="S974" s="428">
        <v>2301</v>
      </c>
    </row>
    <row r="975" spans="1:19" ht="10.199999999999999" customHeight="1" x14ac:dyDescent="0.3">
      <c r="A975" s="428">
        <v>2302</v>
      </c>
      <c r="B975" s="428">
        <f t="shared" si="19"/>
        <v>4</v>
      </c>
      <c r="C975" s="437">
        <v>2302</v>
      </c>
      <c r="D975" s="428" t="s">
        <v>266</v>
      </c>
      <c r="E975" s="428" t="s">
        <v>1315</v>
      </c>
      <c r="G975" s="428" t="s">
        <v>1315</v>
      </c>
      <c r="J975" s="428" t="s">
        <v>1315</v>
      </c>
      <c r="K975" s="428" t="s">
        <v>1315</v>
      </c>
      <c r="L975" s="428" t="s">
        <v>1315</v>
      </c>
      <c r="O975" s="428" t="s">
        <v>1315</v>
      </c>
      <c r="Q975" s="428">
        <v>2302</v>
      </c>
      <c r="R975" s="437" t="s">
        <v>266</v>
      </c>
      <c r="S975" s="428">
        <v>2302</v>
      </c>
    </row>
    <row r="976" spans="1:19" ht="10.199999999999999" customHeight="1" x14ac:dyDescent="0.3">
      <c r="A976" s="428">
        <v>2302</v>
      </c>
      <c r="B976" s="428">
        <f t="shared" si="19"/>
        <v>6</v>
      </c>
      <c r="C976" s="437">
        <v>230205</v>
      </c>
      <c r="D976" s="428" t="s">
        <v>267</v>
      </c>
      <c r="E976" s="428" t="s">
        <v>1315</v>
      </c>
      <c r="G976" s="428" t="s">
        <v>1315</v>
      </c>
      <c r="J976" s="428" t="s">
        <v>1315</v>
      </c>
      <c r="K976" s="428" t="s">
        <v>1315</v>
      </c>
      <c r="L976" s="428" t="s">
        <v>1315</v>
      </c>
      <c r="O976" s="428" t="s">
        <v>1315</v>
      </c>
      <c r="Q976" s="428">
        <v>230205</v>
      </c>
      <c r="R976" s="437" t="s">
        <v>267</v>
      </c>
      <c r="S976" s="428">
        <v>230205</v>
      </c>
    </row>
    <row r="977" spans="1:19" ht="10.199999999999999" customHeight="1" x14ac:dyDescent="0.3">
      <c r="A977" s="428">
        <v>2302</v>
      </c>
      <c r="B977" s="428">
        <f t="shared" si="19"/>
        <v>6</v>
      </c>
      <c r="C977" s="437">
        <v>230210</v>
      </c>
      <c r="D977" s="428" t="s">
        <v>268</v>
      </c>
      <c r="E977" s="428" t="s">
        <v>1315</v>
      </c>
      <c r="G977" s="428" t="s">
        <v>1315</v>
      </c>
      <c r="J977" s="428" t="s">
        <v>1315</v>
      </c>
      <c r="K977" s="428" t="s">
        <v>1315</v>
      </c>
      <c r="L977" s="428" t="s">
        <v>1315</v>
      </c>
      <c r="O977" s="428" t="s">
        <v>1315</v>
      </c>
      <c r="Q977" s="428">
        <v>230210</v>
      </c>
      <c r="R977" s="437" t="s">
        <v>268</v>
      </c>
      <c r="S977" s="428">
        <v>230210</v>
      </c>
    </row>
    <row r="978" spans="1:19" ht="10.199999999999999" customHeight="1" x14ac:dyDescent="0.3">
      <c r="A978" s="428">
        <v>2303</v>
      </c>
      <c r="B978" s="428">
        <f t="shared" si="19"/>
        <v>4</v>
      </c>
      <c r="C978" s="437">
        <v>2303</v>
      </c>
      <c r="D978" s="428" t="s">
        <v>269</v>
      </c>
      <c r="E978" s="428" t="s">
        <v>1315</v>
      </c>
      <c r="J978" s="428" t="s">
        <v>1315</v>
      </c>
      <c r="K978" s="428" t="s">
        <v>1315</v>
      </c>
      <c r="O978" s="428" t="s">
        <v>1315</v>
      </c>
      <c r="Q978" s="428">
        <v>2303</v>
      </c>
      <c r="R978" s="437" t="s">
        <v>269</v>
      </c>
      <c r="S978" s="428">
        <v>2303</v>
      </c>
    </row>
    <row r="979" spans="1:19" ht="10.199999999999999" customHeight="1" x14ac:dyDescent="0.3">
      <c r="A979" s="428">
        <v>2304</v>
      </c>
      <c r="B979" s="428">
        <f t="shared" si="19"/>
        <v>4</v>
      </c>
      <c r="C979" s="437">
        <v>2304</v>
      </c>
      <c r="D979" s="428" t="s">
        <v>270</v>
      </c>
      <c r="E979" s="428" t="s">
        <v>1315</v>
      </c>
      <c r="F979" s="428" t="s">
        <v>1315</v>
      </c>
      <c r="G979" s="428" t="s">
        <v>1315</v>
      </c>
      <c r="I979" s="428" t="s">
        <v>1315</v>
      </c>
      <c r="J979" s="428" t="s">
        <v>1315</v>
      </c>
      <c r="K979" s="428" t="s">
        <v>1315</v>
      </c>
      <c r="L979" s="428" t="s">
        <v>1315</v>
      </c>
      <c r="M979" s="428" t="s">
        <v>1315</v>
      </c>
      <c r="O979" s="428" t="s">
        <v>1315</v>
      </c>
      <c r="Q979" s="428">
        <v>2304</v>
      </c>
      <c r="R979" s="437" t="s">
        <v>270</v>
      </c>
      <c r="S979" s="428">
        <v>2304</v>
      </c>
    </row>
    <row r="980" spans="1:19" ht="10.199999999999999" customHeight="1" x14ac:dyDescent="0.3">
      <c r="A980" s="428">
        <v>2304</v>
      </c>
      <c r="B980" s="428">
        <f t="shared" si="19"/>
        <v>6</v>
      </c>
      <c r="C980" s="437">
        <v>230405</v>
      </c>
      <c r="D980" s="428" t="s">
        <v>271</v>
      </c>
      <c r="E980" s="428" t="s">
        <v>1315</v>
      </c>
      <c r="F980" s="428" t="s">
        <v>1315</v>
      </c>
      <c r="G980" s="428" t="s">
        <v>1315</v>
      </c>
      <c r="I980" s="428" t="s">
        <v>1315</v>
      </c>
      <c r="J980" s="428" t="s">
        <v>1315</v>
      </c>
      <c r="K980" s="428" t="s">
        <v>1315</v>
      </c>
      <c r="O980" s="428" t="s">
        <v>1315</v>
      </c>
      <c r="Q980" s="428">
        <v>230405</v>
      </c>
      <c r="R980" s="437" t="s">
        <v>271</v>
      </c>
      <c r="S980" s="428">
        <v>230405</v>
      </c>
    </row>
    <row r="981" spans="1:19" ht="10.199999999999999" customHeight="1" x14ac:dyDescent="0.3">
      <c r="A981" s="428">
        <v>2304</v>
      </c>
      <c r="B981" s="428">
        <f t="shared" si="19"/>
        <v>6</v>
      </c>
      <c r="C981" s="437">
        <v>230410</v>
      </c>
      <c r="D981" s="428" t="s">
        <v>272</v>
      </c>
      <c r="E981" s="428" t="s">
        <v>1315</v>
      </c>
      <c r="F981" s="428" t="s">
        <v>1315</v>
      </c>
      <c r="G981" s="428" t="s">
        <v>1315</v>
      </c>
      <c r="I981" s="428" t="s">
        <v>1315</v>
      </c>
      <c r="J981" s="428" t="s">
        <v>1315</v>
      </c>
      <c r="K981" s="428" t="s">
        <v>1315</v>
      </c>
      <c r="L981" s="428" t="s">
        <v>1315</v>
      </c>
      <c r="M981" s="428" t="s">
        <v>1315</v>
      </c>
      <c r="O981" s="428" t="s">
        <v>1315</v>
      </c>
      <c r="Q981" s="428">
        <v>230410</v>
      </c>
      <c r="R981" s="437" t="s">
        <v>272</v>
      </c>
      <c r="S981" s="428">
        <v>230410</v>
      </c>
    </row>
    <row r="982" spans="1:19" ht="10.199999999999999" customHeight="1" x14ac:dyDescent="0.3">
      <c r="A982" s="428">
        <v>2304</v>
      </c>
      <c r="B982" s="428">
        <f t="shared" si="19"/>
        <v>6</v>
      </c>
      <c r="C982" s="437">
        <v>230415</v>
      </c>
      <c r="D982" s="428" t="s">
        <v>157</v>
      </c>
      <c r="E982" s="428" t="s">
        <v>1315</v>
      </c>
      <c r="F982" s="428" t="s">
        <v>1315</v>
      </c>
      <c r="G982" s="428" t="s">
        <v>1315</v>
      </c>
      <c r="I982" s="428" t="s">
        <v>1315</v>
      </c>
      <c r="J982" s="428" t="s">
        <v>1315</v>
      </c>
      <c r="K982" s="428" t="s">
        <v>1315</v>
      </c>
      <c r="L982" s="428" t="s">
        <v>1315</v>
      </c>
      <c r="M982" s="428" t="s">
        <v>1315</v>
      </c>
      <c r="O982" s="428" t="s">
        <v>1315</v>
      </c>
      <c r="Q982" s="428">
        <v>230415</v>
      </c>
      <c r="R982" s="437" t="s">
        <v>157</v>
      </c>
      <c r="S982" s="428">
        <v>230415</v>
      </c>
    </row>
    <row r="983" spans="1:19" ht="10.199999999999999" customHeight="1" x14ac:dyDescent="0.3">
      <c r="A983" s="428">
        <v>24</v>
      </c>
      <c r="B983" s="428">
        <f t="shared" si="19"/>
        <v>2</v>
      </c>
      <c r="C983" s="437">
        <v>24</v>
      </c>
      <c r="D983" s="428" t="s">
        <v>826</v>
      </c>
      <c r="E983" s="428" t="s">
        <v>1315</v>
      </c>
      <c r="G983" s="428" t="s">
        <v>1315</v>
      </c>
      <c r="J983" s="428" t="s">
        <v>1315</v>
      </c>
      <c r="K983" s="428" t="s">
        <v>1315</v>
      </c>
      <c r="O983" s="428" t="s">
        <v>1315</v>
      </c>
      <c r="Q983" s="428">
        <v>24</v>
      </c>
      <c r="R983" s="437" t="s">
        <v>826</v>
      </c>
      <c r="S983" s="428">
        <v>24</v>
      </c>
    </row>
    <row r="984" spans="1:19" ht="10.199999999999999" customHeight="1" x14ac:dyDescent="0.3">
      <c r="A984" s="428">
        <v>2401</v>
      </c>
      <c r="B984" s="428">
        <f t="shared" si="19"/>
        <v>4</v>
      </c>
      <c r="C984" s="437">
        <v>2401</v>
      </c>
      <c r="D984" s="428" t="s">
        <v>95</v>
      </c>
      <c r="E984" s="428" t="s">
        <v>1315</v>
      </c>
      <c r="G984" s="428" t="s">
        <v>1315</v>
      </c>
      <c r="J984" s="428" t="s">
        <v>1315</v>
      </c>
      <c r="K984" s="428" t="s">
        <v>1315</v>
      </c>
      <c r="O984" s="428" t="s">
        <v>1315</v>
      </c>
      <c r="Q984" s="428">
        <v>2401</v>
      </c>
      <c r="R984" s="437" t="s">
        <v>95</v>
      </c>
      <c r="S984" s="428">
        <v>2401</v>
      </c>
    </row>
    <row r="985" spans="1:19" ht="10.199999999999999" customHeight="1" x14ac:dyDescent="0.3">
      <c r="A985" s="428">
        <v>2402</v>
      </c>
      <c r="B985" s="428">
        <f t="shared" si="19"/>
        <v>4</v>
      </c>
      <c r="C985" s="437">
        <v>2402</v>
      </c>
      <c r="D985" s="428" t="s">
        <v>96</v>
      </c>
      <c r="E985" s="428" t="s">
        <v>1315</v>
      </c>
      <c r="G985" s="428" t="s">
        <v>1315</v>
      </c>
      <c r="J985" s="428" t="s">
        <v>1315</v>
      </c>
      <c r="K985" s="428" t="s">
        <v>1315</v>
      </c>
      <c r="O985" s="428" t="s">
        <v>1315</v>
      </c>
      <c r="Q985" s="428">
        <v>2402</v>
      </c>
      <c r="R985" s="437" t="s">
        <v>96</v>
      </c>
      <c r="S985" s="428">
        <v>2402</v>
      </c>
    </row>
    <row r="986" spans="1:19" ht="10.199999999999999" customHeight="1" x14ac:dyDescent="0.3">
      <c r="A986" s="428">
        <v>25</v>
      </c>
      <c r="B986" s="428">
        <f t="shared" si="19"/>
        <v>2</v>
      </c>
      <c r="C986" s="437">
        <v>25</v>
      </c>
      <c r="D986" s="428" t="s">
        <v>273</v>
      </c>
      <c r="E986" s="428" t="s">
        <v>1315</v>
      </c>
      <c r="F986" s="428" t="s">
        <v>1315</v>
      </c>
      <c r="G986" s="428" t="s">
        <v>1315</v>
      </c>
      <c r="I986" s="428" t="s">
        <v>1315</v>
      </c>
      <c r="J986" s="428" t="s">
        <v>1315</v>
      </c>
      <c r="K986" s="428" t="s">
        <v>1315</v>
      </c>
      <c r="L986" s="428" t="s">
        <v>1315</v>
      </c>
      <c r="M986" s="428" t="s">
        <v>1315</v>
      </c>
      <c r="N986" s="428" t="s">
        <v>1315</v>
      </c>
      <c r="O986" s="428" t="s">
        <v>1315</v>
      </c>
      <c r="Q986" s="428">
        <v>25</v>
      </c>
      <c r="R986" s="437" t="s">
        <v>273</v>
      </c>
      <c r="S986" s="428">
        <v>25</v>
      </c>
    </row>
    <row r="987" spans="1:19" ht="10.199999999999999" customHeight="1" x14ac:dyDescent="0.3">
      <c r="A987" s="428">
        <v>2501</v>
      </c>
      <c r="B987" s="428">
        <f t="shared" si="19"/>
        <v>4</v>
      </c>
      <c r="C987" s="437">
        <v>2501</v>
      </c>
      <c r="D987" s="428" t="s">
        <v>274</v>
      </c>
      <c r="E987" s="428" t="s">
        <v>1315</v>
      </c>
      <c r="F987" s="428" t="s">
        <v>1315</v>
      </c>
      <c r="G987" s="428" t="s">
        <v>1315</v>
      </c>
      <c r="I987" s="428" t="s">
        <v>1315</v>
      </c>
      <c r="J987" s="428" t="s">
        <v>1315</v>
      </c>
      <c r="K987" s="428" t="s">
        <v>1315</v>
      </c>
      <c r="L987" s="428" t="s">
        <v>1315</v>
      </c>
      <c r="M987" s="428" t="s">
        <v>1315</v>
      </c>
      <c r="N987" s="428" t="s">
        <v>1315</v>
      </c>
      <c r="O987" s="428" t="s">
        <v>1315</v>
      </c>
      <c r="Q987" s="428">
        <v>2501</v>
      </c>
      <c r="R987" s="437" t="s">
        <v>1574</v>
      </c>
      <c r="S987" s="428">
        <v>2501</v>
      </c>
    </row>
    <row r="988" spans="1:19" ht="10.199999999999999" customHeight="1" x14ac:dyDescent="0.3">
      <c r="A988" s="428">
        <v>2501</v>
      </c>
      <c r="B988" s="428">
        <f t="shared" si="19"/>
        <v>6</v>
      </c>
      <c r="C988" s="437">
        <v>250105</v>
      </c>
      <c r="D988" s="428" t="s">
        <v>243</v>
      </c>
      <c r="E988" s="428" t="s">
        <v>1315</v>
      </c>
      <c r="F988" s="428" t="s">
        <v>1315</v>
      </c>
      <c r="G988" s="428" t="s">
        <v>1315</v>
      </c>
      <c r="J988" s="428" t="s">
        <v>1315</v>
      </c>
      <c r="K988" s="428" t="s">
        <v>1315</v>
      </c>
      <c r="O988" s="428" t="s">
        <v>1315</v>
      </c>
      <c r="Q988" s="428">
        <v>250105</v>
      </c>
      <c r="R988" s="437" t="s">
        <v>243</v>
      </c>
      <c r="S988" s="428">
        <v>250105</v>
      </c>
    </row>
    <row r="989" spans="1:19" ht="10.199999999999999" customHeight="1" x14ac:dyDescent="0.3">
      <c r="A989" s="428">
        <v>2501</v>
      </c>
      <c r="B989" s="428">
        <f t="shared" si="19"/>
        <v>6</v>
      </c>
      <c r="C989" s="437">
        <v>250110</v>
      </c>
      <c r="D989" s="428" t="s">
        <v>254</v>
      </c>
      <c r="E989" s="428" t="s">
        <v>1315</v>
      </c>
      <c r="F989" s="428" t="s">
        <v>1315</v>
      </c>
      <c r="G989" s="428" t="s">
        <v>1315</v>
      </c>
      <c r="I989" s="428" t="s">
        <v>1315</v>
      </c>
      <c r="J989" s="428" t="s">
        <v>1315</v>
      </c>
      <c r="K989" s="428" t="s">
        <v>1315</v>
      </c>
      <c r="O989" s="428" t="s">
        <v>1315</v>
      </c>
      <c r="Q989" s="428">
        <v>250110</v>
      </c>
      <c r="R989" s="437" t="s">
        <v>254</v>
      </c>
      <c r="S989" s="428">
        <v>250110</v>
      </c>
    </row>
    <row r="990" spans="1:19" ht="10.199999999999999" customHeight="1" x14ac:dyDescent="0.3">
      <c r="A990" s="428">
        <v>2501</v>
      </c>
      <c r="B990" s="428">
        <f t="shared" si="19"/>
        <v>6</v>
      </c>
      <c r="C990" s="437">
        <v>250115</v>
      </c>
      <c r="D990" s="428" t="s">
        <v>258</v>
      </c>
      <c r="E990" s="428" t="s">
        <v>1315</v>
      </c>
      <c r="F990" s="428" t="s">
        <v>1315</v>
      </c>
      <c r="G990" s="428" t="s">
        <v>1315</v>
      </c>
      <c r="I990" s="428" t="s">
        <v>1315</v>
      </c>
      <c r="J990" s="428" t="s">
        <v>1315</v>
      </c>
      <c r="K990" s="428" t="s">
        <v>1315</v>
      </c>
      <c r="O990" s="428" t="s">
        <v>1315</v>
      </c>
      <c r="Q990" s="428">
        <v>250115</v>
      </c>
      <c r="R990" s="437" t="s">
        <v>258</v>
      </c>
      <c r="S990" s="428">
        <v>250115</v>
      </c>
    </row>
    <row r="991" spans="1:19" ht="10.199999999999999" customHeight="1" x14ac:dyDescent="0.3">
      <c r="A991" s="428">
        <v>2501</v>
      </c>
      <c r="B991" s="428">
        <f t="shared" si="19"/>
        <v>6</v>
      </c>
      <c r="C991" s="437">
        <v>250120</v>
      </c>
      <c r="D991" s="428" t="s">
        <v>275</v>
      </c>
      <c r="E991" s="428" t="s">
        <v>1315</v>
      </c>
      <c r="F991" s="428" t="s">
        <v>1315</v>
      </c>
      <c r="I991" s="428" t="s">
        <v>1315</v>
      </c>
      <c r="J991" s="428" t="s">
        <v>1315</v>
      </c>
      <c r="K991" s="428" t="s">
        <v>1315</v>
      </c>
      <c r="O991" s="428" t="s">
        <v>1315</v>
      </c>
      <c r="Q991" s="428">
        <v>250120</v>
      </c>
      <c r="R991" s="437" t="s">
        <v>275</v>
      </c>
      <c r="S991" s="428">
        <v>250120</v>
      </c>
    </row>
    <row r="992" spans="1:19" ht="10.199999999999999" customHeight="1" x14ac:dyDescent="0.3">
      <c r="A992" s="428">
        <v>2501</v>
      </c>
      <c r="B992" s="428">
        <f t="shared" si="19"/>
        <v>6</v>
      </c>
      <c r="C992" s="437">
        <v>250125</v>
      </c>
      <c r="D992" s="428" t="s">
        <v>262</v>
      </c>
      <c r="E992" s="428" t="s">
        <v>1315</v>
      </c>
      <c r="F992" s="428" t="s">
        <v>1315</v>
      </c>
      <c r="G992" s="428" t="s">
        <v>1315</v>
      </c>
      <c r="I992" s="428" t="s">
        <v>1315</v>
      </c>
      <c r="J992" s="428" t="s">
        <v>1315</v>
      </c>
      <c r="K992" s="428" t="s">
        <v>1315</v>
      </c>
      <c r="O992" s="428" t="s">
        <v>1315</v>
      </c>
      <c r="Q992" s="428">
        <v>250125</v>
      </c>
      <c r="R992" s="437" t="s">
        <v>262</v>
      </c>
      <c r="S992" s="428">
        <v>250125</v>
      </c>
    </row>
    <row r="993" spans="1:19" ht="10.199999999999999" customHeight="1" x14ac:dyDescent="0.3">
      <c r="A993" s="428">
        <v>2501</v>
      </c>
      <c r="B993" s="428">
        <f t="shared" si="19"/>
        <v>6</v>
      </c>
      <c r="C993" s="437">
        <v>250130</v>
      </c>
      <c r="D993" s="428" t="s">
        <v>31</v>
      </c>
      <c r="E993" s="428" t="s">
        <v>1315</v>
      </c>
      <c r="F993" s="428" t="s">
        <v>1315</v>
      </c>
      <c r="G993" s="428" t="s">
        <v>1315</v>
      </c>
      <c r="I993" s="428" t="s">
        <v>1315</v>
      </c>
      <c r="J993" s="428" t="s">
        <v>1315</v>
      </c>
      <c r="K993" s="428" t="s">
        <v>1315</v>
      </c>
      <c r="N993" s="428" t="s">
        <v>1315</v>
      </c>
      <c r="O993" s="428" t="s">
        <v>1315</v>
      </c>
      <c r="Q993" s="428">
        <v>250130</v>
      </c>
      <c r="R993" s="437" t="s">
        <v>31</v>
      </c>
      <c r="S993" s="428">
        <v>250130</v>
      </c>
    </row>
    <row r="994" spans="1:19" ht="10.199999999999999" customHeight="1" x14ac:dyDescent="0.3">
      <c r="A994" s="428">
        <v>2501</v>
      </c>
      <c r="B994" s="428">
        <f t="shared" si="19"/>
        <v>6</v>
      </c>
      <c r="C994" s="437">
        <v>250135</v>
      </c>
      <c r="D994" s="428" t="s">
        <v>276</v>
      </c>
      <c r="E994" s="428" t="s">
        <v>1315</v>
      </c>
      <c r="F994" s="428" t="s">
        <v>1315</v>
      </c>
      <c r="G994" s="428" t="s">
        <v>1315</v>
      </c>
      <c r="I994" s="428" t="s">
        <v>1315</v>
      </c>
      <c r="J994" s="428" t="s">
        <v>1315</v>
      </c>
      <c r="K994" s="428" t="s">
        <v>1315</v>
      </c>
      <c r="L994" s="428" t="s">
        <v>1315</v>
      </c>
      <c r="M994" s="428" t="s">
        <v>1315</v>
      </c>
      <c r="N994" s="428" t="s">
        <v>1315</v>
      </c>
      <c r="O994" s="428" t="s">
        <v>1315</v>
      </c>
      <c r="Q994" s="428">
        <v>250135</v>
      </c>
      <c r="R994" s="437" t="s">
        <v>276</v>
      </c>
      <c r="S994" s="428">
        <v>250135</v>
      </c>
    </row>
    <row r="995" spans="1:19" ht="10.199999999999999" customHeight="1" x14ac:dyDescent="0.3">
      <c r="A995" s="428">
        <v>2501</v>
      </c>
      <c r="B995" s="428">
        <f t="shared" si="19"/>
        <v>6</v>
      </c>
      <c r="C995" s="437">
        <v>250140</v>
      </c>
      <c r="D995" s="428" t="s">
        <v>271</v>
      </c>
      <c r="E995" s="428" t="s">
        <v>1315</v>
      </c>
      <c r="F995" s="428" t="s">
        <v>1315</v>
      </c>
      <c r="G995" s="428" t="s">
        <v>1315</v>
      </c>
      <c r="I995" s="428" t="s">
        <v>1315</v>
      </c>
      <c r="J995" s="428" t="s">
        <v>1315</v>
      </c>
      <c r="K995" s="428" t="s">
        <v>1315</v>
      </c>
      <c r="O995" s="428" t="s">
        <v>1315</v>
      </c>
      <c r="Q995" s="428">
        <v>250140</v>
      </c>
      <c r="R995" s="437" t="s">
        <v>271</v>
      </c>
      <c r="S995" s="428">
        <v>250140</v>
      </c>
    </row>
    <row r="996" spans="1:19" ht="10.199999999999999" customHeight="1" x14ac:dyDescent="0.3">
      <c r="A996" s="428">
        <v>2501</v>
      </c>
      <c r="B996" s="428">
        <f t="shared" si="19"/>
        <v>6</v>
      </c>
      <c r="C996" s="437">
        <v>250145</v>
      </c>
      <c r="D996" s="428" t="s">
        <v>272</v>
      </c>
      <c r="E996" s="428" t="s">
        <v>1315</v>
      </c>
      <c r="F996" s="428" t="s">
        <v>1315</v>
      </c>
      <c r="G996" s="428" t="s">
        <v>1315</v>
      </c>
      <c r="I996" s="428" t="s">
        <v>1315</v>
      </c>
      <c r="J996" s="428" t="s">
        <v>1315</v>
      </c>
      <c r="K996" s="428" t="s">
        <v>1315</v>
      </c>
      <c r="L996" s="428" t="s">
        <v>1315</v>
      </c>
      <c r="M996" s="428" t="s">
        <v>1315</v>
      </c>
      <c r="O996" s="428" t="s">
        <v>1315</v>
      </c>
      <c r="Q996" s="428">
        <v>250145</v>
      </c>
      <c r="R996" s="437" t="s">
        <v>272</v>
      </c>
      <c r="S996" s="428">
        <v>250145</v>
      </c>
    </row>
    <row r="997" spans="1:19" ht="10.199999999999999" customHeight="1" x14ac:dyDescent="0.3">
      <c r="A997" s="428">
        <v>2501</v>
      </c>
      <c r="B997" s="428">
        <f t="shared" si="19"/>
        <v>6</v>
      </c>
      <c r="C997" s="437">
        <v>250150</v>
      </c>
      <c r="D997" s="428" t="s">
        <v>157</v>
      </c>
      <c r="E997" s="428" t="s">
        <v>1315</v>
      </c>
      <c r="F997" s="428" t="s">
        <v>1315</v>
      </c>
      <c r="G997" s="428" t="s">
        <v>1315</v>
      </c>
      <c r="I997" s="428" t="s">
        <v>1315</v>
      </c>
      <c r="J997" s="428" t="s">
        <v>1315</v>
      </c>
      <c r="K997" s="428" t="s">
        <v>1315</v>
      </c>
      <c r="L997" s="428" t="s">
        <v>1315</v>
      </c>
      <c r="M997" s="428" t="s">
        <v>1315</v>
      </c>
      <c r="O997" s="428" t="s">
        <v>1315</v>
      </c>
      <c r="Q997" s="428">
        <v>250150</v>
      </c>
      <c r="R997" s="437" t="s">
        <v>157</v>
      </c>
      <c r="S997" s="428">
        <v>250150</v>
      </c>
    </row>
    <row r="998" spans="1:19" ht="10.199999999999999" customHeight="1" x14ac:dyDescent="0.3">
      <c r="A998" s="428">
        <v>2501</v>
      </c>
      <c r="B998" s="428">
        <f t="shared" si="19"/>
        <v>6</v>
      </c>
      <c r="C998" s="437">
        <v>250190</v>
      </c>
      <c r="D998" s="428" t="s">
        <v>53</v>
      </c>
      <c r="E998" s="428" t="s">
        <v>1315</v>
      </c>
      <c r="F998" s="428" t="s">
        <v>1315</v>
      </c>
      <c r="G998" s="428" t="s">
        <v>1315</v>
      </c>
      <c r="I998" s="428" t="s">
        <v>1315</v>
      </c>
      <c r="J998" s="428" t="s">
        <v>1315</v>
      </c>
      <c r="K998" s="428" t="s">
        <v>1315</v>
      </c>
      <c r="L998" s="428" t="s">
        <v>1315</v>
      </c>
      <c r="M998" s="428" t="s">
        <v>1315</v>
      </c>
      <c r="N998" s="428" t="s">
        <v>1315</v>
      </c>
      <c r="O998" s="428" t="s">
        <v>1315</v>
      </c>
      <c r="Q998" s="428">
        <v>250190</v>
      </c>
      <c r="R998" s="437" t="s">
        <v>53</v>
      </c>
      <c r="S998" s="428">
        <v>250190</v>
      </c>
    </row>
    <row r="999" spans="1:19" ht="10.199999999999999" customHeight="1" x14ac:dyDescent="0.3">
      <c r="A999" s="428">
        <v>2502</v>
      </c>
      <c r="B999" s="428">
        <f t="shared" si="19"/>
        <v>4</v>
      </c>
      <c r="C999" s="437">
        <v>2502</v>
      </c>
      <c r="D999" s="428" t="s">
        <v>278</v>
      </c>
      <c r="E999" s="428" t="s">
        <v>1315</v>
      </c>
      <c r="F999" s="428" t="s">
        <v>1315</v>
      </c>
      <c r="G999" s="428" t="s">
        <v>1315</v>
      </c>
      <c r="I999" s="428" t="s">
        <v>1315</v>
      </c>
      <c r="J999" s="428" t="s">
        <v>1315</v>
      </c>
      <c r="K999" s="428" t="s">
        <v>1315</v>
      </c>
      <c r="L999" s="428" t="s">
        <v>1315</v>
      </c>
      <c r="M999" s="428" t="s">
        <v>1315</v>
      </c>
      <c r="N999" s="428" t="s">
        <v>1315</v>
      </c>
      <c r="O999" s="428" t="s">
        <v>1315</v>
      </c>
      <c r="Q999" s="428">
        <v>2502</v>
      </c>
      <c r="R999" s="437" t="s">
        <v>278</v>
      </c>
      <c r="S999" s="428">
        <v>2502</v>
      </c>
    </row>
    <row r="1000" spans="1:19" ht="10.199999999999999" customHeight="1" x14ac:dyDescent="0.3">
      <c r="A1000" s="428">
        <v>2503</v>
      </c>
      <c r="B1000" s="428">
        <f t="shared" si="19"/>
        <v>4</v>
      </c>
      <c r="C1000" s="437">
        <v>2503</v>
      </c>
      <c r="D1000" s="428" t="s">
        <v>279</v>
      </c>
      <c r="E1000" s="428" t="s">
        <v>1315</v>
      </c>
      <c r="F1000" s="428" t="s">
        <v>1315</v>
      </c>
      <c r="G1000" s="428" t="s">
        <v>1315</v>
      </c>
      <c r="I1000" s="428" t="s">
        <v>1315</v>
      </c>
      <c r="J1000" s="428" t="s">
        <v>1315</v>
      </c>
      <c r="K1000" s="428" t="s">
        <v>1315</v>
      </c>
      <c r="L1000" s="428" t="s">
        <v>1315</v>
      </c>
      <c r="M1000" s="428" t="s">
        <v>1315</v>
      </c>
      <c r="N1000" s="428" t="s">
        <v>1315</v>
      </c>
      <c r="O1000" s="428" t="s">
        <v>1315</v>
      </c>
      <c r="Q1000" s="428">
        <v>2503</v>
      </c>
      <c r="R1000" s="437" t="s">
        <v>279</v>
      </c>
      <c r="S1000" s="428">
        <v>2503</v>
      </c>
    </row>
    <row r="1001" spans="1:19" ht="10.199999999999999" customHeight="1" x14ac:dyDescent="0.3">
      <c r="A1001" s="428">
        <v>2503</v>
      </c>
      <c r="B1001" s="428">
        <f t="shared" si="19"/>
        <v>6</v>
      </c>
      <c r="C1001" s="437">
        <v>250305</v>
      </c>
      <c r="D1001" s="428" t="s">
        <v>280</v>
      </c>
      <c r="E1001" s="428" t="s">
        <v>1315</v>
      </c>
      <c r="F1001" s="428" t="s">
        <v>1315</v>
      </c>
      <c r="G1001" s="428" t="s">
        <v>1315</v>
      </c>
      <c r="I1001" s="428" t="s">
        <v>1315</v>
      </c>
      <c r="J1001" s="428" t="s">
        <v>1315</v>
      </c>
      <c r="K1001" s="428" t="s">
        <v>1315</v>
      </c>
      <c r="L1001" s="428" t="s">
        <v>1315</v>
      </c>
      <c r="M1001" s="428" t="s">
        <v>1315</v>
      </c>
      <c r="N1001" s="428" t="s">
        <v>1315</v>
      </c>
      <c r="O1001" s="428" t="s">
        <v>1315</v>
      </c>
      <c r="Q1001" s="428">
        <v>250305</v>
      </c>
      <c r="R1001" s="437" t="s">
        <v>280</v>
      </c>
      <c r="S1001" s="428">
        <v>250305</v>
      </c>
    </row>
    <row r="1002" spans="1:19" ht="10.199999999999999" customHeight="1" x14ac:dyDescent="0.3">
      <c r="A1002" s="428">
        <v>2503</v>
      </c>
      <c r="B1002" s="428">
        <f t="shared" si="19"/>
        <v>6</v>
      </c>
      <c r="C1002" s="437">
        <v>250310</v>
      </c>
      <c r="D1002" s="428" t="s">
        <v>281</v>
      </c>
      <c r="E1002" s="428" t="s">
        <v>1315</v>
      </c>
      <c r="F1002" s="428" t="s">
        <v>1315</v>
      </c>
      <c r="G1002" s="428" t="s">
        <v>1315</v>
      </c>
      <c r="I1002" s="428" t="s">
        <v>1315</v>
      </c>
      <c r="J1002" s="428" t="s">
        <v>1315</v>
      </c>
      <c r="K1002" s="428" t="s">
        <v>1315</v>
      </c>
      <c r="L1002" s="428" t="s">
        <v>1315</v>
      </c>
      <c r="M1002" s="428" t="s">
        <v>1315</v>
      </c>
      <c r="N1002" s="428" t="s">
        <v>1315</v>
      </c>
      <c r="O1002" s="428" t="s">
        <v>1315</v>
      </c>
      <c r="Q1002" s="428">
        <v>250310</v>
      </c>
      <c r="R1002" s="437" t="s">
        <v>281</v>
      </c>
      <c r="S1002" s="428">
        <v>250310</v>
      </c>
    </row>
    <row r="1003" spans="1:19" ht="10.199999999999999" customHeight="1" x14ac:dyDescent="0.3">
      <c r="A1003" s="428">
        <v>2503</v>
      </c>
      <c r="B1003" s="428">
        <f t="shared" si="19"/>
        <v>6</v>
      </c>
      <c r="C1003" s="437">
        <v>250315</v>
      </c>
      <c r="D1003" s="428" t="s">
        <v>282</v>
      </c>
      <c r="E1003" s="428" t="s">
        <v>1315</v>
      </c>
      <c r="F1003" s="428" t="s">
        <v>1315</v>
      </c>
      <c r="G1003" s="428" t="s">
        <v>1315</v>
      </c>
      <c r="I1003" s="428" t="s">
        <v>1315</v>
      </c>
      <c r="J1003" s="428" t="s">
        <v>1315</v>
      </c>
      <c r="K1003" s="428" t="s">
        <v>1315</v>
      </c>
      <c r="L1003" s="428" t="s">
        <v>1315</v>
      </c>
      <c r="M1003" s="428" t="s">
        <v>1315</v>
      </c>
      <c r="N1003" s="428" t="s">
        <v>1315</v>
      </c>
      <c r="O1003" s="428" t="s">
        <v>1315</v>
      </c>
      <c r="Q1003" s="428">
        <v>250315</v>
      </c>
      <c r="R1003" s="437" t="s">
        <v>282</v>
      </c>
      <c r="S1003" s="428">
        <v>250315</v>
      </c>
    </row>
    <row r="1004" spans="1:19" ht="10.199999999999999" customHeight="1" x14ac:dyDescent="0.3">
      <c r="A1004" s="428">
        <v>2503</v>
      </c>
      <c r="B1004" s="428">
        <f t="shared" si="19"/>
        <v>6</v>
      </c>
      <c r="C1004" s="437">
        <v>250320</v>
      </c>
      <c r="D1004" s="428" t="s">
        <v>283</v>
      </c>
      <c r="E1004" s="428" t="s">
        <v>1315</v>
      </c>
      <c r="F1004" s="428" t="s">
        <v>1315</v>
      </c>
      <c r="G1004" s="428" t="s">
        <v>1315</v>
      </c>
      <c r="I1004" s="428" t="s">
        <v>1315</v>
      </c>
      <c r="J1004" s="428" t="s">
        <v>1315</v>
      </c>
      <c r="K1004" s="428" t="s">
        <v>1315</v>
      </c>
      <c r="L1004" s="428" t="s">
        <v>1315</v>
      </c>
      <c r="M1004" s="428" t="s">
        <v>1315</v>
      </c>
      <c r="N1004" s="428" t="s">
        <v>1315</v>
      </c>
      <c r="O1004" s="428" t="s">
        <v>1315</v>
      </c>
      <c r="Q1004" s="428">
        <v>250320</v>
      </c>
      <c r="R1004" s="437" t="s">
        <v>283</v>
      </c>
      <c r="S1004" s="428">
        <v>250320</v>
      </c>
    </row>
    <row r="1005" spans="1:19" ht="10.199999999999999" customHeight="1" x14ac:dyDescent="0.3">
      <c r="A1005" s="428">
        <v>2503</v>
      </c>
      <c r="B1005" s="428">
        <f t="shared" si="19"/>
        <v>6</v>
      </c>
      <c r="C1005" s="437">
        <v>250325</v>
      </c>
      <c r="D1005" s="428" t="s">
        <v>284</v>
      </c>
      <c r="E1005" s="428" t="s">
        <v>1315</v>
      </c>
      <c r="F1005" s="428" t="s">
        <v>1315</v>
      </c>
      <c r="J1005" s="428" t="s">
        <v>1316</v>
      </c>
      <c r="K1005" s="428" t="s">
        <v>1316</v>
      </c>
      <c r="L1005" s="428" t="s">
        <v>1315</v>
      </c>
      <c r="M1005" s="428" t="s">
        <v>1315</v>
      </c>
      <c r="N1005" s="428" t="s">
        <v>1315</v>
      </c>
      <c r="O1005" s="428" t="s">
        <v>1315</v>
      </c>
      <c r="Q1005" s="428">
        <v>250325</v>
      </c>
      <c r="R1005" s="437" t="s">
        <v>284</v>
      </c>
      <c r="S1005" s="428">
        <v>250325</v>
      </c>
    </row>
    <row r="1006" spans="1:19" ht="10.199999999999999" customHeight="1" x14ac:dyDescent="0.3">
      <c r="A1006" s="428">
        <v>2503</v>
      </c>
      <c r="B1006" s="428">
        <f t="shared" si="19"/>
        <v>6</v>
      </c>
      <c r="C1006" s="437">
        <v>250330</v>
      </c>
      <c r="D1006" s="428" t="s">
        <v>285</v>
      </c>
      <c r="E1006" s="428" t="s">
        <v>1315</v>
      </c>
      <c r="F1006" s="428" t="s">
        <v>1315</v>
      </c>
      <c r="G1006" s="428" t="s">
        <v>1315</v>
      </c>
      <c r="I1006" s="428" t="s">
        <v>1315</v>
      </c>
      <c r="J1006" s="428" t="s">
        <v>1315</v>
      </c>
      <c r="K1006" s="428" t="s">
        <v>1315</v>
      </c>
      <c r="L1006" s="428" t="s">
        <v>1315</v>
      </c>
      <c r="M1006" s="428" t="s">
        <v>1315</v>
      </c>
      <c r="N1006" s="428" t="s">
        <v>1315</v>
      </c>
      <c r="O1006" s="428" t="s">
        <v>1315</v>
      </c>
      <c r="Q1006" s="428">
        <v>250330</v>
      </c>
      <c r="R1006" s="437" t="s">
        <v>285</v>
      </c>
      <c r="S1006" s="428">
        <v>250330</v>
      </c>
    </row>
    <row r="1007" spans="1:19" ht="10.199999999999999" customHeight="1" x14ac:dyDescent="0.3">
      <c r="A1007" s="428">
        <v>2503</v>
      </c>
      <c r="B1007" s="428">
        <f t="shared" si="19"/>
        <v>6</v>
      </c>
      <c r="C1007" s="437">
        <v>250390</v>
      </c>
      <c r="D1007" s="428" t="s">
        <v>118</v>
      </c>
      <c r="E1007" s="428" t="s">
        <v>1315</v>
      </c>
      <c r="F1007" s="428" t="s">
        <v>1315</v>
      </c>
      <c r="G1007" s="428" t="s">
        <v>1315</v>
      </c>
      <c r="I1007" s="428" t="s">
        <v>1315</v>
      </c>
      <c r="J1007" s="428" t="s">
        <v>1315</v>
      </c>
      <c r="K1007" s="428" t="s">
        <v>1315</v>
      </c>
      <c r="L1007" s="428" t="s">
        <v>1315</v>
      </c>
      <c r="M1007" s="428" t="s">
        <v>1315</v>
      </c>
      <c r="N1007" s="428" t="s">
        <v>1315</v>
      </c>
      <c r="O1007" s="428" t="s">
        <v>1315</v>
      </c>
      <c r="Q1007" s="428">
        <v>250390</v>
      </c>
      <c r="R1007" s="437" t="s">
        <v>118</v>
      </c>
      <c r="S1007" s="428">
        <v>250390</v>
      </c>
    </row>
    <row r="1008" spans="1:19" ht="10.199999999999999" customHeight="1" x14ac:dyDescent="0.3">
      <c r="A1008" s="428">
        <v>2504</v>
      </c>
      <c r="B1008" s="428">
        <f t="shared" si="19"/>
        <v>4</v>
      </c>
      <c r="C1008" s="437">
        <v>2504</v>
      </c>
      <c r="D1008" s="428" t="s">
        <v>286</v>
      </c>
      <c r="E1008" s="428" t="s">
        <v>1315</v>
      </c>
      <c r="F1008" s="428" t="s">
        <v>1315</v>
      </c>
      <c r="G1008" s="428" t="s">
        <v>1315</v>
      </c>
      <c r="I1008" s="428" t="s">
        <v>1315</v>
      </c>
      <c r="J1008" s="428" t="s">
        <v>1315</v>
      </c>
      <c r="K1008" s="428" t="s">
        <v>1315</v>
      </c>
      <c r="L1008" s="428" t="s">
        <v>1315</v>
      </c>
      <c r="M1008" s="428" t="s">
        <v>1315</v>
      </c>
      <c r="N1008" s="428" t="s">
        <v>1315</v>
      </c>
      <c r="O1008" s="428" t="s">
        <v>1315</v>
      </c>
      <c r="Q1008" s="428">
        <v>2504</v>
      </c>
      <c r="R1008" s="437" t="s">
        <v>286</v>
      </c>
      <c r="S1008" s="428">
        <v>2504</v>
      </c>
    </row>
    <row r="1009" spans="1:19" ht="10.199999999999999" customHeight="1" x14ac:dyDescent="0.3">
      <c r="A1009" s="428">
        <v>2504</v>
      </c>
      <c r="B1009" s="428">
        <f t="shared" si="19"/>
        <v>6</v>
      </c>
      <c r="C1009" s="437">
        <v>250405</v>
      </c>
      <c r="D1009" s="428" t="s">
        <v>287</v>
      </c>
      <c r="E1009" s="428" t="s">
        <v>1315</v>
      </c>
      <c r="F1009" s="428" t="s">
        <v>1315</v>
      </c>
      <c r="G1009" s="428" t="s">
        <v>1315</v>
      </c>
      <c r="I1009" s="428" t="s">
        <v>1315</v>
      </c>
      <c r="J1009" s="428" t="s">
        <v>1315</v>
      </c>
      <c r="K1009" s="428" t="s">
        <v>1315</v>
      </c>
      <c r="L1009" s="428" t="s">
        <v>1315</v>
      </c>
      <c r="M1009" s="428" t="s">
        <v>1315</v>
      </c>
      <c r="N1009" s="428" t="s">
        <v>1315</v>
      </c>
      <c r="O1009" s="428" t="s">
        <v>1315</v>
      </c>
      <c r="Q1009" s="428">
        <v>250405</v>
      </c>
      <c r="R1009" s="437" t="s">
        <v>287</v>
      </c>
      <c r="S1009" s="428">
        <v>250405</v>
      </c>
    </row>
    <row r="1010" spans="1:19" ht="10.199999999999999" customHeight="1" x14ac:dyDescent="0.3">
      <c r="A1010" s="428">
        <v>2504</v>
      </c>
      <c r="B1010" s="428">
        <f t="shared" si="19"/>
        <v>6</v>
      </c>
      <c r="C1010" s="437">
        <v>250490</v>
      </c>
      <c r="D1010" s="428" t="s">
        <v>288</v>
      </c>
      <c r="E1010" s="428" t="s">
        <v>1315</v>
      </c>
      <c r="F1010" s="428" t="s">
        <v>1315</v>
      </c>
      <c r="G1010" s="428" t="s">
        <v>1315</v>
      </c>
      <c r="I1010" s="428" t="s">
        <v>1315</v>
      </c>
      <c r="J1010" s="428" t="s">
        <v>1315</v>
      </c>
      <c r="K1010" s="428" t="s">
        <v>1315</v>
      </c>
      <c r="L1010" s="428" t="s">
        <v>1315</v>
      </c>
      <c r="M1010" s="428" t="s">
        <v>1315</v>
      </c>
      <c r="N1010" s="428" t="s">
        <v>1315</v>
      </c>
      <c r="O1010" s="428" t="s">
        <v>1315</v>
      </c>
      <c r="Q1010" s="428">
        <v>250490</v>
      </c>
      <c r="R1010" s="437" t="s">
        <v>288</v>
      </c>
      <c r="S1010" s="428">
        <v>250490</v>
      </c>
    </row>
    <row r="1011" spans="1:19" ht="10.199999999999999" customHeight="1" x14ac:dyDescent="0.3">
      <c r="A1011" s="428">
        <v>2505</v>
      </c>
      <c r="B1011" s="428">
        <f t="shared" si="19"/>
        <v>4</v>
      </c>
      <c r="C1011" s="437">
        <v>2505</v>
      </c>
      <c r="D1011" s="428" t="s">
        <v>289</v>
      </c>
      <c r="E1011" s="428" t="s">
        <v>1315</v>
      </c>
      <c r="F1011" s="428" t="s">
        <v>1315</v>
      </c>
      <c r="G1011" s="428" t="s">
        <v>1315</v>
      </c>
      <c r="I1011" s="428" t="s">
        <v>1315</v>
      </c>
      <c r="J1011" s="428" t="s">
        <v>1315</v>
      </c>
      <c r="K1011" s="428" t="s">
        <v>1315</v>
      </c>
      <c r="L1011" s="428" t="s">
        <v>1315</v>
      </c>
      <c r="M1011" s="428" t="s">
        <v>1315</v>
      </c>
      <c r="N1011" s="428" t="s">
        <v>1315</v>
      </c>
      <c r="O1011" s="428" t="s">
        <v>1315</v>
      </c>
      <c r="Q1011" s="428">
        <v>2505</v>
      </c>
      <c r="R1011" s="437" t="s">
        <v>289</v>
      </c>
      <c r="S1011" s="428">
        <v>2505</v>
      </c>
    </row>
    <row r="1012" spans="1:19" ht="10.199999999999999" customHeight="1" x14ac:dyDescent="0.3">
      <c r="A1012" s="428">
        <v>2505</v>
      </c>
      <c r="B1012" s="428">
        <f t="shared" si="19"/>
        <v>6</v>
      </c>
      <c r="C1012" s="437">
        <v>250505</v>
      </c>
      <c r="D1012" s="428" t="s">
        <v>290</v>
      </c>
      <c r="E1012" s="428" t="s">
        <v>1315</v>
      </c>
      <c r="F1012" s="428" t="s">
        <v>1315</v>
      </c>
      <c r="J1012" s="428" t="s">
        <v>1316</v>
      </c>
      <c r="K1012" s="428" t="s">
        <v>1316</v>
      </c>
      <c r="L1012" s="428" t="s">
        <v>1315</v>
      </c>
      <c r="M1012" s="428" t="s">
        <v>1315</v>
      </c>
      <c r="N1012" s="428" t="s">
        <v>1315</v>
      </c>
      <c r="O1012" s="428" t="s">
        <v>1315</v>
      </c>
      <c r="Q1012" s="428">
        <v>250505</v>
      </c>
      <c r="R1012" s="437" t="s">
        <v>290</v>
      </c>
      <c r="S1012" s="428">
        <v>250505</v>
      </c>
    </row>
    <row r="1013" spans="1:19" ht="10.199999999999999" customHeight="1" x14ac:dyDescent="0.3">
      <c r="A1013" s="428">
        <v>2505</v>
      </c>
      <c r="B1013" s="428">
        <f t="shared" si="19"/>
        <v>6</v>
      </c>
      <c r="C1013" s="437">
        <v>250510</v>
      </c>
      <c r="D1013" s="428" t="s">
        <v>291</v>
      </c>
      <c r="E1013" s="428" t="s">
        <v>1315</v>
      </c>
      <c r="F1013" s="428" t="s">
        <v>1315</v>
      </c>
      <c r="J1013" s="428" t="s">
        <v>1316</v>
      </c>
      <c r="K1013" s="428" t="s">
        <v>1316</v>
      </c>
      <c r="L1013" s="428" t="s">
        <v>1315</v>
      </c>
      <c r="M1013" s="428" t="s">
        <v>1315</v>
      </c>
      <c r="N1013" s="428" t="s">
        <v>1315</v>
      </c>
      <c r="O1013" s="428" t="s">
        <v>1315</v>
      </c>
      <c r="Q1013" s="428">
        <v>250510</v>
      </c>
      <c r="R1013" s="437" t="s">
        <v>291</v>
      </c>
      <c r="S1013" s="428">
        <v>250510</v>
      </c>
    </row>
    <row r="1014" spans="1:19" ht="10.199999999999999" customHeight="1" x14ac:dyDescent="0.3">
      <c r="A1014" s="428">
        <v>2505</v>
      </c>
      <c r="B1014" s="428">
        <f t="shared" si="19"/>
        <v>6</v>
      </c>
      <c r="C1014" s="437">
        <v>250590</v>
      </c>
      <c r="D1014" s="428" t="s">
        <v>292</v>
      </c>
      <c r="E1014" s="428" t="s">
        <v>1315</v>
      </c>
      <c r="F1014" s="428" t="s">
        <v>1315</v>
      </c>
      <c r="G1014" s="428" t="s">
        <v>1315</v>
      </c>
      <c r="I1014" s="428" t="s">
        <v>1315</v>
      </c>
      <c r="J1014" s="428" t="s">
        <v>1315</v>
      </c>
      <c r="K1014" s="428" t="s">
        <v>1315</v>
      </c>
      <c r="L1014" s="428" t="s">
        <v>1315</v>
      </c>
      <c r="M1014" s="428" t="s">
        <v>1315</v>
      </c>
      <c r="N1014" s="428" t="s">
        <v>1315</v>
      </c>
      <c r="O1014" s="428" t="s">
        <v>1315</v>
      </c>
      <c r="Q1014" s="428">
        <v>250590</v>
      </c>
      <c r="R1014" s="437" t="s">
        <v>292</v>
      </c>
      <c r="S1014" s="428">
        <v>250590</v>
      </c>
    </row>
    <row r="1015" spans="1:19" ht="10.199999999999999" customHeight="1" x14ac:dyDescent="0.3">
      <c r="A1015" s="428">
        <v>2506</v>
      </c>
      <c r="B1015" s="428">
        <f t="shared" si="19"/>
        <v>4</v>
      </c>
      <c r="C1015" s="437">
        <v>2506</v>
      </c>
      <c r="D1015" s="428" t="s">
        <v>293</v>
      </c>
      <c r="E1015" s="428" t="s">
        <v>1315</v>
      </c>
      <c r="F1015" s="428" t="s">
        <v>1315</v>
      </c>
      <c r="G1015" s="428" t="s">
        <v>1315</v>
      </c>
      <c r="I1015" s="428" t="s">
        <v>1315</v>
      </c>
      <c r="J1015" s="428" t="s">
        <v>1315</v>
      </c>
      <c r="K1015" s="428" t="s">
        <v>1315</v>
      </c>
      <c r="L1015" s="428" t="s">
        <v>1315</v>
      </c>
      <c r="M1015" s="428" t="s">
        <v>1315</v>
      </c>
      <c r="N1015" s="428" t="s">
        <v>1315</v>
      </c>
      <c r="O1015" s="428" t="s">
        <v>1315</v>
      </c>
      <c r="Q1015" s="428">
        <v>2506</v>
      </c>
      <c r="R1015" s="437" t="s">
        <v>293</v>
      </c>
      <c r="S1015" s="428">
        <v>2506</v>
      </c>
    </row>
    <row r="1016" spans="1:19" ht="10.199999999999999" customHeight="1" x14ac:dyDescent="0.3">
      <c r="A1016" s="428">
        <v>2507</v>
      </c>
      <c r="B1016" s="428">
        <f t="shared" si="19"/>
        <v>4</v>
      </c>
      <c r="C1016" s="437">
        <v>2507</v>
      </c>
      <c r="D1016" s="428" t="s">
        <v>294</v>
      </c>
      <c r="E1016" s="428" t="s">
        <v>1315</v>
      </c>
      <c r="F1016" s="428" t="s">
        <v>1315</v>
      </c>
      <c r="G1016" s="428" t="s">
        <v>1315</v>
      </c>
      <c r="I1016" s="428" t="s">
        <v>1315</v>
      </c>
      <c r="J1016" s="428" t="s">
        <v>1315</v>
      </c>
      <c r="K1016" s="428" t="s">
        <v>1315</v>
      </c>
      <c r="O1016" s="428" t="s">
        <v>1315</v>
      </c>
      <c r="Q1016" s="428">
        <v>2507</v>
      </c>
      <c r="R1016" s="437" t="s">
        <v>294</v>
      </c>
      <c r="S1016" s="428">
        <v>2507</v>
      </c>
    </row>
    <row r="1017" spans="1:19" ht="10.199999999999999" customHeight="1" x14ac:dyDescent="0.3">
      <c r="A1017" s="428">
        <v>2508</v>
      </c>
      <c r="B1017" s="428">
        <f t="shared" si="19"/>
        <v>4</v>
      </c>
      <c r="C1017" s="437">
        <v>2508</v>
      </c>
      <c r="D1017" s="428" t="s">
        <v>827</v>
      </c>
      <c r="E1017" s="428" t="s">
        <v>1315</v>
      </c>
      <c r="G1017" s="428" t="s">
        <v>1315</v>
      </c>
      <c r="J1017" s="428" t="s">
        <v>1315</v>
      </c>
      <c r="K1017" s="428" t="s">
        <v>1315</v>
      </c>
      <c r="O1017" s="428" t="s">
        <v>1315</v>
      </c>
      <c r="Q1017" s="428">
        <v>2508</v>
      </c>
      <c r="R1017" s="437" t="s">
        <v>827</v>
      </c>
      <c r="S1017" s="428">
        <v>2508</v>
      </c>
    </row>
    <row r="1018" spans="1:19" ht="10.199999999999999" customHeight="1" x14ac:dyDescent="0.3">
      <c r="A1018" s="428">
        <v>2508</v>
      </c>
      <c r="B1018" s="428">
        <f t="shared" si="19"/>
        <v>6</v>
      </c>
      <c r="C1018" s="437">
        <v>250805</v>
      </c>
      <c r="D1018" s="428" t="s">
        <v>803</v>
      </c>
      <c r="E1018" s="428" t="s">
        <v>1315</v>
      </c>
      <c r="G1018" s="428" t="s">
        <v>1315</v>
      </c>
      <c r="J1018" s="428" t="s">
        <v>1315</v>
      </c>
      <c r="K1018" s="428" t="s">
        <v>1315</v>
      </c>
      <c r="O1018" s="428" t="s">
        <v>1315</v>
      </c>
      <c r="Q1018" s="428">
        <v>250805</v>
      </c>
      <c r="R1018" s="437" t="s">
        <v>803</v>
      </c>
      <c r="S1018" s="428">
        <v>250805</v>
      </c>
    </row>
    <row r="1019" spans="1:19" ht="10.199999999999999" customHeight="1" x14ac:dyDescent="0.3">
      <c r="A1019" s="428">
        <v>2508</v>
      </c>
      <c r="B1019" s="428">
        <f t="shared" si="19"/>
        <v>6</v>
      </c>
      <c r="C1019" s="437">
        <v>250810</v>
      </c>
      <c r="D1019" s="428" t="s">
        <v>804</v>
      </c>
      <c r="E1019" s="428" t="s">
        <v>1315</v>
      </c>
      <c r="G1019" s="428" t="s">
        <v>1315</v>
      </c>
      <c r="J1019" s="428" t="s">
        <v>1315</v>
      </c>
      <c r="K1019" s="428" t="s">
        <v>1315</v>
      </c>
      <c r="O1019" s="428" t="s">
        <v>1315</v>
      </c>
      <c r="Q1019" s="428">
        <v>250810</v>
      </c>
      <c r="R1019" s="437" t="s">
        <v>1547</v>
      </c>
      <c r="S1019" s="428">
        <v>250810</v>
      </c>
    </row>
    <row r="1020" spans="1:19" ht="10.199999999999999" customHeight="1" x14ac:dyDescent="0.3">
      <c r="A1020" s="428">
        <v>2508</v>
      </c>
      <c r="B1020" s="428">
        <f t="shared" si="19"/>
        <v>6</v>
      </c>
      <c r="C1020" s="437">
        <v>250815</v>
      </c>
      <c r="D1020" s="428" t="s">
        <v>461</v>
      </c>
      <c r="E1020" s="428" t="s">
        <v>1315</v>
      </c>
      <c r="G1020" s="428" t="s">
        <v>1315</v>
      </c>
      <c r="J1020" s="428" t="s">
        <v>1315</v>
      </c>
      <c r="K1020" s="428" t="s">
        <v>1315</v>
      </c>
      <c r="O1020" s="428" t="s">
        <v>1315</v>
      </c>
      <c r="Q1020" s="428">
        <v>250815</v>
      </c>
      <c r="R1020" s="437" t="s">
        <v>461</v>
      </c>
      <c r="S1020" s="428">
        <v>250815</v>
      </c>
    </row>
    <row r="1021" spans="1:19" ht="10.199999999999999" customHeight="1" x14ac:dyDescent="0.3">
      <c r="A1021" s="428">
        <v>2510</v>
      </c>
      <c r="B1021" s="428">
        <f t="shared" si="19"/>
        <v>4</v>
      </c>
      <c r="C1021" s="437">
        <v>2510</v>
      </c>
      <c r="D1021" s="428" t="s">
        <v>295</v>
      </c>
      <c r="E1021" s="428" t="s">
        <v>1315</v>
      </c>
      <c r="J1021" s="428" t="s">
        <v>1316</v>
      </c>
      <c r="K1021" s="428" t="s">
        <v>1316</v>
      </c>
      <c r="O1021" s="428" t="s">
        <v>1315</v>
      </c>
      <c r="Q1021" s="428">
        <v>2510</v>
      </c>
      <c r="R1021" s="437" t="s">
        <v>295</v>
      </c>
      <c r="S1021" s="428">
        <v>2510</v>
      </c>
    </row>
    <row r="1022" spans="1:19" ht="10.199999999999999" customHeight="1" x14ac:dyDescent="0.3">
      <c r="A1022" s="428">
        <v>2511</v>
      </c>
      <c r="B1022" s="428">
        <f t="shared" si="19"/>
        <v>4</v>
      </c>
      <c r="C1022" s="437">
        <v>2511</v>
      </c>
      <c r="D1022" s="428" t="s">
        <v>296</v>
      </c>
      <c r="E1022" s="428" t="s">
        <v>1315</v>
      </c>
      <c r="G1022" s="428" t="s">
        <v>1315</v>
      </c>
      <c r="I1022" s="428" t="s">
        <v>1315</v>
      </c>
      <c r="J1022" s="428" t="s">
        <v>1315</v>
      </c>
      <c r="K1022" s="428" t="s">
        <v>1315</v>
      </c>
      <c r="M1022" s="428" t="s">
        <v>1315</v>
      </c>
      <c r="N1022" s="428" t="s">
        <v>1315</v>
      </c>
      <c r="O1022" s="428" t="s">
        <v>1315</v>
      </c>
      <c r="Q1022" s="428">
        <v>2511</v>
      </c>
      <c r="R1022" s="437" t="s">
        <v>296</v>
      </c>
      <c r="S1022" s="428">
        <v>2511</v>
      </c>
    </row>
    <row r="1023" spans="1:19" ht="10.199999999999999" customHeight="1" x14ac:dyDescent="0.3">
      <c r="A1023" s="428">
        <v>2590</v>
      </c>
      <c r="B1023" s="428">
        <f t="shared" si="19"/>
        <v>4</v>
      </c>
      <c r="C1023" s="437">
        <v>2590</v>
      </c>
      <c r="D1023" s="428" t="s">
        <v>297</v>
      </c>
      <c r="E1023" s="428" t="s">
        <v>1315</v>
      </c>
      <c r="F1023" s="428" t="s">
        <v>1315</v>
      </c>
      <c r="G1023" s="428" t="s">
        <v>1315</v>
      </c>
      <c r="I1023" s="428" t="s">
        <v>1315</v>
      </c>
      <c r="J1023" s="428" t="s">
        <v>1315</v>
      </c>
      <c r="K1023" s="428" t="s">
        <v>1315</v>
      </c>
      <c r="L1023" s="428" t="s">
        <v>1315</v>
      </c>
      <c r="M1023" s="428" t="s">
        <v>1315</v>
      </c>
      <c r="N1023" s="428" t="s">
        <v>1315</v>
      </c>
      <c r="O1023" s="428" t="s">
        <v>1315</v>
      </c>
      <c r="Q1023" s="428">
        <v>2590</v>
      </c>
      <c r="R1023" s="437" t="s">
        <v>297</v>
      </c>
      <c r="S1023" s="428">
        <v>2590</v>
      </c>
    </row>
    <row r="1024" spans="1:19" ht="10.199999999999999" customHeight="1" x14ac:dyDescent="0.3">
      <c r="A1024" s="428">
        <v>2590</v>
      </c>
      <c r="B1024" s="428">
        <f t="shared" si="19"/>
        <v>6</v>
      </c>
      <c r="C1024" s="437">
        <v>259005</v>
      </c>
      <c r="D1024" s="428" t="s">
        <v>298</v>
      </c>
      <c r="E1024" s="428" t="s">
        <v>1315</v>
      </c>
      <c r="F1024" s="428" t="s">
        <v>1315</v>
      </c>
      <c r="J1024" s="428" t="s">
        <v>1316</v>
      </c>
      <c r="K1024" s="428" t="s">
        <v>1316</v>
      </c>
      <c r="L1024" s="428" t="s">
        <v>1315</v>
      </c>
      <c r="M1024" s="428" t="s">
        <v>1315</v>
      </c>
      <c r="O1024" s="428" t="s">
        <v>1315</v>
      </c>
      <c r="Q1024" s="428">
        <v>259005</v>
      </c>
      <c r="R1024" s="437" t="s">
        <v>298</v>
      </c>
      <c r="S1024" s="428">
        <v>259005</v>
      </c>
    </row>
    <row r="1025" spans="1:19" ht="10.199999999999999" customHeight="1" x14ac:dyDescent="0.3">
      <c r="A1025" s="428">
        <v>2590</v>
      </c>
      <c r="B1025" s="428">
        <f t="shared" si="19"/>
        <v>6</v>
      </c>
      <c r="C1025" s="437">
        <v>259010</v>
      </c>
      <c r="D1025" s="428" t="s">
        <v>299</v>
      </c>
      <c r="F1025" s="428" t="s">
        <v>1315</v>
      </c>
      <c r="J1025" s="428" t="s">
        <v>1316</v>
      </c>
      <c r="K1025" s="428" t="s">
        <v>1316</v>
      </c>
      <c r="Q1025" s="428">
        <v>259010</v>
      </c>
      <c r="R1025" s="437" t="s">
        <v>299</v>
      </c>
      <c r="S1025" s="428">
        <v>259010</v>
      </c>
    </row>
    <row r="1026" spans="1:19" ht="10.199999999999999" customHeight="1" x14ac:dyDescent="0.3">
      <c r="A1026" s="428">
        <v>2590</v>
      </c>
      <c r="B1026" s="428">
        <f t="shared" si="19"/>
        <v>6</v>
      </c>
      <c r="C1026" s="437">
        <v>259015</v>
      </c>
      <c r="D1026" s="428" t="s">
        <v>300</v>
      </c>
      <c r="E1026" s="428" t="s">
        <v>1315</v>
      </c>
      <c r="F1026" s="428" t="s">
        <v>1315</v>
      </c>
      <c r="G1026" s="428" t="s">
        <v>1315</v>
      </c>
      <c r="I1026" s="428" t="s">
        <v>1315</v>
      </c>
      <c r="J1026" s="428" t="s">
        <v>1315</v>
      </c>
      <c r="K1026" s="428" t="s">
        <v>1315</v>
      </c>
      <c r="L1026" s="428" t="s">
        <v>1315</v>
      </c>
      <c r="M1026" s="428" t="s">
        <v>1315</v>
      </c>
      <c r="N1026" s="428" t="s">
        <v>1315</v>
      </c>
      <c r="O1026" s="428" t="s">
        <v>1315</v>
      </c>
      <c r="Q1026" s="428">
        <v>259015</v>
      </c>
      <c r="R1026" s="437" t="s">
        <v>300</v>
      </c>
      <c r="S1026" s="428">
        <v>259015</v>
      </c>
    </row>
    <row r="1027" spans="1:19" ht="10.199999999999999" customHeight="1" x14ac:dyDescent="0.3">
      <c r="A1027" s="428">
        <v>2590</v>
      </c>
      <c r="B1027" s="428">
        <f t="shared" si="19"/>
        <v>6</v>
      </c>
      <c r="C1027" s="437">
        <v>259020</v>
      </c>
      <c r="D1027" s="428" t="s">
        <v>301</v>
      </c>
      <c r="F1027" s="428" t="s">
        <v>1315</v>
      </c>
      <c r="J1027" s="428" t="s">
        <v>1316</v>
      </c>
      <c r="K1027" s="428" t="s">
        <v>1316</v>
      </c>
      <c r="M1027" s="428" t="s">
        <v>1315</v>
      </c>
      <c r="Q1027" s="428">
        <v>259020</v>
      </c>
      <c r="R1027" s="437" t="s">
        <v>301</v>
      </c>
      <c r="S1027" s="428">
        <v>259020</v>
      </c>
    </row>
    <row r="1028" spans="1:19" ht="10.199999999999999" customHeight="1" x14ac:dyDescent="0.3">
      <c r="A1028" s="428">
        <v>2590</v>
      </c>
      <c r="B1028" s="428">
        <f t="shared" si="19"/>
        <v>6</v>
      </c>
      <c r="C1028" s="437">
        <v>259090</v>
      </c>
      <c r="D1028" s="428" t="s">
        <v>302</v>
      </c>
      <c r="E1028" s="428" t="s">
        <v>1315</v>
      </c>
      <c r="F1028" s="428" t="s">
        <v>1315</v>
      </c>
      <c r="G1028" s="428" t="s">
        <v>1315</v>
      </c>
      <c r="I1028" s="428" t="s">
        <v>1315</v>
      </c>
      <c r="J1028" s="428" t="s">
        <v>1315</v>
      </c>
      <c r="K1028" s="428" t="s">
        <v>1315</v>
      </c>
      <c r="L1028" s="428" t="s">
        <v>1315</v>
      </c>
      <c r="M1028" s="428" t="s">
        <v>1315</v>
      </c>
      <c r="N1028" s="428" t="s">
        <v>1315</v>
      </c>
      <c r="O1028" s="428" t="s">
        <v>1315</v>
      </c>
      <c r="Q1028" s="428">
        <v>259090</v>
      </c>
      <c r="R1028" s="437" t="s">
        <v>302</v>
      </c>
      <c r="S1028" s="428">
        <v>259090</v>
      </c>
    </row>
    <row r="1029" spans="1:19" ht="10.199999999999999" customHeight="1" x14ac:dyDescent="0.3">
      <c r="A1029" s="428">
        <v>26</v>
      </c>
      <c r="B1029" s="428">
        <f t="shared" ref="B1029:B1092" si="20">LEN(C1029)</f>
        <v>2</v>
      </c>
      <c r="C1029" s="437">
        <v>26</v>
      </c>
      <c r="D1029" s="428" t="s">
        <v>303</v>
      </c>
      <c r="E1029" s="428" t="s">
        <v>1315</v>
      </c>
      <c r="F1029" s="428" t="s">
        <v>1315</v>
      </c>
      <c r="G1029" s="428" t="s">
        <v>1315</v>
      </c>
      <c r="I1029" s="428" t="s">
        <v>1315</v>
      </c>
      <c r="J1029" s="428" t="s">
        <v>1315</v>
      </c>
      <c r="K1029" s="428" t="s">
        <v>1315</v>
      </c>
      <c r="L1029" s="428" t="s">
        <v>1315</v>
      </c>
      <c r="M1029" s="428" t="s">
        <v>1315</v>
      </c>
      <c r="N1029" s="428" t="s">
        <v>1315</v>
      </c>
      <c r="O1029" s="428" t="s">
        <v>1315</v>
      </c>
      <c r="Q1029" s="428">
        <v>26</v>
      </c>
      <c r="R1029" s="437" t="s">
        <v>303</v>
      </c>
      <c r="S1029" s="428">
        <v>26</v>
      </c>
    </row>
    <row r="1030" spans="1:19" ht="10.199999999999999" customHeight="1" x14ac:dyDescent="0.3">
      <c r="A1030" s="428">
        <v>2601</v>
      </c>
      <c r="B1030" s="428">
        <f t="shared" si="20"/>
        <v>4</v>
      </c>
      <c r="C1030" s="437">
        <v>2601</v>
      </c>
      <c r="D1030" s="428" t="s">
        <v>304</v>
      </c>
      <c r="E1030" s="428" t="s">
        <v>1315</v>
      </c>
      <c r="F1030" s="428" t="s">
        <v>1315</v>
      </c>
      <c r="G1030" s="428" t="s">
        <v>1315</v>
      </c>
      <c r="J1030" s="428" t="s">
        <v>1315</v>
      </c>
      <c r="K1030" s="428" t="s">
        <v>1315</v>
      </c>
      <c r="L1030" s="428" t="s">
        <v>1315</v>
      </c>
      <c r="M1030" s="428" t="s">
        <v>1315</v>
      </c>
      <c r="N1030" s="428" t="s">
        <v>1315</v>
      </c>
      <c r="O1030" s="428" t="s">
        <v>1315</v>
      </c>
      <c r="Q1030" s="428">
        <v>2601</v>
      </c>
      <c r="R1030" s="437" t="s">
        <v>304</v>
      </c>
      <c r="S1030" s="428">
        <v>2601</v>
      </c>
    </row>
    <row r="1031" spans="1:19" ht="10.199999999999999" customHeight="1" x14ac:dyDescent="0.3">
      <c r="A1031" s="428">
        <v>2602</v>
      </c>
      <c r="B1031" s="428">
        <f t="shared" si="20"/>
        <v>4</v>
      </c>
      <c r="C1031" s="437">
        <v>2602</v>
      </c>
      <c r="D1031" s="428" t="s">
        <v>305</v>
      </c>
      <c r="E1031" s="428" t="s">
        <v>1315</v>
      </c>
      <c r="F1031" s="428" t="s">
        <v>1315</v>
      </c>
      <c r="G1031" s="428" t="s">
        <v>1315</v>
      </c>
      <c r="J1031" s="428" t="s">
        <v>1315</v>
      </c>
      <c r="K1031" s="428" t="s">
        <v>1315</v>
      </c>
      <c r="L1031" s="428" t="s">
        <v>1315</v>
      </c>
      <c r="M1031" s="428" t="s">
        <v>1315</v>
      </c>
      <c r="N1031" s="428" t="s">
        <v>1315</v>
      </c>
      <c r="O1031" s="428" t="s">
        <v>1315</v>
      </c>
      <c r="Q1031" s="428">
        <v>2602</v>
      </c>
      <c r="R1031" s="437" t="s">
        <v>305</v>
      </c>
      <c r="S1031" s="428">
        <v>2602</v>
      </c>
    </row>
    <row r="1032" spans="1:19" ht="10.199999999999999" customHeight="1" x14ac:dyDescent="0.3">
      <c r="A1032" s="428">
        <v>2602</v>
      </c>
      <c r="B1032" s="428">
        <f t="shared" si="20"/>
        <v>6</v>
      </c>
      <c r="C1032" s="437">
        <v>260205</v>
      </c>
      <c r="D1032" s="428" t="s">
        <v>34</v>
      </c>
      <c r="E1032" s="428" t="s">
        <v>1315</v>
      </c>
      <c r="F1032" s="428" t="s">
        <v>1315</v>
      </c>
      <c r="G1032" s="428" t="s">
        <v>1315</v>
      </c>
      <c r="J1032" s="428" t="s">
        <v>1315</v>
      </c>
      <c r="K1032" s="428" t="s">
        <v>1315</v>
      </c>
      <c r="L1032" s="428" t="s">
        <v>1315</v>
      </c>
      <c r="M1032" s="428" t="s">
        <v>1315</v>
      </c>
      <c r="N1032" s="428" t="s">
        <v>1315</v>
      </c>
      <c r="O1032" s="428" t="s">
        <v>1315</v>
      </c>
      <c r="Q1032" s="428">
        <v>260205</v>
      </c>
      <c r="R1032" s="437" t="s">
        <v>34</v>
      </c>
      <c r="S1032" s="428">
        <v>260205</v>
      </c>
    </row>
    <row r="1033" spans="1:19" ht="10.199999999999999" customHeight="1" x14ac:dyDescent="0.3">
      <c r="A1033" s="428">
        <v>2602</v>
      </c>
      <c r="B1033" s="428">
        <f t="shared" si="20"/>
        <v>6</v>
      </c>
      <c r="C1033" s="437">
        <v>260210</v>
      </c>
      <c r="D1033" s="428" t="s">
        <v>35</v>
      </c>
      <c r="E1033" s="428" t="s">
        <v>1315</v>
      </c>
      <c r="F1033" s="428" t="s">
        <v>1315</v>
      </c>
      <c r="G1033" s="428" t="s">
        <v>1315</v>
      </c>
      <c r="J1033" s="428" t="s">
        <v>1315</v>
      </c>
      <c r="K1033" s="428" t="s">
        <v>1315</v>
      </c>
      <c r="L1033" s="428" t="s">
        <v>1315</v>
      </c>
      <c r="M1033" s="428" t="s">
        <v>1315</v>
      </c>
      <c r="N1033" s="428" t="s">
        <v>1315</v>
      </c>
      <c r="O1033" s="428" t="s">
        <v>1315</v>
      </c>
      <c r="Q1033" s="428">
        <v>260210</v>
      </c>
      <c r="R1033" s="437" t="s">
        <v>35</v>
      </c>
      <c r="S1033" s="428">
        <v>260210</v>
      </c>
    </row>
    <row r="1034" spans="1:19" ht="10.199999999999999" customHeight="1" x14ac:dyDescent="0.3">
      <c r="A1034" s="428">
        <v>2602</v>
      </c>
      <c r="B1034" s="428">
        <f t="shared" si="20"/>
        <v>6</v>
      </c>
      <c r="C1034" s="437">
        <v>260215</v>
      </c>
      <c r="D1034" s="428" t="s">
        <v>36</v>
      </c>
      <c r="E1034" s="428" t="s">
        <v>1315</v>
      </c>
      <c r="F1034" s="428" t="s">
        <v>1315</v>
      </c>
      <c r="G1034" s="428" t="s">
        <v>1315</v>
      </c>
      <c r="J1034" s="428" t="s">
        <v>1315</v>
      </c>
      <c r="K1034" s="428" t="s">
        <v>1315</v>
      </c>
      <c r="L1034" s="428" t="s">
        <v>1315</v>
      </c>
      <c r="M1034" s="428" t="s">
        <v>1315</v>
      </c>
      <c r="N1034" s="428" t="s">
        <v>1315</v>
      </c>
      <c r="O1034" s="428" t="s">
        <v>1315</v>
      </c>
      <c r="Q1034" s="428">
        <v>260215</v>
      </c>
      <c r="R1034" s="437" t="s">
        <v>36</v>
      </c>
      <c r="S1034" s="428">
        <v>260215</v>
      </c>
    </row>
    <row r="1035" spans="1:19" ht="10.199999999999999" customHeight="1" x14ac:dyDescent="0.3">
      <c r="A1035" s="428">
        <v>2602</v>
      </c>
      <c r="B1035" s="428">
        <f t="shared" si="20"/>
        <v>6</v>
      </c>
      <c r="C1035" s="437">
        <v>260220</v>
      </c>
      <c r="D1035" s="428" t="s">
        <v>37</v>
      </c>
      <c r="E1035" s="428" t="s">
        <v>1315</v>
      </c>
      <c r="F1035" s="428" t="s">
        <v>1315</v>
      </c>
      <c r="G1035" s="428" t="s">
        <v>1315</v>
      </c>
      <c r="J1035" s="428" t="s">
        <v>1315</v>
      </c>
      <c r="K1035" s="428" t="s">
        <v>1315</v>
      </c>
      <c r="L1035" s="428" t="s">
        <v>1315</v>
      </c>
      <c r="M1035" s="428" t="s">
        <v>1315</v>
      </c>
      <c r="N1035" s="428" t="s">
        <v>1315</v>
      </c>
      <c r="O1035" s="428" t="s">
        <v>1315</v>
      </c>
      <c r="Q1035" s="428">
        <v>260220</v>
      </c>
      <c r="R1035" s="437" t="s">
        <v>37</v>
      </c>
      <c r="S1035" s="428">
        <v>260220</v>
      </c>
    </row>
    <row r="1036" spans="1:19" ht="10.199999999999999" customHeight="1" x14ac:dyDescent="0.3">
      <c r="A1036" s="428">
        <v>2602</v>
      </c>
      <c r="B1036" s="428">
        <f t="shared" si="20"/>
        <v>6</v>
      </c>
      <c r="C1036" s="437">
        <v>260225</v>
      </c>
      <c r="D1036" s="428" t="s">
        <v>38</v>
      </c>
      <c r="E1036" s="428" t="s">
        <v>1315</v>
      </c>
      <c r="F1036" s="428" t="s">
        <v>1315</v>
      </c>
      <c r="G1036" s="428" t="s">
        <v>1315</v>
      </c>
      <c r="J1036" s="428" t="s">
        <v>1315</v>
      </c>
      <c r="K1036" s="428" t="s">
        <v>1315</v>
      </c>
      <c r="L1036" s="428" t="s">
        <v>1315</v>
      </c>
      <c r="M1036" s="428" t="s">
        <v>1315</v>
      </c>
      <c r="N1036" s="428" t="s">
        <v>1315</v>
      </c>
      <c r="O1036" s="428" t="s">
        <v>1315</v>
      </c>
      <c r="Q1036" s="428">
        <v>260225</v>
      </c>
      <c r="R1036" s="437" t="s">
        <v>38</v>
      </c>
      <c r="S1036" s="428">
        <v>260225</v>
      </c>
    </row>
    <row r="1037" spans="1:19" ht="10.199999999999999" customHeight="1" x14ac:dyDescent="0.3">
      <c r="A1037" s="428">
        <v>2603</v>
      </c>
      <c r="B1037" s="428">
        <f t="shared" si="20"/>
        <v>4</v>
      </c>
      <c r="C1037" s="437">
        <v>2603</v>
      </c>
      <c r="D1037" s="428" t="s">
        <v>306</v>
      </c>
      <c r="E1037" s="428" t="s">
        <v>1315</v>
      </c>
      <c r="F1037" s="428" t="s">
        <v>1315</v>
      </c>
      <c r="G1037" s="428" t="s">
        <v>1315</v>
      </c>
      <c r="I1037" s="428" t="s">
        <v>1315</v>
      </c>
      <c r="J1037" s="428" t="s">
        <v>1315</v>
      </c>
      <c r="K1037" s="428" t="s">
        <v>1315</v>
      </c>
      <c r="L1037" s="428" t="s">
        <v>1315</v>
      </c>
      <c r="N1037" s="428" t="s">
        <v>1315</v>
      </c>
      <c r="O1037" s="428" t="s">
        <v>1315</v>
      </c>
      <c r="Q1037" s="428">
        <v>2603</v>
      </c>
      <c r="R1037" s="437" t="s">
        <v>306</v>
      </c>
      <c r="S1037" s="428">
        <v>2603</v>
      </c>
    </row>
    <row r="1038" spans="1:19" ht="10.199999999999999" customHeight="1" x14ac:dyDescent="0.3">
      <c r="A1038" s="428">
        <v>2603</v>
      </c>
      <c r="B1038" s="428">
        <f t="shared" si="20"/>
        <v>6</v>
      </c>
      <c r="C1038" s="437">
        <v>260305</v>
      </c>
      <c r="D1038" s="428" t="s">
        <v>34</v>
      </c>
      <c r="E1038" s="428" t="s">
        <v>1315</v>
      </c>
      <c r="F1038" s="428" t="s">
        <v>1315</v>
      </c>
      <c r="G1038" s="428" t="s">
        <v>1315</v>
      </c>
      <c r="I1038" s="428" t="s">
        <v>1315</v>
      </c>
      <c r="J1038" s="428" t="s">
        <v>1315</v>
      </c>
      <c r="K1038" s="428" t="s">
        <v>1315</v>
      </c>
      <c r="L1038" s="428" t="s">
        <v>1315</v>
      </c>
      <c r="N1038" s="428" t="s">
        <v>1315</v>
      </c>
      <c r="O1038" s="428" t="s">
        <v>1315</v>
      </c>
      <c r="Q1038" s="428">
        <v>260305</v>
      </c>
      <c r="R1038" s="437" t="s">
        <v>34</v>
      </c>
      <c r="S1038" s="428">
        <v>260305</v>
      </c>
    </row>
    <row r="1039" spans="1:19" ht="10.199999999999999" customHeight="1" x14ac:dyDescent="0.3">
      <c r="A1039" s="428">
        <v>2603</v>
      </c>
      <c r="B1039" s="428">
        <f t="shared" si="20"/>
        <v>6</v>
      </c>
      <c r="C1039" s="437">
        <v>260310</v>
      </c>
      <c r="D1039" s="428" t="s">
        <v>35</v>
      </c>
      <c r="E1039" s="428" t="s">
        <v>1315</v>
      </c>
      <c r="F1039" s="428" t="s">
        <v>1315</v>
      </c>
      <c r="G1039" s="428" t="s">
        <v>1315</v>
      </c>
      <c r="I1039" s="428" t="s">
        <v>1315</v>
      </c>
      <c r="J1039" s="428" t="s">
        <v>1315</v>
      </c>
      <c r="K1039" s="428" t="s">
        <v>1315</v>
      </c>
      <c r="L1039" s="428" t="s">
        <v>1315</v>
      </c>
      <c r="N1039" s="428" t="s">
        <v>1315</v>
      </c>
      <c r="O1039" s="428" t="s">
        <v>1315</v>
      </c>
      <c r="Q1039" s="428">
        <v>260310</v>
      </c>
      <c r="R1039" s="437" t="s">
        <v>35</v>
      </c>
      <c r="S1039" s="428">
        <v>260310</v>
      </c>
    </row>
    <row r="1040" spans="1:19" ht="10.199999999999999" customHeight="1" x14ac:dyDescent="0.3">
      <c r="A1040" s="428">
        <v>2603</v>
      </c>
      <c r="B1040" s="428">
        <f t="shared" si="20"/>
        <v>6</v>
      </c>
      <c r="C1040" s="437">
        <v>260315</v>
      </c>
      <c r="D1040" s="428" t="s">
        <v>36</v>
      </c>
      <c r="E1040" s="428" t="s">
        <v>1315</v>
      </c>
      <c r="F1040" s="428" t="s">
        <v>1315</v>
      </c>
      <c r="G1040" s="428" t="s">
        <v>1315</v>
      </c>
      <c r="I1040" s="428" t="s">
        <v>1315</v>
      </c>
      <c r="J1040" s="428" t="s">
        <v>1315</v>
      </c>
      <c r="K1040" s="428" t="s">
        <v>1315</v>
      </c>
      <c r="L1040" s="428" t="s">
        <v>1315</v>
      </c>
      <c r="N1040" s="428" t="s">
        <v>1315</v>
      </c>
      <c r="O1040" s="428" t="s">
        <v>1315</v>
      </c>
      <c r="Q1040" s="428">
        <v>260315</v>
      </c>
      <c r="R1040" s="437" t="s">
        <v>36</v>
      </c>
      <c r="S1040" s="428">
        <v>260315</v>
      </c>
    </row>
    <row r="1041" spans="1:19" ht="10.199999999999999" customHeight="1" x14ac:dyDescent="0.3">
      <c r="A1041" s="428">
        <v>2603</v>
      </c>
      <c r="B1041" s="428">
        <f t="shared" si="20"/>
        <v>6</v>
      </c>
      <c r="C1041" s="437">
        <v>260320</v>
      </c>
      <c r="D1041" s="428" t="s">
        <v>37</v>
      </c>
      <c r="E1041" s="428" t="s">
        <v>1315</v>
      </c>
      <c r="F1041" s="428" t="s">
        <v>1315</v>
      </c>
      <c r="G1041" s="428" t="s">
        <v>1315</v>
      </c>
      <c r="I1041" s="428" t="s">
        <v>1315</v>
      </c>
      <c r="J1041" s="428" t="s">
        <v>1315</v>
      </c>
      <c r="K1041" s="428" t="s">
        <v>1315</v>
      </c>
      <c r="L1041" s="428" t="s">
        <v>1315</v>
      </c>
      <c r="N1041" s="428" t="s">
        <v>1315</v>
      </c>
      <c r="O1041" s="428" t="s">
        <v>1315</v>
      </c>
      <c r="Q1041" s="428">
        <v>260320</v>
      </c>
      <c r="R1041" s="437" t="s">
        <v>37</v>
      </c>
      <c r="S1041" s="428">
        <v>260320</v>
      </c>
    </row>
    <row r="1042" spans="1:19" ht="10.199999999999999" customHeight="1" x14ac:dyDescent="0.3">
      <c r="A1042" s="428">
        <v>2603</v>
      </c>
      <c r="B1042" s="428">
        <f t="shared" si="20"/>
        <v>6</v>
      </c>
      <c r="C1042" s="437">
        <v>260325</v>
      </c>
      <c r="D1042" s="428" t="s">
        <v>38</v>
      </c>
      <c r="E1042" s="428" t="s">
        <v>1315</v>
      </c>
      <c r="F1042" s="428" t="s">
        <v>1315</v>
      </c>
      <c r="G1042" s="428" t="s">
        <v>1315</v>
      </c>
      <c r="I1042" s="428" t="s">
        <v>1315</v>
      </c>
      <c r="J1042" s="428" t="s">
        <v>1315</v>
      </c>
      <c r="K1042" s="428" t="s">
        <v>1315</v>
      </c>
      <c r="L1042" s="428" t="s">
        <v>1315</v>
      </c>
      <c r="N1042" s="428" t="s">
        <v>1315</v>
      </c>
      <c r="O1042" s="428" t="s">
        <v>1315</v>
      </c>
      <c r="Q1042" s="428">
        <v>260325</v>
      </c>
      <c r="R1042" s="437" t="s">
        <v>38</v>
      </c>
      <c r="S1042" s="428">
        <v>260325</v>
      </c>
    </row>
    <row r="1043" spans="1:19" ht="10.199999999999999" customHeight="1" x14ac:dyDescent="0.3">
      <c r="A1043" s="428">
        <v>2604</v>
      </c>
      <c r="B1043" s="428">
        <f t="shared" si="20"/>
        <v>4</v>
      </c>
      <c r="C1043" s="437">
        <v>2604</v>
      </c>
      <c r="D1043" s="428" t="s">
        <v>307</v>
      </c>
      <c r="E1043" s="428" t="s">
        <v>1315</v>
      </c>
      <c r="J1043" s="428" t="s">
        <v>1316</v>
      </c>
      <c r="K1043" s="428" t="s">
        <v>1316</v>
      </c>
      <c r="M1043" s="428" t="s">
        <v>1315</v>
      </c>
      <c r="O1043" s="428" t="s">
        <v>1315</v>
      </c>
      <c r="Q1043" s="428">
        <v>2604</v>
      </c>
      <c r="R1043" s="437" t="s">
        <v>307</v>
      </c>
      <c r="S1043" s="428">
        <v>2604</v>
      </c>
    </row>
    <row r="1044" spans="1:19" ht="10.199999999999999" customHeight="1" x14ac:dyDescent="0.3">
      <c r="A1044" s="428">
        <v>2604</v>
      </c>
      <c r="B1044" s="428">
        <f t="shared" si="20"/>
        <v>6</v>
      </c>
      <c r="C1044" s="437">
        <v>260405</v>
      </c>
      <c r="D1044" s="428" t="s">
        <v>34</v>
      </c>
      <c r="E1044" s="428" t="s">
        <v>1315</v>
      </c>
      <c r="J1044" s="428" t="s">
        <v>1316</v>
      </c>
      <c r="K1044" s="428" t="s">
        <v>1316</v>
      </c>
      <c r="M1044" s="428" t="s">
        <v>1315</v>
      </c>
      <c r="O1044" s="428" t="s">
        <v>1315</v>
      </c>
      <c r="Q1044" s="428">
        <v>260405</v>
      </c>
      <c r="R1044" s="437" t="s">
        <v>34</v>
      </c>
      <c r="S1044" s="428">
        <v>260405</v>
      </c>
    </row>
    <row r="1045" spans="1:19" ht="10.199999999999999" customHeight="1" x14ac:dyDescent="0.3">
      <c r="A1045" s="428">
        <v>2604</v>
      </c>
      <c r="B1045" s="428">
        <f t="shared" si="20"/>
        <v>6</v>
      </c>
      <c r="C1045" s="437">
        <v>260410</v>
      </c>
      <c r="D1045" s="428" t="s">
        <v>35</v>
      </c>
      <c r="E1045" s="428" t="s">
        <v>1315</v>
      </c>
      <c r="J1045" s="428" t="s">
        <v>1316</v>
      </c>
      <c r="K1045" s="428" t="s">
        <v>1316</v>
      </c>
      <c r="M1045" s="428" t="s">
        <v>1315</v>
      </c>
      <c r="O1045" s="428" t="s">
        <v>1315</v>
      </c>
      <c r="Q1045" s="428">
        <v>260410</v>
      </c>
      <c r="R1045" s="437" t="s">
        <v>35</v>
      </c>
      <c r="S1045" s="428">
        <v>260410</v>
      </c>
    </row>
    <row r="1046" spans="1:19" ht="10.199999999999999" customHeight="1" x14ac:dyDescent="0.3">
      <c r="A1046" s="428">
        <v>2604</v>
      </c>
      <c r="B1046" s="428">
        <f t="shared" si="20"/>
        <v>6</v>
      </c>
      <c r="C1046" s="437">
        <v>260415</v>
      </c>
      <c r="D1046" s="428" t="s">
        <v>36</v>
      </c>
      <c r="E1046" s="428" t="s">
        <v>1315</v>
      </c>
      <c r="J1046" s="428" t="s">
        <v>1316</v>
      </c>
      <c r="K1046" s="428" t="s">
        <v>1316</v>
      </c>
      <c r="M1046" s="428" t="s">
        <v>1315</v>
      </c>
      <c r="O1046" s="428" t="s">
        <v>1315</v>
      </c>
      <c r="Q1046" s="428">
        <v>260415</v>
      </c>
      <c r="R1046" s="437" t="s">
        <v>36</v>
      </c>
      <c r="S1046" s="428">
        <v>260415</v>
      </c>
    </row>
    <row r="1047" spans="1:19" ht="10.199999999999999" customHeight="1" x14ac:dyDescent="0.3">
      <c r="A1047" s="428">
        <v>2604</v>
      </c>
      <c r="B1047" s="428">
        <f t="shared" si="20"/>
        <v>6</v>
      </c>
      <c r="C1047" s="437">
        <v>260420</v>
      </c>
      <c r="D1047" s="428" t="s">
        <v>37</v>
      </c>
      <c r="E1047" s="428" t="s">
        <v>1315</v>
      </c>
      <c r="J1047" s="428" t="s">
        <v>1316</v>
      </c>
      <c r="K1047" s="428" t="s">
        <v>1316</v>
      </c>
      <c r="M1047" s="428" t="s">
        <v>1315</v>
      </c>
      <c r="O1047" s="428" t="s">
        <v>1315</v>
      </c>
      <c r="Q1047" s="428">
        <v>260420</v>
      </c>
      <c r="R1047" s="437" t="s">
        <v>37</v>
      </c>
      <c r="S1047" s="428">
        <v>260420</v>
      </c>
    </row>
    <row r="1048" spans="1:19" ht="10.199999999999999" customHeight="1" x14ac:dyDescent="0.3">
      <c r="A1048" s="428">
        <v>2604</v>
      </c>
      <c r="B1048" s="428">
        <f t="shared" si="20"/>
        <v>6</v>
      </c>
      <c r="C1048" s="437">
        <v>260425</v>
      </c>
      <c r="D1048" s="428" t="s">
        <v>38</v>
      </c>
      <c r="E1048" s="428" t="s">
        <v>1315</v>
      </c>
      <c r="J1048" s="428" t="s">
        <v>1316</v>
      </c>
      <c r="K1048" s="428" t="s">
        <v>1316</v>
      </c>
      <c r="M1048" s="428" t="s">
        <v>1315</v>
      </c>
      <c r="O1048" s="428" t="s">
        <v>1315</v>
      </c>
      <c r="Q1048" s="428">
        <v>260425</v>
      </c>
      <c r="R1048" s="437" t="s">
        <v>38</v>
      </c>
      <c r="S1048" s="428">
        <v>260425</v>
      </c>
    </row>
    <row r="1049" spans="1:19" ht="10.199999999999999" customHeight="1" x14ac:dyDescent="0.3">
      <c r="A1049" s="428">
        <v>2605</v>
      </c>
      <c r="B1049" s="428">
        <f t="shared" si="20"/>
        <v>4</v>
      </c>
      <c r="C1049" s="437">
        <v>2605</v>
      </c>
      <c r="D1049" s="428" t="s">
        <v>308</v>
      </c>
      <c r="E1049" s="428" t="s">
        <v>1315</v>
      </c>
      <c r="J1049" s="428" t="s">
        <v>1316</v>
      </c>
      <c r="K1049" s="428" t="s">
        <v>1316</v>
      </c>
      <c r="M1049" s="428" t="s">
        <v>1315</v>
      </c>
      <c r="O1049" s="428" t="s">
        <v>1315</v>
      </c>
      <c r="Q1049" s="428">
        <v>2605</v>
      </c>
      <c r="R1049" s="437" t="s">
        <v>308</v>
      </c>
      <c r="S1049" s="428">
        <v>2605</v>
      </c>
    </row>
    <row r="1050" spans="1:19" ht="10.199999999999999" customHeight="1" x14ac:dyDescent="0.3">
      <c r="A1050" s="428">
        <v>2605</v>
      </c>
      <c r="B1050" s="428">
        <f t="shared" si="20"/>
        <v>6</v>
      </c>
      <c r="C1050" s="437">
        <v>260505</v>
      </c>
      <c r="D1050" s="428" t="s">
        <v>34</v>
      </c>
      <c r="E1050" s="428" t="s">
        <v>1315</v>
      </c>
      <c r="J1050" s="428" t="s">
        <v>1316</v>
      </c>
      <c r="K1050" s="428" t="s">
        <v>1316</v>
      </c>
      <c r="M1050" s="428" t="s">
        <v>1315</v>
      </c>
      <c r="O1050" s="428" t="s">
        <v>1315</v>
      </c>
      <c r="Q1050" s="428">
        <v>260505</v>
      </c>
      <c r="R1050" s="437" t="s">
        <v>34</v>
      </c>
      <c r="S1050" s="428">
        <v>260505</v>
      </c>
    </row>
    <row r="1051" spans="1:19" ht="10.199999999999999" customHeight="1" x14ac:dyDescent="0.3">
      <c r="A1051" s="428">
        <v>2605</v>
      </c>
      <c r="B1051" s="428">
        <f t="shared" si="20"/>
        <v>6</v>
      </c>
      <c r="C1051" s="437">
        <v>260510</v>
      </c>
      <c r="D1051" s="428" t="s">
        <v>35</v>
      </c>
      <c r="E1051" s="428" t="s">
        <v>1315</v>
      </c>
      <c r="J1051" s="428" t="s">
        <v>1316</v>
      </c>
      <c r="K1051" s="428" t="s">
        <v>1316</v>
      </c>
      <c r="M1051" s="428" t="s">
        <v>1315</v>
      </c>
      <c r="O1051" s="428" t="s">
        <v>1315</v>
      </c>
      <c r="Q1051" s="428">
        <v>260510</v>
      </c>
      <c r="R1051" s="437" t="s">
        <v>35</v>
      </c>
      <c r="S1051" s="428">
        <v>260510</v>
      </c>
    </row>
    <row r="1052" spans="1:19" ht="10.199999999999999" customHeight="1" x14ac:dyDescent="0.3">
      <c r="A1052" s="428">
        <v>2605</v>
      </c>
      <c r="B1052" s="428">
        <f t="shared" si="20"/>
        <v>6</v>
      </c>
      <c r="C1052" s="437">
        <v>260515</v>
      </c>
      <c r="D1052" s="428" t="s">
        <v>36</v>
      </c>
      <c r="E1052" s="428" t="s">
        <v>1315</v>
      </c>
      <c r="J1052" s="428" t="s">
        <v>1316</v>
      </c>
      <c r="K1052" s="428" t="s">
        <v>1316</v>
      </c>
      <c r="M1052" s="428" t="s">
        <v>1315</v>
      </c>
      <c r="O1052" s="428" t="s">
        <v>1315</v>
      </c>
      <c r="Q1052" s="428">
        <v>260515</v>
      </c>
      <c r="R1052" s="437" t="s">
        <v>36</v>
      </c>
      <c r="S1052" s="428">
        <v>260515</v>
      </c>
    </row>
    <row r="1053" spans="1:19" ht="10.199999999999999" customHeight="1" x14ac:dyDescent="0.3">
      <c r="A1053" s="428">
        <v>2605</v>
      </c>
      <c r="B1053" s="428">
        <f t="shared" si="20"/>
        <v>6</v>
      </c>
      <c r="C1053" s="437">
        <v>260520</v>
      </c>
      <c r="D1053" s="428" t="s">
        <v>37</v>
      </c>
      <c r="E1053" s="428" t="s">
        <v>1315</v>
      </c>
      <c r="J1053" s="428" t="s">
        <v>1316</v>
      </c>
      <c r="K1053" s="428" t="s">
        <v>1316</v>
      </c>
      <c r="M1053" s="428" t="s">
        <v>1315</v>
      </c>
      <c r="O1053" s="428" t="s">
        <v>1315</v>
      </c>
      <c r="Q1053" s="428">
        <v>260520</v>
      </c>
      <c r="R1053" s="437" t="s">
        <v>37</v>
      </c>
      <c r="S1053" s="428">
        <v>260520</v>
      </c>
    </row>
    <row r="1054" spans="1:19" ht="10.199999999999999" customHeight="1" x14ac:dyDescent="0.3">
      <c r="A1054" s="428">
        <v>2605</v>
      </c>
      <c r="B1054" s="428">
        <f t="shared" si="20"/>
        <v>6</v>
      </c>
      <c r="C1054" s="437">
        <v>260525</v>
      </c>
      <c r="D1054" s="428" t="s">
        <v>38</v>
      </c>
      <c r="E1054" s="428" t="s">
        <v>1315</v>
      </c>
      <c r="J1054" s="428" t="s">
        <v>1316</v>
      </c>
      <c r="K1054" s="428" t="s">
        <v>1316</v>
      </c>
      <c r="M1054" s="428" t="s">
        <v>1315</v>
      </c>
      <c r="O1054" s="428" t="s">
        <v>1315</v>
      </c>
      <c r="Q1054" s="428">
        <v>260525</v>
      </c>
      <c r="R1054" s="437" t="s">
        <v>38</v>
      </c>
      <c r="S1054" s="428">
        <v>260525</v>
      </c>
    </row>
    <row r="1055" spans="1:19" ht="10.199999999999999" customHeight="1" x14ac:dyDescent="0.3">
      <c r="A1055" s="428">
        <v>2606</v>
      </c>
      <c r="B1055" s="428">
        <f t="shared" si="20"/>
        <v>4</v>
      </c>
      <c r="C1055" s="437">
        <v>2606</v>
      </c>
      <c r="D1055" s="428" t="s">
        <v>309</v>
      </c>
      <c r="E1055" s="428" t="s">
        <v>1315</v>
      </c>
      <c r="F1055" s="428" t="s">
        <v>1315</v>
      </c>
      <c r="G1055" s="428" t="s">
        <v>1315</v>
      </c>
      <c r="I1055" s="428" t="s">
        <v>1315</v>
      </c>
      <c r="J1055" s="428" t="s">
        <v>1315</v>
      </c>
      <c r="K1055" s="428" t="s">
        <v>1315</v>
      </c>
      <c r="N1055" s="428" t="s">
        <v>1315</v>
      </c>
      <c r="O1055" s="428" t="s">
        <v>1315</v>
      </c>
      <c r="Q1055" s="428">
        <v>2606</v>
      </c>
      <c r="R1055" s="437" t="s">
        <v>309</v>
      </c>
      <c r="S1055" s="428">
        <v>2606</v>
      </c>
    </row>
    <row r="1056" spans="1:19" ht="10.199999999999999" customHeight="1" x14ac:dyDescent="0.3">
      <c r="A1056" s="428">
        <v>2606</v>
      </c>
      <c r="B1056" s="428">
        <f t="shared" si="20"/>
        <v>6</v>
      </c>
      <c r="C1056" s="437">
        <v>260605</v>
      </c>
      <c r="D1056" s="428" t="s">
        <v>34</v>
      </c>
      <c r="E1056" s="428" t="s">
        <v>1315</v>
      </c>
      <c r="F1056" s="428" t="s">
        <v>1315</v>
      </c>
      <c r="G1056" s="428" t="s">
        <v>1315</v>
      </c>
      <c r="I1056" s="428" t="s">
        <v>1315</v>
      </c>
      <c r="J1056" s="428" t="s">
        <v>1315</v>
      </c>
      <c r="K1056" s="428" t="s">
        <v>1315</v>
      </c>
      <c r="N1056" s="428" t="s">
        <v>1315</v>
      </c>
      <c r="O1056" s="428" t="s">
        <v>1315</v>
      </c>
      <c r="Q1056" s="428">
        <v>260605</v>
      </c>
      <c r="R1056" s="437" t="s">
        <v>34</v>
      </c>
      <c r="S1056" s="428">
        <v>260605</v>
      </c>
    </row>
    <row r="1057" spans="1:19" ht="10.199999999999999" customHeight="1" x14ac:dyDescent="0.3">
      <c r="A1057" s="428">
        <v>2606</v>
      </c>
      <c r="B1057" s="428">
        <f t="shared" si="20"/>
        <v>6</v>
      </c>
      <c r="C1057" s="437">
        <v>260610</v>
      </c>
      <c r="D1057" s="428" t="s">
        <v>35</v>
      </c>
      <c r="E1057" s="428" t="s">
        <v>1315</v>
      </c>
      <c r="F1057" s="428" t="s">
        <v>1315</v>
      </c>
      <c r="G1057" s="428" t="s">
        <v>1315</v>
      </c>
      <c r="I1057" s="428" t="s">
        <v>1315</v>
      </c>
      <c r="J1057" s="428" t="s">
        <v>1315</v>
      </c>
      <c r="K1057" s="428" t="s">
        <v>1315</v>
      </c>
      <c r="N1057" s="428" t="s">
        <v>1315</v>
      </c>
      <c r="O1057" s="428" t="s">
        <v>1315</v>
      </c>
      <c r="Q1057" s="428">
        <v>260610</v>
      </c>
      <c r="R1057" s="437" t="s">
        <v>35</v>
      </c>
      <c r="S1057" s="428">
        <v>260610</v>
      </c>
    </row>
    <row r="1058" spans="1:19" ht="10.199999999999999" customHeight="1" x14ac:dyDescent="0.3">
      <c r="A1058" s="428">
        <v>2606</v>
      </c>
      <c r="B1058" s="428">
        <f t="shared" si="20"/>
        <v>6</v>
      </c>
      <c r="C1058" s="437">
        <v>260615</v>
      </c>
      <c r="D1058" s="428" t="s">
        <v>36</v>
      </c>
      <c r="E1058" s="428" t="s">
        <v>1315</v>
      </c>
      <c r="F1058" s="428" t="s">
        <v>1315</v>
      </c>
      <c r="G1058" s="428" t="s">
        <v>1315</v>
      </c>
      <c r="I1058" s="428" t="s">
        <v>1315</v>
      </c>
      <c r="J1058" s="428" t="s">
        <v>1315</v>
      </c>
      <c r="K1058" s="428" t="s">
        <v>1315</v>
      </c>
      <c r="N1058" s="428" t="s">
        <v>1315</v>
      </c>
      <c r="O1058" s="428" t="s">
        <v>1315</v>
      </c>
      <c r="Q1058" s="428">
        <v>260615</v>
      </c>
      <c r="R1058" s="437" t="s">
        <v>36</v>
      </c>
      <c r="S1058" s="428">
        <v>260615</v>
      </c>
    </row>
    <row r="1059" spans="1:19" ht="10.199999999999999" customHeight="1" x14ac:dyDescent="0.3">
      <c r="A1059" s="428">
        <v>2606</v>
      </c>
      <c r="B1059" s="428">
        <f t="shared" si="20"/>
        <v>6</v>
      </c>
      <c r="C1059" s="437">
        <v>260620</v>
      </c>
      <c r="D1059" s="428" t="s">
        <v>37</v>
      </c>
      <c r="E1059" s="428" t="s">
        <v>1315</v>
      </c>
      <c r="F1059" s="428" t="s">
        <v>1315</v>
      </c>
      <c r="G1059" s="428" t="s">
        <v>1315</v>
      </c>
      <c r="I1059" s="428" t="s">
        <v>1315</v>
      </c>
      <c r="J1059" s="428" t="s">
        <v>1315</v>
      </c>
      <c r="K1059" s="428" t="s">
        <v>1315</v>
      </c>
      <c r="N1059" s="428" t="s">
        <v>1315</v>
      </c>
      <c r="O1059" s="428" t="s">
        <v>1315</v>
      </c>
      <c r="Q1059" s="428">
        <v>260620</v>
      </c>
      <c r="R1059" s="437" t="s">
        <v>37</v>
      </c>
      <c r="S1059" s="428">
        <v>260620</v>
      </c>
    </row>
    <row r="1060" spans="1:19" ht="10.199999999999999" customHeight="1" x14ac:dyDescent="0.3">
      <c r="A1060" s="428">
        <v>2606</v>
      </c>
      <c r="B1060" s="428">
        <f t="shared" si="20"/>
        <v>6</v>
      </c>
      <c r="C1060" s="437">
        <v>260625</v>
      </c>
      <c r="D1060" s="428" t="s">
        <v>38</v>
      </c>
      <c r="E1060" s="428" t="s">
        <v>1315</v>
      </c>
      <c r="F1060" s="428" t="s">
        <v>1315</v>
      </c>
      <c r="G1060" s="428" t="s">
        <v>1315</v>
      </c>
      <c r="I1060" s="428" t="s">
        <v>1315</v>
      </c>
      <c r="J1060" s="428" t="s">
        <v>1315</v>
      </c>
      <c r="K1060" s="428" t="s">
        <v>1315</v>
      </c>
      <c r="N1060" s="428" t="s">
        <v>1315</v>
      </c>
      <c r="O1060" s="428" t="s">
        <v>1315</v>
      </c>
      <c r="Q1060" s="428">
        <v>260625</v>
      </c>
      <c r="R1060" s="437" t="s">
        <v>38</v>
      </c>
      <c r="S1060" s="428">
        <v>260625</v>
      </c>
    </row>
    <row r="1061" spans="1:19" ht="10.199999999999999" customHeight="1" x14ac:dyDescent="0.3">
      <c r="A1061" s="428">
        <v>2607</v>
      </c>
      <c r="B1061" s="428">
        <f t="shared" si="20"/>
        <v>4</v>
      </c>
      <c r="C1061" s="437">
        <v>2607</v>
      </c>
      <c r="D1061" s="428" t="s">
        <v>310</v>
      </c>
      <c r="E1061" s="428" t="s">
        <v>1315</v>
      </c>
      <c r="F1061" s="428" t="s">
        <v>1315</v>
      </c>
      <c r="G1061" s="428" t="s">
        <v>1315</v>
      </c>
      <c r="I1061" s="428" t="s">
        <v>1315</v>
      </c>
      <c r="J1061" s="428" t="s">
        <v>1315</v>
      </c>
      <c r="K1061" s="428" t="s">
        <v>1315</v>
      </c>
      <c r="N1061" s="428" t="s">
        <v>1315</v>
      </c>
      <c r="O1061" s="428" t="s">
        <v>1315</v>
      </c>
      <c r="Q1061" s="428">
        <v>2607</v>
      </c>
      <c r="R1061" s="437" t="s">
        <v>310</v>
      </c>
      <c r="S1061" s="428">
        <v>2607</v>
      </c>
    </row>
    <row r="1062" spans="1:19" ht="10.199999999999999" customHeight="1" x14ac:dyDescent="0.3">
      <c r="A1062" s="428">
        <v>2607</v>
      </c>
      <c r="B1062" s="428">
        <f t="shared" si="20"/>
        <v>6</v>
      </c>
      <c r="C1062" s="437">
        <v>260705</v>
      </c>
      <c r="D1062" s="428" t="s">
        <v>34</v>
      </c>
      <c r="E1062" s="428" t="s">
        <v>1315</v>
      </c>
      <c r="F1062" s="428" t="s">
        <v>1315</v>
      </c>
      <c r="G1062" s="428" t="s">
        <v>1315</v>
      </c>
      <c r="I1062" s="428" t="s">
        <v>1315</v>
      </c>
      <c r="J1062" s="428" t="s">
        <v>1315</v>
      </c>
      <c r="K1062" s="428" t="s">
        <v>1315</v>
      </c>
      <c r="N1062" s="428" t="s">
        <v>1315</v>
      </c>
      <c r="O1062" s="428" t="s">
        <v>1315</v>
      </c>
      <c r="Q1062" s="428">
        <v>260705</v>
      </c>
      <c r="R1062" s="437" t="s">
        <v>34</v>
      </c>
      <c r="S1062" s="428">
        <v>260705</v>
      </c>
    </row>
    <row r="1063" spans="1:19" ht="10.199999999999999" customHeight="1" x14ac:dyDescent="0.3">
      <c r="A1063" s="428">
        <v>2607</v>
      </c>
      <c r="B1063" s="428">
        <f t="shared" si="20"/>
        <v>6</v>
      </c>
      <c r="C1063" s="437">
        <v>260710</v>
      </c>
      <c r="D1063" s="428" t="s">
        <v>35</v>
      </c>
      <c r="E1063" s="428" t="s">
        <v>1315</v>
      </c>
      <c r="F1063" s="428" t="s">
        <v>1315</v>
      </c>
      <c r="G1063" s="428" t="s">
        <v>1315</v>
      </c>
      <c r="I1063" s="428" t="s">
        <v>1315</v>
      </c>
      <c r="J1063" s="428" t="s">
        <v>1315</v>
      </c>
      <c r="K1063" s="428" t="s">
        <v>1315</v>
      </c>
      <c r="N1063" s="428" t="s">
        <v>1315</v>
      </c>
      <c r="O1063" s="428" t="s">
        <v>1315</v>
      </c>
      <c r="Q1063" s="428">
        <v>260710</v>
      </c>
      <c r="R1063" s="437" t="s">
        <v>35</v>
      </c>
      <c r="S1063" s="428">
        <v>260710</v>
      </c>
    </row>
    <row r="1064" spans="1:19" ht="10.199999999999999" customHeight="1" x14ac:dyDescent="0.3">
      <c r="A1064" s="428">
        <v>2607</v>
      </c>
      <c r="B1064" s="428">
        <f t="shared" si="20"/>
        <v>6</v>
      </c>
      <c r="C1064" s="437">
        <v>260715</v>
      </c>
      <c r="D1064" s="428" t="s">
        <v>36</v>
      </c>
      <c r="E1064" s="428" t="s">
        <v>1315</v>
      </c>
      <c r="F1064" s="428" t="s">
        <v>1315</v>
      </c>
      <c r="G1064" s="428" t="s">
        <v>1315</v>
      </c>
      <c r="I1064" s="428" t="s">
        <v>1315</v>
      </c>
      <c r="J1064" s="428" t="s">
        <v>1315</v>
      </c>
      <c r="K1064" s="428" t="s">
        <v>1315</v>
      </c>
      <c r="N1064" s="428" t="s">
        <v>1315</v>
      </c>
      <c r="O1064" s="428" t="s">
        <v>1315</v>
      </c>
      <c r="Q1064" s="428">
        <v>260715</v>
      </c>
      <c r="R1064" s="437" t="s">
        <v>36</v>
      </c>
      <c r="S1064" s="428">
        <v>260715</v>
      </c>
    </row>
    <row r="1065" spans="1:19" ht="10.199999999999999" customHeight="1" x14ac:dyDescent="0.3">
      <c r="A1065" s="428">
        <v>2607</v>
      </c>
      <c r="B1065" s="428">
        <f t="shared" si="20"/>
        <v>6</v>
      </c>
      <c r="C1065" s="437">
        <v>260720</v>
      </c>
      <c r="D1065" s="428" t="s">
        <v>37</v>
      </c>
      <c r="E1065" s="428" t="s">
        <v>1315</v>
      </c>
      <c r="F1065" s="428" t="s">
        <v>1315</v>
      </c>
      <c r="G1065" s="428" t="s">
        <v>1315</v>
      </c>
      <c r="I1065" s="428" t="s">
        <v>1315</v>
      </c>
      <c r="J1065" s="428" t="s">
        <v>1315</v>
      </c>
      <c r="K1065" s="428" t="s">
        <v>1315</v>
      </c>
      <c r="N1065" s="428" t="s">
        <v>1315</v>
      </c>
      <c r="O1065" s="428" t="s">
        <v>1315</v>
      </c>
      <c r="Q1065" s="428">
        <v>260720</v>
      </c>
      <c r="R1065" s="437" t="s">
        <v>37</v>
      </c>
      <c r="S1065" s="428">
        <v>260720</v>
      </c>
    </row>
    <row r="1066" spans="1:19" ht="10.199999999999999" customHeight="1" x14ac:dyDescent="0.3">
      <c r="A1066" s="428">
        <v>2607</v>
      </c>
      <c r="B1066" s="428">
        <f t="shared" si="20"/>
        <v>6</v>
      </c>
      <c r="C1066" s="437">
        <v>260725</v>
      </c>
      <c r="D1066" s="428" t="s">
        <v>38</v>
      </c>
      <c r="E1066" s="428" t="s">
        <v>1315</v>
      </c>
      <c r="F1066" s="428" t="s">
        <v>1315</v>
      </c>
      <c r="G1066" s="428" t="s">
        <v>1315</v>
      </c>
      <c r="I1066" s="428" t="s">
        <v>1315</v>
      </c>
      <c r="J1066" s="428" t="s">
        <v>1315</v>
      </c>
      <c r="K1066" s="428" t="s">
        <v>1315</v>
      </c>
      <c r="N1066" s="428" t="s">
        <v>1315</v>
      </c>
      <c r="O1066" s="428" t="s">
        <v>1315</v>
      </c>
      <c r="Q1066" s="428">
        <v>260725</v>
      </c>
      <c r="R1066" s="437" t="s">
        <v>38</v>
      </c>
      <c r="S1066" s="428">
        <v>260725</v>
      </c>
    </row>
    <row r="1067" spans="1:19" ht="10.199999999999999" customHeight="1" x14ac:dyDescent="0.3">
      <c r="A1067" s="428">
        <v>2608</v>
      </c>
      <c r="B1067" s="428">
        <f t="shared" si="20"/>
        <v>4</v>
      </c>
      <c r="C1067" s="437">
        <v>2608</v>
      </c>
      <c r="D1067" s="428" t="s">
        <v>311</v>
      </c>
      <c r="E1067" s="428" t="s">
        <v>1315</v>
      </c>
      <c r="G1067" s="428" t="s">
        <v>1315</v>
      </c>
      <c r="J1067" s="428" t="s">
        <v>1315</v>
      </c>
      <c r="K1067" s="428" t="s">
        <v>1315</v>
      </c>
      <c r="O1067" s="428" t="s">
        <v>1315</v>
      </c>
      <c r="Q1067" s="428">
        <v>2608</v>
      </c>
      <c r="R1067" s="437" t="s">
        <v>311</v>
      </c>
      <c r="S1067" s="428">
        <v>2608</v>
      </c>
    </row>
    <row r="1068" spans="1:19" ht="10.199999999999999" customHeight="1" x14ac:dyDescent="0.3">
      <c r="A1068" s="428">
        <v>2608</v>
      </c>
      <c r="B1068" s="428">
        <f t="shared" si="20"/>
        <v>6</v>
      </c>
      <c r="C1068" s="437">
        <v>260805</v>
      </c>
      <c r="D1068" s="428" t="s">
        <v>34</v>
      </c>
      <c r="E1068" s="428" t="s">
        <v>1315</v>
      </c>
      <c r="G1068" s="428" t="s">
        <v>1315</v>
      </c>
      <c r="J1068" s="428" t="s">
        <v>1315</v>
      </c>
      <c r="K1068" s="428" t="s">
        <v>1315</v>
      </c>
      <c r="O1068" s="428" t="s">
        <v>1315</v>
      </c>
      <c r="Q1068" s="428">
        <v>260805</v>
      </c>
      <c r="R1068" s="437" t="s">
        <v>34</v>
      </c>
      <c r="S1068" s="428">
        <v>260805</v>
      </c>
    </row>
    <row r="1069" spans="1:19" ht="10.199999999999999" customHeight="1" x14ac:dyDescent="0.3">
      <c r="A1069" s="428">
        <v>2608</v>
      </c>
      <c r="B1069" s="428">
        <f t="shared" si="20"/>
        <v>6</v>
      </c>
      <c r="C1069" s="437">
        <v>260810</v>
      </c>
      <c r="D1069" s="428" t="s">
        <v>35</v>
      </c>
      <c r="E1069" s="428" t="s">
        <v>1315</v>
      </c>
      <c r="G1069" s="428" t="s">
        <v>1315</v>
      </c>
      <c r="J1069" s="428" t="s">
        <v>1315</v>
      </c>
      <c r="K1069" s="428" t="s">
        <v>1315</v>
      </c>
      <c r="O1069" s="428" t="s">
        <v>1315</v>
      </c>
      <c r="Q1069" s="428">
        <v>260810</v>
      </c>
      <c r="R1069" s="437" t="s">
        <v>35</v>
      </c>
      <c r="S1069" s="428">
        <v>260810</v>
      </c>
    </row>
    <row r="1070" spans="1:19" ht="10.199999999999999" customHeight="1" x14ac:dyDescent="0.3">
      <c r="A1070" s="428">
        <v>2608</v>
      </c>
      <c r="B1070" s="428">
        <f t="shared" si="20"/>
        <v>6</v>
      </c>
      <c r="C1070" s="437">
        <v>260815</v>
      </c>
      <c r="D1070" s="428" t="s">
        <v>36</v>
      </c>
      <c r="E1070" s="428" t="s">
        <v>1315</v>
      </c>
      <c r="G1070" s="428" t="s">
        <v>1315</v>
      </c>
      <c r="J1070" s="428" t="s">
        <v>1315</v>
      </c>
      <c r="K1070" s="428" t="s">
        <v>1315</v>
      </c>
      <c r="O1070" s="428" t="s">
        <v>1315</v>
      </c>
      <c r="Q1070" s="428">
        <v>260815</v>
      </c>
      <c r="R1070" s="437" t="s">
        <v>36</v>
      </c>
      <c r="S1070" s="428">
        <v>260815</v>
      </c>
    </row>
    <row r="1071" spans="1:19" ht="10.199999999999999" customHeight="1" x14ac:dyDescent="0.3">
      <c r="A1071" s="428">
        <v>2608</v>
      </c>
      <c r="B1071" s="428">
        <f t="shared" si="20"/>
        <v>6</v>
      </c>
      <c r="C1071" s="437">
        <v>260820</v>
      </c>
      <c r="D1071" s="428" t="s">
        <v>37</v>
      </c>
      <c r="E1071" s="428" t="s">
        <v>1315</v>
      </c>
      <c r="G1071" s="428" t="s">
        <v>1315</v>
      </c>
      <c r="J1071" s="428" t="s">
        <v>1315</v>
      </c>
      <c r="K1071" s="428" t="s">
        <v>1315</v>
      </c>
      <c r="O1071" s="428" t="s">
        <v>1315</v>
      </c>
      <c r="Q1071" s="428">
        <v>260820</v>
      </c>
      <c r="R1071" s="437" t="s">
        <v>37</v>
      </c>
      <c r="S1071" s="428">
        <v>260820</v>
      </c>
    </row>
    <row r="1072" spans="1:19" ht="10.199999999999999" customHeight="1" x14ac:dyDescent="0.3">
      <c r="A1072" s="428">
        <v>2608</v>
      </c>
      <c r="B1072" s="428">
        <f t="shared" si="20"/>
        <v>6</v>
      </c>
      <c r="C1072" s="437">
        <v>260825</v>
      </c>
      <c r="D1072" s="428" t="s">
        <v>38</v>
      </c>
      <c r="E1072" s="428" t="s">
        <v>1315</v>
      </c>
      <c r="G1072" s="428" t="s">
        <v>1315</v>
      </c>
      <c r="J1072" s="428" t="s">
        <v>1315</v>
      </c>
      <c r="K1072" s="428" t="s">
        <v>1315</v>
      </c>
      <c r="O1072" s="428" t="s">
        <v>1315</v>
      </c>
      <c r="Q1072" s="428">
        <v>260825</v>
      </c>
      <c r="R1072" s="437" t="s">
        <v>38</v>
      </c>
      <c r="S1072" s="428">
        <v>260825</v>
      </c>
    </row>
    <row r="1073" spans="1:19" ht="10.199999999999999" customHeight="1" x14ac:dyDescent="0.3">
      <c r="A1073" s="428">
        <v>2609</v>
      </c>
      <c r="B1073" s="428">
        <f t="shared" si="20"/>
        <v>4</v>
      </c>
      <c r="C1073" s="437">
        <v>2609</v>
      </c>
      <c r="D1073" s="428" t="s">
        <v>312</v>
      </c>
      <c r="E1073" s="428" t="s">
        <v>1315</v>
      </c>
      <c r="J1073" s="428" t="s">
        <v>1316</v>
      </c>
      <c r="K1073" s="428" t="s">
        <v>1316</v>
      </c>
      <c r="N1073" s="428" t="s">
        <v>1315</v>
      </c>
      <c r="O1073" s="428" t="s">
        <v>1315</v>
      </c>
      <c r="Q1073" s="428">
        <v>2609</v>
      </c>
      <c r="R1073" s="437" t="s">
        <v>312</v>
      </c>
      <c r="S1073" s="428">
        <v>2609</v>
      </c>
    </row>
    <row r="1074" spans="1:19" ht="10.199999999999999" customHeight="1" x14ac:dyDescent="0.3">
      <c r="A1074" s="428">
        <v>2609</v>
      </c>
      <c r="B1074" s="428">
        <f t="shared" si="20"/>
        <v>6</v>
      </c>
      <c r="C1074" s="437">
        <v>260905</v>
      </c>
      <c r="D1074" s="428" t="s">
        <v>34</v>
      </c>
      <c r="E1074" s="428" t="s">
        <v>1315</v>
      </c>
      <c r="J1074" s="428" t="s">
        <v>1316</v>
      </c>
      <c r="K1074" s="428" t="s">
        <v>1316</v>
      </c>
      <c r="N1074" s="428" t="s">
        <v>1315</v>
      </c>
      <c r="O1074" s="428" t="s">
        <v>1315</v>
      </c>
      <c r="Q1074" s="428">
        <v>260905</v>
      </c>
      <c r="R1074" s="437" t="s">
        <v>34</v>
      </c>
      <c r="S1074" s="428">
        <v>260905</v>
      </c>
    </row>
    <row r="1075" spans="1:19" ht="10.199999999999999" customHeight="1" x14ac:dyDescent="0.3">
      <c r="A1075" s="428">
        <v>2609</v>
      </c>
      <c r="B1075" s="428">
        <f t="shared" si="20"/>
        <v>6</v>
      </c>
      <c r="C1075" s="437">
        <v>260910</v>
      </c>
      <c r="D1075" s="428" t="s">
        <v>35</v>
      </c>
      <c r="E1075" s="428" t="s">
        <v>1315</v>
      </c>
      <c r="J1075" s="428" t="s">
        <v>1316</v>
      </c>
      <c r="K1075" s="428" t="s">
        <v>1316</v>
      </c>
      <c r="O1075" s="428" t="s">
        <v>1315</v>
      </c>
      <c r="Q1075" s="428">
        <v>260910</v>
      </c>
      <c r="R1075" s="437" t="s">
        <v>35</v>
      </c>
      <c r="S1075" s="428">
        <v>260910</v>
      </c>
    </row>
    <row r="1076" spans="1:19" ht="10.199999999999999" customHeight="1" x14ac:dyDescent="0.3">
      <c r="A1076" s="428">
        <v>2609</v>
      </c>
      <c r="B1076" s="428">
        <f t="shared" si="20"/>
        <v>6</v>
      </c>
      <c r="C1076" s="437">
        <v>260915</v>
      </c>
      <c r="D1076" s="428" t="s">
        <v>36</v>
      </c>
      <c r="E1076" s="428" t="s">
        <v>1315</v>
      </c>
      <c r="J1076" s="428" t="s">
        <v>1316</v>
      </c>
      <c r="K1076" s="428" t="s">
        <v>1316</v>
      </c>
      <c r="N1076" s="428" t="s">
        <v>1315</v>
      </c>
      <c r="O1076" s="428" t="s">
        <v>1315</v>
      </c>
      <c r="Q1076" s="428">
        <v>260915</v>
      </c>
      <c r="R1076" s="437" t="s">
        <v>36</v>
      </c>
      <c r="S1076" s="428">
        <v>260915</v>
      </c>
    </row>
    <row r="1077" spans="1:19" ht="10.199999999999999" customHeight="1" x14ac:dyDescent="0.3">
      <c r="A1077" s="428">
        <v>2609</v>
      </c>
      <c r="B1077" s="428">
        <f t="shared" si="20"/>
        <v>6</v>
      </c>
      <c r="C1077" s="437">
        <v>260920</v>
      </c>
      <c r="D1077" s="428" t="s">
        <v>37</v>
      </c>
      <c r="E1077" s="428" t="s">
        <v>1315</v>
      </c>
      <c r="J1077" s="428" t="s">
        <v>1316</v>
      </c>
      <c r="K1077" s="428" t="s">
        <v>1316</v>
      </c>
      <c r="N1077" s="428" t="s">
        <v>1315</v>
      </c>
      <c r="O1077" s="428" t="s">
        <v>1315</v>
      </c>
      <c r="Q1077" s="428">
        <v>260920</v>
      </c>
      <c r="R1077" s="437" t="s">
        <v>37</v>
      </c>
      <c r="S1077" s="428">
        <v>260920</v>
      </c>
    </row>
    <row r="1078" spans="1:19" ht="10.199999999999999" customHeight="1" x14ac:dyDescent="0.3">
      <c r="A1078" s="428">
        <v>2609</v>
      </c>
      <c r="B1078" s="428">
        <f t="shared" si="20"/>
        <v>6</v>
      </c>
      <c r="C1078" s="437">
        <v>260925</v>
      </c>
      <c r="D1078" s="428" t="s">
        <v>38</v>
      </c>
      <c r="E1078" s="428" t="s">
        <v>1315</v>
      </c>
      <c r="J1078" s="428" t="s">
        <v>1316</v>
      </c>
      <c r="K1078" s="428" t="s">
        <v>1316</v>
      </c>
      <c r="N1078" s="428" t="s">
        <v>1315</v>
      </c>
      <c r="O1078" s="428" t="s">
        <v>1315</v>
      </c>
      <c r="Q1078" s="428">
        <v>260925</v>
      </c>
      <c r="R1078" s="437" t="s">
        <v>38</v>
      </c>
      <c r="S1078" s="428">
        <v>260925</v>
      </c>
    </row>
    <row r="1079" spans="1:19" ht="10.199999999999999" customHeight="1" x14ac:dyDescent="0.3">
      <c r="A1079" s="428">
        <v>2610</v>
      </c>
      <c r="B1079" s="428">
        <f t="shared" si="20"/>
        <v>4</v>
      </c>
      <c r="C1079" s="437">
        <v>2610</v>
      </c>
      <c r="D1079" s="428" t="s">
        <v>828</v>
      </c>
      <c r="E1079" s="428" t="s">
        <v>1315</v>
      </c>
      <c r="J1079" s="428" t="s">
        <v>1316</v>
      </c>
      <c r="K1079" s="428" t="s">
        <v>1316</v>
      </c>
      <c r="O1079" s="428" t="s">
        <v>1315</v>
      </c>
      <c r="Q1079" s="428">
        <v>2610</v>
      </c>
      <c r="R1079" s="437" t="s">
        <v>828</v>
      </c>
      <c r="S1079" s="428">
        <v>2610</v>
      </c>
    </row>
    <row r="1080" spans="1:19" ht="10.199999999999999" customHeight="1" x14ac:dyDescent="0.3">
      <c r="A1080" s="428">
        <v>2610</v>
      </c>
      <c r="B1080" s="428">
        <f t="shared" si="20"/>
        <v>6</v>
      </c>
      <c r="C1080" s="437">
        <v>261005</v>
      </c>
      <c r="D1080" s="428" t="s">
        <v>829</v>
      </c>
      <c r="E1080" s="428" t="s">
        <v>1315</v>
      </c>
      <c r="J1080" s="428" t="s">
        <v>1316</v>
      </c>
      <c r="K1080" s="428" t="s">
        <v>1316</v>
      </c>
      <c r="O1080" s="428" t="s">
        <v>1315</v>
      </c>
      <c r="Q1080" s="428">
        <v>261005</v>
      </c>
      <c r="R1080" s="437" t="s">
        <v>829</v>
      </c>
      <c r="S1080" s="428">
        <v>261005</v>
      </c>
    </row>
    <row r="1081" spans="1:19" ht="10.199999999999999" customHeight="1" x14ac:dyDescent="0.3">
      <c r="A1081" s="428">
        <v>2610</v>
      </c>
      <c r="B1081" s="428">
        <f t="shared" si="20"/>
        <v>6</v>
      </c>
      <c r="C1081" s="437">
        <v>261010</v>
      </c>
      <c r="D1081" s="428" t="s">
        <v>830</v>
      </c>
      <c r="E1081" s="428" t="s">
        <v>1315</v>
      </c>
      <c r="J1081" s="428" t="s">
        <v>1316</v>
      </c>
      <c r="K1081" s="428" t="s">
        <v>1316</v>
      </c>
      <c r="O1081" s="428" t="s">
        <v>1315</v>
      </c>
      <c r="Q1081" s="428">
        <v>261010</v>
      </c>
      <c r="R1081" s="437" t="s">
        <v>830</v>
      </c>
      <c r="S1081" s="428">
        <v>261010</v>
      </c>
    </row>
    <row r="1082" spans="1:19" ht="10.199999999999999" customHeight="1" x14ac:dyDescent="0.3">
      <c r="A1082" s="428">
        <v>2690</v>
      </c>
      <c r="B1082" s="428">
        <f t="shared" si="20"/>
        <v>4</v>
      </c>
      <c r="C1082" s="437">
        <v>2690</v>
      </c>
      <c r="D1082" s="428" t="s">
        <v>313</v>
      </c>
      <c r="E1082" s="428" t="s">
        <v>1315</v>
      </c>
      <c r="F1082" s="428" t="s">
        <v>1315</v>
      </c>
      <c r="G1082" s="428" t="s">
        <v>1315</v>
      </c>
      <c r="J1082" s="428" t="s">
        <v>1315</v>
      </c>
      <c r="K1082" s="428" t="s">
        <v>1315</v>
      </c>
      <c r="L1082" s="428" t="s">
        <v>1315</v>
      </c>
      <c r="M1082" s="428" t="s">
        <v>1315</v>
      </c>
      <c r="N1082" s="428" t="s">
        <v>1315</v>
      </c>
      <c r="O1082" s="428" t="s">
        <v>1315</v>
      </c>
      <c r="Q1082" s="428">
        <v>2690</v>
      </c>
      <c r="R1082" s="437" t="s">
        <v>313</v>
      </c>
      <c r="S1082" s="428">
        <v>2690</v>
      </c>
    </row>
    <row r="1083" spans="1:19" ht="10.199999999999999" customHeight="1" x14ac:dyDescent="0.3">
      <c r="A1083" s="428">
        <v>2690</v>
      </c>
      <c r="B1083" s="428">
        <f t="shared" si="20"/>
        <v>6</v>
      </c>
      <c r="C1083" s="437">
        <v>269005</v>
      </c>
      <c r="D1083" s="428" t="s">
        <v>34</v>
      </c>
      <c r="E1083" s="428" t="s">
        <v>1315</v>
      </c>
      <c r="F1083" s="428" t="s">
        <v>1315</v>
      </c>
      <c r="G1083" s="428" t="s">
        <v>1315</v>
      </c>
      <c r="J1083" s="428" t="s">
        <v>1315</v>
      </c>
      <c r="K1083" s="428" t="s">
        <v>1315</v>
      </c>
      <c r="L1083" s="428" t="s">
        <v>1315</v>
      </c>
      <c r="M1083" s="428" t="s">
        <v>1315</v>
      </c>
      <c r="N1083" s="428" t="s">
        <v>1315</v>
      </c>
      <c r="O1083" s="428" t="s">
        <v>1315</v>
      </c>
      <c r="Q1083" s="428">
        <v>269005</v>
      </c>
      <c r="R1083" s="437" t="s">
        <v>34</v>
      </c>
      <c r="S1083" s="428">
        <v>269005</v>
      </c>
    </row>
    <row r="1084" spans="1:19" ht="10.199999999999999" customHeight="1" x14ac:dyDescent="0.3">
      <c r="A1084" s="428">
        <v>2690</v>
      </c>
      <c r="B1084" s="428">
        <f t="shared" si="20"/>
        <v>6</v>
      </c>
      <c r="C1084" s="437">
        <v>269010</v>
      </c>
      <c r="D1084" s="428" t="s">
        <v>35</v>
      </c>
      <c r="E1084" s="428" t="s">
        <v>1315</v>
      </c>
      <c r="F1084" s="428" t="s">
        <v>1315</v>
      </c>
      <c r="G1084" s="428" t="s">
        <v>1315</v>
      </c>
      <c r="J1084" s="428" t="s">
        <v>1315</v>
      </c>
      <c r="K1084" s="428" t="s">
        <v>1315</v>
      </c>
      <c r="L1084" s="428" t="s">
        <v>1315</v>
      </c>
      <c r="M1084" s="428" t="s">
        <v>1315</v>
      </c>
      <c r="N1084" s="428" t="s">
        <v>1315</v>
      </c>
      <c r="O1084" s="428" t="s">
        <v>1315</v>
      </c>
      <c r="Q1084" s="428">
        <v>269010</v>
      </c>
      <c r="R1084" s="437" t="s">
        <v>35</v>
      </c>
      <c r="S1084" s="428">
        <v>269010</v>
      </c>
    </row>
    <row r="1085" spans="1:19" ht="10.199999999999999" customHeight="1" x14ac:dyDescent="0.3">
      <c r="A1085" s="428">
        <v>2690</v>
      </c>
      <c r="B1085" s="428">
        <f t="shared" si="20"/>
        <v>6</v>
      </c>
      <c r="C1085" s="437">
        <v>269015</v>
      </c>
      <c r="D1085" s="428" t="s">
        <v>36</v>
      </c>
      <c r="E1085" s="428" t="s">
        <v>1315</v>
      </c>
      <c r="F1085" s="428" t="s">
        <v>1315</v>
      </c>
      <c r="G1085" s="428" t="s">
        <v>1315</v>
      </c>
      <c r="J1085" s="428" t="s">
        <v>1315</v>
      </c>
      <c r="K1085" s="428" t="s">
        <v>1315</v>
      </c>
      <c r="L1085" s="428" t="s">
        <v>1315</v>
      </c>
      <c r="M1085" s="428" t="s">
        <v>1315</v>
      </c>
      <c r="N1085" s="428" t="s">
        <v>1315</v>
      </c>
      <c r="O1085" s="428" t="s">
        <v>1315</v>
      </c>
      <c r="Q1085" s="428">
        <v>269015</v>
      </c>
      <c r="R1085" s="437" t="s">
        <v>36</v>
      </c>
      <c r="S1085" s="428">
        <v>269015</v>
      </c>
    </row>
    <row r="1086" spans="1:19" ht="10.199999999999999" customHeight="1" x14ac:dyDescent="0.3">
      <c r="A1086" s="428">
        <v>2690</v>
      </c>
      <c r="B1086" s="428">
        <f t="shared" si="20"/>
        <v>6</v>
      </c>
      <c r="C1086" s="437">
        <v>269020</v>
      </c>
      <c r="D1086" s="428" t="s">
        <v>37</v>
      </c>
      <c r="E1086" s="428" t="s">
        <v>1315</v>
      </c>
      <c r="F1086" s="428" t="s">
        <v>1315</v>
      </c>
      <c r="G1086" s="428" t="s">
        <v>1315</v>
      </c>
      <c r="J1086" s="428" t="s">
        <v>1315</v>
      </c>
      <c r="K1086" s="428" t="s">
        <v>1315</v>
      </c>
      <c r="L1086" s="428" t="s">
        <v>1315</v>
      </c>
      <c r="M1086" s="428" t="s">
        <v>1315</v>
      </c>
      <c r="N1086" s="428" t="s">
        <v>1315</v>
      </c>
      <c r="O1086" s="428" t="s">
        <v>1315</v>
      </c>
      <c r="Q1086" s="428">
        <v>269020</v>
      </c>
      <c r="R1086" s="437" t="s">
        <v>37</v>
      </c>
      <c r="S1086" s="428">
        <v>269020</v>
      </c>
    </row>
    <row r="1087" spans="1:19" ht="10.199999999999999" customHeight="1" x14ac:dyDescent="0.3">
      <c r="A1087" s="428">
        <v>2690</v>
      </c>
      <c r="B1087" s="428">
        <f t="shared" si="20"/>
        <v>6</v>
      </c>
      <c r="C1087" s="437">
        <v>269025</v>
      </c>
      <c r="D1087" s="428" t="s">
        <v>38</v>
      </c>
      <c r="E1087" s="428" t="s">
        <v>1315</v>
      </c>
      <c r="F1087" s="428" t="s">
        <v>1315</v>
      </c>
      <c r="G1087" s="428" t="s">
        <v>1315</v>
      </c>
      <c r="J1087" s="428" t="s">
        <v>1315</v>
      </c>
      <c r="K1087" s="428" t="s">
        <v>1315</v>
      </c>
      <c r="L1087" s="428" t="s">
        <v>1315</v>
      </c>
      <c r="M1087" s="428" t="s">
        <v>1315</v>
      </c>
      <c r="N1087" s="428" t="s">
        <v>1315</v>
      </c>
      <c r="O1087" s="428" t="s">
        <v>1315</v>
      </c>
      <c r="Q1087" s="428">
        <v>269025</v>
      </c>
      <c r="R1087" s="437" t="s">
        <v>38</v>
      </c>
      <c r="S1087" s="428">
        <v>269025</v>
      </c>
    </row>
    <row r="1088" spans="1:19" ht="10.199999999999999" customHeight="1" x14ac:dyDescent="0.3">
      <c r="A1088" s="428">
        <v>27</v>
      </c>
      <c r="B1088" s="428">
        <f t="shared" si="20"/>
        <v>2</v>
      </c>
      <c r="C1088" s="437">
        <v>27</v>
      </c>
      <c r="D1088" s="428" t="s">
        <v>831</v>
      </c>
      <c r="E1088" s="428" t="s">
        <v>1315</v>
      </c>
      <c r="F1088" s="428" t="s">
        <v>1315</v>
      </c>
      <c r="G1088" s="428" t="s">
        <v>1315</v>
      </c>
      <c r="I1088" s="428" t="s">
        <v>1315</v>
      </c>
      <c r="J1088" s="428" t="s">
        <v>1315</v>
      </c>
      <c r="K1088" s="428" t="s">
        <v>1315</v>
      </c>
      <c r="L1088" s="428" t="s">
        <v>1315</v>
      </c>
      <c r="M1088" s="428" t="s">
        <v>1315</v>
      </c>
      <c r="O1088" s="428" t="s">
        <v>1315</v>
      </c>
      <c r="Q1088" s="428">
        <v>27</v>
      </c>
      <c r="R1088" s="437" t="s">
        <v>831</v>
      </c>
      <c r="S1088" s="428">
        <v>27</v>
      </c>
    </row>
    <row r="1089" spans="1:19" ht="10.199999999999999" customHeight="1" x14ac:dyDescent="0.3">
      <c r="A1089" s="428">
        <v>2701</v>
      </c>
      <c r="B1089" s="428">
        <f t="shared" si="20"/>
        <v>4</v>
      </c>
      <c r="C1089" s="437">
        <v>2701</v>
      </c>
      <c r="D1089" s="428" t="s">
        <v>271</v>
      </c>
      <c r="E1089" s="428" t="s">
        <v>1315</v>
      </c>
      <c r="F1089" s="428" t="s">
        <v>1315</v>
      </c>
      <c r="G1089" s="428" t="s">
        <v>1315</v>
      </c>
      <c r="I1089" s="428" t="s">
        <v>1315</v>
      </c>
      <c r="J1089" s="428" t="s">
        <v>1315</v>
      </c>
      <c r="K1089" s="428" t="s">
        <v>1315</v>
      </c>
      <c r="O1089" s="428" t="s">
        <v>1315</v>
      </c>
      <c r="Q1089" s="428">
        <v>2701</v>
      </c>
      <c r="R1089" s="437" t="s">
        <v>271</v>
      </c>
      <c r="S1089" s="428">
        <v>2701</v>
      </c>
    </row>
    <row r="1090" spans="1:19" ht="10.199999999999999" customHeight="1" x14ac:dyDescent="0.3">
      <c r="A1090" s="428">
        <v>2701</v>
      </c>
      <c r="B1090" s="428">
        <f t="shared" si="20"/>
        <v>6</v>
      </c>
      <c r="C1090" s="437">
        <v>270105</v>
      </c>
      <c r="D1090" s="428" t="s">
        <v>314</v>
      </c>
      <c r="F1090" s="428" t="s">
        <v>1315</v>
      </c>
      <c r="G1090" s="428" t="s">
        <v>1315</v>
      </c>
      <c r="I1090" s="428" t="s">
        <v>1315</v>
      </c>
      <c r="J1090" s="428" t="s">
        <v>1315</v>
      </c>
      <c r="K1090" s="428" t="s">
        <v>1315</v>
      </c>
      <c r="Q1090" s="428">
        <v>270105</v>
      </c>
      <c r="R1090" s="437" t="s">
        <v>314</v>
      </c>
      <c r="S1090" s="428">
        <v>270105</v>
      </c>
    </row>
    <row r="1091" spans="1:19" ht="10.199999999999999" customHeight="1" x14ac:dyDescent="0.3">
      <c r="A1091" s="428">
        <v>2701</v>
      </c>
      <c r="B1091" s="428">
        <f t="shared" si="20"/>
        <v>6</v>
      </c>
      <c r="C1091" s="437">
        <v>270110</v>
      </c>
      <c r="D1091" s="428" t="s">
        <v>315</v>
      </c>
      <c r="F1091" s="428" t="s">
        <v>1315</v>
      </c>
      <c r="G1091" s="428" t="s">
        <v>1315</v>
      </c>
      <c r="J1091" s="428" t="s">
        <v>1316</v>
      </c>
      <c r="K1091" s="428" t="s">
        <v>1316</v>
      </c>
      <c r="Q1091" s="428">
        <v>270110</v>
      </c>
      <c r="R1091" s="437" t="s">
        <v>315</v>
      </c>
      <c r="S1091" s="428">
        <v>270110</v>
      </c>
    </row>
    <row r="1092" spans="1:19" ht="10.199999999999999" customHeight="1" x14ac:dyDescent="0.3">
      <c r="A1092" s="428">
        <v>2701</v>
      </c>
      <c r="B1092" s="428">
        <f t="shared" si="20"/>
        <v>6</v>
      </c>
      <c r="C1092" s="437">
        <v>270115</v>
      </c>
      <c r="D1092" s="428" t="s">
        <v>316</v>
      </c>
      <c r="E1092" s="428" t="s">
        <v>1315</v>
      </c>
      <c r="F1092" s="428" t="s">
        <v>1315</v>
      </c>
      <c r="J1092" s="428" t="s">
        <v>1316</v>
      </c>
      <c r="K1092" s="428" t="s">
        <v>1316</v>
      </c>
      <c r="O1092" s="428" t="s">
        <v>1315</v>
      </c>
      <c r="Q1092" s="428">
        <v>270115</v>
      </c>
      <c r="R1092" s="437" t="s">
        <v>316</v>
      </c>
      <c r="S1092" s="428">
        <v>270115</v>
      </c>
    </row>
    <row r="1093" spans="1:19" ht="10.199999999999999" customHeight="1" x14ac:dyDescent="0.3">
      <c r="A1093" s="428">
        <v>2702</v>
      </c>
      <c r="B1093" s="428">
        <f t="shared" ref="B1093:B1156" si="21">LEN(C1093)</f>
        <v>4</v>
      </c>
      <c r="C1093" s="437">
        <v>2702</v>
      </c>
      <c r="D1093" s="428" t="s">
        <v>272</v>
      </c>
      <c r="E1093" s="428" t="s">
        <v>1315</v>
      </c>
      <c r="F1093" s="428" t="s">
        <v>1315</v>
      </c>
      <c r="G1093" s="428" t="s">
        <v>1315</v>
      </c>
      <c r="I1093" s="428" t="s">
        <v>1315</v>
      </c>
      <c r="J1093" s="428" t="s">
        <v>1315</v>
      </c>
      <c r="K1093" s="428" t="s">
        <v>1315</v>
      </c>
      <c r="L1093" s="428" t="s">
        <v>1315</v>
      </c>
      <c r="M1093" s="428" t="s">
        <v>1315</v>
      </c>
      <c r="O1093" s="428" t="s">
        <v>1315</v>
      </c>
      <c r="Q1093" s="428">
        <v>2702</v>
      </c>
      <c r="R1093" s="437" t="s">
        <v>272</v>
      </c>
      <c r="S1093" s="428">
        <v>2702</v>
      </c>
    </row>
    <row r="1094" spans="1:19" ht="10.199999999999999" customHeight="1" x14ac:dyDescent="0.3">
      <c r="A1094" s="428">
        <v>2702</v>
      </c>
      <c r="B1094" s="428">
        <f t="shared" si="21"/>
        <v>6</v>
      </c>
      <c r="C1094" s="437">
        <v>270205</v>
      </c>
      <c r="D1094" s="428" t="s">
        <v>317</v>
      </c>
      <c r="E1094" s="428" t="s">
        <v>1315</v>
      </c>
      <c r="F1094" s="428" t="s">
        <v>1315</v>
      </c>
      <c r="J1094" s="428" t="s">
        <v>1316</v>
      </c>
      <c r="K1094" s="428" t="s">
        <v>1316</v>
      </c>
      <c r="L1094" s="428" t="s">
        <v>1315</v>
      </c>
      <c r="M1094" s="428" t="s">
        <v>1315</v>
      </c>
      <c r="O1094" s="428" t="s">
        <v>1315</v>
      </c>
      <c r="Q1094" s="428">
        <v>270205</v>
      </c>
      <c r="R1094" s="437" t="s">
        <v>317</v>
      </c>
      <c r="S1094" s="428">
        <v>270205</v>
      </c>
    </row>
    <row r="1095" spans="1:19" ht="10.199999999999999" customHeight="1" x14ac:dyDescent="0.3">
      <c r="A1095" s="428">
        <v>2702</v>
      </c>
      <c r="B1095" s="428">
        <f t="shared" si="21"/>
        <v>6</v>
      </c>
      <c r="C1095" s="437">
        <v>270210</v>
      </c>
      <c r="D1095" s="428" t="s">
        <v>318</v>
      </c>
      <c r="F1095" s="428" t="s">
        <v>1315</v>
      </c>
      <c r="G1095" s="428" t="s">
        <v>1315</v>
      </c>
      <c r="I1095" s="428" t="s">
        <v>1315</v>
      </c>
      <c r="J1095" s="428" t="s">
        <v>1315</v>
      </c>
      <c r="K1095" s="428" t="s">
        <v>1315</v>
      </c>
      <c r="Q1095" s="428">
        <v>270210</v>
      </c>
      <c r="R1095" s="437" t="s">
        <v>318</v>
      </c>
      <c r="S1095" s="428">
        <v>270210</v>
      </c>
    </row>
    <row r="1096" spans="1:19" ht="10.199999999999999" customHeight="1" x14ac:dyDescent="0.3">
      <c r="A1096" s="428">
        <v>2703</v>
      </c>
      <c r="B1096" s="428">
        <f t="shared" si="21"/>
        <v>4</v>
      </c>
      <c r="C1096" s="437">
        <v>2703</v>
      </c>
      <c r="D1096" s="428" t="s">
        <v>157</v>
      </c>
      <c r="E1096" s="428" t="s">
        <v>1315</v>
      </c>
      <c r="F1096" s="428" t="s">
        <v>1315</v>
      </c>
      <c r="G1096" s="428" t="s">
        <v>1315</v>
      </c>
      <c r="I1096" s="428" t="s">
        <v>1315</v>
      </c>
      <c r="J1096" s="428" t="s">
        <v>1315</v>
      </c>
      <c r="K1096" s="428" t="s">
        <v>1315</v>
      </c>
      <c r="L1096" s="428" t="s">
        <v>1315</v>
      </c>
      <c r="M1096" s="428" t="s">
        <v>1315</v>
      </c>
      <c r="O1096" s="428" t="s">
        <v>1315</v>
      </c>
      <c r="Q1096" s="428">
        <v>2703</v>
      </c>
      <c r="R1096" s="437" t="s">
        <v>157</v>
      </c>
      <c r="S1096" s="428">
        <v>2703</v>
      </c>
    </row>
    <row r="1097" spans="1:19" ht="10.199999999999999" customHeight="1" x14ac:dyDescent="0.3">
      <c r="A1097" s="428">
        <v>2703</v>
      </c>
      <c r="B1097" s="428">
        <f t="shared" si="21"/>
        <v>6</v>
      </c>
      <c r="C1097" s="437">
        <v>270305</v>
      </c>
      <c r="D1097" s="428" t="s">
        <v>319</v>
      </c>
      <c r="E1097" s="428" t="s">
        <v>1315</v>
      </c>
      <c r="F1097" s="428" t="s">
        <v>1315</v>
      </c>
      <c r="J1097" s="428" t="s">
        <v>1315</v>
      </c>
      <c r="K1097" s="428" t="s">
        <v>1315</v>
      </c>
      <c r="O1097" s="428" t="s">
        <v>1315</v>
      </c>
      <c r="Q1097" s="428">
        <v>270305</v>
      </c>
      <c r="R1097" s="437" t="s">
        <v>319</v>
      </c>
      <c r="S1097" s="428">
        <v>270305</v>
      </c>
    </row>
    <row r="1098" spans="1:19" ht="10.199999999999999" customHeight="1" x14ac:dyDescent="0.3">
      <c r="A1098" s="428">
        <v>2703</v>
      </c>
      <c r="B1098" s="428">
        <f t="shared" si="21"/>
        <v>6</v>
      </c>
      <c r="C1098" s="437">
        <v>270310</v>
      </c>
      <c r="D1098" s="428" t="s">
        <v>320</v>
      </c>
      <c r="E1098" s="428" t="s">
        <v>1315</v>
      </c>
      <c r="F1098" s="428" t="s">
        <v>1315</v>
      </c>
      <c r="G1098" s="428" t="s">
        <v>1315</v>
      </c>
      <c r="J1098" s="428" t="s">
        <v>1316</v>
      </c>
      <c r="K1098" s="428" t="s">
        <v>1316</v>
      </c>
      <c r="O1098" s="428" t="s">
        <v>1315</v>
      </c>
      <c r="Q1098" s="428">
        <v>270310</v>
      </c>
      <c r="R1098" s="437" t="s">
        <v>320</v>
      </c>
      <c r="S1098" s="428">
        <v>270310</v>
      </c>
    </row>
    <row r="1099" spans="1:19" ht="10.199999999999999" customHeight="1" x14ac:dyDescent="0.3">
      <c r="A1099" s="428">
        <v>2703</v>
      </c>
      <c r="B1099" s="428">
        <f t="shared" si="21"/>
        <v>6</v>
      </c>
      <c r="C1099" s="437">
        <v>270315</v>
      </c>
      <c r="D1099" s="428" t="s">
        <v>321</v>
      </c>
      <c r="E1099" s="428" t="s">
        <v>1315</v>
      </c>
      <c r="F1099" s="428" t="s">
        <v>1315</v>
      </c>
      <c r="J1099" s="428" t="s">
        <v>1315</v>
      </c>
      <c r="K1099" s="428" t="s">
        <v>1315</v>
      </c>
      <c r="O1099" s="428" t="s">
        <v>1315</v>
      </c>
      <c r="Q1099" s="428">
        <v>270315</v>
      </c>
      <c r="R1099" s="437" t="s">
        <v>321</v>
      </c>
      <c r="S1099" s="428">
        <v>270315</v>
      </c>
    </row>
    <row r="1100" spans="1:19" ht="10.199999999999999" customHeight="1" x14ac:dyDescent="0.3">
      <c r="A1100" s="428">
        <v>2703</v>
      </c>
      <c r="B1100" s="428">
        <f t="shared" si="21"/>
        <v>6</v>
      </c>
      <c r="C1100" s="437">
        <v>270390</v>
      </c>
      <c r="D1100" s="428" t="s">
        <v>157</v>
      </c>
      <c r="E1100" s="428" t="s">
        <v>1315</v>
      </c>
      <c r="F1100" s="428" t="s">
        <v>1315</v>
      </c>
      <c r="G1100" s="428" t="s">
        <v>1315</v>
      </c>
      <c r="I1100" s="428" t="s">
        <v>1315</v>
      </c>
      <c r="J1100" s="428" t="s">
        <v>1315</v>
      </c>
      <c r="K1100" s="428" t="s">
        <v>1315</v>
      </c>
      <c r="L1100" s="428" t="s">
        <v>1315</v>
      </c>
      <c r="M1100" s="428" t="s">
        <v>1315</v>
      </c>
      <c r="O1100" s="428" t="s">
        <v>1315</v>
      </c>
      <c r="Q1100" s="428">
        <v>270390</v>
      </c>
      <c r="R1100" s="437" t="s">
        <v>157</v>
      </c>
      <c r="S1100" s="428">
        <v>270390</v>
      </c>
    </row>
    <row r="1101" spans="1:19" ht="10.199999999999999" customHeight="1" x14ac:dyDescent="0.3">
      <c r="A1101" s="428">
        <v>2790</v>
      </c>
      <c r="B1101" s="428">
        <f t="shared" si="21"/>
        <v>4</v>
      </c>
      <c r="C1101" s="437">
        <v>2790</v>
      </c>
      <c r="D1101" s="428" t="s">
        <v>322</v>
      </c>
      <c r="E1101" s="428" t="s">
        <v>1315</v>
      </c>
      <c r="F1101" s="428" t="s">
        <v>1315</v>
      </c>
      <c r="G1101" s="428" t="s">
        <v>1315</v>
      </c>
      <c r="I1101" s="428" t="s">
        <v>1315</v>
      </c>
      <c r="J1101" s="428" t="s">
        <v>1315</v>
      </c>
      <c r="K1101" s="428" t="s">
        <v>1315</v>
      </c>
      <c r="L1101" s="428" t="s">
        <v>1315</v>
      </c>
      <c r="M1101" s="428" t="s">
        <v>1315</v>
      </c>
      <c r="O1101" s="428" t="s">
        <v>1315</v>
      </c>
      <c r="Q1101" s="428">
        <v>2790</v>
      </c>
      <c r="R1101" s="437" t="s">
        <v>322</v>
      </c>
      <c r="S1101" s="428">
        <v>2790</v>
      </c>
    </row>
    <row r="1102" spans="1:19" ht="10.199999999999999" customHeight="1" x14ac:dyDescent="0.3">
      <c r="A1102" s="428">
        <v>28</v>
      </c>
      <c r="B1102" s="428">
        <f t="shared" si="21"/>
        <v>2</v>
      </c>
      <c r="C1102" s="437">
        <v>28</v>
      </c>
      <c r="D1102" s="428" t="s">
        <v>832</v>
      </c>
      <c r="E1102" s="428" t="s">
        <v>1315</v>
      </c>
      <c r="F1102" s="428" t="s">
        <v>1315</v>
      </c>
      <c r="G1102" s="428" t="s">
        <v>1315</v>
      </c>
      <c r="I1102" s="428" t="s">
        <v>1315</v>
      </c>
      <c r="J1102" s="428" t="s">
        <v>1315</v>
      </c>
      <c r="K1102" s="428" t="s">
        <v>1315</v>
      </c>
      <c r="L1102" s="428" t="s">
        <v>1315</v>
      </c>
      <c r="M1102" s="428" t="s">
        <v>1315</v>
      </c>
      <c r="O1102" s="428" t="s">
        <v>1315</v>
      </c>
      <c r="Q1102" s="428">
        <v>28</v>
      </c>
      <c r="R1102" s="437" t="s">
        <v>832</v>
      </c>
      <c r="S1102" s="428">
        <v>28</v>
      </c>
    </row>
    <row r="1103" spans="1:19" ht="10.199999999999999" customHeight="1" x14ac:dyDescent="0.3">
      <c r="A1103" s="428">
        <v>2801</v>
      </c>
      <c r="B1103" s="428">
        <f t="shared" si="21"/>
        <v>4</v>
      </c>
      <c r="C1103" s="437">
        <v>2801</v>
      </c>
      <c r="D1103" s="428" t="s">
        <v>323</v>
      </c>
      <c r="E1103" s="428" t="s">
        <v>1315</v>
      </c>
      <c r="F1103" s="428" t="s">
        <v>1315</v>
      </c>
      <c r="J1103" s="428" t="s">
        <v>1316</v>
      </c>
      <c r="K1103" s="428" t="s">
        <v>1316</v>
      </c>
      <c r="L1103" s="428" t="s">
        <v>1315</v>
      </c>
      <c r="M1103" s="428" t="s">
        <v>1315</v>
      </c>
      <c r="O1103" s="428" t="s">
        <v>1315</v>
      </c>
      <c r="Q1103" s="428">
        <v>2801</v>
      </c>
      <c r="R1103" s="437" t="s">
        <v>323</v>
      </c>
      <c r="S1103" s="428">
        <v>2801</v>
      </c>
    </row>
    <row r="1104" spans="1:19" ht="10.199999999999999" customHeight="1" x14ac:dyDescent="0.3">
      <c r="A1104" s="428">
        <v>2801</v>
      </c>
      <c r="B1104" s="428">
        <f t="shared" si="21"/>
        <v>6</v>
      </c>
      <c r="C1104" s="437">
        <v>280105</v>
      </c>
      <c r="D1104" s="428" t="s">
        <v>323</v>
      </c>
      <c r="E1104" s="428" t="s">
        <v>1315</v>
      </c>
      <c r="F1104" s="428" t="s">
        <v>1315</v>
      </c>
      <c r="J1104" s="428" t="s">
        <v>1316</v>
      </c>
      <c r="K1104" s="428" t="s">
        <v>1316</v>
      </c>
      <c r="L1104" s="428" t="s">
        <v>1315</v>
      </c>
      <c r="M1104" s="428" t="s">
        <v>1315</v>
      </c>
      <c r="O1104" s="428" t="s">
        <v>1315</v>
      </c>
      <c r="Q1104" s="428">
        <v>280105</v>
      </c>
      <c r="R1104" s="437" t="s">
        <v>323</v>
      </c>
      <c r="S1104" s="428">
        <v>280105</v>
      </c>
    </row>
    <row r="1105" spans="1:19" ht="10.199999999999999" customHeight="1" x14ac:dyDescent="0.3">
      <c r="A1105" s="428">
        <v>2801</v>
      </c>
      <c r="B1105" s="428">
        <f t="shared" si="21"/>
        <v>6</v>
      </c>
      <c r="C1105" s="437">
        <v>280110</v>
      </c>
      <c r="D1105" s="428" t="s">
        <v>324</v>
      </c>
      <c r="E1105" s="428" t="s">
        <v>1315</v>
      </c>
      <c r="F1105" s="428" t="s">
        <v>1315</v>
      </c>
      <c r="J1105" s="428" t="s">
        <v>1316</v>
      </c>
      <c r="K1105" s="428" t="s">
        <v>1316</v>
      </c>
      <c r="L1105" s="428" t="s">
        <v>1315</v>
      </c>
      <c r="M1105" s="428" t="s">
        <v>1315</v>
      </c>
      <c r="O1105" s="428" t="s">
        <v>1315</v>
      </c>
      <c r="Q1105" s="428">
        <v>280110</v>
      </c>
      <c r="R1105" s="437" t="s">
        <v>324</v>
      </c>
      <c r="S1105" s="428">
        <v>280110</v>
      </c>
    </row>
    <row r="1106" spans="1:19" ht="10.199999999999999" customHeight="1" x14ac:dyDescent="0.3">
      <c r="A1106" s="428">
        <v>2802</v>
      </c>
      <c r="B1106" s="428">
        <f t="shared" si="21"/>
        <v>4</v>
      </c>
      <c r="C1106" s="437">
        <v>2802</v>
      </c>
      <c r="D1106" s="428" t="s">
        <v>325</v>
      </c>
      <c r="E1106" s="428" t="s">
        <v>1315</v>
      </c>
      <c r="F1106" s="428" t="s">
        <v>1315</v>
      </c>
      <c r="G1106" s="428" t="s">
        <v>1315</v>
      </c>
      <c r="I1106" s="428" t="s">
        <v>1315</v>
      </c>
      <c r="J1106" s="428" t="s">
        <v>1315</v>
      </c>
      <c r="K1106" s="428" t="s">
        <v>1315</v>
      </c>
      <c r="L1106" s="428" t="s">
        <v>1315</v>
      </c>
      <c r="M1106" s="428" t="s">
        <v>1315</v>
      </c>
      <c r="O1106" s="428" t="s">
        <v>1315</v>
      </c>
      <c r="Q1106" s="428">
        <v>2802</v>
      </c>
      <c r="R1106" s="437" t="s">
        <v>325</v>
      </c>
      <c r="S1106" s="428">
        <v>2802</v>
      </c>
    </row>
    <row r="1107" spans="1:19" ht="10.199999999999999" customHeight="1" x14ac:dyDescent="0.3">
      <c r="A1107" s="428">
        <v>2803</v>
      </c>
      <c r="B1107" s="428">
        <f t="shared" si="21"/>
        <v>4</v>
      </c>
      <c r="C1107" s="437">
        <v>2803</v>
      </c>
      <c r="D1107" s="428" t="s">
        <v>833</v>
      </c>
      <c r="E1107" s="428" t="s">
        <v>1315</v>
      </c>
      <c r="J1107" s="428" t="s">
        <v>1316</v>
      </c>
      <c r="K1107" s="428" t="s">
        <v>1316</v>
      </c>
      <c r="O1107" s="428" t="s">
        <v>1315</v>
      </c>
      <c r="Q1107" s="428">
        <v>2803</v>
      </c>
      <c r="R1107" s="437" t="s">
        <v>833</v>
      </c>
      <c r="S1107" s="428">
        <v>2803</v>
      </c>
    </row>
    <row r="1108" spans="1:19" ht="10.199999999999999" customHeight="1" x14ac:dyDescent="0.3">
      <c r="A1108" s="428">
        <v>2803</v>
      </c>
      <c r="B1108" s="428">
        <f t="shared" si="21"/>
        <v>6</v>
      </c>
      <c r="C1108" s="437">
        <v>280305</v>
      </c>
      <c r="D1108" s="428" t="s">
        <v>834</v>
      </c>
      <c r="E1108" s="428" t="s">
        <v>1315</v>
      </c>
      <c r="J1108" s="428" t="s">
        <v>1316</v>
      </c>
      <c r="K1108" s="428" t="s">
        <v>1316</v>
      </c>
      <c r="O1108" s="428" t="s">
        <v>1315</v>
      </c>
      <c r="Q1108" s="428">
        <v>280305</v>
      </c>
      <c r="R1108" s="437" t="s">
        <v>834</v>
      </c>
      <c r="S1108" s="428">
        <v>280305</v>
      </c>
    </row>
    <row r="1109" spans="1:19" ht="10.199999999999999" customHeight="1" x14ac:dyDescent="0.3">
      <c r="A1109" s="428">
        <v>2803</v>
      </c>
      <c r="B1109" s="428">
        <f t="shared" si="21"/>
        <v>6</v>
      </c>
      <c r="C1109" s="437">
        <v>280310</v>
      </c>
      <c r="D1109" s="428" t="s">
        <v>835</v>
      </c>
      <c r="E1109" s="428" t="s">
        <v>1315</v>
      </c>
      <c r="J1109" s="428" t="s">
        <v>1316</v>
      </c>
      <c r="K1109" s="428" t="s">
        <v>1316</v>
      </c>
      <c r="O1109" s="428" t="s">
        <v>1315</v>
      </c>
      <c r="Q1109" s="428">
        <v>280310</v>
      </c>
      <c r="R1109" s="437" t="s">
        <v>835</v>
      </c>
      <c r="S1109" s="428">
        <v>280310</v>
      </c>
    </row>
    <row r="1110" spans="1:19" ht="10.199999999999999" customHeight="1" x14ac:dyDescent="0.3">
      <c r="A1110" s="428">
        <v>29</v>
      </c>
      <c r="B1110" s="428">
        <f t="shared" si="21"/>
        <v>2</v>
      </c>
      <c r="C1110" s="437">
        <v>29</v>
      </c>
      <c r="D1110" s="428" t="s">
        <v>326</v>
      </c>
      <c r="E1110" s="428" t="s">
        <v>1315</v>
      </c>
      <c r="F1110" s="428" t="s">
        <v>1315</v>
      </c>
      <c r="G1110" s="428" t="s">
        <v>1315</v>
      </c>
      <c r="I1110" s="428" t="s">
        <v>1315</v>
      </c>
      <c r="J1110" s="428" t="s">
        <v>1315</v>
      </c>
      <c r="K1110" s="428" t="s">
        <v>1315</v>
      </c>
      <c r="L1110" s="428" t="s">
        <v>1315</v>
      </c>
      <c r="M1110" s="428" t="s">
        <v>1315</v>
      </c>
      <c r="N1110" s="428" t="s">
        <v>1315</v>
      </c>
      <c r="O1110" s="428" t="s">
        <v>1315</v>
      </c>
      <c r="Q1110" s="428">
        <v>29</v>
      </c>
      <c r="R1110" s="437" t="s">
        <v>326</v>
      </c>
      <c r="S1110" s="428">
        <v>29</v>
      </c>
    </row>
    <row r="1111" spans="1:19" ht="10.199999999999999" customHeight="1" x14ac:dyDescent="0.3">
      <c r="A1111" s="428">
        <v>2901</v>
      </c>
      <c r="B1111" s="428">
        <f t="shared" si="21"/>
        <v>4</v>
      </c>
      <c r="C1111" s="437">
        <v>2901</v>
      </c>
      <c r="D1111" s="428" t="s">
        <v>327</v>
      </c>
      <c r="E1111" s="428" t="s">
        <v>1315</v>
      </c>
      <c r="F1111" s="428" t="s">
        <v>1315</v>
      </c>
      <c r="G1111" s="428" t="s">
        <v>1315</v>
      </c>
      <c r="I1111" s="428" t="s">
        <v>1315</v>
      </c>
      <c r="J1111" s="428" t="s">
        <v>1315</v>
      </c>
      <c r="K1111" s="428" t="s">
        <v>1315</v>
      </c>
      <c r="L1111" s="428" t="s">
        <v>1315</v>
      </c>
      <c r="M1111" s="428" t="s">
        <v>1315</v>
      </c>
      <c r="N1111" s="428" t="s">
        <v>1315</v>
      </c>
      <c r="O1111" s="428" t="s">
        <v>1315</v>
      </c>
      <c r="Q1111" s="428">
        <v>2901</v>
      </c>
      <c r="R1111" s="437" t="s">
        <v>327</v>
      </c>
      <c r="S1111" s="428">
        <v>2901</v>
      </c>
    </row>
    <row r="1112" spans="1:19" ht="10.199999999999999" customHeight="1" x14ac:dyDescent="0.3">
      <c r="A1112" s="428">
        <v>2901</v>
      </c>
      <c r="B1112" s="428">
        <f t="shared" si="21"/>
        <v>6</v>
      </c>
      <c r="C1112" s="437">
        <v>290105</v>
      </c>
      <c r="D1112" s="428" t="s">
        <v>328</v>
      </c>
      <c r="E1112" s="428" t="s">
        <v>1315</v>
      </c>
      <c r="F1112" s="428" t="s">
        <v>1315</v>
      </c>
      <c r="J1112" s="428" t="s">
        <v>1315</v>
      </c>
      <c r="K1112" s="428" t="s">
        <v>1315</v>
      </c>
      <c r="O1112" s="428" t="s">
        <v>1315</v>
      </c>
      <c r="Q1112" s="428">
        <v>290105</v>
      </c>
      <c r="R1112" s="437" t="s">
        <v>1575</v>
      </c>
      <c r="S1112" s="428">
        <v>290105</v>
      </c>
    </row>
    <row r="1113" spans="1:19" ht="10.199999999999999" customHeight="1" x14ac:dyDescent="0.3">
      <c r="A1113" s="428">
        <v>2901</v>
      </c>
      <c r="B1113" s="428">
        <f t="shared" si="21"/>
        <v>6</v>
      </c>
      <c r="C1113" s="437">
        <v>290110</v>
      </c>
      <c r="D1113" s="428" t="s">
        <v>329</v>
      </c>
      <c r="F1113" s="428" t="s">
        <v>1315</v>
      </c>
      <c r="J1113" s="428" t="s">
        <v>1315</v>
      </c>
      <c r="K1113" s="428" t="s">
        <v>1315</v>
      </c>
      <c r="Q1113" s="428">
        <v>290110</v>
      </c>
      <c r="R1113" s="437" t="s">
        <v>329</v>
      </c>
      <c r="S1113" s="428">
        <v>290110</v>
      </c>
    </row>
    <row r="1114" spans="1:19" ht="10.199999999999999" customHeight="1" x14ac:dyDescent="0.3">
      <c r="A1114" s="428">
        <v>2901</v>
      </c>
      <c r="B1114" s="428">
        <f t="shared" si="21"/>
        <v>6</v>
      </c>
      <c r="C1114" s="437">
        <v>290115</v>
      </c>
      <c r="D1114" s="428" t="s">
        <v>330</v>
      </c>
      <c r="E1114" s="428" t="s">
        <v>1315</v>
      </c>
      <c r="F1114" s="428" t="s">
        <v>1315</v>
      </c>
      <c r="G1114" s="428" t="s">
        <v>1315</v>
      </c>
      <c r="I1114" s="428" t="s">
        <v>1315</v>
      </c>
      <c r="J1114" s="428" t="s">
        <v>1315</v>
      </c>
      <c r="K1114" s="428" t="s">
        <v>1315</v>
      </c>
      <c r="L1114" s="428" t="s">
        <v>1315</v>
      </c>
      <c r="M1114" s="428" t="s">
        <v>1315</v>
      </c>
      <c r="N1114" s="428" t="s">
        <v>1315</v>
      </c>
      <c r="O1114" s="428" t="s">
        <v>1315</v>
      </c>
      <c r="Q1114" s="428">
        <v>290115</v>
      </c>
      <c r="R1114" s="437" t="s">
        <v>330</v>
      </c>
      <c r="S1114" s="428">
        <v>290115</v>
      </c>
    </row>
    <row r="1115" spans="1:19" ht="10.199999999999999" customHeight="1" x14ac:dyDescent="0.3">
      <c r="A1115" s="428">
        <v>2901</v>
      </c>
      <c r="B1115" s="428">
        <f t="shared" si="21"/>
        <v>6</v>
      </c>
      <c r="C1115" s="437">
        <v>290120</v>
      </c>
      <c r="D1115" s="428" t="s">
        <v>331</v>
      </c>
      <c r="E1115" s="428" t="s">
        <v>1315</v>
      </c>
      <c r="F1115" s="428" t="s">
        <v>1315</v>
      </c>
      <c r="J1115" s="428" t="s">
        <v>1316</v>
      </c>
      <c r="K1115" s="428" t="s">
        <v>1316</v>
      </c>
      <c r="O1115" s="428" t="s">
        <v>1315</v>
      </c>
      <c r="Q1115" s="428">
        <v>290120</v>
      </c>
      <c r="R1115" s="437" t="s">
        <v>331</v>
      </c>
      <c r="S1115" s="428">
        <v>290120</v>
      </c>
    </row>
    <row r="1116" spans="1:19" ht="10.199999999999999" customHeight="1" x14ac:dyDescent="0.3">
      <c r="A1116" s="428">
        <v>2901</v>
      </c>
      <c r="B1116" s="428">
        <f t="shared" si="21"/>
        <v>6</v>
      </c>
      <c r="C1116" s="437">
        <v>290125</v>
      </c>
      <c r="D1116" s="428" t="s">
        <v>836</v>
      </c>
      <c r="F1116" s="428" t="s">
        <v>1315</v>
      </c>
      <c r="J1116" s="428" t="s">
        <v>1316</v>
      </c>
      <c r="K1116" s="428" t="s">
        <v>1316</v>
      </c>
      <c r="N1116" s="428" t="s">
        <v>1315</v>
      </c>
      <c r="Q1116" s="428">
        <v>290125</v>
      </c>
      <c r="R1116" s="437" t="s">
        <v>836</v>
      </c>
      <c r="S1116" s="428">
        <v>290125</v>
      </c>
    </row>
    <row r="1117" spans="1:19" ht="10.199999999999999" customHeight="1" x14ac:dyDescent="0.3">
      <c r="A1117" s="428">
        <v>2901</v>
      </c>
      <c r="B1117" s="428">
        <f t="shared" si="21"/>
        <v>6</v>
      </c>
      <c r="C1117" s="437">
        <v>290190</v>
      </c>
      <c r="D1117" s="428" t="s">
        <v>53</v>
      </c>
      <c r="E1117" s="428" t="s">
        <v>1315</v>
      </c>
      <c r="F1117" s="428" t="s">
        <v>1315</v>
      </c>
      <c r="G1117" s="428" t="s">
        <v>1315</v>
      </c>
      <c r="I1117" s="428" t="s">
        <v>1315</v>
      </c>
      <c r="J1117" s="428" t="s">
        <v>1315</v>
      </c>
      <c r="K1117" s="428" t="s">
        <v>1315</v>
      </c>
      <c r="L1117" s="428" t="s">
        <v>1315</v>
      </c>
      <c r="M1117" s="428" t="s">
        <v>1315</v>
      </c>
      <c r="N1117" s="428" t="s">
        <v>1315</v>
      </c>
      <c r="O1117" s="428" t="s">
        <v>1315</v>
      </c>
      <c r="Q1117" s="428">
        <v>290190</v>
      </c>
      <c r="R1117" s="437" t="s">
        <v>53</v>
      </c>
      <c r="S1117" s="428">
        <v>290190</v>
      </c>
    </row>
    <row r="1118" spans="1:19" ht="10.199999999999999" customHeight="1" x14ac:dyDescent="0.3">
      <c r="A1118" s="428">
        <v>2902</v>
      </c>
      <c r="B1118" s="428">
        <f t="shared" si="21"/>
        <v>4</v>
      </c>
      <c r="C1118" s="437">
        <v>2902</v>
      </c>
      <c r="D1118" s="428" t="s">
        <v>332</v>
      </c>
      <c r="E1118" s="428" t="s">
        <v>1315</v>
      </c>
      <c r="G1118" s="428" t="s">
        <v>1315</v>
      </c>
      <c r="I1118" s="428" t="s">
        <v>1315</v>
      </c>
      <c r="J1118" s="428" t="s">
        <v>1315</v>
      </c>
      <c r="K1118" s="428" t="s">
        <v>1315</v>
      </c>
      <c r="O1118" s="428" t="s">
        <v>1315</v>
      </c>
      <c r="Q1118" s="428">
        <v>2902</v>
      </c>
      <c r="R1118" s="437" t="s">
        <v>332</v>
      </c>
      <c r="S1118" s="428">
        <v>2902</v>
      </c>
    </row>
    <row r="1119" spans="1:19" ht="10.199999999999999" customHeight="1" x14ac:dyDescent="0.3">
      <c r="A1119" s="428">
        <v>2903</v>
      </c>
      <c r="B1119" s="428">
        <f t="shared" si="21"/>
        <v>4</v>
      </c>
      <c r="C1119" s="437">
        <v>2903</v>
      </c>
      <c r="D1119" s="428" t="s">
        <v>333</v>
      </c>
      <c r="G1119" s="428" t="s">
        <v>1315</v>
      </c>
      <c r="I1119" s="428" t="s">
        <v>1315</v>
      </c>
      <c r="J1119" s="428" t="s">
        <v>1315</v>
      </c>
      <c r="K1119" s="428" t="s">
        <v>1315</v>
      </c>
      <c r="Q1119" s="428">
        <v>2903</v>
      </c>
      <c r="R1119" s="437" t="s">
        <v>333</v>
      </c>
      <c r="S1119" s="428">
        <v>2903</v>
      </c>
    </row>
    <row r="1120" spans="1:19" ht="10.199999999999999" customHeight="1" x14ac:dyDescent="0.3">
      <c r="A1120" s="428">
        <v>2904</v>
      </c>
      <c r="B1120" s="428">
        <f t="shared" si="21"/>
        <v>4</v>
      </c>
      <c r="C1120" s="437">
        <v>2904</v>
      </c>
      <c r="D1120" s="428" t="s">
        <v>277</v>
      </c>
      <c r="E1120" s="428" t="s">
        <v>1315</v>
      </c>
      <c r="F1120" s="428" t="s">
        <v>1315</v>
      </c>
      <c r="G1120" s="428" t="s">
        <v>1315</v>
      </c>
      <c r="I1120" s="428" t="s">
        <v>1315</v>
      </c>
      <c r="J1120" s="428" t="s">
        <v>1315</v>
      </c>
      <c r="K1120" s="428" t="s">
        <v>1315</v>
      </c>
      <c r="L1120" s="428" t="s">
        <v>1315</v>
      </c>
      <c r="M1120" s="428" t="s">
        <v>1315</v>
      </c>
      <c r="N1120" s="428" t="s">
        <v>1315</v>
      </c>
      <c r="O1120" s="428" t="s">
        <v>1315</v>
      </c>
      <c r="Q1120" s="428">
        <v>2904</v>
      </c>
      <c r="R1120" s="437" t="s">
        <v>277</v>
      </c>
      <c r="S1120" s="428">
        <v>2904</v>
      </c>
    </row>
    <row r="1121" spans="1:19" ht="10.199999999999999" customHeight="1" x14ac:dyDescent="0.3">
      <c r="A1121" s="428">
        <v>2905</v>
      </c>
      <c r="B1121" s="428">
        <f t="shared" si="21"/>
        <v>4</v>
      </c>
      <c r="C1121" s="437">
        <v>2905</v>
      </c>
      <c r="D1121" s="428" t="s">
        <v>334</v>
      </c>
      <c r="J1121" s="428" t="s">
        <v>1316</v>
      </c>
      <c r="K1121" s="428" t="s">
        <v>1316</v>
      </c>
      <c r="Q1121" s="428">
        <v>2905</v>
      </c>
      <c r="R1121" s="437" t="s">
        <v>334</v>
      </c>
      <c r="S1121" s="428">
        <v>2905</v>
      </c>
    </row>
    <row r="1122" spans="1:19" ht="10.199999999999999" customHeight="1" x14ac:dyDescent="0.3">
      <c r="A1122" s="428">
        <v>2906</v>
      </c>
      <c r="B1122" s="428">
        <f t="shared" si="21"/>
        <v>4</v>
      </c>
      <c r="C1122" s="437">
        <v>2906</v>
      </c>
      <c r="D1122" s="428" t="s">
        <v>837</v>
      </c>
      <c r="J1122" s="428" t="s">
        <v>1316</v>
      </c>
      <c r="K1122" s="428" t="s">
        <v>1316</v>
      </c>
      <c r="Q1122" s="428">
        <v>2906</v>
      </c>
      <c r="R1122" s="437" t="s">
        <v>837</v>
      </c>
      <c r="S1122" s="428">
        <v>2906</v>
      </c>
    </row>
    <row r="1123" spans="1:19" ht="10.199999999999999" customHeight="1" x14ac:dyDescent="0.3">
      <c r="A1123" s="428">
        <v>2908</v>
      </c>
      <c r="B1123" s="428">
        <f t="shared" si="21"/>
        <v>4</v>
      </c>
      <c r="C1123" s="437">
        <v>2908</v>
      </c>
      <c r="D1123" s="428" t="s">
        <v>229</v>
      </c>
      <c r="E1123" s="428" t="s">
        <v>1315</v>
      </c>
      <c r="F1123" s="428" t="s">
        <v>1315</v>
      </c>
      <c r="G1123" s="428" t="s">
        <v>1315</v>
      </c>
      <c r="I1123" s="428" t="s">
        <v>1315</v>
      </c>
      <c r="J1123" s="428" t="s">
        <v>1315</v>
      </c>
      <c r="K1123" s="428" t="s">
        <v>1315</v>
      </c>
      <c r="L1123" s="428" t="s">
        <v>1315</v>
      </c>
      <c r="M1123" s="428" t="s">
        <v>1315</v>
      </c>
      <c r="O1123" s="428" t="s">
        <v>1315</v>
      </c>
      <c r="Q1123" s="428">
        <v>2908</v>
      </c>
      <c r="R1123" s="437" t="s">
        <v>229</v>
      </c>
      <c r="S1123" s="428">
        <v>2908</v>
      </c>
    </row>
    <row r="1124" spans="1:19" ht="10.199999999999999" customHeight="1" x14ac:dyDescent="0.3">
      <c r="A1124" s="428">
        <v>2910</v>
      </c>
      <c r="B1124" s="428">
        <f t="shared" si="21"/>
        <v>4</v>
      </c>
      <c r="C1124" s="437">
        <v>2910</v>
      </c>
      <c r="D1124" s="428" t="s">
        <v>335</v>
      </c>
      <c r="E1124" s="428" t="s">
        <v>1315</v>
      </c>
      <c r="F1124" s="428" t="s">
        <v>1315</v>
      </c>
      <c r="G1124" s="428" t="s">
        <v>1315</v>
      </c>
      <c r="I1124" s="428" t="s">
        <v>1315</v>
      </c>
      <c r="J1124" s="428" t="s">
        <v>1315</v>
      </c>
      <c r="K1124" s="428" t="s">
        <v>1315</v>
      </c>
      <c r="L1124" s="428" t="s">
        <v>1315</v>
      </c>
      <c r="M1124" s="428" t="s">
        <v>1315</v>
      </c>
      <c r="N1124" s="428" t="s">
        <v>1315</v>
      </c>
      <c r="O1124" s="428" t="s">
        <v>1315</v>
      </c>
      <c r="Q1124" s="428">
        <v>2910</v>
      </c>
      <c r="R1124" s="437" t="s">
        <v>335</v>
      </c>
      <c r="S1124" s="428">
        <v>2910</v>
      </c>
    </row>
    <row r="1125" spans="1:19" ht="10.199999999999999" customHeight="1" x14ac:dyDescent="0.3">
      <c r="A1125" s="428">
        <v>2911</v>
      </c>
      <c r="B1125" s="428">
        <f t="shared" si="21"/>
        <v>4</v>
      </c>
      <c r="C1125" s="437">
        <v>2911</v>
      </c>
      <c r="D1125" s="428" t="s">
        <v>1576</v>
      </c>
      <c r="G1125" s="428" t="s">
        <v>1315</v>
      </c>
      <c r="I1125" s="428" t="s">
        <v>1315</v>
      </c>
      <c r="J1125" s="428" t="s">
        <v>1315</v>
      </c>
      <c r="K1125" s="428" t="s">
        <v>1315</v>
      </c>
      <c r="Q1125" s="428">
        <v>2911</v>
      </c>
      <c r="R1125" s="437" t="s">
        <v>1576</v>
      </c>
      <c r="S1125" s="428">
        <v>2911</v>
      </c>
    </row>
    <row r="1126" spans="1:19" ht="10.199999999999999" customHeight="1" x14ac:dyDescent="0.3">
      <c r="A1126" s="428">
        <v>2911</v>
      </c>
      <c r="B1126" s="428">
        <f t="shared" si="21"/>
        <v>6</v>
      </c>
      <c r="C1126" s="437">
        <v>291105</v>
      </c>
      <c r="D1126" s="428" t="s">
        <v>838</v>
      </c>
      <c r="G1126" s="428" t="s">
        <v>1315</v>
      </c>
      <c r="I1126" s="428" t="s">
        <v>1315</v>
      </c>
      <c r="J1126" s="428" t="s">
        <v>1315</v>
      </c>
      <c r="K1126" s="428" t="s">
        <v>1315</v>
      </c>
      <c r="Q1126" s="428">
        <v>291105</v>
      </c>
      <c r="R1126" s="437" t="s">
        <v>838</v>
      </c>
      <c r="S1126" s="428">
        <v>291105</v>
      </c>
    </row>
    <row r="1127" spans="1:19" ht="10.199999999999999" customHeight="1" x14ac:dyDescent="0.3">
      <c r="A1127" s="428">
        <v>2911</v>
      </c>
      <c r="B1127" s="428">
        <f t="shared" si="21"/>
        <v>6</v>
      </c>
      <c r="C1127" s="437">
        <v>291110</v>
      </c>
      <c r="D1127" s="428" t="s">
        <v>839</v>
      </c>
      <c r="G1127" s="428" t="s">
        <v>1315</v>
      </c>
      <c r="I1127" s="428" t="s">
        <v>1315</v>
      </c>
      <c r="J1127" s="428" t="s">
        <v>1315</v>
      </c>
      <c r="K1127" s="428" t="s">
        <v>1315</v>
      </c>
      <c r="Q1127" s="428">
        <v>291110</v>
      </c>
      <c r="R1127" s="437" t="s">
        <v>839</v>
      </c>
      <c r="S1127" s="428">
        <v>291110</v>
      </c>
    </row>
    <row r="1128" spans="1:19" ht="10.199999999999999" customHeight="1" x14ac:dyDescent="0.3">
      <c r="A1128" s="428">
        <v>2912</v>
      </c>
      <c r="B1128" s="428">
        <f t="shared" si="21"/>
        <v>4</v>
      </c>
      <c r="C1128" s="437">
        <v>2912</v>
      </c>
      <c r="D1128" s="428" t="s">
        <v>840</v>
      </c>
      <c r="E1128" s="428" t="s">
        <v>1315</v>
      </c>
      <c r="F1128" s="428" t="s">
        <v>1315</v>
      </c>
      <c r="G1128" s="428" t="s">
        <v>1315</v>
      </c>
      <c r="I1128" s="428" t="s">
        <v>1315</v>
      </c>
      <c r="J1128" s="428" t="s">
        <v>1315</v>
      </c>
      <c r="K1128" s="428" t="s">
        <v>1315</v>
      </c>
      <c r="O1128" s="428" t="s">
        <v>1315</v>
      </c>
      <c r="Q1128" s="428">
        <v>2912</v>
      </c>
      <c r="R1128" s="437" t="s">
        <v>840</v>
      </c>
      <c r="S1128" s="428">
        <v>2912</v>
      </c>
    </row>
    <row r="1129" spans="1:19" ht="10.199999999999999" customHeight="1" x14ac:dyDescent="0.3">
      <c r="A1129" s="428">
        <v>2990</v>
      </c>
      <c r="B1129" s="428">
        <f t="shared" si="21"/>
        <v>4</v>
      </c>
      <c r="C1129" s="437">
        <v>2990</v>
      </c>
      <c r="D1129" s="428" t="s">
        <v>53</v>
      </c>
      <c r="E1129" s="428" t="s">
        <v>1315</v>
      </c>
      <c r="F1129" s="428" t="s">
        <v>1315</v>
      </c>
      <c r="G1129" s="428" t="s">
        <v>1315</v>
      </c>
      <c r="I1129" s="428" t="s">
        <v>1315</v>
      </c>
      <c r="J1129" s="428" t="s">
        <v>1315</v>
      </c>
      <c r="K1129" s="428" t="s">
        <v>1315</v>
      </c>
      <c r="L1129" s="428" t="s">
        <v>1315</v>
      </c>
      <c r="M1129" s="428" t="s">
        <v>1315</v>
      </c>
      <c r="N1129" s="428" t="s">
        <v>1315</v>
      </c>
      <c r="O1129" s="428" t="s">
        <v>1315</v>
      </c>
      <c r="Q1129" s="428">
        <v>2990</v>
      </c>
      <c r="R1129" s="437" t="s">
        <v>53</v>
      </c>
      <c r="S1129" s="428">
        <v>2990</v>
      </c>
    </row>
    <row r="1130" spans="1:19" ht="10.199999999999999" customHeight="1" x14ac:dyDescent="0.3">
      <c r="A1130" s="428">
        <v>2990</v>
      </c>
      <c r="B1130" s="428">
        <f t="shared" si="21"/>
        <v>6</v>
      </c>
      <c r="C1130" s="437">
        <v>299005</v>
      </c>
      <c r="D1130" s="428" t="s">
        <v>336</v>
      </c>
      <c r="E1130" s="428" t="s">
        <v>1315</v>
      </c>
      <c r="F1130" s="428" t="s">
        <v>1315</v>
      </c>
      <c r="G1130" s="428" t="s">
        <v>1315</v>
      </c>
      <c r="I1130" s="428" t="s">
        <v>1315</v>
      </c>
      <c r="J1130" s="428" t="s">
        <v>1315</v>
      </c>
      <c r="K1130" s="428" t="s">
        <v>1315</v>
      </c>
      <c r="L1130" s="428" t="s">
        <v>1315</v>
      </c>
      <c r="M1130" s="428" t="s">
        <v>1315</v>
      </c>
      <c r="N1130" s="428" t="s">
        <v>1315</v>
      </c>
      <c r="O1130" s="428" t="s">
        <v>1315</v>
      </c>
      <c r="Q1130" s="428">
        <v>299005</v>
      </c>
      <c r="R1130" s="437" t="s">
        <v>336</v>
      </c>
      <c r="S1130" s="428">
        <v>299005</v>
      </c>
    </row>
    <row r="1131" spans="1:19" ht="10.199999999999999" customHeight="1" x14ac:dyDescent="0.3">
      <c r="A1131" s="428">
        <v>2990</v>
      </c>
      <c r="B1131" s="428">
        <f t="shared" si="21"/>
        <v>6</v>
      </c>
      <c r="C1131" s="437">
        <v>299010</v>
      </c>
      <c r="D1131" s="428" t="s">
        <v>337</v>
      </c>
      <c r="F1131" s="428" t="s">
        <v>1315</v>
      </c>
      <c r="J1131" s="428" t="s">
        <v>1316</v>
      </c>
      <c r="K1131" s="428" t="s">
        <v>1316</v>
      </c>
      <c r="M1131" s="428" t="s">
        <v>1315</v>
      </c>
      <c r="Q1131" s="428">
        <v>299010</v>
      </c>
      <c r="R1131" s="437" t="s">
        <v>337</v>
      </c>
      <c r="S1131" s="428">
        <v>299010</v>
      </c>
    </row>
    <row r="1132" spans="1:19" ht="10.199999999999999" customHeight="1" x14ac:dyDescent="0.3">
      <c r="A1132" s="428">
        <v>2990</v>
      </c>
      <c r="B1132" s="428">
        <f t="shared" si="21"/>
        <v>6</v>
      </c>
      <c r="C1132" s="437">
        <v>299015</v>
      </c>
      <c r="D1132" s="428" t="s">
        <v>1577</v>
      </c>
      <c r="E1132" s="428" t="s">
        <v>1315</v>
      </c>
      <c r="F1132" s="428" t="s">
        <v>1315</v>
      </c>
      <c r="J1132" s="428" t="s">
        <v>1315</v>
      </c>
      <c r="K1132" s="428" t="s">
        <v>1315</v>
      </c>
      <c r="O1132" s="428" t="s">
        <v>1315</v>
      </c>
      <c r="Q1132" s="428">
        <v>299015</v>
      </c>
      <c r="R1132" s="437" t="s">
        <v>1577</v>
      </c>
      <c r="S1132" s="428">
        <v>299015</v>
      </c>
    </row>
    <row r="1133" spans="1:19" ht="10.199999999999999" customHeight="1" x14ac:dyDescent="0.3">
      <c r="A1133" s="428">
        <v>2990</v>
      </c>
      <c r="B1133" s="428">
        <f t="shared" si="21"/>
        <v>6</v>
      </c>
      <c r="C1133" s="437">
        <v>299090</v>
      </c>
      <c r="D1133" s="428" t="s">
        <v>1290</v>
      </c>
      <c r="E1133" s="428" t="s">
        <v>1315</v>
      </c>
      <c r="F1133" s="428" t="s">
        <v>1315</v>
      </c>
      <c r="G1133" s="428" t="s">
        <v>1315</v>
      </c>
      <c r="I1133" s="428" t="s">
        <v>1315</v>
      </c>
      <c r="J1133" s="428" t="s">
        <v>1315</v>
      </c>
      <c r="K1133" s="428" t="s">
        <v>1315</v>
      </c>
      <c r="L1133" s="428" t="s">
        <v>1315</v>
      </c>
      <c r="M1133" s="428" t="s">
        <v>1315</v>
      </c>
      <c r="N1133" s="428" t="s">
        <v>1315</v>
      </c>
      <c r="O1133" s="428" t="s">
        <v>1315</v>
      </c>
      <c r="Q1133" s="428">
        <v>299090</v>
      </c>
      <c r="R1133" s="437" t="s">
        <v>1290</v>
      </c>
      <c r="S1133" s="428">
        <v>299090</v>
      </c>
    </row>
    <row r="1134" spans="1:19" ht="10.199999999999999" customHeight="1" x14ac:dyDescent="0.3">
      <c r="A1134" s="428">
        <v>3</v>
      </c>
      <c r="B1134" s="428">
        <f t="shared" si="21"/>
        <v>1</v>
      </c>
      <c r="C1134" s="437">
        <v>3</v>
      </c>
      <c r="D1134" s="428" t="s">
        <v>7</v>
      </c>
      <c r="E1134" s="428" t="s">
        <v>1315</v>
      </c>
      <c r="F1134" s="428" t="s">
        <v>1315</v>
      </c>
      <c r="G1134" s="428" t="s">
        <v>1315</v>
      </c>
      <c r="I1134" s="428" t="s">
        <v>1315</v>
      </c>
      <c r="J1134" s="428" t="s">
        <v>1315</v>
      </c>
      <c r="K1134" s="428" t="s">
        <v>1315</v>
      </c>
      <c r="L1134" s="428" t="s">
        <v>1315</v>
      </c>
      <c r="M1134" s="428" t="s">
        <v>1315</v>
      </c>
      <c r="N1134" s="428" t="s">
        <v>1315</v>
      </c>
      <c r="O1134" s="428" t="s">
        <v>1315</v>
      </c>
      <c r="Q1134" s="428">
        <v>3</v>
      </c>
      <c r="R1134" s="437" t="s">
        <v>7</v>
      </c>
      <c r="S1134" s="428">
        <v>3</v>
      </c>
    </row>
    <row r="1135" spans="1:19" ht="10.199999999999999" customHeight="1" x14ac:dyDescent="0.3">
      <c r="A1135" s="428">
        <v>31</v>
      </c>
      <c r="B1135" s="428">
        <f t="shared" si="21"/>
        <v>2</v>
      </c>
      <c r="C1135" s="437">
        <v>31</v>
      </c>
      <c r="D1135" s="428" t="s">
        <v>338</v>
      </c>
      <c r="E1135" s="428" t="s">
        <v>1315</v>
      </c>
      <c r="F1135" s="428" t="s">
        <v>1315</v>
      </c>
      <c r="G1135" s="428" t="s">
        <v>1315</v>
      </c>
      <c r="I1135" s="428" t="s">
        <v>1315</v>
      </c>
      <c r="J1135" s="428" t="s">
        <v>1315</v>
      </c>
      <c r="K1135" s="428" t="s">
        <v>1315</v>
      </c>
      <c r="L1135" s="428" t="s">
        <v>1315</v>
      </c>
      <c r="M1135" s="428" t="s">
        <v>1315</v>
      </c>
      <c r="O1135" s="428" t="s">
        <v>1315</v>
      </c>
      <c r="Q1135" s="428">
        <v>31</v>
      </c>
      <c r="R1135" s="437" t="s">
        <v>338</v>
      </c>
      <c r="S1135" s="428">
        <v>31</v>
      </c>
    </row>
    <row r="1136" spans="1:19" ht="10.199999999999999" customHeight="1" x14ac:dyDescent="0.3">
      <c r="A1136" s="428">
        <v>3101</v>
      </c>
      <c r="B1136" s="428">
        <f t="shared" si="21"/>
        <v>4</v>
      </c>
      <c r="C1136" s="437">
        <v>3101</v>
      </c>
      <c r="D1136" s="428" t="s">
        <v>339</v>
      </c>
      <c r="E1136" s="428" t="s">
        <v>1315</v>
      </c>
      <c r="F1136" s="428" t="s">
        <v>1315</v>
      </c>
      <c r="G1136" s="428" t="s">
        <v>1315</v>
      </c>
      <c r="I1136" s="428" t="s">
        <v>1315</v>
      </c>
      <c r="J1136" s="428" t="s">
        <v>1315</v>
      </c>
      <c r="K1136" s="428" t="s">
        <v>1315</v>
      </c>
      <c r="L1136" s="428" t="s">
        <v>1315</v>
      </c>
      <c r="M1136" s="428" t="s">
        <v>1315</v>
      </c>
      <c r="O1136" s="428" t="s">
        <v>1315</v>
      </c>
      <c r="Q1136" s="428">
        <v>3101</v>
      </c>
      <c r="R1136" s="437" t="s">
        <v>339</v>
      </c>
      <c r="S1136" s="428">
        <v>3101</v>
      </c>
    </row>
    <row r="1137" spans="1:19" ht="10.199999999999999" customHeight="1" x14ac:dyDescent="0.3">
      <c r="A1137" s="428">
        <v>3102</v>
      </c>
      <c r="B1137" s="428">
        <f t="shared" si="21"/>
        <v>4</v>
      </c>
      <c r="C1137" s="437">
        <v>3102</v>
      </c>
      <c r="D1137" s="428" t="s">
        <v>340</v>
      </c>
      <c r="E1137" s="428" t="s">
        <v>1315</v>
      </c>
      <c r="F1137" s="428" t="s">
        <v>1315</v>
      </c>
      <c r="I1137" s="428" t="s">
        <v>1315</v>
      </c>
      <c r="J1137" s="428" t="s">
        <v>1316</v>
      </c>
      <c r="K1137" s="428" t="s">
        <v>1316</v>
      </c>
      <c r="L1137" s="428" t="s">
        <v>1315</v>
      </c>
      <c r="M1137" s="428" t="s">
        <v>1315</v>
      </c>
      <c r="O1137" s="428" t="s">
        <v>1315</v>
      </c>
      <c r="Q1137" s="428">
        <v>3102</v>
      </c>
      <c r="R1137" s="437" t="s">
        <v>340</v>
      </c>
      <c r="S1137" s="428">
        <v>3102</v>
      </c>
    </row>
    <row r="1138" spans="1:19" ht="10.199999999999999" customHeight="1" x14ac:dyDescent="0.3">
      <c r="A1138" s="428">
        <v>3103</v>
      </c>
      <c r="B1138" s="428">
        <f t="shared" si="21"/>
        <v>4</v>
      </c>
      <c r="C1138" s="437">
        <v>3103</v>
      </c>
      <c r="D1138" s="428" t="s">
        <v>341</v>
      </c>
      <c r="J1138" s="428" t="s">
        <v>1316</v>
      </c>
      <c r="K1138" s="428" t="s">
        <v>1316</v>
      </c>
      <c r="Q1138" s="428">
        <v>3103</v>
      </c>
      <c r="R1138" s="437" t="s">
        <v>341</v>
      </c>
      <c r="S1138" s="428">
        <v>3103</v>
      </c>
    </row>
    <row r="1139" spans="1:19" ht="10.199999999999999" customHeight="1" x14ac:dyDescent="0.3">
      <c r="A1139" s="428">
        <v>32</v>
      </c>
      <c r="B1139" s="428">
        <f t="shared" si="21"/>
        <v>2</v>
      </c>
      <c r="C1139" s="437">
        <v>32</v>
      </c>
      <c r="D1139" s="428" t="s">
        <v>842</v>
      </c>
      <c r="E1139" s="428" t="s">
        <v>1315</v>
      </c>
      <c r="F1139" s="428" t="s">
        <v>1315</v>
      </c>
      <c r="J1139" s="428" t="s">
        <v>1316</v>
      </c>
      <c r="K1139" s="428" t="s">
        <v>1316</v>
      </c>
      <c r="L1139" s="428" t="s">
        <v>1315</v>
      </c>
      <c r="M1139" s="428" t="s">
        <v>1315</v>
      </c>
      <c r="O1139" s="428" t="s">
        <v>1315</v>
      </c>
      <c r="Q1139" s="428">
        <v>32</v>
      </c>
      <c r="R1139" s="437" t="s">
        <v>842</v>
      </c>
      <c r="S1139" s="428">
        <v>32</v>
      </c>
    </row>
    <row r="1140" spans="1:19" ht="10.199999999999999" customHeight="1" x14ac:dyDescent="0.3">
      <c r="A1140" s="428">
        <v>3201</v>
      </c>
      <c r="B1140" s="428">
        <f t="shared" si="21"/>
        <v>4</v>
      </c>
      <c r="C1140" s="437">
        <v>3201</v>
      </c>
      <c r="D1140" s="428" t="s">
        <v>1578</v>
      </c>
      <c r="E1140" s="428" t="s">
        <v>1315</v>
      </c>
      <c r="F1140" s="428" t="s">
        <v>1315</v>
      </c>
      <c r="J1140" s="428" t="s">
        <v>1316</v>
      </c>
      <c r="K1140" s="428" t="s">
        <v>1316</v>
      </c>
      <c r="L1140" s="428" t="s">
        <v>1315</v>
      </c>
      <c r="M1140" s="428" t="s">
        <v>1315</v>
      </c>
      <c r="O1140" s="428" t="s">
        <v>1315</v>
      </c>
      <c r="Q1140" s="428">
        <v>3201</v>
      </c>
      <c r="R1140" s="437" t="s">
        <v>1578</v>
      </c>
      <c r="S1140" s="428">
        <v>3201</v>
      </c>
    </row>
    <row r="1141" spans="1:19" ht="10.199999999999999" customHeight="1" x14ac:dyDescent="0.3">
      <c r="A1141" s="428">
        <v>3202</v>
      </c>
      <c r="B1141" s="428">
        <f t="shared" si="21"/>
        <v>4</v>
      </c>
      <c r="C1141" s="437">
        <v>3202</v>
      </c>
      <c r="D1141" s="428" t="s">
        <v>342</v>
      </c>
      <c r="E1141" s="428" t="s">
        <v>1315</v>
      </c>
      <c r="F1141" s="428" t="s">
        <v>1315</v>
      </c>
      <c r="J1141" s="428" t="s">
        <v>1316</v>
      </c>
      <c r="K1141" s="428" t="s">
        <v>1316</v>
      </c>
      <c r="L1141" s="428" t="s">
        <v>1315</v>
      </c>
      <c r="M1141" s="428" t="s">
        <v>1315</v>
      </c>
      <c r="O1141" s="428" t="s">
        <v>1315</v>
      </c>
      <c r="Q1141" s="428">
        <v>3202</v>
      </c>
      <c r="R1141" s="437" t="s">
        <v>342</v>
      </c>
      <c r="S1141" s="428">
        <v>3202</v>
      </c>
    </row>
    <row r="1142" spans="1:19" ht="10.199999999999999" customHeight="1" x14ac:dyDescent="0.3">
      <c r="A1142" s="428">
        <v>33</v>
      </c>
      <c r="B1142" s="428">
        <f t="shared" si="21"/>
        <v>2</v>
      </c>
      <c r="C1142" s="437">
        <v>33</v>
      </c>
      <c r="D1142" s="428" t="s">
        <v>343</v>
      </c>
      <c r="E1142" s="428" t="s">
        <v>1315</v>
      </c>
      <c r="F1142" s="428" t="s">
        <v>1315</v>
      </c>
      <c r="G1142" s="428" t="s">
        <v>1315</v>
      </c>
      <c r="I1142" s="428" t="s">
        <v>1315</v>
      </c>
      <c r="J1142" s="428" t="s">
        <v>1315</v>
      </c>
      <c r="K1142" s="428" t="s">
        <v>1315</v>
      </c>
      <c r="L1142" s="428" t="s">
        <v>1315</v>
      </c>
      <c r="M1142" s="428" t="s">
        <v>1315</v>
      </c>
      <c r="N1142" s="428" t="s">
        <v>1315</v>
      </c>
      <c r="O1142" s="428" t="s">
        <v>1315</v>
      </c>
      <c r="Q1142" s="428">
        <v>33</v>
      </c>
      <c r="R1142" s="437" t="s">
        <v>343</v>
      </c>
      <c r="S1142" s="428">
        <v>33</v>
      </c>
    </row>
    <row r="1143" spans="1:19" ht="10.199999999999999" customHeight="1" x14ac:dyDescent="0.3">
      <c r="A1143" s="428">
        <v>3301</v>
      </c>
      <c r="B1143" s="428">
        <f t="shared" si="21"/>
        <v>4</v>
      </c>
      <c r="C1143" s="437">
        <v>3301</v>
      </c>
      <c r="D1143" s="428" t="s">
        <v>344</v>
      </c>
      <c r="E1143" s="428" t="s">
        <v>1315</v>
      </c>
      <c r="F1143" s="428" t="s">
        <v>1315</v>
      </c>
      <c r="G1143" s="428" t="s">
        <v>1315</v>
      </c>
      <c r="I1143" s="428" t="s">
        <v>1315</v>
      </c>
      <c r="J1143" s="428" t="s">
        <v>1315</v>
      </c>
      <c r="K1143" s="428" t="s">
        <v>1315</v>
      </c>
      <c r="L1143" s="428" t="s">
        <v>1315</v>
      </c>
      <c r="M1143" s="428" t="s">
        <v>1315</v>
      </c>
      <c r="N1143" s="428" t="s">
        <v>1315</v>
      </c>
      <c r="O1143" s="428" t="s">
        <v>1315</v>
      </c>
      <c r="Q1143" s="428">
        <v>3301</v>
      </c>
      <c r="R1143" s="437" t="s">
        <v>344</v>
      </c>
      <c r="S1143" s="428">
        <v>3301</v>
      </c>
    </row>
    <row r="1144" spans="1:19" ht="10.199999999999999" customHeight="1" x14ac:dyDescent="0.3">
      <c r="A1144" s="428">
        <v>3302</v>
      </c>
      <c r="B1144" s="428">
        <f t="shared" si="21"/>
        <v>4</v>
      </c>
      <c r="C1144" s="437">
        <v>3302</v>
      </c>
      <c r="D1144" s="428" t="s">
        <v>345</v>
      </c>
      <c r="G1144" s="428" t="s">
        <v>1315</v>
      </c>
      <c r="J1144" s="428" t="s">
        <v>1316</v>
      </c>
      <c r="K1144" s="428" t="s">
        <v>1316</v>
      </c>
      <c r="Q1144" s="428">
        <v>3302</v>
      </c>
      <c r="R1144" s="437" t="s">
        <v>345</v>
      </c>
      <c r="S1144" s="428">
        <v>3302</v>
      </c>
    </row>
    <row r="1145" spans="1:19" ht="10.199999999999999" customHeight="1" x14ac:dyDescent="0.3">
      <c r="A1145" s="428">
        <v>3303</v>
      </c>
      <c r="B1145" s="428">
        <f t="shared" si="21"/>
        <v>4</v>
      </c>
      <c r="C1145" s="437">
        <v>3303</v>
      </c>
      <c r="D1145" s="428" t="s">
        <v>346</v>
      </c>
      <c r="E1145" s="428" t="s">
        <v>1315</v>
      </c>
      <c r="F1145" s="428" t="s">
        <v>1315</v>
      </c>
      <c r="G1145" s="428" t="s">
        <v>1315</v>
      </c>
      <c r="I1145" s="428" t="s">
        <v>1315</v>
      </c>
      <c r="J1145" s="428" t="s">
        <v>1315</v>
      </c>
      <c r="K1145" s="428" t="s">
        <v>1315</v>
      </c>
      <c r="L1145" s="428" t="s">
        <v>1315</v>
      </c>
      <c r="M1145" s="428" t="s">
        <v>1315</v>
      </c>
      <c r="N1145" s="428" t="s">
        <v>1315</v>
      </c>
      <c r="O1145" s="428" t="s">
        <v>1315</v>
      </c>
      <c r="Q1145" s="428">
        <v>3303</v>
      </c>
      <c r="R1145" s="437" t="s">
        <v>346</v>
      </c>
      <c r="S1145" s="428">
        <v>3303</v>
      </c>
    </row>
    <row r="1146" spans="1:19" ht="10.199999999999999" customHeight="1" x14ac:dyDescent="0.3">
      <c r="A1146" s="428">
        <v>3303</v>
      </c>
      <c r="B1146" s="428">
        <f t="shared" si="21"/>
        <v>6</v>
      </c>
      <c r="C1146" s="437">
        <v>330305</v>
      </c>
      <c r="D1146" s="428" t="s">
        <v>347</v>
      </c>
      <c r="E1146" s="428" t="s">
        <v>1315</v>
      </c>
      <c r="F1146" s="428" t="s">
        <v>1315</v>
      </c>
      <c r="G1146" s="428" t="s">
        <v>1315</v>
      </c>
      <c r="I1146" s="428" t="s">
        <v>1315</v>
      </c>
      <c r="J1146" s="428" t="s">
        <v>1315</v>
      </c>
      <c r="K1146" s="428" t="s">
        <v>1315</v>
      </c>
      <c r="L1146" s="428" t="s">
        <v>1315</v>
      </c>
      <c r="M1146" s="428" t="s">
        <v>1315</v>
      </c>
      <c r="O1146" s="428" t="s">
        <v>1315</v>
      </c>
      <c r="Q1146" s="428">
        <v>330305</v>
      </c>
      <c r="R1146" s="437" t="s">
        <v>347</v>
      </c>
      <c r="S1146" s="428">
        <v>330305</v>
      </c>
    </row>
    <row r="1147" spans="1:19" ht="10.199999999999999" customHeight="1" x14ac:dyDescent="0.3">
      <c r="A1147" s="428">
        <v>3303</v>
      </c>
      <c r="B1147" s="428">
        <f t="shared" si="21"/>
        <v>6</v>
      </c>
      <c r="C1147" s="437">
        <v>330310</v>
      </c>
      <c r="D1147" s="428" t="s">
        <v>348</v>
      </c>
      <c r="E1147" s="428" t="s">
        <v>1315</v>
      </c>
      <c r="F1147" s="428" t="s">
        <v>1315</v>
      </c>
      <c r="G1147" s="428" t="s">
        <v>1315</v>
      </c>
      <c r="I1147" s="428" t="s">
        <v>1315</v>
      </c>
      <c r="J1147" s="428" t="s">
        <v>1315</v>
      </c>
      <c r="K1147" s="428" t="s">
        <v>1315</v>
      </c>
      <c r="L1147" s="428" t="s">
        <v>1315</v>
      </c>
      <c r="M1147" s="428" t="s">
        <v>1315</v>
      </c>
      <c r="N1147" s="428" t="s">
        <v>1315</v>
      </c>
      <c r="O1147" s="428" t="s">
        <v>1315</v>
      </c>
      <c r="Q1147" s="428">
        <v>330310</v>
      </c>
      <c r="R1147" s="437" t="s">
        <v>348</v>
      </c>
      <c r="S1147" s="428">
        <v>330310</v>
      </c>
    </row>
    <row r="1148" spans="1:19" ht="10.199999999999999" customHeight="1" x14ac:dyDescent="0.3">
      <c r="A1148" s="428">
        <v>3303</v>
      </c>
      <c r="B1148" s="428">
        <f t="shared" si="21"/>
        <v>6</v>
      </c>
      <c r="C1148" s="437">
        <v>330390</v>
      </c>
      <c r="D1148" s="428" t="s">
        <v>118</v>
      </c>
      <c r="E1148" s="428" t="s">
        <v>1315</v>
      </c>
      <c r="F1148" s="428" t="s">
        <v>1315</v>
      </c>
      <c r="G1148" s="428" t="s">
        <v>1315</v>
      </c>
      <c r="I1148" s="428" t="s">
        <v>1315</v>
      </c>
      <c r="J1148" s="428" t="s">
        <v>1315</v>
      </c>
      <c r="K1148" s="428" t="s">
        <v>1315</v>
      </c>
      <c r="L1148" s="428" t="s">
        <v>1315</v>
      </c>
      <c r="M1148" s="428" t="s">
        <v>1315</v>
      </c>
      <c r="O1148" s="428" t="s">
        <v>1315</v>
      </c>
      <c r="Q1148" s="428">
        <v>330390</v>
      </c>
      <c r="R1148" s="437" t="s">
        <v>118</v>
      </c>
      <c r="S1148" s="428">
        <v>330390</v>
      </c>
    </row>
    <row r="1149" spans="1:19" ht="10.199999999999999" customHeight="1" x14ac:dyDescent="0.3">
      <c r="A1149" s="428">
        <v>3304</v>
      </c>
      <c r="B1149" s="428">
        <f t="shared" si="21"/>
        <v>4</v>
      </c>
      <c r="C1149" s="437">
        <v>3304</v>
      </c>
      <c r="D1149" s="428" t="s">
        <v>349</v>
      </c>
      <c r="E1149" s="428" t="s">
        <v>1315</v>
      </c>
      <c r="F1149" s="428" t="s">
        <v>1315</v>
      </c>
      <c r="J1149" s="428" t="s">
        <v>1316</v>
      </c>
      <c r="K1149" s="428" t="s">
        <v>1316</v>
      </c>
      <c r="L1149" s="428" t="s">
        <v>1315</v>
      </c>
      <c r="M1149" s="428" t="s">
        <v>1315</v>
      </c>
      <c r="N1149" s="428" t="s">
        <v>1315</v>
      </c>
      <c r="O1149" s="428" t="s">
        <v>1315</v>
      </c>
      <c r="Q1149" s="428">
        <v>3304</v>
      </c>
      <c r="R1149" s="437" t="s">
        <v>349</v>
      </c>
      <c r="S1149" s="428">
        <v>3304</v>
      </c>
    </row>
    <row r="1150" spans="1:19" ht="10.199999999999999" customHeight="1" x14ac:dyDescent="0.3">
      <c r="A1150" s="428">
        <v>3305</v>
      </c>
      <c r="B1150" s="428">
        <f t="shared" si="21"/>
        <v>4</v>
      </c>
      <c r="C1150" s="437">
        <v>3305</v>
      </c>
      <c r="D1150" s="428" t="s">
        <v>350</v>
      </c>
      <c r="E1150" s="428" t="s">
        <v>1315</v>
      </c>
      <c r="F1150" s="428" t="s">
        <v>1315</v>
      </c>
      <c r="G1150" s="428" t="s">
        <v>1315</v>
      </c>
      <c r="I1150" s="428" t="s">
        <v>1315</v>
      </c>
      <c r="J1150" s="428" t="s">
        <v>1315</v>
      </c>
      <c r="K1150" s="428" t="s">
        <v>1315</v>
      </c>
      <c r="L1150" s="428" t="s">
        <v>1315</v>
      </c>
      <c r="M1150" s="428" t="s">
        <v>1315</v>
      </c>
      <c r="O1150" s="428" t="s">
        <v>1315</v>
      </c>
      <c r="Q1150" s="428">
        <v>3305</v>
      </c>
      <c r="R1150" s="437" t="s">
        <v>350</v>
      </c>
      <c r="S1150" s="428">
        <v>3305</v>
      </c>
    </row>
    <row r="1151" spans="1:19" ht="10.199999999999999" customHeight="1" x14ac:dyDescent="0.3">
      <c r="A1151" s="428">
        <v>3306</v>
      </c>
      <c r="B1151" s="428">
        <f t="shared" si="21"/>
        <v>4</v>
      </c>
      <c r="C1151" s="437">
        <v>3306</v>
      </c>
      <c r="D1151" s="428" t="s">
        <v>843</v>
      </c>
      <c r="J1151" s="428" t="s">
        <v>1316</v>
      </c>
      <c r="K1151" s="428" t="s">
        <v>1316</v>
      </c>
      <c r="Q1151" s="428">
        <v>3306</v>
      </c>
      <c r="R1151" s="437" t="s">
        <v>843</v>
      </c>
      <c r="S1151" s="428">
        <v>3306</v>
      </c>
    </row>
    <row r="1152" spans="1:19" ht="10.199999999999999" customHeight="1" x14ac:dyDescent="0.3">
      <c r="A1152" s="428">
        <v>3306</v>
      </c>
      <c r="B1152" s="428">
        <f t="shared" si="21"/>
        <v>6</v>
      </c>
      <c r="C1152" s="437">
        <v>330605</v>
      </c>
      <c r="D1152" s="428" t="s">
        <v>844</v>
      </c>
      <c r="J1152" s="428" t="s">
        <v>1316</v>
      </c>
      <c r="K1152" s="428" t="s">
        <v>1316</v>
      </c>
      <c r="Q1152" s="428">
        <v>330605</v>
      </c>
      <c r="R1152" s="437" t="s">
        <v>844</v>
      </c>
      <c r="S1152" s="428">
        <v>330605</v>
      </c>
    </row>
    <row r="1153" spans="1:19" ht="10.199999999999999" customHeight="1" x14ac:dyDescent="0.3">
      <c r="A1153" s="428">
        <v>3306</v>
      </c>
      <c r="B1153" s="428">
        <f t="shared" si="21"/>
        <v>6</v>
      </c>
      <c r="C1153" s="437">
        <v>330610</v>
      </c>
      <c r="D1153" s="428" t="s">
        <v>845</v>
      </c>
      <c r="J1153" s="428" t="s">
        <v>1316</v>
      </c>
      <c r="K1153" s="428" t="s">
        <v>1316</v>
      </c>
      <c r="Q1153" s="428">
        <v>330610</v>
      </c>
      <c r="R1153" s="437" t="s">
        <v>845</v>
      </c>
      <c r="S1153" s="428">
        <v>330610</v>
      </c>
    </row>
    <row r="1154" spans="1:19" ht="10.199999999999999" customHeight="1" x14ac:dyDescent="0.3">
      <c r="A1154" s="428">
        <v>3306</v>
      </c>
      <c r="B1154" s="428">
        <f t="shared" si="21"/>
        <v>6</v>
      </c>
      <c r="C1154" s="437">
        <v>330615</v>
      </c>
      <c r="D1154" s="428" t="s">
        <v>846</v>
      </c>
      <c r="J1154" s="428" t="s">
        <v>1316</v>
      </c>
      <c r="K1154" s="428" t="s">
        <v>1316</v>
      </c>
      <c r="Q1154" s="428">
        <v>330615</v>
      </c>
      <c r="R1154" s="437" t="s">
        <v>846</v>
      </c>
      <c r="S1154" s="428">
        <v>330615</v>
      </c>
    </row>
    <row r="1155" spans="1:19" ht="10.199999999999999" customHeight="1" x14ac:dyDescent="0.3">
      <c r="A1155" s="428">
        <v>3306</v>
      </c>
      <c r="B1155" s="428">
        <f t="shared" si="21"/>
        <v>6</v>
      </c>
      <c r="C1155" s="437">
        <v>330620</v>
      </c>
      <c r="D1155" s="428" t="s">
        <v>1579</v>
      </c>
      <c r="J1155" s="428" t="s">
        <v>1316</v>
      </c>
      <c r="K1155" s="428" t="s">
        <v>1316</v>
      </c>
      <c r="Q1155" s="428">
        <v>330620</v>
      </c>
      <c r="R1155" s="437" t="s">
        <v>1579</v>
      </c>
      <c r="S1155" s="428">
        <v>330620</v>
      </c>
    </row>
    <row r="1156" spans="1:19" ht="10.199999999999999" customHeight="1" x14ac:dyDescent="0.3">
      <c r="A1156" s="428">
        <v>3306</v>
      </c>
      <c r="B1156" s="428">
        <f t="shared" si="21"/>
        <v>6</v>
      </c>
      <c r="C1156" s="437">
        <v>330625</v>
      </c>
      <c r="D1156" s="428" t="s">
        <v>1580</v>
      </c>
      <c r="J1156" s="428" t="s">
        <v>1316</v>
      </c>
      <c r="K1156" s="428" t="s">
        <v>1316</v>
      </c>
      <c r="Q1156" s="428">
        <v>330625</v>
      </c>
      <c r="R1156" s="437" t="s">
        <v>1580</v>
      </c>
      <c r="S1156" s="428">
        <v>330625</v>
      </c>
    </row>
    <row r="1157" spans="1:19" ht="10.199999999999999" customHeight="1" x14ac:dyDescent="0.3">
      <c r="A1157" s="428">
        <v>3306</v>
      </c>
      <c r="B1157" s="428">
        <f t="shared" ref="B1157:B1223" si="22">LEN(C1157)</f>
        <v>6</v>
      </c>
      <c r="C1157" s="437">
        <v>330630</v>
      </c>
      <c r="D1157" s="428" t="s">
        <v>847</v>
      </c>
      <c r="J1157" s="428" t="s">
        <v>1316</v>
      </c>
      <c r="K1157" s="428" t="s">
        <v>1316</v>
      </c>
      <c r="Q1157" s="428">
        <v>330630</v>
      </c>
      <c r="R1157" s="437" t="s">
        <v>847</v>
      </c>
      <c r="S1157" s="428">
        <v>330630</v>
      </c>
    </row>
    <row r="1158" spans="1:19" ht="10.199999999999999" customHeight="1" x14ac:dyDescent="0.3">
      <c r="A1158" s="428">
        <v>3306</v>
      </c>
      <c r="B1158" s="428">
        <f t="shared" si="22"/>
        <v>6</v>
      </c>
      <c r="C1158" s="437">
        <v>330635</v>
      </c>
      <c r="D1158" s="428" t="s">
        <v>848</v>
      </c>
      <c r="J1158" s="428" t="s">
        <v>1316</v>
      </c>
      <c r="K1158" s="428" t="s">
        <v>1316</v>
      </c>
      <c r="Q1158" s="428">
        <v>330635</v>
      </c>
      <c r="R1158" s="437" t="s">
        <v>848</v>
      </c>
      <c r="S1158" s="428">
        <v>330635</v>
      </c>
    </row>
    <row r="1159" spans="1:19" ht="10.199999999999999" customHeight="1" x14ac:dyDescent="0.3">
      <c r="A1159" s="428">
        <v>3306</v>
      </c>
      <c r="B1159" s="428">
        <f t="shared" si="22"/>
        <v>6</v>
      </c>
      <c r="C1159" s="437">
        <v>330640</v>
      </c>
      <c r="D1159" s="428" t="s">
        <v>849</v>
      </c>
      <c r="J1159" s="428" t="s">
        <v>1316</v>
      </c>
      <c r="K1159" s="428" t="s">
        <v>1316</v>
      </c>
      <c r="Q1159" s="428">
        <v>330640</v>
      </c>
      <c r="R1159" s="437" t="s">
        <v>849</v>
      </c>
      <c r="S1159" s="428">
        <v>330640</v>
      </c>
    </row>
    <row r="1160" spans="1:19" ht="10.199999999999999" customHeight="1" x14ac:dyDescent="0.3">
      <c r="A1160" s="428">
        <v>3306</v>
      </c>
      <c r="B1160" s="428">
        <f t="shared" si="22"/>
        <v>6</v>
      </c>
      <c r="C1160" s="437">
        <v>330645</v>
      </c>
      <c r="D1160" s="428" t="s">
        <v>850</v>
      </c>
      <c r="J1160" s="428" t="s">
        <v>1316</v>
      </c>
      <c r="K1160" s="428" t="s">
        <v>1316</v>
      </c>
      <c r="Q1160" s="428">
        <v>330645</v>
      </c>
      <c r="R1160" s="437" t="s">
        <v>850</v>
      </c>
      <c r="S1160" s="428">
        <v>330645</v>
      </c>
    </row>
    <row r="1161" spans="1:19" ht="10.199999999999999" customHeight="1" x14ac:dyDescent="0.3">
      <c r="A1161" s="428">
        <v>3310</v>
      </c>
      <c r="B1161" s="428">
        <f t="shared" si="22"/>
        <v>4</v>
      </c>
      <c r="C1161" s="437">
        <v>3310</v>
      </c>
      <c r="D1161" s="428" t="s">
        <v>351</v>
      </c>
      <c r="E1161" s="428" t="s">
        <v>1315</v>
      </c>
      <c r="F1161" s="428" t="s">
        <v>1315</v>
      </c>
      <c r="G1161" s="428" t="s">
        <v>1315</v>
      </c>
      <c r="I1161" s="428" t="s">
        <v>1315</v>
      </c>
      <c r="J1161" s="428" t="s">
        <v>1315</v>
      </c>
      <c r="K1161" s="428" t="s">
        <v>1315</v>
      </c>
      <c r="L1161" s="428" t="s">
        <v>1315</v>
      </c>
      <c r="M1161" s="428" t="s">
        <v>1315</v>
      </c>
      <c r="O1161" s="428" t="s">
        <v>1315</v>
      </c>
      <c r="Q1161" s="428">
        <v>3310</v>
      </c>
      <c r="R1161" s="437" t="s">
        <v>351</v>
      </c>
      <c r="S1161" s="428">
        <v>3310</v>
      </c>
    </row>
    <row r="1162" spans="1:19" ht="10.199999999999999" customHeight="1" x14ac:dyDescent="0.3">
      <c r="A1162" s="428">
        <v>34</v>
      </c>
      <c r="B1162" s="428">
        <f t="shared" si="22"/>
        <v>2</v>
      </c>
      <c r="C1162" s="437">
        <v>34</v>
      </c>
      <c r="D1162" s="428" t="s">
        <v>352</v>
      </c>
      <c r="E1162" s="428" t="s">
        <v>1315</v>
      </c>
      <c r="F1162" s="428" t="s">
        <v>1315</v>
      </c>
      <c r="G1162" s="428" t="s">
        <v>1315</v>
      </c>
      <c r="I1162" s="428" t="s">
        <v>1315</v>
      </c>
      <c r="J1162" s="428" t="s">
        <v>1315</v>
      </c>
      <c r="K1162" s="428" t="s">
        <v>1315</v>
      </c>
      <c r="L1162" s="428" t="s">
        <v>1315</v>
      </c>
      <c r="M1162" s="428" t="s">
        <v>1315</v>
      </c>
      <c r="N1162" s="428" t="s">
        <v>1315</v>
      </c>
      <c r="O1162" s="428" t="s">
        <v>1315</v>
      </c>
      <c r="Q1162" s="428">
        <v>34</v>
      </c>
      <c r="R1162" s="437" t="s">
        <v>352</v>
      </c>
      <c r="S1162" s="428">
        <v>34</v>
      </c>
    </row>
    <row r="1163" spans="1:19" ht="10.199999999999999" customHeight="1" x14ac:dyDescent="0.3">
      <c r="A1163" s="428">
        <v>3401</v>
      </c>
      <c r="B1163" s="428">
        <f t="shared" si="22"/>
        <v>4</v>
      </c>
      <c r="C1163" s="437">
        <v>3401</v>
      </c>
      <c r="D1163" s="428" t="s">
        <v>353</v>
      </c>
      <c r="G1163" s="428" t="s">
        <v>1315</v>
      </c>
      <c r="I1163" s="428" t="s">
        <v>1315</v>
      </c>
      <c r="J1163" s="428" t="s">
        <v>1315</v>
      </c>
      <c r="K1163" s="428" t="s">
        <v>1315</v>
      </c>
      <c r="N1163" s="428" t="s">
        <v>1315</v>
      </c>
      <c r="Q1163" s="428">
        <v>3401</v>
      </c>
      <c r="R1163" s="437" t="s">
        <v>353</v>
      </c>
      <c r="S1163" s="428">
        <v>3401</v>
      </c>
    </row>
    <row r="1164" spans="1:19" ht="10.199999999999999" customHeight="1" x14ac:dyDescent="0.3">
      <c r="A1164" s="428">
        <v>3402</v>
      </c>
      <c r="B1164" s="428">
        <f t="shared" si="22"/>
        <v>4</v>
      </c>
      <c r="C1164" s="437">
        <v>3402</v>
      </c>
      <c r="D1164" s="428" t="s">
        <v>354</v>
      </c>
      <c r="E1164" s="428" t="s">
        <v>1315</v>
      </c>
      <c r="F1164" s="428" t="s">
        <v>1315</v>
      </c>
      <c r="G1164" s="428" t="s">
        <v>1315</v>
      </c>
      <c r="I1164" s="428" t="s">
        <v>1315</v>
      </c>
      <c r="J1164" s="428" t="s">
        <v>1315</v>
      </c>
      <c r="K1164" s="428" t="s">
        <v>1315</v>
      </c>
      <c r="L1164" s="428" t="s">
        <v>1315</v>
      </c>
      <c r="M1164" s="428" t="s">
        <v>1315</v>
      </c>
      <c r="N1164" s="428" t="s">
        <v>1315</v>
      </c>
      <c r="O1164" s="428" t="s">
        <v>1315</v>
      </c>
      <c r="Q1164" s="428">
        <v>3402</v>
      </c>
      <c r="R1164" s="437" t="s">
        <v>354</v>
      </c>
      <c r="S1164" s="428">
        <v>3402</v>
      </c>
    </row>
    <row r="1165" spans="1:19" ht="10.199999999999999" customHeight="1" x14ac:dyDescent="0.3">
      <c r="A1165" s="428">
        <v>3402</v>
      </c>
      <c r="B1165" s="428">
        <f t="shared" si="22"/>
        <v>6</v>
      </c>
      <c r="C1165" s="437">
        <v>340205</v>
      </c>
      <c r="D1165" s="428" t="s">
        <v>355</v>
      </c>
      <c r="E1165" s="428" t="s">
        <v>1315</v>
      </c>
      <c r="F1165" s="428" t="s">
        <v>1315</v>
      </c>
      <c r="G1165" s="428" t="s">
        <v>1315</v>
      </c>
      <c r="I1165" s="428" t="s">
        <v>1315</v>
      </c>
      <c r="J1165" s="428" t="s">
        <v>1315</v>
      </c>
      <c r="K1165" s="428" t="s">
        <v>1315</v>
      </c>
      <c r="L1165" s="428" t="s">
        <v>1315</v>
      </c>
      <c r="M1165" s="428" t="s">
        <v>1315</v>
      </c>
      <c r="N1165" s="428" t="s">
        <v>1315</v>
      </c>
      <c r="O1165" s="428" t="s">
        <v>1315</v>
      </c>
      <c r="Q1165" s="428">
        <v>340205</v>
      </c>
      <c r="R1165" s="437" t="s">
        <v>355</v>
      </c>
      <c r="S1165" s="428">
        <v>340205</v>
      </c>
    </row>
    <row r="1166" spans="1:19" ht="10.199999999999999" customHeight="1" x14ac:dyDescent="0.3">
      <c r="A1166" s="428">
        <v>3402</v>
      </c>
      <c r="B1166" s="428">
        <f t="shared" si="22"/>
        <v>6</v>
      </c>
      <c r="C1166" s="437">
        <v>340210</v>
      </c>
      <c r="D1166" s="428" t="s">
        <v>356</v>
      </c>
      <c r="E1166" s="428" t="s">
        <v>1315</v>
      </c>
      <c r="F1166" s="428" t="s">
        <v>1315</v>
      </c>
      <c r="G1166" s="428" t="s">
        <v>1315</v>
      </c>
      <c r="I1166" s="428" t="s">
        <v>1315</v>
      </c>
      <c r="J1166" s="428" t="s">
        <v>1315</v>
      </c>
      <c r="K1166" s="428" t="s">
        <v>1315</v>
      </c>
      <c r="L1166" s="428" t="s">
        <v>1315</v>
      </c>
      <c r="M1166" s="428" t="s">
        <v>1315</v>
      </c>
      <c r="N1166" s="428" t="s">
        <v>1315</v>
      </c>
      <c r="O1166" s="428" t="s">
        <v>1315</v>
      </c>
      <c r="Q1166" s="428">
        <v>340210</v>
      </c>
      <c r="R1166" s="437" t="s">
        <v>356</v>
      </c>
      <c r="S1166" s="428">
        <v>340210</v>
      </c>
    </row>
    <row r="1167" spans="1:19" ht="10.199999999999999" customHeight="1" x14ac:dyDescent="0.3">
      <c r="A1167" s="428">
        <v>3490</v>
      </c>
      <c r="B1167" s="428">
        <f t="shared" si="22"/>
        <v>4</v>
      </c>
      <c r="C1167" s="437">
        <v>3490</v>
      </c>
      <c r="D1167" s="428" t="s">
        <v>53</v>
      </c>
      <c r="E1167" s="428" t="s">
        <v>1315</v>
      </c>
      <c r="F1167" s="428" t="s">
        <v>1315</v>
      </c>
      <c r="G1167" s="428" t="s">
        <v>1315</v>
      </c>
      <c r="I1167" s="428" t="s">
        <v>1315</v>
      </c>
      <c r="J1167" s="428" t="s">
        <v>1315</v>
      </c>
      <c r="K1167" s="428" t="s">
        <v>1315</v>
      </c>
      <c r="L1167" s="428" t="s">
        <v>1315</v>
      </c>
      <c r="M1167" s="428" t="s">
        <v>1315</v>
      </c>
      <c r="N1167" s="428" t="s">
        <v>1315</v>
      </c>
      <c r="O1167" s="428" t="s">
        <v>1315</v>
      </c>
      <c r="Q1167" s="428">
        <v>3490</v>
      </c>
      <c r="R1167" s="437" t="s">
        <v>53</v>
      </c>
      <c r="S1167" s="428">
        <v>3490</v>
      </c>
    </row>
    <row r="1168" spans="1:19" ht="10.199999999999999" customHeight="1" x14ac:dyDescent="0.3">
      <c r="A1168" s="428">
        <v>35</v>
      </c>
      <c r="B1168" s="428">
        <f t="shared" si="22"/>
        <v>2</v>
      </c>
      <c r="C1168" s="437">
        <v>35</v>
      </c>
      <c r="D1168" s="428" t="s">
        <v>851</v>
      </c>
      <c r="E1168" s="428" t="s">
        <v>1315</v>
      </c>
      <c r="F1168" s="428" t="s">
        <v>1315</v>
      </c>
      <c r="G1168" s="428" t="s">
        <v>1315</v>
      </c>
      <c r="I1168" s="428" t="s">
        <v>1315</v>
      </c>
      <c r="J1168" s="428" t="s">
        <v>1315</v>
      </c>
      <c r="K1168" s="428" t="s">
        <v>1315</v>
      </c>
      <c r="L1168" s="428" t="s">
        <v>1315</v>
      </c>
      <c r="M1168" s="428" t="s">
        <v>1315</v>
      </c>
      <c r="N1168" s="428" t="s">
        <v>1315</v>
      </c>
      <c r="O1168" s="428" t="s">
        <v>1315</v>
      </c>
      <c r="Q1168" s="428">
        <v>35</v>
      </c>
      <c r="R1168" s="437" t="s">
        <v>851</v>
      </c>
      <c r="S1168" s="428">
        <v>35</v>
      </c>
    </row>
    <row r="1169" spans="1:19" ht="10.199999999999999" customHeight="1" x14ac:dyDescent="0.3">
      <c r="A1169" s="428">
        <v>3501</v>
      </c>
      <c r="B1169" s="428">
        <f t="shared" si="22"/>
        <v>4</v>
      </c>
      <c r="C1169" s="437">
        <v>3501</v>
      </c>
      <c r="D1169" s="428" t="s">
        <v>357</v>
      </c>
      <c r="E1169" s="428" t="s">
        <v>1315</v>
      </c>
      <c r="F1169" s="428" t="s">
        <v>1315</v>
      </c>
      <c r="G1169" s="428" t="s">
        <v>1315</v>
      </c>
      <c r="I1169" s="428" t="s">
        <v>1315</v>
      </c>
      <c r="J1169" s="428" t="s">
        <v>1315</v>
      </c>
      <c r="K1169" s="428" t="s">
        <v>1315</v>
      </c>
      <c r="L1169" s="428" t="s">
        <v>1315</v>
      </c>
      <c r="M1169" s="428" t="s">
        <v>1315</v>
      </c>
      <c r="N1169" s="428" t="s">
        <v>1315</v>
      </c>
      <c r="O1169" s="428" t="s">
        <v>1315</v>
      </c>
      <c r="Q1169" s="428">
        <v>3501</v>
      </c>
      <c r="R1169" s="437" t="s">
        <v>357</v>
      </c>
      <c r="S1169" s="428">
        <v>3501</v>
      </c>
    </row>
    <row r="1170" spans="1:19" ht="10.199999999999999" customHeight="1" x14ac:dyDescent="0.3">
      <c r="A1170" s="428">
        <v>3502</v>
      </c>
      <c r="B1170" s="428">
        <f t="shared" si="22"/>
        <v>4</v>
      </c>
      <c r="C1170" s="437">
        <v>3502</v>
      </c>
      <c r="D1170" s="428" t="s">
        <v>1581</v>
      </c>
      <c r="E1170" s="428" t="s">
        <v>1315</v>
      </c>
      <c r="F1170" s="428" t="s">
        <v>1315</v>
      </c>
      <c r="G1170" s="428" t="s">
        <v>1315</v>
      </c>
      <c r="I1170" s="428" t="s">
        <v>1315</v>
      </c>
      <c r="J1170" s="428" t="s">
        <v>1315</v>
      </c>
      <c r="K1170" s="428" t="s">
        <v>1315</v>
      </c>
      <c r="O1170" s="428" t="s">
        <v>1315</v>
      </c>
      <c r="Q1170" s="428">
        <v>3502</v>
      </c>
      <c r="R1170" s="437" t="s">
        <v>1581</v>
      </c>
      <c r="S1170" s="428">
        <v>3502</v>
      </c>
    </row>
    <row r="1171" spans="1:19" ht="10.199999999999999" customHeight="1" x14ac:dyDescent="0.3">
      <c r="A1171" s="428">
        <v>3503</v>
      </c>
      <c r="B1171" s="428">
        <f t="shared" si="22"/>
        <v>4</v>
      </c>
      <c r="C1171" s="437">
        <v>3503</v>
      </c>
      <c r="D1171" s="428" t="s">
        <v>852</v>
      </c>
      <c r="E1171" s="428" t="s">
        <v>1315</v>
      </c>
      <c r="F1171" s="428" t="s">
        <v>1315</v>
      </c>
      <c r="G1171" s="428" t="s">
        <v>1315</v>
      </c>
      <c r="I1171" s="428" t="s">
        <v>1315</v>
      </c>
      <c r="J1171" s="428" t="s">
        <v>1315</v>
      </c>
      <c r="K1171" s="428" t="s">
        <v>1315</v>
      </c>
      <c r="O1171" s="428" t="s">
        <v>1315</v>
      </c>
      <c r="Q1171" s="428">
        <v>3503</v>
      </c>
      <c r="R1171" s="437" t="s">
        <v>852</v>
      </c>
      <c r="S1171" s="428">
        <v>3503</v>
      </c>
    </row>
    <row r="1172" spans="1:19" ht="10.199999999999999" customHeight="1" x14ac:dyDescent="0.3">
      <c r="A1172" s="428">
        <v>3504</v>
      </c>
      <c r="B1172" s="428">
        <f t="shared" si="22"/>
        <v>4</v>
      </c>
      <c r="C1172" s="437">
        <v>3504</v>
      </c>
      <c r="D1172" s="428" t="s">
        <v>853</v>
      </c>
      <c r="E1172" s="428" t="s">
        <v>1315</v>
      </c>
      <c r="F1172" s="428" t="s">
        <v>1315</v>
      </c>
      <c r="G1172" s="428" t="s">
        <v>1315</v>
      </c>
      <c r="I1172" s="428" t="s">
        <v>1315</v>
      </c>
      <c r="J1172" s="428" t="s">
        <v>1315</v>
      </c>
      <c r="K1172" s="428" t="s">
        <v>1315</v>
      </c>
      <c r="L1172" s="428" t="s">
        <v>1315</v>
      </c>
      <c r="M1172" s="428" t="s">
        <v>1315</v>
      </c>
      <c r="N1172" s="428" t="s">
        <v>1315</v>
      </c>
      <c r="O1172" s="428" t="s">
        <v>1315</v>
      </c>
      <c r="Q1172" s="428">
        <v>3504</v>
      </c>
      <c r="R1172" s="437" t="s">
        <v>853</v>
      </c>
      <c r="S1172" s="428">
        <v>3504</v>
      </c>
    </row>
    <row r="1173" spans="1:19" ht="10.199999999999999" customHeight="1" x14ac:dyDescent="0.3">
      <c r="A1173" s="428">
        <v>36</v>
      </c>
      <c r="B1173" s="428">
        <f t="shared" si="22"/>
        <v>2</v>
      </c>
      <c r="C1173" s="437">
        <v>36</v>
      </c>
      <c r="D1173" s="428" t="s">
        <v>6</v>
      </c>
      <c r="E1173" s="428" t="s">
        <v>1315</v>
      </c>
      <c r="F1173" s="428" t="s">
        <v>1315</v>
      </c>
      <c r="G1173" s="428" t="s">
        <v>1315</v>
      </c>
      <c r="I1173" s="428" t="s">
        <v>1315</v>
      </c>
      <c r="J1173" s="428" t="s">
        <v>1315</v>
      </c>
      <c r="K1173" s="428" t="s">
        <v>1315</v>
      </c>
      <c r="L1173" s="428" t="s">
        <v>1315</v>
      </c>
      <c r="M1173" s="428" t="s">
        <v>1315</v>
      </c>
      <c r="N1173" s="428" t="s">
        <v>1315</v>
      </c>
      <c r="O1173" s="428" t="s">
        <v>1315</v>
      </c>
      <c r="Q1173" s="428">
        <v>36</v>
      </c>
      <c r="R1173" s="437" t="s">
        <v>6</v>
      </c>
      <c r="S1173" s="428">
        <v>36</v>
      </c>
    </row>
    <row r="1174" spans="1:19" ht="10.199999999999999" customHeight="1" x14ac:dyDescent="0.3">
      <c r="A1174" s="428">
        <v>3601</v>
      </c>
      <c r="B1174" s="428">
        <f t="shared" si="22"/>
        <v>4</v>
      </c>
      <c r="C1174" s="437">
        <v>3601</v>
      </c>
      <c r="D1174" s="428" t="s">
        <v>1582</v>
      </c>
      <c r="E1174" s="428" t="s">
        <v>1315</v>
      </c>
      <c r="F1174" s="428" t="s">
        <v>1315</v>
      </c>
      <c r="G1174" s="428" t="s">
        <v>1315</v>
      </c>
      <c r="I1174" s="428" t="s">
        <v>1315</v>
      </c>
      <c r="J1174" s="428" t="s">
        <v>1315</v>
      </c>
      <c r="K1174" s="428" t="s">
        <v>1315</v>
      </c>
      <c r="L1174" s="428" t="s">
        <v>1315</v>
      </c>
      <c r="M1174" s="428" t="s">
        <v>1315</v>
      </c>
      <c r="N1174" s="428" t="s">
        <v>1315</v>
      </c>
      <c r="O1174" s="428" t="s">
        <v>1315</v>
      </c>
      <c r="Q1174" s="428">
        <v>3601</v>
      </c>
      <c r="R1174" s="437" t="s">
        <v>1582</v>
      </c>
      <c r="S1174" s="428">
        <v>3601</v>
      </c>
    </row>
    <row r="1175" spans="1:19" ht="10.199999999999999" customHeight="1" x14ac:dyDescent="0.3">
      <c r="A1175" s="428">
        <v>3602</v>
      </c>
      <c r="B1175" s="428">
        <f t="shared" si="22"/>
        <v>4</v>
      </c>
      <c r="C1175" s="437">
        <v>3602</v>
      </c>
      <c r="D1175" s="428" t="s">
        <v>358</v>
      </c>
      <c r="E1175" s="428" t="s">
        <v>1315</v>
      </c>
      <c r="F1175" s="428" t="s">
        <v>1315</v>
      </c>
      <c r="G1175" s="428" t="s">
        <v>1315</v>
      </c>
      <c r="I1175" s="428" t="s">
        <v>1315</v>
      </c>
      <c r="J1175" s="428" t="s">
        <v>1315</v>
      </c>
      <c r="K1175" s="428" t="s">
        <v>1315</v>
      </c>
      <c r="L1175" s="428" t="s">
        <v>1315</v>
      </c>
      <c r="M1175" s="428" t="s">
        <v>1315</v>
      </c>
      <c r="N1175" s="428" t="s">
        <v>1315</v>
      </c>
      <c r="O1175" s="428" t="s">
        <v>1315</v>
      </c>
      <c r="Q1175" s="428">
        <v>3602</v>
      </c>
      <c r="R1175" s="437" t="s">
        <v>358</v>
      </c>
      <c r="S1175" s="428">
        <v>3602</v>
      </c>
    </row>
    <row r="1176" spans="1:19" ht="10.199999999999999" customHeight="1" x14ac:dyDescent="0.3">
      <c r="A1176" s="428">
        <v>3603</v>
      </c>
      <c r="B1176" s="428">
        <f t="shared" si="22"/>
        <v>4</v>
      </c>
      <c r="C1176" s="437">
        <v>3603</v>
      </c>
      <c r="D1176" s="428" t="s">
        <v>854</v>
      </c>
      <c r="E1176" s="428" t="s">
        <v>1315</v>
      </c>
      <c r="F1176" s="428" t="s">
        <v>1315</v>
      </c>
      <c r="G1176" s="428" t="s">
        <v>1315</v>
      </c>
      <c r="I1176" s="428" t="s">
        <v>1315</v>
      </c>
      <c r="J1176" s="428" t="s">
        <v>1315</v>
      </c>
      <c r="K1176" s="428" t="s">
        <v>1315</v>
      </c>
      <c r="L1176" s="428" t="s">
        <v>1315</v>
      </c>
      <c r="M1176" s="428" t="s">
        <v>1315</v>
      </c>
      <c r="N1176" s="428" t="s">
        <v>1315</v>
      </c>
      <c r="O1176" s="428" t="s">
        <v>1315</v>
      </c>
      <c r="Q1176" s="428">
        <v>3603</v>
      </c>
      <c r="R1176" s="437" t="s">
        <v>854</v>
      </c>
      <c r="S1176" s="428">
        <v>3603</v>
      </c>
    </row>
    <row r="1177" spans="1:19" ht="10.199999999999999" customHeight="1" x14ac:dyDescent="0.3">
      <c r="A1177" s="428">
        <v>3604</v>
      </c>
      <c r="B1177" s="428">
        <f t="shared" si="22"/>
        <v>4</v>
      </c>
      <c r="C1177" s="437">
        <v>3604</v>
      </c>
      <c r="D1177" s="428" t="s">
        <v>359</v>
      </c>
      <c r="E1177" s="428" t="s">
        <v>1315</v>
      </c>
      <c r="F1177" s="428" t="s">
        <v>1315</v>
      </c>
      <c r="G1177" s="428" t="s">
        <v>1315</v>
      </c>
      <c r="I1177" s="428" t="s">
        <v>1315</v>
      </c>
      <c r="J1177" s="428" t="s">
        <v>1315</v>
      </c>
      <c r="K1177" s="428" t="s">
        <v>1315</v>
      </c>
      <c r="L1177" s="428" t="s">
        <v>1315</v>
      </c>
      <c r="M1177" s="428" t="s">
        <v>1315</v>
      </c>
      <c r="N1177" s="428" t="s">
        <v>1315</v>
      </c>
      <c r="O1177" s="428" t="s">
        <v>1315</v>
      </c>
      <c r="Q1177" s="428">
        <v>3604</v>
      </c>
      <c r="R1177" s="437" t="s">
        <v>359</v>
      </c>
      <c r="S1177" s="428">
        <v>3604</v>
      </c>
    </row>
    <row r="1178" spans="1:19" ht="10.199999999999999" customHeight="1" x14ac:dyDescent="0.3">
      <c r="A1178" s="428">
        <v>37</v>
      </c>
      <c r="B1178" s="428">
        <f t="shared" si="22"/>
        <v>2</v>
      </c>
      <c r="C1178" s="437">
        <v>37</v>
      </c>
      <c r="D1178" s="428" t="s">
        <v>855</v>
      </c>
      <c r="E1178" s="428" t="s">
        <v>1315</v>
      </c>
      <c r="F1178" s="428" t="s">
        <v>1315</v>
      </c>
      <c r="G1178" s="428" t="s">
        <v>1315</v>
      </c>
      <c r="J1178" s="428" t="s">
        <v>1316</v>
      </c>
      <c r="K1178" s="428" t="s">
        <v>1316</v>
      </c>
      <c r="O1178" s="428" t="s">
        <v>1315</v>
      </c>
      <c r="Q1178" s="428">
        <v>37</v>
      </c>
      <c r="R1178" s="437" t="s">
        <v>855</v>
      </c>
      <c r="S1178" s="428">
        <v>37</v>
      </c>
    </row>
    <row r="1179" spans="1:19" s="431" customFormat="1" ht="10.199999999999999" customHeight="1" x14ac:dyDescent="0.3">
      <c r="A1179" s="431">
        <v>39</v>
      </c>
      <c r="B1179" s="431">
        <f t="shared" si="22"/>
        <v>2</v>
      </c>
      <c r="C1179" s="437">
        <v>39</v>
      </c>
      <c r="D1179" s="431" t="s">
        <v>1583</v>
      </c>
      <c r="O1179" s="431" t="s">
        <v>1584</v>
      </c>
      <c r="Q1179" s="431">
        <v>39</v>
      </c>
      <c r="R1179" s="437" t="s">
        <v>1583</v>
      </c>
      <c r="S1179" s="431">
        <v>39</v>
      </c>
    </row>
    <row r="1180" spans="1:19" s="431" customFormat="1" ht="10.199999999999999" customHeight="1" x14ac:dyDescent="0.3">
      <c r="A1180" s="431">
        <v>3901</v>
      </c>
      <c r="B1180" s="431">
        <f t="shared" si="22"/>
        <v>4</v>
      </c>
      <c r="C1180" s="437">
        <v>3901</v>
      </c>
      <c r="D1180" s="431" t="s">
        <v>1585</v>
      </c>
      <c r="O1180" s="431" t="s">
        <v>1584</v>
      </c>
      <c r="Q1180" s="431">
        <v>3901</v>
      </c>
      <c r="R1180" s="437" t="s">
        <v>1585</v>
      </c>
      <c r="S1180" s="431">
        <v>3901</v>
      </c>
    </row>
    <row r="1181" spans="1:19" s="431" customFormat="1" ht="10.199999999999999" customHeight="1" x14ac:dyDescent="0.3">
      <c r="A1181" s="431">
        <v>3902</v>
      </c>
      <c r="B1181" s="431">
        <f t="shared" si="22"/>
        <v>4</v>
      </c>
      <c r="C1181" s="437">
        <v>3902</v>
      </c>
      <c r="D1181" s="431" t="s">
        <v>1586</v>
      </c>
      <c r="O1181" s="431" t="s">
        <v>1584</v>
      </c>
      <c r="Q1181" s="431">
        <v>3902</v>
      </c>
      <c r="R1181" s="437" t="s">
        <v>1586</v>
      </c>
      <c r="S1181" s="431">
        <v>3902</v>
      </c>
    </row>
    <row r="1182" spans="1:19" ht="9.6" customHeight="1" x14ac:dyDescent="0.3">
      <c r="A1182" s="428">
        <v>4</v>
      </c>
      <c r="B1182" s="428">
        <f t="shared" si="22"/>
        <v>1</v>
      </c>
      <c r="C1182" s="437">
        <v>4</v>
      </c>
      <c r="D1182" s="428" t="s">
        <v>241</v>
      </c>
      <c r="E1182" s="428" t="s">
        <v>1315</v>
      </c>
      <c r="F1182" s="428" t="s">
        <v>1315</v>
      </c>
      <c r="G1182" s="428" t="s">
        <v>1315</v>
      </c>
      <c r="I1182" s="428" t="s">
        <v>1315</v>
      </c>
      <c r="J1182" s="428" t="s">
        <v>1315</v>
      </c>
      <c r="K1182" s="428" t="s">
        <v>1315</v>
      </c>
      <c r="L1182" s="428" t="s">
        <v>1315</v>
      </c>
      <c r="M1182" s="428" t="s">
        <v>1315</v>
      </c>
      <c r="N1182" s="428" t="s">
        <v>1315</v>
      </c>
      <c r="O1182" s="428" t="s">
        <v>1315</v>
      </c>
      <c r="Q1182" s="428">
        <v>4</v>
      </c>
      <c r="R1182" s="437" t="s">
        <v>241</v>
      </c>
      <c r="S1182" s="428">
        <v>4</v>
      </c>
    </row>
    <row r="1183" spans="1:19" ht="10.199999999999999" customHeight="1" x14ac:dyDescent="0.3">
      <c r="A1183" s="428">
        <v>41</v>
      </c>
      <c r="B1183" s="428">
        <f t="shared" si="22"/>
        <v>2</v>
      </c>
      <c r="C1183" s="437">
        <v>41</v>
      </c>
      <c r="D1183" s="428" t="s">
        <v>534</v>
      </c>
      <c r="E1183" s="428" t="s">
        <v>1315</v>
      </c>
      <c r="F1183" s="428" t="s">
        <v>1315</v>
      </c>
      <c r="G1183" s="428" t="s">
        <v>1315</v>
      </c>
      <c r="I1183" s="428" t="s">
        <v>1315</v>
      </c>
      <c r="J1183" s="428" t="s">
        <v>1315</v>
      </c>
      <c r="K1183" s="428" t="s">
        <v>1315</v>
      </c>
      <c r="L1183" s="428" t="s">
        <v>1315</v>
      </c>
      <c r="M1183" s="428" t="s">
        <v>1315</v>
      </c>
      <c r="N1183" s="428" t="s">
        <v>1315</v>
      </c>
      <c r="O1183" s="428" t="s">
        <v>1315</v>
      </c>
      <c r="Q1183" s="428">
        <v>41</v>
      </c>
      <c r="R1183" s="437" t="s">
        <v>534</v>
      </c>
      <c r="S1183" s="428">
        <v>41</v>
      </c>
    </row>
    <row r="1184" spans="1:19" ht="10.199999999999999" customHeight="1" x14ac:dyDescent="0.3">
      <c r="A1184" s="428">
        <v>4101</v>
      </c>
      <c r="B1184" s="428">
        <f t="shared" si="22"/>
        <v>4</v>
      </c>
      <c r="C1184" s="437">
        <v>4101</v>
      </c>
      <c r="D1184" s="428" t="s">
        <v>454</v>
      </c>
      <c r="E1184" s="428" t="s">
        <v>1315</v>
      </c>
      <c r="G1184" s="428" t="s">
        <v>1315</v>
      </c>
      <c r="I1184" s="428" t="s">
        <v>1315</v>
      </c>
      <c r="J1184" s="428" t="s">
        <v>1315</v>
      </c>
      <c r="K1184" s="428" t="s">
        <v>1315</v>
      </c>
      <c r="O1184" s="428" t="s">
        <v>1315</v>
      </c>
      <c r="Q1184" s="428">
        <v>4101</v>
      </c>
      <c r="R1184" s="437" t="s">
        <v>454</v>
      </c>
      <c r="S1184" s="428">
        <v>4101</v>
      </c>
    </row>
    <row r="1185" spans="1:19" ht="10.199999999999999" customHeight="1" x14ac:dyDescent="0.3">
      <c r="A1185" s="428">
        <v>4101</v>
      </c>
      <c r="B1185" s="428">
        <f t="shared" si="22"/>
        <v>6</v>
      </c>
      <c r="C1185" s="437">
        <v>410105</v>
      </c>
      <c r="D1185" s="428" t="s">
        <v>467</v>
      </c>
      <c r="E1185" s="428" t="s">
        <v>1315</v>
      </c>
      <c r="J1185" s="428" t="s">
        <v>1315</v>
      </c>
      <c r="K1185" s="428" t="s">
        <v>1315</v>
      </c>
      <c r="O1185" s="428" t="s">
        <v>1315</v>
      </c>
      <c r="Q1185" s="428">
        <v>410105</v>
      </c>
      <c r="R1185" s="437" t="s">
        <v>467</v>
      </c>
      <c r="S1185" s="428">
        <v>410105</v>
      </c>
    </row>
    <row r="1186" spans="1:19" ht="10.199999999999999" customHeight="1" x14ac:dyDescent="0.3">
      <c r="A1186" s="428">
        <v>4101</v>
      </c>
      <c r="B1186" s="428">
        <f t="shared" si="22"/>
        <v>6</v>
      </c>
      <c r="C1186" s="437">
        <v>410110</v>
      </c>
      <c r="D1186" s="428" t="s">
        <v>246</v>
      </c>
      <c r="E1186" s="428" t="s">
        <v>1315</v>
      </c>
      <c r="J1186" s="428" t="s">
        <v>1315</v>
      </c>
      <c r="K1186" s="428" t="s">
        <v>1315</v>
      </c>
      <c r="O1186" s="428" t="s">
        <v>1315</v>
      </c>
      <c r="Q1186" s="428">
        <v>410110</v>
      </c>
      <c r="R1186" s="437" t="s">
        <v>246</v>
      </c>
      <c r="S1186" s="428">
        <v>410110</v>
      </c>
    </row>
    <row r="1187" spans="1:19" ht="10.199999999999999" customHeight="1" x14ac:dyDescent="0.3">
      <c r="A1187" s="428">
        <v>4101</v>
      </c>
      <c r="B1187" s="428">
        <f t="shared" si="22"/>
        <v>6</v>
      </c>
      <c r="C1187" s="437">
        <v>410115</v>
      </c>
      <c r="D1187" s="428" t="s">
        <v>249</v>
      </c>
      <c r="E1187" s="428" t="s">
        <v>1315</v>
      </c>
      <c r="J1187" s="428" t="s">
        <v>1315</v>
      </c>
      <c r="K1187" s="428" t="s">
        <v>1315</v>
      </c>
      <c r="O1187" s="428" t="s">
        <v>1315</v>
      </c>
      <c r="Q1187" s="428">
        <v>410115</v>
      </c>
      <c r="R1187" s="437" t="s">
        <v>249</v>
      </c>
      <c r="S1187" s="428">
        <v>410115</v>
      </c>
    </row>
    <row r="1188" spans="1:19" ht="10.199999999999999" customHeight="1" x14ac:dyDescent="0.3">
      <c r="A1188" s="428">
        <v>4101</v>
      </c>
      <c r="B1188" s="428">
        <f t="shared" si="22"/>
        <v>6</v>
      </c>
      <c r="C1188" s="437">
        <v>410120</v>
      </c>
      <c r="D1188" s="428" t="s">
        <v>251</v>
      </c>
      <c r="E1188" s="428" t="s">
        <v>1315</v>
      </c>
      <c r="J1188" s="428" t="s">
        <v>1316</v>
      </c>
      <c r="K1188" s="428" t="s">
        <v>1316</v>
      </c>
      <c r="O1188" s="428" t="s">
        <v>1315</v>
      </c>
      <c r="Q1188" s="428">
        <v>410120</v>
      </c>
      <c r="R1188" s="437" t="s">
        <v>251</v>
      </c>
      <c r="S1188" s="428">
        <v>410120</v>
      </c>
    </row>
    <row r="1189" spans="1:19" ht="10.199999999999999" customHeight="1" x14ac:dyDescent="0.3">
      <c r="A1189" s="428">
        <v>4101</v>
      </c>
      <c r="B1189" s="428">
        <f t="shared" si="22"/>
        <v>6</v>
      </c>
      <c r="C1189" s="437">
        <v>410125</v>
      </c>
      <c r="D1189" s="428" t="s">
        <v>254</v>
      </c>
      <c r="E1189" s="428" t="s">
        <v>1315</v>
      </c>
      <c r="G1189" s="428" t="s">
        <v>1315</v>
      </c>
      <c r="I1189" s="428" t="s">
        <v>1315</v>
      </c>
      <c r="J1189" s="428" t="s">
        <v>1315</v>
      </c>
      <c r="K1189" s="428" t="s">
        <v>1315</v>
      </c>
      <c r="O1189" s="428" t="s">
        <v>1315</v>
      </c>
      <c r="Q1189" s="428">
        <v>410125</v>
      </c>
      <c r="R1189" s="437" t="s">
        <v>254</v>
      </c>
      <c r="S1189" s="428">
        <v>410125</v>
      </c>
    </row>
    <row r="1190" spans="1:19" ht="10.199999999999999" customHeight="1" x14ac:dyDescent="0.3">
      <c r="A1190" s="428">
        <v>4101</v>
      </c>
      <c r="B1190" s="428">
        <f t="shared" si="22"/>
        <v>6</v>
      </c>
      <c r="C1190" s="437">
        <v>410130</v>
      </c>
      <c r="D1190" s="428" t="s">
        <v>258</v>
      </c>
      <c r="E1190" s="428" t="s">
        <v>1315</v>
      </c>
      <c r="G1190" s="428" t="s">
        <v>1315</v>
      </c>
      <c r="I1190" s="428" t="s">
        <v>1315</v>
      </c>
      <c r="J1190" s="428" t="s">
        <v>1315</v>
      </c>
      <c r="K1190" s="428" t="s">
        <v>1315</v>
      </c>
      <c r="O1190" s="428" t="s">
        <v>1315</v>
      </c>
      <c r="Q1190" s="428">
        <v>410130</v>
      </c>
      <c r="R1190" s="437" t="s">
        <v>258</v>
      </c>
      <c r="S1190" s="428">
        <v>410130</v>
      </c>
    </row>
    <row r="1191" spans="1:19" ht="10.199999999999999" customHeight="1" x14ac:dyDescent="0.3">
      <c r="A1191" s="428">
        <v>4101</v>
      </c>
      <c r="B1191" s="428">
        <f t="shared" si="22"/>
        <v>6</v>
      </c>
      <c r="C1191" s="437">
        <v>410135</v>
      </c>
      <c r="D1191" s="428" t="s">
        <v>260</v>
      </c>
      <c r="E1191" s="428" t="s">
        <v>1315</v>
      </c>
      <c r="G1191" s="428" t="s">
        <v>1315</v>
      </c>
      <c r="I1191" s="428" t="s">
        <v>1315</v>
      </c>
      <c r="J1191" s="428" t="s">
        <v>1315</v>
      </c>
      <c r="K1191" s="428" t="s">
        <v>1315</v>
      </c>
      <c r="O1191" s="428" t="s">
        <v>1315</v>
      </c>
      <c r="Q1191" s="428">
        <v>410135</v>
      </c>
      <c r="R1191" s="437" t="s">
        <v>260</v>
      </c>
      <c r="S1191" s="428">
        <v>410135</v>
      </c>
    </row>
    <row r="1192" spans="1:19" ht="10.199999999999999" customHeight="1" x14ac:dyDescent="0.3">
      <c r="A1192" s="428">
        <v>4101</v>
      </c>
      <c r="B1192" s="428">
        <f t="shared" si="22"/>
        <v>6</v>
      </c>
      <c r="C1192" s="437">
        <v>410140</v>
      </c>
      <c r="D1192" s="428" t="s">
        <v>253</v>
      </c>
      <c r="E1192" s="428" t="s">
        <v>1315</v>
      </c>
      <c r="J1192" s="428" t="s">
        <v>1315</v>
      </c>
      <c r="K1192" s="428" t="s">
        <v>1315</v>
      </c>
      <c r="O1192" s="428" t="s">
        <v>1315</v>
      </c>
      <c r="Q1192" s="428">
        <v>410140</v>
      </c>
      <c r="R1192" s="437" t="s">
        <v>253</v>
      </c>
      <c r="S1192" s="428">
        <v>410140</v>
      </c>
    </row>
    <row r="1193" spans="1:19" ht="10.199999999999999" customHeight="1" x14ac:dyDescent="0.3">
      <c r="A1193" s="428">
        <v>4101</v>
      </c>
      <c r="B1193" s="428">
        <f t="shared" si="22"/>
        <v>6</v>
      </c>
      <c r="C1193" s="437">
        <v>410190</v>
      </c>
      <c r="D1193" s="428" t="s">
        <v>53</v>
      </c>
      <c r="E1193" s="428" t="s">
        <v>1315</v>
      </c>
      <c r="G1193" s="428" t="s">
        <v>1315</v>
      </c>
      <c r="I1193" s="428" t="s">
        <v>1315</v>
      </c>
      <c r="J1193" s="428" t="s">
        <v>1315</v>
      </c>
      <c r="K1193" s="428" t="s">
        <v>1315</v>
      </c>
      <c r="O1193" s="428" t="s">
        <v>1315</v>
      </c>
      <c r="Q1193" s="428">
        <v>410190</v>
      </c>
      <c r="R1193" s="437" t="s">
        <v>53</v>
      </c>
      <c r="S1193" s="428">
        <v>410190</v>
      </c>
    </row>
    <row r="1194" spans="1:19" ht="10.199999999999999" customHeight="1" x14ac:dyDescent="0.3">
      <c r="A1194" s="428">
        <v>4102</v>
      </c>
      <c r="B1194" s="428">
        <f t="shared" si="22"/>
        <v>4</v>
      </c>
      <c r="C1194" s="437">
        <v>4102</v>
      </c>
      <c r="D1194" s="428" t="s">
        <v>435</v>
      </c>
      <c r="E1194" s="428" t="s">
        <v>1315</v>
      </c>
      <c r="G1194" s="428" t="s">
        <v>1315</v>
      </c>
      <c r="I1194" s="428" t="s">
        <v>1315</v>
      </c>
      <c r="J1194" s="428" t="s">
        <v>1315</v>
      </c>
      <c r="K1194" s="428" t="s">
        <v>1315</v>
      </c>
      <c r="N1194" s="428" t="s">
        <v>1315</v>
      </c>
      <c r="O1194" s="428" t="s">
        <v>1315</v>
      </c>
      <c r="Q1194" s="428">
        <v>4102</v>
      </c>
      <c r="R1194" s="437" t="s">
        <v>435</v>
      </c>
      <c r="S1194" s="428">
        <v>4102</v>
      </c>
    </row>
    <row r="1195" spans="1:19" ht="10.199999999999999" customHeight="1" x14ac:dyDescent="0.3">
      <c r="A1195" s="428">
        <v>4102</v>
      </c>
      <c r="B1195" s="428">
        <f t="shared" si="22"/>
        <v>6</v>
      </c>
      <c r="C1195" s="437">
        <v>410205</v>
      </c>
      <c r="D1195" s="428" t="s">
        <v>262</v>
      </c>
      <c r="E1195" s="428" t="s">
        <v>1315</v>
      </c>
      <c r="G1195" s="428" t="s">
        <v>1315</v>
      </c>
      <c r="I1195" s="428" t="s">
        <v>1315</v>
      </c>
      <c r="J1195" s="428" t="s">
        <v>1315</v>
      </c>
      <c r="K1195" s="428" t="s">
        <v>1315</v>
      </c>
      <c r="O1195" s="428" t="s">
        <v>1315</v>
      </c>
      <c r="Q1195" s="428">
        <v>410205</v>
      </c>
      <c r="R1195" s="437" t="s">
        <v>262</v>
      </c>
      <c r="S1195" s="428">
        <v>410205</v>
      </c>
    </row>
    <row r="1196" spans="1:19" ht="10.199999999999999" customHeight="1" x14ac:dyDescent="0.3">
      <c r="A1196" s="428">
        <v>4102</v>
      </c>
      <c r="B1196" s="428">
        <f t="shared" si="22"/>
        <v>6</v>
      </c>
      <c r="C1196" s="437">
        <v>410210</v>
      </c>
      <c r="D1196" s="428" t="s">
        <v>31</v>
      </c>
      <c r="E1196" s="428" t="s">
        <v>1315</v>
      </c>
      <c r="G1196" s="428" t="s">
        <v>1315</v>
      </c>
      <c r="I1196" s="428" t="s">
        <v>1315</v>
      </c>
      <c r="J1196" s="428" t="s">
        <v>1315</v>
      </c>
      <c r="K1196" s="428" t="s">
        <v>1315</v>
      </c>
      <c r="N1196" s="428" t="s">
        <v>1315</v>
      </c>
      <c r="O1196" s="428" t="s">
        <v>1315</v>
      </c>
      <c r="Q1196" s="428">
        <v>410210</v>
      </c>
      <c r="R1196" s="437" t="s">
        <v>31</v>
      </c>
      <c r="S1196" s="428">
        <v>410210</v>
      </c>
    </row>
    <row r="1197" spans="1:19" ht="10.199999999999999" customHeight="1" x14ac:dyDescent="0.3">
      <c r="A1197" s="428">
        <v>4103</v>
      </c>
      <c r="B1197" s="428">
        <f t="shared" si="22"/>
        <v>4</v>
      </c>
      <c r="C1197" s="437">
        <v>4103</v>
      </c>
      <c r="D1197" s="428" t="s">
        <v>276</v>
      </c>
      <c r="E1197" s="428" t="s">
        <v>1315</v>
      </c>
      <c r="F1197" s="428" t="s">
        <v>1315</v>
      </c>
      <c r="G1197" s="428" t="s">
        <v>1315</v>
      </c>
      <c r="I1197" s="428" t="s">
        <v>1315</v>
      </c>
      <c r="J1197" s="428" t="s">
        <v>1315</v>
      </c>
      <c r="K1197" s="428" t="s">
        <v>1315</v>
      </c>
      <c r="L1197" s="428" t="s">
        <v>1315</v>
      </c>
      <c r="M1197" s="428" t="s">
        <v>1315</v>
      </c>
      <c r="N1197" s="428" t="s">
        <v>1315</v>
      </c>
      <c r="O1197" s="428" t="s">
        <v>1315</v>
      </c>
      <c r="Q1197" s="428">
        <v>4103</v>
      </c>
      <c r="R1197" s="437" t="s">
        <v>276</v>
      </c>
      <c r="S1197" s="428">
        <v>4103</v>
      </c>
    </row>
    <row r="1198" spans="1:19" ht="10.199999999999999" customHeight="1" x14ac:dyDescent="0.3">
      <c r="A1198" s="428">
        <v>4103</v>
      </c>
      <c r="B1198" s="428">
        <f t="shared" si="22"/>
        <v>6</v>
      </c>
      <c r="C1198" s="437">
        <v>410305</v>
      </c>
      <c r="D1198" s="428" t="s">
        <v>304</v>
      </c>
      <c r="E1198" s="428" t="s">
        <v>1315</v>
      </c>
      <c r="F1198" s="428" t="s">
        <v>1315</v>
      </c>
      <c r="G1198" s="428" t="s">
        <v>1315</v>
      </c>
      <c r="J1198" s="428" t="s">
        <v>1315</v>
      </c>
      <c r="K1198" s="428" t="s">
        <v>1315</v>
      </c>
      <c r="L1198" s="428" t="s">
        <v>1315</v>
      </c>
      <c r="M1198" s="428" t="s">
        <v>1315</v>
      </c>
      <c r="N1198" s="428" t="s">
        <v>1315</v>
      </c>
      <c r="O1198" s="428" t="s">
        <v>1315</v>
      </c>
      <c r="Q1198" s="428">
        <v>410305</v>
      </c>
      <c r="R1198" s="437" t="s">
        <v>304</v>
      </c>
      <c r="S1198" s="428">
        <v>410305</v>
      </c>
    </row>
    <row r="1199" spans="1:19" ht="10.199999999999999" customHeight="1" x14ac:dyDescent="0.3">
      <c r="A1199" s="428">
        <v>4103</v>
      </c>
      <c r="B1199" s="428">
        <f t="shared" si="22"/>
        <v>6</v>
      </c>
      <c r="C1199" s="437">
        <v>410310</v>
      </c>
      <c r="D1199" s="428" t="s">
        <v>305</v>
      </c>
      <c r="E1199" s="428" t="s">
        <v>1315</v>
      </c>
      <c r="F1199" s="428" t="s">
        <v>1315</v>
      </c>
      <c r="G1199" s="428" t="s">
        <v>1315</v>
      </c>
      <c r="J1199" s="428" t="s">
        <v>1315</v>
      </c>
      <c r="K1199" s="428" t="s">
        <v>1315</v>
      </c>
      <c r="L1199" s="428" t="s">
        <v>1315</v>
      </c>
      <c r="M1199" s="428" t="s">
        <v>1315</v>
      </c>
      <c r="N1199" s="428" t="s">
        <v>1315</v>
      </c>
      <c r="O1199" s="428" t="s">
        <v>1315</v>
      </c>
      <c r="Q1199" s="428">
        <v>410310</v>
      </c>
      <c r="R1199" s="437" t="s">
        <v>305</v>
      </c>
      <c r="S1199" s="428">
        <v>410310</v>
      </c>
    </row>
    <row r="1200" spans="1:19" ht="10.199999999999999" customHeight="1" x14ac:dyDescent="0.3">
      <c r="A1200" s="428">
        <v>4103</v>
      </c>
      <c r="B1200" s="428">
        <f t="shared" si="22"/>
        <v>6</v>
      </c>
      <c r="C1200" s="437">
        <v>410315</v>
      </c>
      <c r="D1200" s="428" t="s">
        <v>306</v>
      </c>
      <c r="E1200" s="428" t="s">
        <v>1315</v>
      </c>
      <c r="F1200" s="428" t="s">
        <v>1315</v>
      </c>
      <c r="G1200" s="428" t="s">
        <v>1315</v>
      </c>
      <c r="I1200" s="428" t="s">
        <v>1315</v>
      </c>
      <c r="J1200" s="428" t="s">
        <v>1315</v>
      </c>
      <c r="K1200" s="428" t="s">
        <v>1315</v>
      </c>
      <c r="L1200" s="428" t="s">
        <v>1315</v>
      </c>
      <c r="N1200" s="428" t="s">
        <v>1315</v>
      </c>
      <c r="O1200" s="428" t="s">
        <v>1315</v>
      </c>
      <c r="Q1200" s="428">
        <v>410315</v>
      </c>
      <c r="R1200" s="437" t="s">
        <v>306</v>
      </c>
      <c r="S1200" s="428">
        <v>410315</v>
      </c>
    </row>
    <row r="1201" spans="1:19" ht="10.199999999999999" customHeight="1" x14ac:dyDescent="0.3">
      <c r="A1201" s="428">
        <v>4103</v>
      </c>
      <c r="B1201" s="428">
        <f t="shared" si="22"/>
        <v>6</v>
      </c>
      <c r="C1201" s="437">
        <v>410320</v>
      </c>
      <c r="D1201" s="428" t="s">
        <v>307</v>
      </c>
      <c r="E1201" s="428" t="s">
        <v>1315</v>
      </c>
      <c r="F1201" s="428" t="s">
        <v>1315</v>
      </c>
      <c r="J1201" s="428" t="s">
        <v>1316</v>
      </c>
      <c r="K1201" s="428" t="s">
        <v>1316</v>
      </c>
      <c r="M1201" s="428" t="s">
        <v>1315</v>
      </c>
      <c r="O1201" s="428" t="s">
        <v>1315</v>
      </c>
      <c r="Q1201" s="428">
        <v>410320</v>
      </c>
      <c r="R1201" s="437" t="s">
        <v>307</v>
      </c>
      <c r="S1201" s="428">
        <v>410320</v>
      </c>
    </row>
    <row r="1202" spans="1:19" ht="10.199999999999999" customHeight="1" x14ac:dyDescent="0.3">
      <c r="A1202" s="428">
        <v>4103</v>
      </c>
      <c r="B1202" s="428">
        <f t="shared" si="22"/>
        <v>6</v>
      </c>
      <c r="C1202" s="437">
        <v>410325</v>
      </c>
      <c r="D1202" s="428" t="s">
        <v>308</v>
      </c>
      <c r="E1202" s="428" t="s">
        <v>1315</v>
      </c>
      <c r="F1202" s="428" t="s">
        <v>1315</v>
      </c>
      <c r="J1202" s="428" t="s">
        <v>1316</v>
      </c>
      <c r="K1202" s="428" t="s">
        <v>1316</v>
      </c>
      <c r="M1202" s="428" t="s">
        <v>1315</v>
      </c>
      <c r="O1202" s="428" t="s">
        <v>1315</v>
      </c>
      <c r="Q1202" s="428">
        <v>410325</v>
      </c>
      <c r="R1202" s="437" t="s">
        <v>308</v>
      </c>
      <c r="S1202" s="428">
        <v>410325</v>
      </c>
    </row>
    <row r="1203" spans="1:19" ht="10.199999999999999" customHeight="1" x14ac:dyDescent="0.3">
      <c r="A1203" s="428">
        <v>4103</v>
      </c>
      <c r="B1203" s="428">
        <f t="shared" si="22"/>
        <v>6</v>
      </c>
      <c r="C1203" s="437">
        <v>410330</v>
      </c>
      <c r="D1203" s="428" t="s">
        <v>309</v>
      </c>
      <c r="E1203" s="428" t="s">
        <v>1315</v>
      </c>
      <c r="F1203" s="428" t="s">
        <v>1315</v>
      </c>
      <c r="G1203" s="428" t="s">
        <v>1315</v>
      </c>
      <c r="I1203" s="428" t="s">
        <v>1315</v>
      </c>
      <c r="J1203" s="428" t="s">
        <v>1315</v>
      </c>
      <c r="K1203" s="428" t="s">
        <v>1315</v>
      </c>
      <c r="N1203" s="428" t="s">
        <v>1315</v>
      </c>
      <c r="O1203" s="428" t="s">
        <v>1315</v>
      </c>
      <c r="Q1203" s="428">
        <v>410330</v>
      </c>
      <c r="R1203" s="437" t="s">
        <v>309</v>
      </c>
      <c r="S1203" s="428">
        <v>410330</v>
      </c>
    </row>
    <row r="1204" spans="1:19" ht="10.199999999999999" customHeight="1" x14ac:dyDescent="0.3">
      <c r="A1204" s="428">
        <v>4103</v>
      </c>
      <c r="B1204" s="428">
        <f t="shared" si="22"/>
        <v>6</v>
      </c>
      <c r="C1204" s="437">
        <v>410335</v>
      </c>
      <c r="D1204" s="428" t="s">
        <v>310</v>
      </c>
      <c r="E1204" s="428" t="s">
        <v>1315</v>
      </c>
      <c r="F1204" s="428" t="s">
        <v>1315</v>
      </c>
      <c r="G1204" s="428" t="s">
        <v>1315</v>
      </c>
      <c r="I1204" s="428" t="s">
        <v>1315</v>
      </c>
      <c r="J1204" s="428" t="s">
        <v>1315</v>
      </c>
      <c r="K1204" s="428" t="s">
        <v>1315</v>
      </c>
      <c r="N1204" s="428" t="s">
        <v>1315</v>
      </c>
      <c r="O1204" s="428" t="s">
        <v>1315</v>
      </c>
      <c r="Q1204" s="428">
        <v>410335</v>
      </c>
      <c r="R1204" s="437" t="s">
        <v>310</v>
      </c>
      <c r="S1204" s="428">
        <v>410335</v>
      </c>
    </row>
    <row r="1205" spans="1:19" ht="10.199999999999999" customHeight="1" x14ac:dyDescent="0.3">
      <c r="A1205" s="428">
        <v>4103</v>
      </c>
      <c r="B1205" s="428">
        <f t="shared" si="22"/>
        <v>6</v>
      </c>
      <c r="C1205" s="437">
        <v>410340</v>
      </c>
      <c r="D1205" s="428" t="s">
        <v>311</v>
      </c>
      <c r="E1205" s="428" t="s">
        <v>1315</v>
      </c>
      <c r="F1205" s="428" t="s">
        <v>1315</v>
      </c>
      <c r="G1205" s="428" t="s">
        <v>1315</v>
      </c>
      <c r="J1205" s="428" t="s">
        <v>1315</v>
      </c>
      <c r="K1205" s="428" t="s">
        <v>1315</v>
      </c>
      <c r="O1205" s="428" t="s">
        <v>1315</v>
      </c>
      <c r="Q1205" s="428">
        <v>410340</v>
      </c>
      <c r="R1205" s="437" t="s">
        <v>311</v>
      </c>
      <c r="S1205" s="428">
        <v>410340</v>
      </c>
    </row>
    <row r="1206" spans="1:19" ht="10.199999999999999" customHeight="1" x14ac:dyDescent="0.3">
      <c r="A1206" s="428">
        <v>4103</v>
      </c>
      <c r="B1206" s="428">
        <f t="shared" si="22"/>
        <v>6</v>
      </c>
      <c r="C1206" s="437">
        <v>410345</v>
      </c>
      <c r="D1206" s="428" t="s">
        <v>312</v>
      </c>
      <c r="E1206" s="428" t="s">
        <v>1315</v>
      </c>
      <c r="F1206" s="428" t="s">
        <v>1315</v>
      </c>
      <c r="J1206" s="428" t="s">
        <v>1316</v>
      </c>
      <c r="K1206" s="428" t="s">
        <v>1316</v>
      </c>
      <c r="N1206" s="428" t="s">
        <v>1315</v>
      </c>
      <c r="O1206" s="428" t="s">
        <v>1315</v>
      </c>
      <c r="Q1206" s="428">
        <v>410345</v>
      </c>
      <c r="R1206" s="437" t="s">
        <v>312</v>
      </c>
      <c r="S1206" s="428">
        <v>410345</v>
      </c>
    </row>
    <row r="1207" spans="1:19" ht="10.199999999999999" customHeight="1" x14ac:dyDescent="0.3">
      <c r="A1207" s="428">
        <v>4103</v>
      </c>
      <c r="B1207" s="428">
        <f t="shared" si="22"/>
        <v>6</v>
      </c>
      <c r="C1207" s="437">
        <v>410350</v>
      </c>
      <c r="D1207" s="428" t="s">
        <v>313</v>
      </c>
      <c r="E1207" s="428" t="s">
        <v>1315</v>
      </c>
      <c r="F1207" s="428" t="s">
        <v>1315</v>
      </c>
      <c r="G1207" s="428" t="s">
        <v>1315</v>
      </c>
      <c r="J1207" s="428" t="s">
        <v>1315</v>
      </c>
      <c r="K1207" s="428" t="s">
        <v>1315</v>
      </c>
      <c r="L1207" s="428" t="s">
        <v>1315</v>
      </c>
      <c r="M1207" s="428" t="s">
        <v>1315</v>
      </c>
      <c r="N1207" s="428" t="s">
        <v>1315</v>
      </c>
      <c r="O1207" s="428" t="s">
        <v>1315</v>
      </c>
      <c r="Q1207" s="428">
        <v>410350</v>
      </c>
      <c r="R1207" s="437" t="s">
        <v>313</v>
      </c>
      <c r="S1207" s="428">
        <v>410350</v>
      </c>
    </row>
    <row r="1208" spans="1:19" ht="10.199999999999999" customHeight="1" x14ac:dyDescent="0.3">
      <c r="A1208" s="428">
        <v>4104</v>
      </c>
      <c r="B1208" s="428">
        <f t="shared" si="22"/>
        <v>4</v>
      </c>
      <c r="C1208" s="437">
        <v>4104</v>
      </c>
      <c r="D1208" s="428" t="s">
        <v>950</v>
      </c>
      <c r="E1208" s="428" t="s">
        <v>1315</v>
      </c>
      <c r="F1208" s="428" t="s">
        <v>1315</v>
      </c>
      <c r="G1208" s="428" t="s">
        <v>1315</v>
      </c>
      <c r="I1208" s="428" t="s">
        <v>1315</v>
      </c>
      <c r="J1208" s="428" t="s">
        <v>1315</v>
      </c>
      <c r="K1208" s="428" t="s">
        <v>1315</v>
      </c>
      <c r="L1208" s="428" t="s">
        <v>1315</v>
      </c>
      <c r="M1208" s="428" t="s">
        <v>1315</v>
      </c>
      <c r="O1208" s="428" t="s">
        <v>1315</v>
      </c>
      <c r="Q1208" s="428">
        <v>4104</v>
      </c>
      <c r="R1208" s="437" t="s">
        <v>950</v>
      </c>
      <c r="S1208" s="428">
        <v>4104</v>
      </c>
    </row>
    <row r="1209" spans="1:19" ht="10.199999999999999" customHeight="1" x14ac:dyDescent="0.3">
      <c r="A1209" s="428">
        <v>4104</v>
      </c>
      <c r="B1209" s="428">
        <f t="shared" si="22"/>
        <v>6</v>
      </c>
      <c r="C1209" s="437">
        <v>410405</v>
      </c>
      <c r="D1209" s="428" t="s">
        <v>271</v>
      </c>
      <c r="E1209" s="428" t="s">
        <v>1315</v>
      </c>
      <c r="F1209" s="428" t="s">
        <v>1315</v>
      </c>
      <c r="G1209" s="428" t="s">
        <v>1315</v>
      </c>
      <c r="I1209" s="428" t="s">
        <v>1315</v>
      </c>
      <c r="J1209" s="428" t="s">
        <v>1315</v>
      </c>
      <c r="K1209" s="428" t="s">
        <v>1315</v>
      </c>
      <c r="O1209" s="428" t="s">
        <v>1315</v>
      </c>
      <c r="Q1209" s="428">
        <v>410405</v>
      </c>
      <c r="R1209" s="437" t="s">
        <v>271</v>
      </c>
      <c r="S1209" s="428">
        <v>410405</v>
      </c>
    </row>
    <row r="1210" spans="1:19" ht="10.199999999999999" customHeight="1" x14ac:dyDescent="0.3">
      <c r="A1210" s="428">
        <v>4104</v>
      </c>
      <c r="B1210" s="428">
        <f t="shared" si="22"/>
        <v>6</v>
      </c>
      <c r="C1210" s="437">
        <v>410410</v>
      </c>
      <c r="D1210" s="428" t="s">
        <v>272</v>
      </c>
      <c r="E1210" s="428" t="s">
        <v>1315</v>
      </c>
      <c r="F1210" s="428" t="s">
        <v>1315</v>
      </c>
      <c r="G1210" s="428" t="s">
        <v>1315</v>
      </c>
      <c r="I1210" s="428" t="s">
        <v>1315</v>
      </c>
      <c r="J1210" s="428" t="s">
        <v>1315</v>
      </c>
      <c r="K1210" s="428" t="s">
        <v>1315</v>
      </c>
      <c r="L1210" s="428" t="s">
        <v>1315</v>
      </c>
      <c r="M1210" s="428" t="s">
        <v>1315</v>
      </c>
      <c r="O1210" s="428" t="s">
        <v>1315</v>
      </c>
      <c r="Q1210" s="428">
        <v>410410</v>
      </c>
      <c r="R1210" s="437" t="s">
        <v>272</v>
      </c>
      <c r="S1210" s="428">
        <v>410410</v>
      </c>
    </row>
    <row r="1211" spans="1:19" ht="10.199999999999999" customHeight="1" x14ac:dyDescent="0.3">
      <c r="A1211" s="428">
        <v>4104</v>
      </c>
      <c r="B1211" s="428">
        <f t="shared" si="22"/>
        <v>6</v>
      </c>
      <c r="C1211" s="437">
        <v>410415</v>
      </c>
      <c r="D1211" s="428" t="s">
        <v>157</v>
      </c>
      <c r="E1211" s="428" t="s">
        <v>1315</v>
      </c>
      <c r="F1211" s="428" t="s">
        <v>1315</v>
      </c>
      <c r="G1211" s="428" t="s">
        <v>1315</v>
      </c>
      <c r="I1211" s="428" t="s">
        <v>1315</v>
      </c>
      <c r="J1211" s="428" t="s">
        <v>1315</v>
      </c>
      <c r="K1211" s="428" t="s">
        <v>1315</v>
      </c>
      <c r="L1211" s="428" t="s">
        <v>1315</v>
      </c>
      <c r="M1211" s="428" t="s">
        <v>1315</v>
      </c>
      <c r="O1211" s="428" t="s">
        <v>1315</v>
      </c>
      <c r="Q1211" s="428">
        <v>410415</v>
      </c>
      <c r="R1211" s="437" t="s">
        <v>157</v>
      </c>
      <c r="S1211" s="428">
        <v>410415</v>
      </c>
    </row>
    <row r="1212" spans="1:19" ht="10.199999999999999" customHeight="1" x14ac:dyDescent="0.3">
      <c r="A1212" s="428">
        <v>4104</v>
      </c>
      <c r="B1212" s="428">
        <f t="shared" si="22"/>
        <v>6</v>
      </c>
      <c r="C1212" s="437">
        <v>410420</v>
      </c>
      <c r="D1212" s="428" t="s">
        <v>323</v>
      </c>
      <c r="E1212" s="428" t="s">
        <v>1315</v>
      </c>
      <c r="F1212" s="428" t="s">
        <v>1315</v>
      </c>
      <c r="J1212" s="428" t="s">
        <v>1316</v>
      </c>
      <c r="K1212" s="428" t="s">
        <v>1316</v>
      </c>
      <c r="L1212" s="428" t="s">
        <v>1315</v>
      </c>
      <c r="M1212" s="428" t="s">
        <v>1315</v>
      </c>
      <c r="O1212" s="428" t="s">
        <v>1315</v>
      </c>
      <c r="Q1212" s="428">
        <v>410420</v>
      </c>
      <c r="R1212" s="437" t="s">
        <v>323</v>
      </c>
      <c r="S1212" s="428">
        <v>410420</v>
      </c>
    </row>
    <row r="1213" spans="1:19" ht="10.199999999999999" customHeight="1" x14ac:dyDescent="0.3">
      <c r="A1213" s="428">
        <v>4105</v>
      </c>
      <c r="B1213" s="428">
        <f t="shared" si="22"/>
        <v>4</v>
      </c>
      <c r="C1213" s="437">
        <v>4105</v>
      </c>
      <c r="D1213" s="428" t="s">
        <v>951</v>
      </c>
      <c r="E1213" s="428" t="s">
        <v>1315</v>
      </c>
      <c r="F1213" s="428" t="s">
        <v>1315</v>
      </c>
      <c r="G1213" s="428" t="s">
        <v>1315</v>
      </c>
      <c r="I1213" s="428" t="s">
        <v>1315</v>
      </c>
      <c r="J1213" s="428" t="s">
        <v>1315</v>
      </c>
      <c r="K1213" s="428" t="s">
        <v>1315</v>
      </c>
      <c r="L1213" s="428" t="s">
        <v>1315</v>
      </c>
      <c r="M1213" s="428" t="s">
        <v>1315</v>
      </c>
      <c r="N1213" s="428" t="s">
        <v>1315</v>
      </c>
      <c r="O1213" s="428" t="s">
        <v>1315</v>
      </c>
      <c r="Q1213" s="428">
        <v>4105</v>
      </c>
      <c r="R1213" s="437" t="s">
        <v>1587</v>
      </c>
      <c r="S1213" s="428">
        <v>4105</v>
      </c>
    </row>
    <row r="1214" spans="1:19" ht="10.199999999999999" customHeight="1" x14ac:dyDescent="0.3">
      <c r="A1214" s="428">
        <v>4105</v>
      </c>
      <c r="B1214" s="428">
        <f t="shared" si="22"/>
        <v>6</v>
      </c>
      <c r="C1214" s="437">
        <v>410590</v>
      </c>
      <c r="D1214" s="428" t="s">
        <v>53</v>
      </c>
      <c r="E1214" s="428" t="s">
        <v>1315</v>
      </c>
      <c r="F1214" s="428" t="s">
        <v>1315</v>
      </c>
      <c r="G1214" s="428" t="s">
        <v>1315</v>
      </c>
      <c r="I1214" s="428" t="s">
        <v>1315</v>
      </c>
      <c r="J1214" s="428" t="s">
        <v>1315</v>
      </c>
      <c r="K1214" s="428" t="s">
        <v>1315</v>
      </c>
      <c r="L1214" s="428" t="s">
        <v>1315</v>
      </c>
      <c r="M1214" s="428" t="s">
        <v>1315</v>
      </c>
      <c r="N1214" s="428" t="s">
        <v>1315</v>
      </c>
      <c r="O1214" s="428" t="s">
        <v>1315</v>
      </c>
      <c r="Q1214" s="428">
        <v>410590</v>
      </c>
      <c r="R1214" s="437" t="s">
        <v>53</v>
      </c>
      <c r="S1214" s="428">
        <v>410590</v>
      </c>
    </row>
    <row r="1215" spans="1:19" ht="10.199999999999999" customHeight="1" x14ac:dyDescent="0.3">
      <c r="A1215" s="428">
        <v>42</v>
      </c>
      <c r="B1215" s="428">
        <f t="shared" si="22"/>
        <v>2</v>
      </c>
      <c r="C1215" s="437">
        <v>42</v>
      </c>
      <c r="D1215" s="428" t="s">
        <v>538</v>
      </c>
      <c r="E1215" s="428" t="s">
        <v>1315</v>
      </c>
      <c r="F1215" s="428" t="s">
        <v>1315</v>
      </c>
      <c r="G1215" s="428" t="s">
        <v>1315</v>
      </c>
      <c r="I1215" s="428" t="s">
        <v>1315</v>
      </c>
      <c r="J1215" s="428" t="s">
        <v>1315</v>
      </c>
      <c r="K1215" s="428" t="s">
        <v>1315</v>
      </c>
      <c r="L1215" s="428" t="s">
        <v>1315</v>
      </c>
      <c r="M1215" s="428" t="s">
        <v>1315</v>
      </c>
      <c r="N1215" s="428" t="s">
        <v>1315</v>
      </c>
      <c r="O1215" s="428" t="s">
        <v>1315</v>
      </c>
      <c r="Q1215" s="428">
        <v>42</v>
      </c>
      <c r="R1215" s="437" t="s">
        <v>538</v>
      </c>
      <c r="S1215" s="428">
        <v>42</v>
      </c>
    </row>
    <row r="1216" spans="1:19" ht="10.199999999999999" customHeight="1" x14ac:dyDescent="0.3">
      <c r="A1216" s="428">
        <v>4201</v>
      </c>
      <c r="B1216" s="428">
        <f t="shared" si="22"/>
        <v>4</v>
      </c>
      <c r="C1216" s="437">
        <v>4201</v>
      </c>
      <c r="D1216" s="428" t="s">
        <v>276</v>
      </c>
      <c r="E1216" s="428" t="s">
        <v>1315</v>
      </c>
      <c r="F1216" s="428" t="s">
        <v>1315</v>
      </c>
      <c r="G1216" s="428" t="s">
        <v>1315</v>
      </c>
      <c r="I1216" s="428" t="s">
        <v>1315</v>
      </c>
      <c r="J1216" s="428" t="s">
        <v>1315</v>
      </c>
      <c r="K1216" s="428" t="s">
        <v>1315</v>
      </c>
      <c r="L1216" s="428" t="s">
        <v>1315</v>
      </c>
      <c r="M1216" s="428" t="s">
        <v>1315</v>
      </c>
      <c r="N1216" s="428" t="s">
        <v>1315</v>
      </c>
      <c r="O1216" s="428" t="s">
        <v>1315</v>
      </c>
      <c r="Q1216" s="428">
        <v>4201</v>
      </c>
      <c r="R1216" s="437" t="s">
        <v>276</v>
      </c>
      <c r="S1216" s="428">
        <v>4201</v>
      </c>
    </row>
    <row r="1217" spans="1:19" ht="10.199999999999999" customHeight="1" x14ac:dyDescent="0.3">
      <c r="A1217" s="428">
        <v>4202</v>
      </c>
      <c r="B1217" s="428">
        <f t="shared" si="22"/>
        <v>4</v>
      </c>
      <c r="C1217" s="437">
        <v>4202</v>
      </c>
      <c r="D1217" s="428" t="s">
        <v>117</v>
      </c>
      <c r="E1217" s="428" t="s">
        <v>1315</v>
      </c>
      <c r="G1217" s="428" t="s">
        <v>1315</v>
      </c>
      <c r="J1217" s="428" t="s">
        <v>1315</v>
      </c>
      <c r="K1217" s="428" t="s">
        <v>1315</v>
      </c>
      <c r="N1217" s="428" t="s">
        <v>1315</v>
      </c>
      <c r="O1217" s="428" t="s">
        <v>1315</v>
      </c>
      <c r="Q1217" s="428">
        <v>4202</v>
      </c>
      <c r="R1217" s="437" t="s">
        <v>117</v>
      </c>
      <c r="S1217" s="428">
        <v>4202</v>
      </c>
    </row>
    <row r="1218" spans="1:19" ht="10.199999999999999" customHeight="1" x14ac:dyDescent="0.3">
      <c r="A1218" s="428">
        <v>4203</v>
      </c>
      <c r="B1218" s="428">
        <f t="shared" si="22"/>
        <v>4</v>
      </c>
      <c r="C1218" s="437">
        <v>4203</v>
      </c>
      <c r="D1218" s="428" t="s">
        <v>268</v>
      </c>
      <c r="E1218" s="428" t="s">
        <v>1315</v>
      </c>
      <c r="F1218" s="428" t="s">
        <v>1315</v>
      </c>
      <c r="G1218" s="428" t="s">
        <v>1315</v>
      </c>
      <c r="I1218" s="428" t="s">
        <v>1315</v>
      </c>
      <c r="J1218" s="428" t="s">
        <v>1315</v>
      </c>
      <c r="K1218" s="428" t="s">
        <v>1315</v>
      </c>
      <c r="L1218" s="428" t="s">
        <v>1315</v>
      </c>
      <c r="M1218" s="428" t="s">
        <v>1315</v>
      </c>
      <c r="O1218" s="428" t="s">
        <v>1315</v>
      </c>
      <c r="Q1218" s="428">
        <v>4203</v>
      </c>
      <c r="R1218" s="437" t="s">
        <v>268</v>
      </c>
      <c r="S1218" s="428">
        <v>4203</v>
      </c>
    </row>
    <row r="1219" spans="1:19" ht="10.199999999999999" customHeight="1" x14ac:dyDescent="0.3">
      <c r="A1219" s="428">
        <v>4204</v>
      </c>
      <c r="B1219" s="428">
        <f t="shared" si="22"/>
        <v>4</v>
      </c>
      <c r="C1219" s="437">
        <v>4204</v>
      </c>
      <c r="D1219" s="428" t="s">
        <v>966</v>
      </c>
      <c r="E1219" s="428" t="s">
        <v>1315</v>
      </c>
      <c r="J1219" s="428" t="s">
        <v>1316</v>
      </c>
      <c r="K1219" s="428" t="s">
        <v>1316</v>
      </c>
      <c r="O1219" s="428" t="s">
        <v>1315</v>
      </c>
      <c r="Q1219" s="428">
        <v>4204</v>
      </c>
      <c r="R1219" s="437" t="s">
        <v>966</v>
      </c>
      <c r="S1219" s="428">
        <v>4204</v>
      </c>
    </row>
    <row r="1220" spans="1:19" ht="10.199999999999999" customHeight="1" x14ac:dyDescent="0.3">
      <c r="A1220" s="428">
        <v>4205</v>
      </c>
      <c r="B1220" s="428">
        <f t="shared" si="22"/>
        <v>4</v>
      </c>
      <c r="C1220" s="437">
        <v>4205</v>
      </c>
      <c r="D1220" s="428" t="s">
        <v>954</v>
      </c>
      <c r="E1220" s="428" t="s">
        <v>1315</v>
      </c>
      <c r="F1220" s="428" t="s">
        <v>1315</v>
      </c>
      <c r="G1220" s="428" t="s">
        <v>1315</v>
      </c>
      <c r="I1220" s="428" t="s">
        <v>1315</v>
      </c>
      <c r="J1220" s="428" t="s">
        <v>1315</v>
      </c>
      <c r="K1220" s="428" t="s">
        <v>1315</v>
      </c>
      <c r="L1220" s="428" t="s">
        <v>1315</v>
      </c>
      <c r="M1220" s="428" t="s">
        <v>1315</v>
      </c>
      <c r="N1220" s="428" t="s">
        <v>1315</v>
      </c>
      <c r="O1220" s="428" t="s">
        <v>1315</v>
      </c>
      <c r="Q1220" s="428">
        <v>4205</v>
      </c>
      <c r="R1220" s="437" t="s">
        <v>954</v>
      </c>
      <c r="S1220" s="428">
        <v>4205</v>
      </c>
    </row>
    <row r="1221" spans="1:19" ht="10.199999999999999" customHeight="1" x14ac:dyDescent="0.3">
      <c r="A1221" s="428">
        <v>4290</v>
      </c>
      <c r="B1221" s="428">
        <f t="shared" si="22"/>
        <v>4</v>
      </c>
      <c r="C1221" s="437">
        <v>4290</v>
      </c>
      <c r="D1221" s="428" t="s">
        <v>236</v>
      </c>
      <c r="E1221" s="428" t="s">
        <v>1315</v>
      </c>
      <c r="F1221" s="428" t="s">
        <v>1315</v>
      </c>
      <c r="G1221" s="428" t="s">
        <v>1315</v>
      </c>
      <c r="I1221" s="428" t="s">
        <v>1315</v>
      </c>
      <c r="J1221" s="428" t="s">
        <v>1315</v>
      </c>
      <c r="K1221" s="428" t="s">
        <v>1315</v>
      </c>
      <c r="L1221" s="428" t="s">
        <v>1315</v>
      </c>
      <c r="M1221" s="428" t="s">
        <v>1315</v>
      </c>
      <c r="N1221" s="428" t="s">
        <v>1315</v>
      </c>
      <c r="O1221" s="428" t="s">
        <v>1315</v>
      </c>
      <c r="Q1221" s="428">
        <v>4290</v>
      </c>
      <c r="R1221" s="437" t="s">
        <v>236</v>
      </c>
      <c r="S1221" s="428">
        <v>4290</v>
      </c>
    </row>
    <row r="1222" spans="1:19" ht="10.199999999999999" customHeight="1" x14ac:dyDescent="0.3">
      <c r="A1222" s="428">
        <v>43</v>
      </c>
      <c r="B1222" s="428">
        <f t="shared" si="22"/>
        <v>2</v>
      </c>
      <c r="C1222" s="437">
        <v>43</v>
      </c>
      <c r="D1222" s="428" t="s">
        <v>972</v>
      </c>
      <c r="E1222" s="428" t="s">
        <v>1315</v>
      </c>
      <c r="F1222" s="428" t="s">
        <v>1315</v>
      </c>
      <c r="G1222" s="428" t="s">
        <v>1315</v>
      </c>
      <c r="I1222" s="428" t="s">
        <v>1315</v>
      </c>
      <c r="J1222" s="428" t="s">
        <v>1315</v>
      </c>
      <c r="K1222" s="428" t="s">
        <v>1315</v>
      </c>
      <c r="L1222" s="428" t="s">
        <v>1315</v>
      </c>
      <c r="M1222" s="428" t="s">
        <v>1315</v>
      </c>
      <c r="N1222" s="428" t="s">
        <v>1315</v>
      </c>
      <c r="O1222" s="428" t="s">
        <v>1315</v>
      </c>
      <c r="Q1222" s="428">
        <v>43</v>
      </c>
      <c r="R1222" s="437" t="s">
        <v>972</v>
      </c>
      <c r="S1222" s="428">
        <v>43</v>
      </c>
    </row>
    <row r="1223" spans="1:19" ht="10.199999999999999" customHeight="1" x14ac:dyDescent="0.3">
      <c r="A1223" s="428">
        <v>4301</v>
      </c>
      <c r="B1223" s="428">
        <f t="shared" si="22"/>
        <v>4</v>
      </c>
      <c r="C1223" s="437">
        <v>4301</v>
      </c>
      <c r="D1223" s="428" t="s">
        <v>973</v>
      </c>
      <c r="E1223" s="428" t="s">
        <v>1315</v>
      </c>
      <c r="F1223" s="428" t="s">
        <v>1315</v>
      </c>
      <c r="G1223" s="428" t="s">
        <v>1315</v>
      </c>
      <c r="I1223" s="428" t="s">
        <v>1315</v>
      </c>
      <c r="J1223" s="428" t="s">
        <v>1315</v>
      </c>
      <c r="K1223" s="428" t="s">
        <v>1315</v>
      </c>
      <c r="L1223" s="428" t="s">
        <v>1315</v>
      </c>
      <c r="M1223" s="428" t="s">
        <v>1315</v>
      </c>
      <c r="N1223" s="428" t="s">
        <v>1315</v>
      </c>
      <c r="O1223" s="428" t="s">
        <v>1315</v>
      </c>
      <c r="Q1223" s="428">
        <v>4301</v>
      </c>
      <c r="R1223" s="437" t="s">
        <v>973</v>
      </c>
      <c r="S1223" s="428">
        <v>4301</v>
      </c>
    </row>
    <row r="1224" spans="1:19" ht="10.199999999999999" customHeight="1" x14ac:dyDescent="0.3">
      <c r="A1224" s="428">
        <v>4302</v>
      </c>
      <c r="B1224" s="428">
        <f t="shared" ref="B1224:B1287" si="23">LEN(C1224)</f>
        <v>4</v>
      </c>
      <c r="C1224" s="437">
        <v>4302</v>
      </c>
      <c r="D1224" s="428" t="s">
        <v>968</v>
      </c>
      <c r="E1224" s="428" t="s">
        <v>1315</v>
      </c>
      <c r="F1224" s="428" t="s">
        <v>1315</v>
      </c>
      <c r="G1224" s="428" t="s">
        <v>1315</v>
      </c>
      <c r="I1224" s="428" t="s">
        <v>1315</v>
      </c>
      <c r="J1224" s="428" t="s">
        <v>1315</v>
      </c>
      <c r="K1224" s="428" t="s">
        <v>1315</v>
      </c>
      <c r="L1224" s="428" t="s">
        <v>1315</v>
      </c>
      <c r="M1224" s="428" t="s">
        <v>1315</v>
      </c>
      <c r="N1224" s="428" t="s">
        <v>1315</v>
      </c>
      <c r="O1224" s="428" t="s">
        <v>1315</v>
      </c>
      <c r="Q1224" s="428">
        <v>4302</v>
      </c>
      <c r="R1224" s="437" t="s">
        <v>968</v>
      </c>
      <c r="S1224" s="428">
        <v>4302</v>
      </c>
    </row>
    <row r="1225" spans="1:19" ht="10.199999999999999" customHeight="1" x14ac:dyDescent="0.3">
      <c r="A1225" s="428">
        <v>4303</v>
      </c>
      <c r="B1225" s="428">
        <f t="shared" si="23"/>
        <v>4</v>
      </c>
      <c r="C1225" s="437">
        <v>4303</v>
      </c>
      <c r="D1225" s="428" t="s">
        <v>969</v>
      </c>
      <c r="E1225" s="428" t="s">
        <v>1315</v>
      </c>
      <c r="F1225" s="428" t="s">
        <v>1315</v>
      </c>
      <c r="G1225" s="428" t="s">
        <v>1315</v>
      </c>
      <c r="I1225" s="428" t="s">
        <v>1315</v>
      </c>
      <c r="J1225" s="428" t="s">
        <v>1315</v>
      </c>
      <c r="K1225" s="428" t="s">
        <v>1315</v>
      </c>
      <c r="L1225" s="428" t="s">
        <v>1315</v>
      </c>
      <c r="M1225" s="428" t="s">
        <v>1315</v>
      </c>
      <c r="N1225" s="428" t="s">
        <v>1315</v>
      </c>
      <c r="O1225" s="428" t="s">
        <v>1315</v>
      </c>
      <c r="Q1225" s="428">
        <v>4303</v>
      </c>
      <c r="R1225" s="437" t="s">
        <v>969</v>
      </c>
      <c r="S1225" s="428">
        <v>4303</v>
      </c>
    </row>
    <row r="1226" spans="1:19" ht="10.199999999999999" customHeight="1" x14ac:dyDescent="0.3">
      <c r="A1226" s="428">
        <v>4303</v>
      </c>
      <c r="B1226" s="428">
        <f t="shared" si="23"/>
        <v>6</v>
      </c>
      <c r="C1226" s="437">
        <v>430305</v>
      </c>
      <c r="D1226" s="428" t="s">
        <v>1588</v>
      </c>
      <c r="E1226" s="428" t="s">
        <v>1315</v>
      </c>
      <c r="F1226" s="428" t="s">
        <v>1315</v>
      </c>
      <c r="G1226" s="428" t="s">
        <v>1315</v>
      </c>
      <c r="I1226" s="428" t="s">
        <v>1315</v>
      </c>
      <c r="J1226" s="428" t="s">
        <v>1315</v>
      </c>
      <c r="K1226" s="428" t="s">
        <v>1315</v>
      </c>
      <c r="L1226" s="428" t="s">
        <v>1315</v>
      </c>
      <c r="M1226" s="428" t="s">
        <v>1315</v>
      </c>
      <c r="N1226" s="428" t="s">
        <v>1315</v>
      </c>
      <c r="O1226" s="428" t="s">
        <v>1315</v>
      </c>
      <c r="Q1226" s="428">
        <v>430305</v>
      </c>
      <c r="R1226" s="437" t="s">
        <v>1588</v>
      </c>
      <c r="S1226" s="428">
        <v>430305</v>
      </c>
    </row>
    <row r="1227" spans="1:19" ht="10.199999999999999" customHeight="1" x14ac:dyDescent="0.3">
      <c r="A1227" s="428">
        <v>4303</v>
      </c>
      <c r="B1227" s="428">
        <f t="shared" si="23"/>
        <v>6</v>
      </c>
      <c r="C1227" s="437">
        <v>430310</v>
      </c>
      <c r="D1227" s="428" t="s">
        <v>1589</v>
      </c>
      <c r="E1227" s="428" t="s">
        <v>1315</v>
      </c>
      <c r="F1227" s="428" t="s">
        <v>1315</v>
      </c>
      <c r="G1227" s="428" t="s">
        <v>1315</v>
      </c>
      <c r="I1227" s="428" t="s">
        <v>1315</v>
      </c>
      <c r="J1227" s="428" t="s">
        <v>1315</v>
      </c>
      <c r="K1227" s="428" t="s">
        <v>1315</v>
      </c>
      <c r="O1227" s="428" t="s">
        <v>1315</v>
      </c>
      <c r="Q1227" s="428">
        <v>430310</v>
      </c>
      <c r="R1227" s="437" t="s">
        <v>1589</v>
      </c>
      <c r="S1227" s="428">
        <v>430310</v>
      </c>
    </row>
    <row r="1228" spans="1:19" ht="10.199999999999999" customHeight="1" x14ac:dyDescent="0.3">
      <c r="A1228" s="428">
        <v>4303</v>
      </c>
      <c r="B1228" s="428">
        <f t="shared" si="23"/>
        <v>6</v>
      </c>
      <c r="C1228" s="437">
        <v>430390</v>
      </c>
      <c r="D1228" s="428" t="s">
        <v>118</v>
      </c>
      <c r="E1228" s="428" t="s">
        <v>1315</v>
      </c>
      <c r="F1228" s="428" t="s">
        <v>1315</v>
      </c>
      <c r="G1228" s="428" t="s">
        <v>1315</v>
      </c>
      <c r="I1228" s="428" t="s">
        <v>1315</v>
      </c>
      <c r="J1228" s="428" t="s">
        <v>1315</v>
      </c>
      <c r="K1228" s="428" t="s">
        <v>1315</v>
      </c>
      <c r="L1228" s="428" t="s">
        <v>1315</v>
      </c>
      <c r="M1228" s="428" t="s">
        <v>1315</v>
      </c>
      <c r="O1228" s="428" t="s">
        <v>1315</v>
      </c>
      <c r="Q1228" s="428">
        <v>430390</v>
      </c>
      <c r="R1228" s="437" t="s">
        <v>118</v>
      </c>
      <c r="S1228" s="428">
        <v>430390</v>
      </c>
    </row>
    <row r="1229" spans="1:19" ht="10.199999999999999" customHeight="1" x14ac:dyDescent="0.3">
      <c r="A1229" s="428">
        <v>4304</v>
      </c>
      <c r="B1229" s="428">
        <f t="shared" si="23"/>
        <v>4</v>
      </c>
      <c r="C1229" s="437">
        <v>4304</v>
      </c>
      <c r="D1229" s="428" t="s">
        <v>974</v>
      </c>
      <c r="E1229" s="428" t="s">
        <v>1315</v>
      </c>
      <c r="F1229" s="428" t="s">
        <v>1315</v>
      </c>
      <c r="G1229" s="428" t="s">
        <v>1315</v>
      </c>
      <c r="I1229" s="428" t="s">
        <v>1315</v>
      </c>
      <c r="J1229" s="428" t="s">
        <v>1315</v>
      </c>
      <c r="K1229" s="428" t="s">
        <v>1315</v>
      </c>
      <c r="L1229" s="428" t="s">
        <v>1315</v>
      </c>
      <c r="M1229" s="428" t="s">
        <v>1315</v>
      </c>
      <c r="N1229" s="428" t="s">
        <v>1315</v>
      </c>
      <c r="O1229" s="428" t="s">
        <v>1315</v>
      </c>
      <c r="Q1229" s="428">
        <v>4304</v>
      </c>
      <c r="R1229" s="437" t="s">
        <v>974</v>
      </c>
      <c r="S1229" s="428">
        <v>4304</v>
      </c>
    </row>
    <row r="1230" spans="1:19" ht="10.199999999999999" customHeight="1" x14ac:dyDescent="0.3">
      <c r="A1230" s="428">
        <v>4305</v>
      </c>
      <c r="B1230" s="428">
        <f t="shared" si="23"/>
        <v>4</v>
      </c>
      <c r="C1230" s="437">
        <v>4305</v>
      </c>
      <c r="D1230" s="428" t="s">
        <v>975</v>
      </c>
      <c r="E1230" s="428" t="s">
        <v>1315</v>
      </c>
      <c r="F1230" s="428" t="s">
        <v>1315</v>
      </c>
      <c r="G1230" s="428" t="s">
        <v>1315</v>
      </c>
      <c r="I1230" s="428" t="s">
        <v>1315</v>
      </c>
      <c r="J1230" s="428" t="s">
        <v>1315</v>
      </c>
      <c r="K1230" s="428" t="s">
        <v>1315</v>
      </c>
      <c r="L1230" s="428" t="s">
        <v>1315</v>
      </c>
      <c r="M1230" s="428" t="s">
        <v>1315</v>
      </c>
      <c r="N1230" s="428" t="s">
        <v>1315</v>
      </c>
      <c r="O1230" s="428" t="s">
        <v>1315</v>
      </c>
      <c r="Q1230" s="428">
        <v>4305</v>
      </c>
      <c r="R1230" s="437" t="s">
        <v>975</v>
      </c>
      <c r="S1230" s="428">
        <v>4305</v>
      </c>
    </row>
    <row r="1231" spans="1:19" ht="10.199999999999999" customHeight="1" x14ac:dyDescent="0.3">
      <c r="A1231" s="428">
        <v>4306</v>
      </c>
      <c r="B1231" s="428">
        <f t="shared" si="23"/>
        <v>4</v>
      </c>
      <c r="C1231" s="437">
        <v>4306</v>
      </c>
      <c r="D1231" s="428" t="s">
        <v>976</v>
      </c>
      <c r="E1231" s="428" t="s">
        <v>1315</v>
      </c>
      <c r="F1231" s="428" t="s">
        <v>1315</v>
      </c>
      <c r="G1231" s="428" t="s">
        <v>1315</v>
      </c>
      <c r="I1231" s="428" t="s">
        <v>1315</v>
      </c>
      <c r="J1231" s="428" t="s">
        <v>1315</v>
      </c>
      <c r="K1231" s="428" t="s">
        <v>1315</v>
      </c>
      <c r="N1231" s="428" t="s">
        <v>1315</v>
      </c>
      <c r="O1231" s="428" t="s">
        <v>1315</v>
      </c>
      <c r="Q1231" s="428">
        <v>4306</v>
      </c>
      <c r="R1231" s="437" t="s">
        <v>976</v>
      </c>
      <c r="S1231" s="428">
        <v>4306</v>
      </c>
    </row>
    <row r="1232" spans="1:19" ht="10.199999999999999" customHeight="1" x14ac:dyDescent="0.3">
      <c r="A1232" s="428">
        <v>4390</v>
      </c>
      <c r="B1232" s="428">
        <f t="shared" si="23"/>
        <v>4</v>
      </c>
      <c r="C1232" s="437">
        <v>4390</v>
      </c>
      <c r="D1232" s="428" t="s">
        <v>118</v>
      </c>
      <c r="J1232" s="428" t="s">
        <v>1315</v>
      </c>
      <c r="K1232" s="428" t="s">
        <v>1315</v>
      </c>
      <c r="Q1232" s="428">
        <v>4390</v>
      </c>
      <c r="R1232" s="437" t="s">
        <v>118</v>
      </c>
      <c r="S1232" s="428">
        <v>4390</v>
      </c>
    </row>
    <row r="1233" spans="1:19" ht="10.199999999999999" customHeight="1" x14ac:dyDescent="0.3">
      <c r="A1233" s="428">
        <v>44</v>
      </c>
      <c r="B1233" s="428">
        <f t="shared" si="23"/>
        <v>2</v>
      </c>
      <c r="C1233" s="437">
        <v>44</v>
      </c>
      <c r="D1233" s="428" t="s">
        <v>503</v>
      </c>
      <c r="E1233" s="428" t="s">
        <v>1315</v>
      </c>
      <c r="F1233" s="428" t="s">
        <v>1315</v>
      </c>
      <c r="G1233" s="428" t="s">
        <v>1315</v>
      </c>
      <c r="I1233" s="428" t="s">
        <v>1315</v>
      </c>
      <c r="J1233" s="428" t="s">
        <v>1315</v>
      </c>
      <c r="K1233" s="428" t="s">
        <v>1315</v>
      </c>
      <c r="L1233" s="428" t="s">
        <v>1315</v>
      </c>
      <c r="M1233" s="428" t="s">
        <v>1315</v>
      </c>
      <c r="N1233" s="428" t="s">
        <v>1315</v>
      </c>
      <c r="O1233" s="428" t="s">
        <v>1315</v>
      </c>
      <c r="Q1233" s="428">
        <v>44</v>
      </c>
      <c r="R1233" s="437" t="s">
        <v>503</v>
      </c>
      <c r="S1233" s="428">
        <v>44</v>
      </c>
    </row>
    <row r="1234" spans="1:19" ht="10.199999999999999" customHeight="1" x14ac:dyDescent="0.3">
      <c r="A1234" s="428">
        <v>4401</v>
      </c>
      <c r="B1234" s="428">
        <f t="shared" si="23"/>
        <v>4</v>
      </c>
      <c r="C1234" s="437">
        <v>4401</v>
      </c>
      <c r="D1234" s="428" t="s">
        <v>199</v>
      </c>
      <c r="E1234" s="428" t="s">
        <v>1315</v>
      </c>
      <c r="F1234" s="428" t="s">
        <v>1315</v>
      </c>
      <c r="G1234" s="428" t="s">
        <v>1315</v>
      </c>
      <c r="I1234" s="428" t="s">
        <v>1315</v>
      </c>
      <c r="J1234" s="428" t="s">
        <v>1315</v>
      </c>
      <c r="K1234" s="428" t="s">
        <v>1315</v>
      </c>
      <c r="L1234" s="428" t="s">
        <v>1315</v>
      </c>
      <c r="M1234" s="428" t="s">
        <v>1315</v>
      </c>
      <c r="N1234" s="428" t="s">
        <v>1315</v>
      </c>
      <c r="O1234" s="428" t="s">
        <v>1315</v>
      </c>
      <c r="Q1234" s="428">
        <v>4401</v>
      </c>
      <c r="R1234" s="437" t="s">
        <v>199</v>
      </c>
      <c r="S1234" s="428">
        <v>4401</v>
      </c>
    </row>
    <row r="1235" spans="1:19" ht="10.199999999999999" customHeight="1" x14ac:dyDescent="0.3">
      <c r="A1235" s="428">
        <v>4402</v>
      </c>
      <c r="B1235" s="428">
        <f t="shared" si="23"/>
        <v>4</v>
      </c>
      <c r="C1235" s="437">
        <v>4402</v>
      </c>
      <c r="D1235" s="428" t="s">
        <v>115</v>
      </c>
      <c r="E1235" s="428" t="s">
        <v>1315</v>
      </c>
      <c r="F1235" s="428" t="s">
        <v>1315</v>
      </c>
      <c r="G1235" s="428" t="s">
        <v>1315</v>
      </c>
      <c r="I1235" s="428" t="s">
        <v>1315</v>
      </c>
      <c r="J1235" s="428" t="s">
        <v>1315</v>
      </c>
      <c r="K1235" s="428" t="s">
        <v>1315</v>
      </c>
      <c r="O1235" s="428" t="s">
        <v>1315</v>
      </c>
      <c r="Q1235" s="428">
        <v>4402</v>
      </c>
      <c r="R1235" s="437" t="s">
        <v>731</v>
      </c>
      <c r="S1235" s="428">
        <v>4402</v>
      </c>
    </row>
    <row r="1236" spans="1:19" ht="10.199999999999999" customHeight="1" x14ac:dyDescent="0.3">
      <c r="A1236" s="428">
        <v>4402</v>
      </c>
      <c r="B1236" s="428">
        <f t="shared" si="23"/>
        <v>6</v>
      </c>
      <c r="C1236" s="437">
        <v>440205</v>
      </c>
      <c r="D1236" s="428" t="s">
        <v>1122</v>
      </c>
      <c r="E1236" s="428" t="s">
        <v>1315</v>
      </c>
      <c r="F1236" s="428" t="s">
        <v>1315</v>
      </c>
      <c r="G1236" s="428" t="s">
        <v>1315</v>
      </c>
      <c r="J1236" s="428" t="s">
        <v>1315</v>
      </c>
      <c r="K1236" s="428" t="s">
        <v>1315</v>
      </c>
      <c r="O1236" s="428" t="s">
        <v>1315</v>
      </c>
      <c r="Q1236" s="428" t="s">
        <v>1332</v>
      </c>
      <c r="R1236" s="437" t="s">
        <v>1332</v>
      </c>
      <c r="S1236" s="428" t="s">
        <v>1332</v>
      </c>
    </row>
    <row r="1237" spans="1:19" ht="10.199999999999999" customHeight="1" x14ac:dyDescent="0.3">
      <c r="A1237" s="428">
        <v>4402</v>
      </c>
      <c r="B1237" s="428">
        <f t="shared" si="23"/>
        <v>6</v>
      </c>
      <c r="C1237" s="437">
        <v>440210</v>
      </c>
      <c r="D1237" s="428" t="s">
        <v>1123</v>
      </c>
      <c r="E1237" s="428" t="s">
        <v>1315</v>
      </c>
      <c r="F1237" s="428" t="s">
        <v>1315</v>
      </c>
      <c r="G1237" s="428" t="s">
        <v>1315</v>
      </c>
      <c r="I1237" s="428" t="s">
        <v>1315</v>
      </c>
      <c r="J1237" s="428" t="s">
        <v>1315</v>
      </c>
      <c r="K1237" s="428" t="s">
        <v>1315</v>
      </c>
      <c r="O1237" s="428" t="s">
        <v>1315</v>
      </c>
      <c r="Q1237" s="428">
        <v>440210</v>
      </c>
      <c r="R1237" s="437" t="s">
        <v>1590</v>
      </c>
      <c r="S1237" s="428" t="s">
        <v>1591</v>
      </c>
    </row>
    <row r="1238" spans="1:19" ht="10.199999999999999" customHeight="1" x14ac:dyDescent="0.3">
      <c r="A1238" s="428">
        <v>4402</v>
      </c>
      <c r="B1238" s="428">
        <f t="shared" si="23"/>
        <v>6</v>
      </c>
      <c r="C1238" s="437">
        <v>440215</v>
      </c>
      <c r="D1238" s="428" t="s">
        <v>1124</v>
      </c>
      <c r="E1238" s="428" t="s">
        <v>1315</v>
      </c>
      <c r="F1238" s="428" t="s">
        <v>1315</v>
      </c>
      <c r="G1238" s="428" t="s">
        <v>1315</v>
      </c>
      <c r="J1238" s="428" t="s">
        <v>1315</v>
      </c>
      <c r="K1238" s="428" t="s">
        <v>1315</v>
      </c>
      <c r="O1238" s="428" t="s">
        <v>1315</v>
      </c>
      <c r="Q1238" s="428" t="s">
        <v>1332</v>
      </c>
      <c r="R1238" s="437" t="s">
        <v>1332</v>
      </c>
      <c r="S1238" s="428" t="s">
        <v>1332</v>
      </c>
    </row>
    <row r="1239" spans="1:19" ht="10.199999999999999" customHeight="1" x14ac:dyDescent="0.3">
      <c r="A1239" s="428">
        <v>4402</v>
      </c>
      <c r="B1239" s="428">
        <f t="shared" si="23"/>
        <v>6</v>
      </c>
      <c r="C1239" s="437">
        <v>440220</v>
      </c>
      <c r="D1239" s="428" t="s">
        <v>1125</v>
      </c>
      <c r="E1239" s="428" t="s">
        <v>1315</v>
      </c>
      <c r="F1239" s="428" t="s">
        <v>1315</v>
      </c>
      <c r="J1239" s="428" t="s">
        <v>1315</v>
      </c>
      <c r="K1239" s="428" t="s">
        <v>1315</v>
      </c>
      <c r="O1239" s="428" t="s">
        <v>1315</v>
      </c>
      <c r="Q1239" s="428">
        <v>440220</v>
      </c>
      <c r="R1239" s="437" t="s">
        <v>1592</v>
      </c>
      <c r="S1239" s="428" t="s">
        <v>1593</v>
      </c>
    </row>
    <row r="1240" spans="1:19" ht="10.199999999999999" customHeight="1" x14ac:dyDescent="0.3">
      <c r="A1240" s="428">
        <v>4402</v>
      </c>
      <c r="B1240" s="428">
        <f t="shared" si="23"/>
        <v>6</v>
      </c>
      <c r="C1240" s="437">
        <v>440225</v>
      </c>
      <c r="D1240" s="428" t="s">
        <v>1126</v>
      </c>
      <c r="E1240" s="428" t="s">
        <v>1315</v>
      </c>
      <c r="F1240" s="428" t="s">
        <v>1315</v>
      </c>
      <c r="J1240" s="428" t="s">
        <v>1315</v>
      </c>
      <c r="K1240" s="428" t="s">
        <v>1315</v>
      </c>
      <c r="O1240" s="428" t="s">
        <v>1315</v>
      </c>
      <c r="Q1240" s="428" t="s">
        <v>1332</v>
      </c>
      <c r="R1240" s="437" t="s">
        <v>1332</v>
      </c>
      <c r="S1240" s="428" t="s">
        <v>1332</v>
      </c>
    </row>
    <row r="1241" spans="1:19" ht="10.199999999999999" customHeight="1" x14ac:dyDescent="0.3">
      <c r="A1241" s="428">
        <v>4402</v>
      </c>
      <c r="B1241" s="428">
        <f t="shared" si="23"/>
        <v>6</v>
      </c>
      <c r="C1241" s="437">
        <v>440230</v>
      </c>
      <c r="D1241" s="428" t="s">
        <v>1127</v>
      </c>
      <c r="E1241" s="428" t="s">
        <v>1315</v>
      </c>
      <c r="F1241" s="428" t="s">
        <v>1315</v>
      </c>
      <c r="G1241" s="428" t="s">
        <v>1315</v>
      </c>
      <c r="I1241" s="428" t="s">
        <v>1315</v>
      </c>
      <c r="J1241" s="428" t="s">
        <v>1315</v>
      </c>
      <c r="K1241" s="428" t="s">
        <v>1315</v>
      </c>
      <c r="O1241" s="428" t="s">
        <v>1315</v>
      </c>
      <c r="Q1241" s="428">
        <v>440230</v>
      </c>
      <c r="R1241" s="437" t="s">
        <v>1594</v>
      </c>
      <c r="S1241" s="428">
        <v>440230</v>
      </c>
    </row>
    <row r="1242" spans="1:19" ht="10.199999999999999" customHeight="1" x14ac:dyDescent="0.3">
      <c r="A1242" s="428">
        <v>4402</v>
      </c>
      <c r="B1242" s="428">
        <f t="shared" si="23"/>
        <v>6</v>
      </c>
      <c r="C1242" s="437">
        <v>440235</v>
      </c>
      <c r="D1242" s="428" t="s">
        <v>1595</v>
      </c>
      <c r="E1242" s="428" t="s">
        <v>1315</v>
      </c>
      <c r="F1242" s="428" t="s">
        <v>1315</v>
      </c>
      <c r="G1242" s="428" t="s">
        <v>1315</v>
      </c>
      <c r="I1242" s="428" t="s">
        <v>1315</v>
      </c>
      <c r="J1242" s="428" t="s">
        <v>1315</v>
      </c>
      <c r="K1242" s="428" t="s">
        <v>1315</v>
      </c>
      <c r="O1242" s="428" t="s">
        <v>1315</v>
      </c>
      <c r="Q1242" s="428">
        <v>440235</v>
      </c>
      <c r="R1242" s="437" t="s">
        <v>1596</v>
      </c>
      <c r="S1242" s="428">
        <v>440235</v>
      </c>
    </row>
    <row r="1243" spans="1:19" ht="10.199999999999999" customHeight="1" x14ac:dyDescent="0.3">
      <c r="A1243" s="428">
        <v>4402</v>
      </c>
      <c r="B1243" s="428">
        <f t="shared" si="23"/>
        <v>6</v>
      </c>
      <c r="C1243" s="437">
        <v>440240</v>
      </c>
      <c r="D1243" s="428" t="s">
        <v>1128</v>
      </c>
      <c r="E1243" s="428" t="s">
        <v>1315</v>
      </c>
      <c r="F1243" s="428" t="s">
        <v>1315</v>
      </c>
      <c r="G1243" s="428" t="s">
        <v>1315</v>
      </c>
      <c r="J1243" s="428" t="s">
        <v>1315</v>
      </c>
      <c r="K1243" s="428" t="s">
        <v>1315</v>
      </c>
      <c r="O1243" s="428" t="s">
        <v>1315</v>
      </c>
      <c r="Q1243" s="428">
        <v>440240</v>
      </c>
      <c r="R1243" s="437" t="s">
        <v>1597</v>
      </c>
      <c r="S1243" s="428">
        <v>440240</v>
      </c>
    </row>
    <row r="1244" spans="1:19" ht="10.199999999999999" customHeight="1" x14ac:dyDescent="0.3">
      <c r="A1244" s="428">
        <v>4402</v>
      </c>
      <c r="B1244" s="428">
        <f t="shared" si="23"/>
        <v>6</v>
      </c>
      <c r="C1244" s="437">
        <v>440245</v>
      </c>
      <c r="D1244" s="428" t="s">
        <v>1129</v>
      </c>
      <c r="E1244" s="428" t="s">
        <v>1315</v>
      </c>
      <c r="F1244" s="428" t="s">
        <v>1315</v>
      </c>
      <c r="J1244" s="428" t="s">
        <v>1316</v>
      </c>
      <c r="K1244" s="428" t="s">
        <v>1316</v>
      </c>
      <c r="O1244" s="428" t="s">
        <v>1315</v>
      </c>
      <c r="Q1244" s="428">
        <v>440245</v>
      </c>
      <c r="R1244" s="437" t="s">
        <v>1598</v>
      </c>
      <c r="S1244" s="428">
        <v>440245</v>
      </c>
    </row>
    <row r="1245" spans="1:19" ht="10.199999999999999" customHeight="1" x14ac:dyDescent="0.3">
      <c r="A1245" s="428">
        <v>4402</v>
      </c>
      <c r="B1245" s="428">
        <f t="shared" si="23"/>
        <v>6</v>
      </c>
      <c r="C1245" s="437">
        <v>440250</v>
      </c>
      <c r="D1245" s="428" t="s">
        <v>1130</v>
      </c>
      <c r="F1245" s="428" t="s">
        <v>1315</v>
      </c>
      <c r="I1245" s="428" t="s">
        <v>1315</v>
      </c>
      <c r="J1245" s="428" t="s">
        <v>1316</v>
      </c>
      <c r="K1245" s="428" t="s">
        <v>1316</v>
      </c>
      <c r="Q1245" s="428">
        <v>440250</v>
      </c>
      <c r="R1245" s="437" t="s">
        <v>1599</v>
      </c>
      <c r="S1245" s="428">
        <v>440250</v>
      </c>
    </row>
    <row r="1246" spans="1:19" ht="10.199999999999999" customHeight="1" x14ac:dyDescent="0.3">
      <c r="A1246" s="428">
        <v>4403</v>
      </c>
      <c r="B1246" s="428">
        <f t="shared" si="23"/>
        <v>4</v>
      </c>
      <c r="C1246" s="437">
        <v>4403</v>
      </c>
      <c r="D1246" s="428" t="s">
        <v>209</v>
      </c>
      <c r="E1246" s="428" t="s">
        <v>1315</v>
      </c>
      <c r="F1246" s="428" t="s">
        <v>1315</v>
      </c>
      <c r="G1246" s="428" t="s">
        <v>1315</v>
      </c>
      <c r="I1246" s="428" t="s">
        <v>1315</v>
      </c>
      <c r="J1246" s="428" t="s">
        <v>1315</v>
      </c>
      <c r="K1246" s="428" t="s">
        <v>1315</v>
      </c>
      <c r="L1246" s="428" t="s">
        <v>1315</v>
      </c>
      <c r="M1246" s="428" t="s">
        <v>1315</v>
      </c>
      <c r="N1246" s="428" t="s">
        <v>1315</v>
      </c>
      <c r="O1246" s="428" t="s">
        <v>1315</v>
      </c>
      <c r="Q1246" s="428">
        <v>4403</v>
      </c>
      <c r="R1246" s="437" t="s">
        <v>209</v>
      </c>
      <c r="S1246" s="428">
        <v>4403</v>
      </c>
    </row>
    <row r="1247" spans="1:19" ht="10.199999999999999" customHeight="1" x14ac:dyDescent="0.3">
      <c r="A1247" s="428">
        <v>4404</v>
      </c>
      <c r="B1247" s="428">
        <f t="shared" si="23"/>
        <v>4</v>
      </c>
      <c r="C1247" s="437">
        <v>4404</v>
      </c>
      <c r="D1247" s="428" t="s">
        <v>977</v>
      </c>
      <c r="E1247" s="428" t="s">
        <v>1315</v>
      </c>
      <c r="F1247" s="428" t="s">
        <v>1315</v>
      </c>
      <c r="G1247" s="428" t="s">
        <v>1315</v>
      </c>
      <c r="I1247" s="428" t="s">
        <v>1315</v>
      </c>
      <c r="J1247" s="428" t="s">
        <v>1315</v>
      </c>
      <c r="K1247" s="428" t="s">
        <v>1315</v>
      </c>
      <c r="L1247" s="428" t="s">
        <v>1315</v>
      </c>
      <c r="M1247" s="428" t="s">
        <v>1315</v>
      </c>
      <c r="O1247" s="428" t="s">
        <v>1315</v>
      </c>
      <c r="Q1247" s="428">
        <v>4404</v>
      </c>
      <c r="R1247" s="437" t="s">
        <v>977</v>
      </c>
      <c r="S1247" s="428">
        <v>4404</v>
      </c>
    </row>
    <row r="1248" spans="1:19" ht="10.199999999999999" customHeight="1" x14ac:dyDescent="0.3">
      <c r="A1248" s="428">
        <v>4405</v>
      </c>
      <c r="B1248" s="428">
        <f t="shared" si="23"/>
        <v>4</v>
      </c>
      <c r="C1248" s="437">
        <v>4405</v>
      </c>
      <c r="D1248" s="428" t="s">
        <v>210</v>
      </c>
      <c r="E1248" s="428" t="s">
        <v>1315</v>
      </c>
      <c r="F1248" s="428" t="s">
        <v>1315</v>
      </c>
      <c r="G1248" s="428" t="s">
        <v>1315</v>
      </c>
      <c r="I1248" s="428" t="s">
        <v>1315</v>
      </c>
      <c r="J1248" s="428" t="s">
        <v>1315</v>
      </c>
      <c r="K1248" s="428" t="s">
        <v>1315</v>
      </c>
      <c r="L1248" s="428" t="s">
        <v>1315</v>
      </c>
      <c r="M1248" s="428" t="s">
        <v>1315</v>
      </c>
      <c r="N1248" s="428" t="s">
        <v>1315</v>
      </c>
      <c r="O1248" s="428" t="s">
        <v>1315</v>
      </c>
      <c r="Q1248" s="428">
        <v>4405</v>
      </c>
      <c r="R1248" s="437" t="s">
        <v>210</v>
      </c>
      <c r="S1248" s="428">
        <v>4405</v>
      </c>
    </row>
    <row r="1249" spans="1:19" ht="10.199999999999999" customHeight="1" x14ac:dyDescent="0.3">
      <c r="A1249" s="428">
        <v>4406</v>
      </c>
      <c r="B1249" s="428">
        <f t="shared" si="23"/>
        <v>4</v>
      </c>
      <c r="C1249" s="437">
        <v>4406</v>
      </c>
      <c r="D1249" s="428" t="s">
        <v>117</v>
      </c>
      <c r="E1249" s="428" t="s">
        <v>1315</v>
      </c>
      <c r="G1249" s="428" t="s">
        <v>1315</v>
      </c>
      <c r="J1249" s="428" t="s">
        <v>1315</v>
      </c>
      <c r="K1249" s="428" t="s">
        <v>1315</v>
      </c>
      <c r="M1249" s="428" t="s">
        <v>1315</v>
      </c>
      <c r="N1249" s="428" t="s">
        <v>1315</v>
      </c>
      <c r="O1249" s="428" t="s">
        <v>1315</v>
      </c>
      <c r="Q1249" s="428">
        <v>4406</v>
      </c>
      <c r="R1249" s="437" t="s">
        <v>117</v>
      </c>
      <c r="S1249" s="428">
        <v>4406</v>
      </c>
    </row>
    <row r="1250" spans="1:19" ht="10.199999999999999" customHeight="1" x14ac:dyDescent="0.3">
      <c r="A1250" s="428">
        <v>4407</v>
      </c>
      <c r="B1250" s="428">
        <f t="shared" si="23"/>
        <v>4</v>
      </c>
      <c r="C1250" s="437">
        <v>4407</v>
      </c>
      <c r="D1250" s="428" t="s">
        <v>978</v>
      </c>
      <c r="E1250" s="428" t="s">
        <v>1315</v>
      </c>
      <c r="F1250" s="428" t="s">
        <v>1315</v>
      </c>
      <c r="G1250" s="428" t="s">
        <v>1315</v>
      </c>
      <c r="I1250" s="428" t="s">
        <v>1315</v>
      </c>
      <c r="J1250" s="428" t="s">
        <v>1315</v>
      </c>
      <c r="K1250" s="428" t="s">
        <v>1315</v>
      </c>
      <c r="L1250" s="428" t="s">
        <v>1315</v>
      </c>
      <c r="M1250" s="428" t="s">
        <v>1315</v>
      </c>
      <c r="N1250" s="428" t="s">
        <v>1315</v>
      </c>
      <c r="O1250" s="428" t="s">
        <v>1315</v>
      </c>
      <c r="Q1250" s="428">
        <v>4407</v>
      </c>
      <c r="R1250" s="437" t="s">
        <v>978</v>
      </c>
      <c r="S1250" s="428">
        <v>4407</v>
      </c>
    </row>
    <row r="1251" spans="1:19" ht="10.199999999999999" customHeight="1" x14ac:dyDescent="0.3">
      <c r="A1251" s="428">
        <v>45</v>
      </c>
      <c r="B1251" s="428">
        <f t="shared" si="23"/>
        <v>2</v>
      </c>
      <c r="C1251" s="437">
        <v>45</v>
      </c>
      <c r="D1251" s="428" t="s">
        <v>979</v>
      </c>
      <c r="E1251" s="428" t="s">
        <v>1315</v>
      </c>
      <c r="F1251" s="428" t="s">
        <v>1315</v>
      </c>
      <c r="G1251" s="428" t="s">
        <v>1315</v>
      </c>
      <c r="I1251" s="428" t="s">
        <v>1315</v>
      </c>
      <c r="J1251" s="428" t="s">
        <v>1315</v>
      </c>
      <c r="K1251" s="428" t="s">
        <v>1315</v>
      </c>
      <c r="L1251" s="428" t="s">
        <v>1315</v>
      </c>
      <c r="M1251" s="428" t="s">
        <v>1315</v>
      </c>
      <c r="N1251" s="428" t="s">
        <v>1315</v>
      </c>
      <c r="O1251" s="428" t="s">
        <v>1315</v>
      </c>
      <c r="Q1251" s="428">
        <v>45</v>
      </c>
      <c r="R1251" s="437" t="s">
        <v>979</v>
      </c>
      <c r="S1251" s="428">
        <v>45</v>
      </c>
    </row>
    <row r="1252" spans="1:19" ht="10.199999999999999" customHeight="1" x14ac:dyDescent="0.3">
      <c r="A1252" s="428">
        <v>4501</v>
      </c>
      <c r="B1252" s="428">
        <f t="shared" si="23"/>
        <v>4</v>
      </c>
      <c r="C1252" s="437">
        <v>4501</v>
      </c>
      <c r="D1252" s="428" t="s">
        <v>980</v>
      </c>
      <c r="E1252" s="428" t="s">
        <v>1315</v>
      </c>
      <c r="F1252" s="428" t="s">
        <v>1315</v>
      </c>
      <c r="G1252" s="428" t="s">
        <v>1315</v>
      </c>
      <c r="I1252" s="428" t="s">
        <v>1315</v>
      </c>
      <c r="J1252" s="428" t="s">
        <v>1315</v>
      </c>
      <c r="K1252" s="428" t="s">
        <v>1315</v>
      </c>
      <c r="L1252" s="428" t="s">
        <v>1315</v>
      </c>
      <c r="M1252" s="428" t="s">
        <v>1315</v>
      </c>
      <c r="N1252" s="428" t="s">
        <v>1315</v>
      </c>
      <c r="O1252" s="428" t="s">
        <v>1315</v>
      </c>
      <c r="Q1252" s="428">
        <v>4501</v>
      </c>
      <c r="R1252" s="437" t="s">
        <v>980</v>
      </c>
      <c r="S1252" s="428">
        <v>4501</v>
      </c>
    </row>
    <row r="1253" spans="1:19" ht="10.199999999999999" customHeight="1" x14ac:dyDescent="0.3">
      <c r="A1253" s="428">
        <v>4501</v>
      </c>
      <c r="B1253" s="428">
        <f t="shared" si="23"/>
        <v>6</v>
      </c>
      <c r="C1253" s="437">
        <v>450105</v>
      </c>
      <c r="D1253" s="428" t="s">
        <v>1600</v>
      </c>
      <c r="E1253" s="428" t="s">
        <v>1315</v>
      </c>
      <c r="F1253" s="428" t="s">
        <v>1315</v>
      </c>
      <c r="G1253" s="428" t="s">
        <v>1315</v>
      </c>
      <c r="I1253" s="428" t="s">
        <v>1315</v>
      </c>
      <c r="J1253" s="428" t="s">
        <v>1315</v>
      </c>
      <c r="K1253" s="428" t="s">
        <v>1315</v>
      </c>
      <c r="L1253" s="428" t="s">
        <v>1315</v>
      </c>
      <c r="M1253" s="428" t="s">
        <v>1315</v>
      </c>
      <c r="N1253" s="428" t="s">
        <v>1315</v>
      </c>
      <c r="O1253" s="428" t="s">
        <v>1315</v>
      </c>
      <c r="Q1253" s="428">
        <v>450105</v>
      </c>
      <c r="R1253" s="437" t="s">
        <v>1600</v>
      </c>
      <c r="S1253" s="428">
        <v>450105</v>
      </c>
    </row>
    <row r="1254" spans="1:19" ht="10.199999999999999" customHeight="1" x14ac:dyDescent="0.3">
      <c r="A1254" s="428">
        <v>4501</v>
      </c>
      <c r="B1254" s="428">
        <f t="shared" si="23"/>
        <v>6</v>
      </c>
      <c r="C1254" s="437">
        <v>450110</v>
      </c>
      <c r="D1254" s="428" t="s">
        <v>1601</v>
      </c>
      <c r="E1254" s="428" t="s">
        <v>1315</v>
      </c>
      <c r="F1254" s="428" t="s">
        <v>1315</v>
      </c>
      <c r="G1254" s="428" t="s">
        <v>1315</v>
      </c>
      <c r="I1254" s="428" t="s">
        <v>1315</v>
      </c>
      <c r="J1254" s="428" t="s">
        <v>1315</v>
      </c>
      <c r="K1254" s="428" t="s">
        <v>1315</v>
      </c>
      <c r="L1254" s="428" t="s">
        <v>1315</v>
      </c>
      <c r="M1254" s="428" t="s">
        <v>1315</v>
      </c>
      <c r="N1254" s="428" t="s">
        <v>1315</v>
      </c>
      <c r="O1254" s="428" t="s">
        <v>1315</v>
      </c>
      <c r="Q1254" s="428">
        <v>450110</v>
      </c>
      <c r="R1254" s="437" t="s">
        <v>1601</v>
      </c>
      <c r="S1254" s="428">
        <v>450110</v>
      </c>
    </row>
    <row r="1255" spans="1:19" ht="10.199999999999999" customHeight="1" x14ac:dyDescent="0.3">
      <c r="A1255" s="428">
        <v>4501</v>
      </c>
      <c r="B1255" s="428">
        <f t="shared" si="23"/>
        <v>6</v>
      </c>
      <c r="C1255" s="437">
        <v>450115</v>
      </c>
      <c r="D1255" s="428" t="s">
        <v>1602</v>
      </c>
      <c r="E1255" s="428" t="s">
        <v>1315</v>
      </c>
      <c r="F1255" s="428" t="s">
        <v>1315</v>
      </c>
      <c r="G1255" s="428" t="s">
        <v>1315</v>
      </c>
      <c r="I1255" s="428" t="s">
        <v>1315</v>
      </c>
      <c r="J1255" s="428" t="s">
        <v>1315</v>
      </c>
      <c r="K1255" s="428" t="s">
        <v>1315</v>
      </c>
      <c r="L1255" s="428" t="s">
        <v>1315</v>
      </c>
      <c r="M1255" s="428" t="s">
        <v>1315</v>
      </c>
      <c r="N1255" s="428" t="s">
        <v>1315</v>
      </c>
      <c r="O1255" s="428" t="s">
        <v>1315</v>
      </c>
      <c r="Q1255" s="428">
        <v>450115</v>
      </c>
      <c r="R1255" s="437" t="s">
        <v>1602</v>
      </c>
      <c r="S1255" s="428">
        <v>450115</v>
      </c>
    </row>
    <row r="1256" spans="1:19" ht="10.199999999999999" customHeight="1" x14ac:dyDescent="0.3">
      <c r="A1256" s="428">
        <v>4501</v>
      </c>
      <c r="B1256" s="428">
        <f t="shared" si="23"/>
        <v>6</v>
      </c>
      <c r="C1256" s="437">
        <v>450120</v>
      </c>
      <c r="D1256" s="428" t="s">
        <v>282</v>
      </c>
      <c r="E1256" s="428" t="s">
        <v>1315</v>
      </c>
      <c r="F1256" s="428" t="s">
        <v>1315</v>
      </c>
      <c r="G1256" s="428" t="s">
        <v>1315</v>
      </c>
      <c r="I1256" s="428" t="s">
        <v>1315</v>
      </c>
      <c r="J1256" s="428" t="s">
        <v>1315</v>
      </c>
      <c r="K1256" s="428" t="s">
        <v>1315</v>
      </c>
      <c r="L1256" s="428" t="s">
        <v>1315</v>
      </c>
      <c r="M1256" s="428" t="s">
        <v>1315</v>
      </c>
      <c r="N1256" s="428" t="s">
        <v>1315</v>
      </c>
      <c r="O1256" s="428" t="s">
        <v>1315</v>
      </c>
      <c r="Q1256" s="428">
        <v>450120</v>
      </c>
      <c r="R1256" s="437" t="s">
        <v>282</v>
      </c>
      <c r="S1256" s="428">
        <v>450120</v>
      </c>
    </row>
    <row r="1257" spans="1:19" ht="10.199999999999999" customHeight="1" x14ac:dyDescent="0.3">
      <c r="A1257" s="428">
        <v>4501</v>
      </c>
      <c r="B1257" s="428">
        <f t="shared" si="23"/>
        <v>6</v>
      </c>
      <c r="C1257" s="437">
        <v>450125</v>
      </c>
      <c r="D1257" s="428" t="s">
        <v>1603</v>
      </c>
      <c r="E1257" s="428" t="s">
        <v>1315</v>
      </c>
      <c r="F1257" s="428" t="s">
        <v>1315</v>
      </c>
      <c r="G1257" s="428" t="s">
        <v>1315</v>
      </c>
      <c r="I1257" s="428" t="s">
        <v>1315</v>
      </c>
      <c r="J1257" s="428" t="s">
        <v>1315</v>
      </c>
      <c r="K1257" s="428" t="s">
        <v>1315</v>
      </c>
      <c r="L1257" s="428" t="s">
        <v>1315</v>
      </c>
      <c r="M1257" s="428" t="s">
        <v>1315</v>
      </c>
      <c r="N1257" s="428" t="s">
        <v>1315</v>
      </c>
      <c r="O1257" s="428" t="s">
        <v>1315</v>
      </c>
      <c r="Q1257" s="428">
        <v>450125</v>
      </c>
      <c r="R1257" s="437" t="s">
        <v>1603</v>
      </c>
      <c r="S1257" s="428">
        <v>450125</v>
      </c>
    </row>
    <row r="1258" spans="1:19" ht="10.199999999999999" customHeight="1" x14ac:dyDescent="0.3">
      <c r="A1258" s="428">
        <v>4501</v>
      </c>
      <c r="B1258" s="428">
        <f t="shared" si="23"/>
        <v>6</v>
      </c>
      <c r="C1258" s="437">
        <v>450130</v>
      </c>
      <c r="D1258" s="428" t="s">
        <v>1604</v>
      </c>
      <c r="E1258" s="428" t="s">
        <v>1315</v>
      </c>
      <c r="F1258" s="428" t="s">
        <v>1315</v>
      </c>
      <c r="G1258" s="428" t="s">
        <v>1315</v>
      </c>
      <c r="I1258" s="428" t="s">
        <v>1315</v>
      </c>
      <c r="J1258" s="428" t="s">
        <v>1315</v>
      </c>
      <c r="K1258" s="428" t="s">
        <v>1315</v>
      </c>
      <c r="L1258" s="428" t="s">
        <v>1315</v>
      </c>
      <c r="M1258" s="428" t="s">
        <v>1315</v>
      </c>
      <c r="N1258" s="428" t="s">
        <v>1315</v>
      </c>
      <c r="O1258" s="428" t="s">
        <v>1315</v>
      </c>
      <c r="Q1258" s="428">
        <v>450130</v>
      </c>
      <c r="R1258" s="437" t="s">
        <v>1604</v>
      </c>
      <c r="S1258" s="428">
        <v>450130</v>
      </c>
    </row>
    <row r="1259" spans="1:19" ht="10.199999999999999" customHeight="1" x14ac:dyDescent="0.3">
      <c r="A1259" s="428">
        <v>4501</v>
      </c>
      <c r="B1259" s="428">
        <f t="shared" si="23"/>
        <v>6</v>
      </c>
      <c r="C1259" s="437">
        <v>450135</v>
      </c>
      <c r="D1259" s="428" t="s">
        <v>283</v>
      </c>
      <c r="E1259" s="428" t="s">
        <v>1315</v>
      </c>
      <c r="F1259" s="428" t="s">
        <v>1315</v>
      </c>
      <c r="G1259" s="428" t="s">
        <v>1315</v>
      </c>
      <c r="I1259" s="428" t="s">
        <v>1315</v>
      </c>
      <c r="J1259" s="428" t="s">
        <v>1315</v>
      </c>
      <c r="K1259" s="428" t="s">
        <v>1315</v>
      </c>
      <c r="L1259" s="428" t="s">
        <v>1315</v>
      </c>
      <c r="M1259" s="428" t="s">
        <v>1315</v>
      </c>
      <c r="N1259" s="428" t="s">
        <v>1315</v>
      </c>
      <c r="O1259" s="428" t="s">
        <v>1315</v>
      </c>
      <c r="Q1259" s="428">
        <v>450135</v>
      </c>
      <c r="R1259" s="437" t="s">
        <v>283</v>
      </c>
      <c r="S1259" s="428">
        <v>450135</v>
      </c>
    </row>
    <row r="1260" spans="1:19" ht="10.199999999999999" customHeight="1" x14ac:dyDescent="0.3">
      <c r="A1260" s="428">
        <v>4501</v>
      </c>
      <c r="B1260" s="428">
        <f t="shared" si="23"/>
        <v>6</v>
      </c>
      <c r="C1260" s="437">
        <v>450190</v>
      </c>
      <c r="D1260" s="428" t="s">
        <v>53</v>
      </c>
      <c r="E1260" s="428" t="s">
        <v>1315</v>
      </c>
      <c r="F1260" s="428" t="s">
        <v>1315</v>
      </c>
      <c r="G1260" s="428" t="s">
        <v>1315</v>
      </c>
      <c r="I1260" s="428" t="s">
        <v>1315</v>
      </c>
      <c r="J1260" s="428" t="s">
        <v>1315</v>
      </c>
      <c r="K1260" s="428" t="s">
        <v>1315</v>
      </c>
      <c r="L1260" s="428" t="s">
        <v>1315</v>
      </c>
      <c r="M1260" s="428" t="s">
        <v>1315</v>
      </c>
      <c r="N1260" s="428" t="s">
        <v>1315</v>
      </c>
      <c r="O1260" s="428" t="s">
        <v>1315</v>
      </c>
      <c r="Q1260" s="428">
        <v>450190</v>
      </c>
      <c r="R1260" s="437" t="s">
        <v>53</v>
      </c>
      <c r="S1260" s="428">
        <v>450190</v>
      </c>
    </row>
    <row r="1261" spans="1:19" ht="10.199999999999999" customHeight="1" x14ac:dyDescent="0.3">
      <c r="A1261" s="428">
        <v>4502</v>
      </c>
      <c r="B1261" s="428">
        <f t="shared" si="23"/>
        <v>4</v>
      </c>
      <c r="C1261" s="437">
        <v>4502</v>
      </c>
      <c r="D1261" s="428" t="s">
        <v>981</v>
      </c>
      <c r="E1261" s="428" t="s">
        <v>1315</v>
      </c>
      <c r="F1261" s="428" t="s">
        <v>1315</v>
      </c>
      <c r="G1261" s="428" t="s">
        <v>1315</v>
      </c>
      <c r="I1261" s="428" t="s">
        <v>1315</v>
      </c>
      <c r="J1261" s="428" t="s">
        <v>1315</v>
      </c>
      <c r="K1261" s="428" t="s">
        <v>1315</v>
      </c>
      <c r="L1261" s="428" t="s">
        <v>1315</v>
      </c>
      <c r="M1261" s="428" t="s">
        <v>1315</v>
      </c>
      <c r="N1261" s="428" t="s">
        <v>1315</v>
      </c>
      <c r="O1261" s="428" t="s">
        <v>1315</v>
      </c>
      <c r="Q1261" s="428">
        <v>4502</v>
      </c>
      <c r="R1261" s="437" t="s">
        <v>981</v>
      </c>
      <c r="S1261" s="428">
        <v>4502</v>
      </c>
    </row>
    <row r="1262" spans="1:19" ht="10.199999999999999" customHeight="1" x14ac:dyDescent="0.3">
      <c r="A1262" s="428">
        <v>4502</v>
      </c>
      <c r="B1262" s="428">
        <f t="shared" si="23"/>
        <v>6</v>
      </c>
      <c r="C1262" s="437">
        <v>450205</v>
      </c>
      <c r="D1262" s="428" t="s">
        <v>1605</v>
      </c>
      <c r="E1262" s="428" t="s">
        <v>1315</v>
      </c>
      <c r="F1262" s="428" t="s">
        <v>1315</v>
      </c>
      <c r="G1262" s="428" t="s">
        <v>1315</v>
      </c>
      <c r="I1262" s="428" t="s">
        <v>1315</v>
      </c>
      <c r="J1262" s="428" t="s">
        <v>1315</v>
      </c>
      <c r="K1262" s="428" t="s">
        <v>1315</v>
      </c>
      <c r="L1262" s="428" t="s">
        <v>1315</v>
      </c>
      <c r="M1262" s="428" t="s">
        <v>1315</v>
      </c>
      <c r="N1262" s="428" t="s">
        <v>1315</v>
      </c>
      <c r="O1262" s="428" t="s">
        <v>1315</v>
      </c>
      <c r="Q1262" s="428">
        <v>450205</v>
      </c>
      <c r="R1262" s="437" t="s">
        <v>1605</v>
      </c>
      <c r="S1262" s="428">
        <v>450205</v>
      </c>
    </row>
    <row r="1263" spans="1:19" ht="10.199999999999999" customHeight="1" x14ac:dyDescent="0.3">
      <c r="A1263" s="428">
        <v>4502</v>
      </c>
      <c r="B1263" s="428">
        <f t="shared" si="23"/>
        <v>6</v>
      </c>
      <c r="C1263" s="437">
        <v>450210</v>
      </c>
      <c r="D1263" s="428" t="s">
        <v>1606</v>
      </c>
      <c r="E1263" s="428" t="s">
        <v>1315</v>
      </c>
      <c r="F1263" s="428" t="s">
        <v>1315</v>
      </c>
      <c r="G1263" s="428" t="s">
        <v>1315</v>
      </c>
      <c r="I1263" s="428" t="s">
        <v>1315</v>
      </c>
      <c r="J1263" s="428" t="s">
        <v>1315</v>
      </c>
      <c r="K1263" s="428" t="s">
        <v>1315</v>
      </c>
      <c r="L1263" s="428" t="s">
        <v>1315</v>
      </c>
      <c r="M1263" s="428" t="s">
        <v>1315</v>
      </c>
      <c r="N1263" s="428" t="s">
        <v>1315</v>
      </c>
      <c r="O1263" s="428" t="s">
        <v>1315</v>
      </c>
      <c r="Q1263" s="428">
        <v>450210</v>
      </c>
      <c r="R1263" s="437" t="s">
        <v>1606</v>
      </c>
      <c r="S1263" s="428">
        <v>450210</v>
      </c>
    </row>
    <row r="1264" spans="1:19" ht="10.199999999999999" customHeight="1" x14ac:dyDescent="0.3">
      <c r="A1264" s="428">
        <v>4503</v>
      </c>
      <c r="B1264" s="428">
        <f t="shared" si="23"/>
        <v>4</v>
      </c>
      <c r="C1264" s="437">
        <v>4503</v>
      </c>
      <c r="D1264" s="428" t="s">
        <v>982</v>
      </c>
      <c r="E1264" s="428" t="s">
        <v>1315</v>
      </c>
      <c r="F1264" s="428" t="s">
        <v>1315</v>
      </c>
      <c r="G1264" s="428" t="s">
        <v>1315</v>
      </c>
      <c r="I1264" s="428" t="s">
        <v>1315</v>
      </c>
      <c r="J1264" s="428" t="s">
        <v>1315</v>
      </c>
      <c r="K1264" s="428" t="s">
        <v>1315</v>
      </c>
      <c r="L1264" s="428" t="s">
        <v>1315</v>
      </c>
      <c r="M1264" s="428" t="s">
        <v>1315</v>
      </c>
      <c r="N1264" s="428" t="s">
        <v>1315</v>
      </c>
      <c r="O1264" s="428" t="s">
        <v>1315</v>
      </c>
      <c r="Q1264" s="428">
        <v>4503</v>
      </c>
      <c r="R1264" s="437" t="s">
        <v>982</v>
      </c>
      <c r="S1264" s="428">
        <v>4503</v>
      </c>
    </row>
    <row r="1265" spans="1:19" ht="10.199999999999999" customHeight="1" x14ac:dyDescent="0.3">
      <c r="A1265" s="428">
        <v>4503</v>
      </c>
      <c r="B1265" s="428">
        <f t="shared" si="23"/>
        <v>6</v>
      </c>
      <c r="C1265" s="437">
        <v>450305</v>
      </c>
      <c r="D1265" s="428" t="s">
        <v>1607</v>
      </c>
      <c r="E1265" s="428" t="s">
        <v>1315</v>
      </c>
      <c r="F1265" s="428" t="s">
        <v>1315</v>
      </c>
      <c r="G1265" s="428" t="s">
        <v>1315</v>
      </c>
      <c r="I1265" s="428" t="s">
        <v>1315</v>
      </c>
      <c r="J1265" s="428" t="s">
        <v>1315</v>
      </c>
      <c r="K1265" s="428" t="s">
        <v>1315</v>
      </c>
      <c r="L1265" s="428" t="s">
        <v>1315</v>
      </c>
      <c r="M1265" s="428" t="s">
        <v>1315</v>
      </c>
      <c r="N1265" s="428" t="s">
        <v>1315</v>
      </c>
      <c r="O1265" s="428" t="s">
        <v>1315</v>
      </c>
      <c r="Q1265" s="428">
        <v>450305</v>
      </c>
      <c r="R1265" s="437" t="s">
        <v>1607</v>
      </c>
      <c r="S1265" s="428">
        <v>450305</v>
      </c>
    </row>
    <row r="1266" spans="1:19" ht="10.199999999999999" customHeight="1" x14ac:dyDescent="0.3">
      <c r="A1266" s="428">
        <v>4503</v>
      </c>
      <c r="B1266" s="428">
        <f t="shared" si="23"/>
        <v>6</v>
      </c>
      <c r="C1266" s="437">
        <v>450310</v>
      </c>
      <c r="D1266" s="428" t="s">
        <v>1608</v>
      </c>
      <c r="E1266" s="428" t="s">
        <v>1315</v>
      </c>
      <c r="F1266" s="428" t="s">
        <v>1315</v>
      </c>
      <c r="G1266" s="428" t="s">
        <v>1315</v>
      </c>
      <c r="I1266" s="428" t="s">
        <v>1315</v>
      </c>
      <c r="J1266" s="428" t="s">
        <v>1315</v>
      </c>
      <c r="K1266" s="428" t="s">
        <v>1315</v>
      </c>
      <c r="L1266" s="428" t="s">
        <v>1315</v>
      </c>
      <c r="M1266" s="428" t="s">
        <v>1315</v>
      </c>
      <c r="N1266" s="428" t="s">
        <v>1315</v>
      </c>
      <c r="O1266" s="428" t="s">
        <v>1315</v>
      </c>
      <c r="Q1266" s="428">
        <v>450310</v>
      </c>
      <c r="R1266" s="437" t="s">
        <v>1608</v>
      </c>
      <c r="S1266" s="428">
        <v>450310</v>
      </c>
    </row>
    <row r="1267" spans="1:19" ht="10.199999999999999" customHeight="1" x14ac:dyDescent="0.3">
      <c r="A1267" s="428">
        <v>4503</v>
      </c>
      <c r="B1267" s="428">
        <f t="shared" si="23"/>
        <v>6</v>
      </c>
      <c r="C1267" s="437">
        <v>450315</v>
      </c>
      <c r="D1267" s="428" t="s">
        <v>1609</v>
      </c>
      <c r="E1267" s="428" t="s">
        <v>1315</v>
      </c>
      <c r="F1267" s="428" t="s">
        <v>1315</v>
      </c>
      <c r="G1267" s="428" t="s">
        <v>1315</v>
      </c>
      <c r="I1267" s="428" t="s">
        <v>1315</v>
      </c>
      <c r="J1267" s="428" t="s">
        <v>1315</v>
      </c>
      <c r="K1267" s="428" t="s">
        <v>1315</v>
      </c>
      <c r="L1267" s="428" t="s">
        <v>1315</v>
      </c>
      <c r="M1267" s="428" t="s">
        <v>1315</v>
      </c>
      <c r="N1267" s="428" t="s">
        <v>1315</v>
      </c>
      <c r="O1267" s="428" t="s">
        <v>1315</v>
      </c>
      <c r="Q1267" s="428">
        <v>450315</v>
      </c>
      <c r="R1267" s="437" t="s">
        <v>1609</v>
      </c>
      <c r="S1267" s="428">
        <v>450315</v>
      </c>
    </row>
    <row r="1268" spans="1:19" ht="10.199999999999999" customHeight="1" x14ac:dyDescent="0.3">
      <c r="A1268" s="428">
        <v>4503</v>
      </c>
      <c r="B1268" s="428">
        <f t="shared" si="23"/>
        <v>6</v>
      </c>
      <c r="C1268" s="437">
        <v>450320</v>
      </c>
      <c r="D1268" s="428" t="s">
        <v>1610</v>
      </c>
      <c r="E1268" s="428" t="s">
        <v>1315</v>
      </c>
      <c r="F1268" s="428" t="s">
        <v>1315</v>
      </c>
      <c r="G1268" s="428" t="s">
        <v>1315</v>
      </c>
      <c r="I1268" s="428" t="s">
        <v>1315</v>
      </c>
      <c r="J1268" s="428" t="s">
        <v>1315</v>
      </c>
      <c r="K1268" s="428" t="s">
        <v>1315</v>
      </c>
      <c r="L1268" s="428" t="s">
        <v>1315</v>
      </c>
      <c r="M1268" s="428" t="s">
        <v>1315</v>
      </c>
      <c r="N1268" s="428" t="s">
        <v>1315</v>
      </c>
      <c r="O1268" s="428" t="s">
        <v>1315</v>
      </c>
      <c r="Q1268" s="428">
        <v>450320</v>
      </c>
      <c r="R1268" s="437" t="s">
        <v>1610</v>
      </c>
      <c r="S1268" s="428">
        <v>450320</v>
      </c>
    </row>
    <row r="1269" spans="1:19" ht="10.199999999999999" customHeight="1" x14ac:dyDescent="0.3">
      <c r="A1269" s="428">
        <v>4503</v>
      </c>
      <c r="B1269" s="428">
        <f t="shared" si="23"/>
        <v>6</v>
      </c>
      <c r="C1269" s="437">
        <v>450325</v>
      </c>
      <c r="D1269" s="428" t="s">
        <v>129</v>
      </c>
      <c r="E1269" s="428" t="s">
        <v>1315</v>
      </c>
      <c r="F1269" s="428" t="s">
        <v>1315</v>
      </c>
      <c r="G1269" s="428" t="s">
        <v>1315</v>
      </c>
      <c r="I1269" s="428" t="s">
        <v>1315</v>
      </c>
      <c r="J1269" s="428" t="s">
        <v>1315</v>
      </c>
      <c r="K1269" s="428" t="s">
        <v>1315</v>
      </c>
      <c r="L1269" s="428" t="s">
        <v>1315</v>
      </c>
      <c r="M1269" s="428" t="s">
        <v>1315</v>
      </c>
      <c r="N1269" s="428" t="s">
        <v>1315</v>
      </c>
      <c r="O1269" s="428" t="s">
        <v>1315</v>
      </c>
      <c r="Q1269" s="428">
        <v>450325</v>
      </c>
      <c r="R1269" s="437" t="s">
        <v>129</v>
      </c>
      <c r="S1269" s="428">
        <v>450325</v>
      </c>
    </row>
    <row r="1270" spans="1:19" ht="10.199999999999999" customHeight="1" x14ac:dyDescent="0.3">
      <c r="A1270" s="428">
        <v>4503</v>
      </c>
      <c r="B1270" s="428">
        <f t="shared" si="23"/>
        <v>6</v>
      </c>
      <c r="C1270" s="437">
        <v>450330</v>
      </c>
      <c r="D1270" s="428" t="s">
        <v>140</v>
      </c>
      <c r="E1270" s="428" t="s">
        <v>1315</v>
      </c>
      <c r="F1270" s="428" t="s">
        <v>1315</v>
      </c>
      <c r="G1270" s="428" t="s">
        <v>1315</v>
      </c>
      <c r="I1270" s="428" t="s">
        <v>1315</v>
      </c>
      <c r="J1270" s="428" t="s">
        <v>1315</v>
      </c>
      <c r="K1270" s="428" t="s">
        <v>1315</v>
      </c>
      <c r="L1270" s="428" t="s">
        <v>1315</v>
      </c>
      <c r="M1270" s="428" t="s">
        <v>1315</v>
      </c>
      <c r="N1270" s="428" t="s">
        <v>1315</v>
      </c>
      <c r="O1270" s="428" t="s">
        <v>1315</v>
      </c>
      <c r="Q1270" s="428">
        <v>450330</v>
      </c>
      <c r="R1270" s="437" t="s">
        <v>140</v>
      </c>
      <c r="S1270" s="428">
        <v>450330</v>
      </c>
    </row>
    <row r="1271" spans="1:19" ht="10.199999999999999" customHeight="1" x14ac:dyDescent="0.3">
      <c r="A1271" s="428">
        <v>4503</v>
      </c>
      <c r="B1271" s="428">
        <f t="shared" si="23"/>
        <v>6</v>
      </c>
      <c r="C1271" s="437">
        <v>450390</v>
      </c>
      <c r="D1271" s="428" t="s">
        <v>963</v>
      </c>
      <c r="E1271" s="428" t="s">
        <v>1315</v>
      </c>
      <c r="F1271" s="428" t="s">
        <v>1315</v>
      </c>
      <c r="G1271" s="428" t="s">
        <v>1315</v>
      </c>
      <c r="I1271" s="428" t="s">
        <v>1315</v>
      </c>
      <c r="J1271" s="428" t="s">
        <v>1315</v>
      </c>
      <c r="K1271" s="428" t="s">
        <v>1315</v>
      </c>
      <c r="L1271" s="428" t="s">
        <v>1315</v>
      </c>
      <c r="M1271" s="428" t="s">
        <v>1315</v>
      </c>
      <c r="N1271" s="428" t="s">
        <v>1315</v>
      </c>
      <c r="O1271" s="428" t="s">
        <v>1315</v>
      </c>
      <c r="Q1271" s="428">
        <v>450390</v>
      </c>
      <c r="R1271" s="437" t="s">
        <v>963</v>
      </c>
      <c r="S1271" s="428">
        <v>450390</v>
      </c>
    </row>
    <row r="1272" spans="1:19" ht="10.199999999999999" customHeight="1" x14ac:dyDescent="0.3">
      <c r="A1272" s="428">
        <v>4504</v>
      </c>
      <c r="B1272" s="428">
        <f t="shared" si="23"/>
        <v>4</v>
      </c>
      <c r="C1272" s="437">
        <v>4504</v>
      </c>
      <c r="D1272" s="428" t="s">
        <v>983</v>
      </c>
      <c r="E1272" s="428" t="s">
        <v>1315</v>
      </c>
      <c r="F1272" s="428" t="s">
        <v>1315</v>
      </c>
      <c r="G1272" s="428" t="s">
        <v>1315</v>
      </c>
      <c r="I1272" s="428" t="s">
        <v>1315</v>
      </c>
      <c r="J1272" s="428" t="s">
        <v>1315</v>
      </c>
      <c r="K1272" s="428" t="s">
        <v>1315</v>
      </c>
      <c r="L1272" s="428" t="s">
        <v>1315</v>
      </c>
      <c r="M1272" s="428" t="s">
        <v>1315</v>
      </c>
      <c r="N1272" s="428" t="s">
        <v>1315</v>
      </c>
      <c r="O1272" s="428" t="s">
        <v>1315</v>
      </c>
      <c r="Q1272" s="428">
        <v>4504</v>
      </c>
      <c r="R1272" s="437" t="s">
        <v>983</v>
      </c>
      <c r="S1272" s="428">
        <v>4504</v>
      </c>
    </row>
    <row r="1273" spans="1:19" ht="10.199999999999999" customHeight="1" x14ac:dyDescent="0.3">
      <c r="A1273" s="428">
        <v>4504</v>
      </c>
      <c r="B1273" s="428">
        <f t="shared" si="23"/>
        <v>6</v>
      </c>
      <c r="C1273" s="437">
        <v>450405</v>
      </c>
      <c r="D1273" s="428" t="s">
        <v>1611</v>
      </c>
      <c r="E1273" s="428" t="s">
        <v>1315</v>
      </c>
      <c r="F1273" s="428" t="s">
        <v>1315</v>
      </c>
      <c r="J1273" s="428" t="s">
        <v>1316</v>
      </c>
      <c r="K1273" s="428" t="s">
        <v>1316</v>
      </c>
      <c r="L1273" s="428" t="s">
        <v>1315</v>
      </c>
      <c r="M1273" s="428" t="s">
        <v>1315</v>
      </c>
      <c r="N1273" s="428" t="s">
        <v>1315</v>
      </c>
      <c r="O1273" s="428" t="s">
        <v>1315</v>
      </c>
      <c r="Q1273" s="428">
        <v>450405</v>
      </c>
      <c r="R1273" s="437" t="s">
        <v>1611</v>
      </c>
      <c r="S1273" s="428">
        <v>450405</v>
      </c>
    </row>
    <row r="1274" spans="1:19" ht="10.199999999999999" customHeight="1" x14ac:dyDescent="0.3">
      <c r="A1274" s="428">
        <v>4504</v>
      </c>
      <c r="B1274" s="428">
        <f t="shared" si="23"/>
        <v>6</v>
      </c>
      <c r="C1274" s="437">
        <v>450410</v>
      </c>
      <c r="D1274" s="428" t="s">
        <v>1612</v>
      </c>
      <c r="E1274" s="428" t="s">
        <v>1315</v>
      </c>
      <c r="F1274" s="428" t="s">
        <v>1315</v>
      </c>
      <c r="G1274" s="428" t="s">
        <v>1315</v>
      </c>
      <c r="I1274" s="428" t="s">
        <v>1315</v>
      </c>
      <c r="J1274" s="428" t="s">
        <v>1315</v>
      </c>
      <c r="K1274" s="428" t="s">
        <v>1315</v>
      </c>
      <c r="L1274" s="428" t="s">
        <v>1315</v>
      </c>
      <c r="M1274" s="428" t="s">
        <v>1315</v>
      </c>
      <c r="N1274" s="428" t="s">
        <v>1315</v>
      </c>
      <c r="O1274" s="428" t="s">
        <v>1315</v>
      </c>
      <c r="Q1274" s="428">
        <v>450410</v>
      </c>
      <c r="R1274" s="437" t="s">
        <v>1612</v>
      </c>
      <c r="S1274" s="428">
        <v>450410</v>
      </c>
    </row>
    <row r="1275" spans="1:19" ht="10.199999999999999" customHeight="1" x14ac:dyDescent="0.3">
      <c r="A1275" s="428">
        <v>4504</v>
      </c>
      <c r="B1275" s="428">
        <f t="shared" si="23"/>
        <v>6</v>
      </c>
      <c r="C1275" s="437">
        <v>450415</v>
      </c>
      <c r="D1275" s="428" t="s">
        <v>1613</v>
      </c>
      <c r="E1275" s="428" t="s">
        <v>1315</v>
      </c>
      <c r="F1275" s="428" t="s">
        <v>1315</v>
      </c>
      <c r="G1275" s="428" t="s">
        <v>1315</v>
      </c>
      <c r="I1275" s="428" t="s">
        <v>1315</v>
      </c>
      <c r="J1275" s="428" t="s">
        <v>1315</v>
      </c>
      <c r="K1275" s="428" t="s">
        <v>1315</v>
      </c>
      <c r="L1275" s="428" t="s">
        <v>1315</v>
      </c>
      <c r="M1275" s="428" t="s">
        <v>1315</v>
      </c>
      <c r="O1275" s="428" t="s">
        <v>1315</v>
      </c>
      <c r="Q1275" s="428">
        <v>450415</v>
      </c>
      <c r="R1275" s="437" t="s">
        <v>1613</v>
      </c>
      <c r="S1275" s="428">
        <v>450415</v>
      </c>
    </row>
    <row r="1276" spans="1:19" ht="10.199999999999999" customHeight="1" x14ac:dyDescent="0.3">
      <c r="A1276" s="428">
        <v>4504</v>
      </c>
      <c r="B1276" s="428">
        <f t="shared" si="23"/>
        <v>6</v>
      </c>
      <c r="C1276" s="437">
        <v>450420</v>
      </c>
      <c r="D1276" s="428" t="s">
        <v>1614</v>
      </c>
      <c r="E1276" s="428" t="s">
        <v>1315</v>
      </c>
      <c r="F1276" s="428" t="s">
        <v>1315</v>
      </c>
      <c r="J1276" s="428" t="s">
        <v>1316</v>
      </c>
      <c r="K1276" s="428" t="s">
        <v>1316</v>
      </c>
      <c r="O1276" s="428" t="s">
        <v>1315</v>
      </c>
      <c r="Q1276" s="428">
        <v>450420</v>
      </c>
      <c r="R1276" s="437" t="s">
        <v>1614</v>
      </c>
      <c r="S1276" s="428">
        <v>450420</v>
      </c>
    </row>
    <row r="1277" spans="1:19" ht="10.199999999999999" customHeight="1" x14ac:dyDescent="0.3">
      <c r="A1277" s="428">
        <v>4504</v>
      </c>
      <c r="B1277" s="428">
        <f t="shared" si="23"/>
        <v>6</v>
      </c>
      <c r="C1277" s="437">
        <v>450421</v>
      </c>
      <c r="D1277" s="428" t="s">
        <v>1615</v>
      </c>
      <c r="E1277" s="428" t="s">
        <v>1315</v>
      </c>
      <c r="F1277" s="428" t="s">
        <v>1315</v>
      </c>
      <c r="J1277" s="428" t="s">
        <v>1316</v>
      </c>
      <c r="K1277" s="428" t="s">
        <v>1316</v>
      </c>
      <c r="O1277" s="428" t="s">
        <v>1315</v>
      </c>
      <c r="Q1277" s="428">
        <v>450421</v>
      </c>
      <c r="R1277" s="437" t="s">
        <v>1615</v>
      </c>
      <c r="S1277" s="428">
        <v>450421</v>
      </c>
    </row>
    <row r="1278" spans="1:19" ht="10.199999999999999" customHeight="1" x14ac:dyDescent="0.3">
      <c r="A1278" s="428">
        <v>4504</v>
      </c>
      <c r="B1278" s="428">
        <f t="shared" si="23"/>
        <v>6</v>
      </c>
      <c r="C1278" s="437">
        <v>450425</v>
      </c>
      <c r="D1278" s="428" t="s">
        <v>1616</v>
      </c>
      <c r="F1278" s="428" t="s">
        <v>1315</v>
      </c>
      <c r="J1278" s="428" t="s">
        <v>1316</v>
      </c>
      <c r="K1278" s="428" t="s">
        <v>1316</v>
      </c>
      <c r="Q1278" s="428">
        <v>450425</v>
      </c>
      <c r="R1278" s="437" t="s">
        <v>1616</v>
      </c>
      <c r="S1278" s="428">
        <v>450425</v>
      </c>
    </row>
    <row r="1279" spans="1:19" ht="10.199999999999999" customHeight="1" x14ac:dyDescent="0.3">
      <c r="A1279" s="428">
        <v>4504</v>
      </c>
      <c r="B1279" s="428">
        <f t="shared" si="23"/>
        <v>6</v>
      </c>
      <c r="C1279" s="437">
        <v>450430</v>
      </c>
      <c r="D1279" s="428" t="s">
        <v>1617</v>
      </c>
      <c r="E1279" s="428" t="s">
        <v>1315</v>
      </c>
      <c r="F1279" s="428" t="s">
        <v>1315</v>
      </c>
      <c r="G1279" s="428" t="s">
        <v>1315</v>
      </c>
      <c r="I1279" s="428" t="s">
        <v>1315</v>
      </c>
      <c r="J1279" s="428" t="s">
        <v>1315</v>
      </c>
      <c r="K1279" s="428" t="s">
        <v>1315</v>
      </c>
      <c r="L1279" s="428" t="s">
        <v>1315</v>
      </c>
      <c r="M1279" s="428" t="s">
        <v>1315</v>
      </c>
      <c r="N1279" s="428" t="s">
        <v>1315</v>
      </c>
      <c r="O1279" s="428" t="s">
        <v>1315</v>
      </c>
      <c r="Q1279" s="428">
        <v>450430</v>
      </c>
      <c r="R1279" s="437" t="s">
        <v>1617</v>
      </c>
      <c r="S1279" s="428">
        <v>450430</v>
      </c>
    </row>
    <row r="1280" spans="1:19" ht="10.199999999999999" customHeight="1" x14ac:dyDescent="0.3">
      <c r="A1280" s="428">
        <v>4504</v>
      </c>
      <c r="B1280" s="428">
        <f t="shared" si="23"/>
        <v>6</v>
      </c>
      <c r="C1280" s="437">
        <v>450490</v>
      </c>
      <c r="D1280" s="428" t="s">
        <v>1618</v>
      </c>
      <c r="E1280" s="428" t="s">
        <v>1315</v>
      </c>
      <c r="F1280" s="428" t="s">
        <v>1315</v>
      </c>
      <c r="G1280" s="428" t="s">
        <v>1315</v>
      </c>
      <c r="I1280" s="428" t="s">
        <v>1315</v>
      </c>
      <c r="J1280" s="428" t="s">
        <v>1315</v>
      </c>
      <c r="K1280" s="428" t="s">
        <v>1315</v>
      </c>
      <c r="L1280" s="428" t="s">
        <v>1315</v>
      </c>
      <c r="M1280" s="428" t="s">
        <v>1315</v>
      </c>
      <c r="N1280" s="428" t="s">
        <v>1315</v>
      </c>
      <c r="O1280" s="428" t="s">
        <v>1315</v>
      </c>
      <c r="Q1280" s="428">
        <v>450490</v>
      </c>
      <c r="R1280" s="437" t="s">
        <v>1618</v>
      </c>
      <c r="S1280" s="428">
        <v>450490</v>
      </c>
    </row>
    <row r="1281" spans="1:19" ht="10.199999999999999" customHeight="1" x14ac:dyDescent="0.3">
      <c r="A1281" s="428">
        <v>4505</v>
      </c>
      <c r="B1281" s="428">
        <f t="shared" si="23"/>
        <v>4</v>
      </c>
      <c r="C1281" s="437">
        <v>4505</v>
      </c>
      <c r="D1281" s="428" t="s">
        <v>984</v>
      </c>
      <c r="E1281" s="428" t="s">
        <v>1315</v>
      </c>
      <c r="F1281" s="428" t="s">
        <v>1315</v>
      </c>
      <c r="G1281" s="428" t="s">
        <v>1315</v>
      </c>
      <c r="I1281" s="428" t="s">
        <v>1315</v>
      </c>
      <c r="J1281" s="428" t="s">
        <v>1315</v>
      </c>
      <c r="K1281" s="428" t="s">
        <v>1315</v>
      </c>
      <c r="L1281" s="428" t="s">
        <v>1315</v>
      </c>
      <c r="M1281" s="428" t="s">
        <v>1315</v>
      </c>
      <c r="N1281" s="428" t="s">
        <v>1315</v>
      </c>
      <c r="O1281" s="428" t="s">
        <v>1315</v>
      </c>
      <c r="Q1281" s="428">
        <v>4505</v>
      </c>
      <c r="R1281" s="437" t="s">
        <v>984</v>
      </c>
      <c r="S1281" s="428">
        <v>4505</v>
      </c>
    </row>
    <row r="1282" spans="1:19" ht="10.199999999999999" customHeight="1" x14ac:dyDescent="0.3">
      <c r="A1282" s="428">
        <v>4505</v>
      </c>
      <c r="B1282" s="428">
        <f t="shared" si="23"/>
        <v>6</v>
      </c>
      <c r="C1282" s="437">
        <v>450505</v>
      </c>
      <c r="D1282" s="428" t="s">
        <v>169</v>
      </c>
      <c r="E1282" s="428" t="s">
        <v>1315</v>
      </c>
      <c r="F1282" s="428" t="s">
        <v>1315</v>
      </c>
      <c r="G1282" s="428" t="s">
        <v>1315</v>
      </c>
      <c r="J1282" s="428" t="s">
        <v>1315</v>
      </c>
      <c r="K1282" s="428" t="s">
        <v>1315</v>
      </c>
      <c r="O1282" s="428" t="s">
        <v>1315</v>
      </c>
      <c r="Q1282" s="428">
        <v>450505</v>
      </c>
      <c r="R1282" s="437" t="s">
        <v>169</v>
      </c>
      <c r="S1282" s="428">
        <v>450505</v>
      </c>
    </row>
    <row r="1283" spans="1:19" ht="10.199999999999999" customHeight="1" x14ac:dyDescent="0.3">
      <c r="A1283" s="428">
        <v>4505</v>
      </c>
      <c r="B1283" s="428">
        <f t="shared" si="23"/>
        <v>6</v>
      </c>
      <c r="C1283" s="437">
        <v>450510</v>
      </c>
      <c r="D1283" s="428" t="s">
        <v>171</v>
      </c>
      <c r="E1283" s="428" t="s">
        <v>1315</v>
      </c>
      <c r="F1283" s="428" t="s">
        <v>1315</v>
      </c>
      <c r="G1283" s="428" t="s">
        <v>1315</v>
      </c>
      <c r="I1283" s="428" t="s">
        <v>1315</v>
      </c>
      <c r="J1283" s="428" t="s">
        <v>1315</v>
      </c>
      <c r="K1283" s="428" t="s">
        <v>1315</v>
      </c>
      <c r="L1283" s="428" t="s">
        <v>1315</v>
      </c>
      <c r="M1283" s="428" t="s">
        <v>1315</v>
      </c>
      <c r="N1283" s="428" t="s">
        <v>1315</v>
      </c>
      <c r="O1283" s="428" t="s">
        <v>1315</v>
      </c>
      <c r="Q1283" s="428">
        <v>450510</v>
      </c>
      <c r="R1283" s="437" t="s">
        <v>171</v>
      </c>
      <c r="S1283" s="428">
        <v>450510</v>
      </c>
    </row>
    <row r="1284" spans="1:19" ht="10.199999999999999" customHeight="1" x14ac:dyDescent="0.3">
      <c r="A1284" s="428">
        <v>4505</v>
      </c>
      <c r="B1284" s="428">
        <f t="shared" si="23"/>
        <v>6</v>
      </c>
      <c r="C1284" s="437">
        <v>450515</v>
      </c>
      <c r="D1284" s="428" t="s">
        <v>172</v>
      </c>
      <c r="E1284" s="428" t="s">
        <v>1315</v>
      </c>
      <c r="F1284" s="428" t="s">
        <v>1315</v>
      </c>
      <c r="G1284" s="428" t="s">
        <v>1315</v>
      </c>
      <c r="I1284" s="428" t="s">
        <v>1315</v>
      </c>
      <c r="J1284" s="428" t="s">
        <v>1315</v>
      </c>
      <c r="K1284" s="428" t="s">
        <v>1315</v>
      </c>
      <c r="L1284" s="428" t="s">
        <v>1315</v>
      </c>
      <c r="M1284" s="428" t="s">
        <v>1315</v>
      </c>
      <c r="N1284" s="428" t="s">
        <v>1315</v>
      </c>
      <c r="O1284" s="428" t="s">
        <v>1315</v>
      </c>
      <c r="Q1284" s="428">
        <v>450515</v>
      </c>
      <c r="R1284" s="437" t="s">
        <v>172</v>
      </c>
      <c r="S1284" s="428">
        <v>450515</v>
      </c>
    </row>
    <row r="1285" spans="1:19" ht="10.199999999999999" customHeight="1" x14ac:dyDescent="0.3">
      <c r="A1285" s="428">
        <v>4505</v>
      </c>
      <c r="B1285" s="428">
        <f t="shared" si="23"/>
        <v>6</v>
      </c>
      <c r="C1285" s="437">
        <v>450520</v>
      </c>
      <c r="D1285" s="428" t="s">
        <v>173</v>
      </c>
      <c r="E1285" s="428" t="s">
        <v>1315</v>
      </c>
      <c r="F1285" s="428" t="s">
        <v>1315</v>
      </c>
      <c r="G1285" s="428" t="s">
        <v>1315</v>
      </c>
      <c r="I1285" s="428" t="s">
        <v>1315</v>
      </c>
      <c r="J1285" s="428" t="s">
        <v>1315</v>
      </c>
      <c r="K1285" s="428" t="s">
        <v>1315</v>
      </c>
      <c r="L1285" s="428" t="s">
        <v>1315</v>
      </c>
      <c r="M1285" s="428" t="s">
        <v>1315</v>
      </c>
      <c r="O1285" s="428" t="s">
        <v>1315</v>
      </c>
      <c r="Q1285" s="428">
        <v>450520</v>
      </c>
      <c r="R1285" s="437" t="s">
        <v>173</v>
      </c>
      <c r="S1285" s="428">
        <v>450520</v>
      </c>
    </row>
    <row r="1286" spans="1:19" ht="10.199999999999999" customHeight="1" x14ac:dyDescent="0.3">
      <c r="A1286" s="428">
        <v>4505</v>
      </c>
      <c r="B1286" s="428">
        <f t="shared" si="23"/>
        <v>6</v>
      </c>
      <c r="C1286" s="437">
        <v>450525</v>
      </c>
      <c r="D1286" s="428" t="s">
        <v>166</v>
      </c>
      <c r="E1286" s="428" t="s">
        <v>1315</v>
      </c>
      <c r="F1286" s="428" t="s">
        <v>1315</v>
      </c>
      <c r="G1286" s="428" t="s">
        <v>1315</v>
      </c>
      <c r="I1286" s="428" t="s">
        <v>1315</v>
      </c>
      <c r="J1286" s="428" t="s">
        <v>1315</v>
      </c>
      <c r="K1286" s="428" t="s">
        <v>1315</v>
      </c>
      <c r="L1286" s="428" t="s">
        <v>1315</v>
      </c>
      <c r="M1286" s="428" t="s">
        <v>1315</v>
      </c>
      <c r="N1286" s="428" t="s">
        <v>1315</v>
      </c>
      <c r="O1286" s="428" t="s">
        <v>1315</v>
      </c>
      <c r="Q1286" s="428">
        <v>450525</v>
      </c>
      <c r="R1286" s="437" t="s">
        <v>166</v>
      </c>
      <c r="S1286" s="428">
        <v>450525</v>
      </c>
    </row>
    <row r="1287" spans="1:19" ht="10.199999999999999" customHeight="1" x14ac:dyDescent="0.3">
      <c r="A1287" s="428">
        <v>4505</v>
      </c>
      <c r="B1287" s="428">
        <f t="shared" si="23"/>
        <v>6</v>
      </c>
      <c r="C1287" s="437">
        <v>450530</v>
      </c>
      <c r="D1287" s="428" t="s">
        <v>182</v>
      </c>
      <c r="E1287" s="428" t="s">
        <v>1315</v>
      </c>
      <c r="F1287" s="428" t="s">
        <v>1315</v>
      </c>
      <c r="G1287" s="428" t="s">
        <v>1315</v>
      </c>
      <c r="I1287" s="428" t="s">
        <v>1315</v>
      </c>
      <c r="J1287" s="428" t="s">
        <v>1315</v>
      </c>
      <c r="K1287" s="428" t="s">
        <v>1315</v>
      </c>
      <c r="L1287" s="428" t="s">
        <v>1315</v>
      </c>
      <c r="M1287" s="428" t="s">
        <v>1315</v>
      </c>
      <c r="N1287" s="428" t="s">
        <v>1315</v>
      </c>
      <c r="O1287" s="428" t="s">
        <v>1315</v>
      </c>
      <c r="Q1287" s="428">
        <v>450530</v>
      </c>
      <c r="R1287" s="437" t="s">
        <v>182</v>
      </c>
      <c r="S1287" s="428">
        <v>450530</v>
      </c>
    </row>
    <row r="1288" spans="1:19" ht="10.199999999999999" customHeight="1" x14ac:dyDescent="0.3">
      <c r="A1288" s="428">
        <v>4505</v>
      </c>
      <c r="B1288" s="428">
        <f t="shared" ref="B1288:B1351" si="24">LEN(C1288)</f>
        <v>6</v>
      </c>
      <c r="C1288" s="437">
        <v>450535</v>
      </c>
      <c r="D1288" s="428" t="s">
        <v>155</v>
      </c>
      <c r="E1288" s="428" t="s">
        <v>1315</v>
      </c>
      <c r="F1288" s="428" t="s">
        <v>1315</v>
      </c>
      <c r="G1288" s="428" t="s">
        <v>1315</v>
      </c>
      <c r="I1288" s="428" t="s">
        <v>1315</v>
      </c>
      <c r="J1288" s="428" t="s">
        <v>1315</v>
      </c>
      <c r="K1288" s="428" t="s">
        <v>1315</v>
      </c>
      <c r="L1288" s="428" t="s">
        <v>1315</v>
      </c>
      <c r="M1288" s="428" t="s">
        <v>1315</v>
      </c>
      <c r="O1288" s="428" t="s">
        <v>1315</v>
      </c>
      <c r="Q1288" s="428">
        <v>450535</v>
      </c>
      <c r="R1288" s="437" t="s">
        <v>155</v>
      </c>
      <c r="S1288" s="428">
        <v>450535</v>
      </c>
    </row>
    <row r="1289" spans="1:19" ht="10.199999999999999" customHeight="1" x14ac:dyDescent="0.3">
      <c r="A1289" s="428">
        <v>4505</v>
      </c>
      <c r="B1289" s="428">
        <f t="shared" si="24"/>
        <v>6</v>
      </c>
      <c r="C1289" s="437">
        <v>450540</v>
      </c>
      <c r="D1289" s="428" t="s">
        <v>167</v>
      </c>
      <c r="E1289" s="428" t="s">
        <v>1315</v>
      </c>
      <c r="F1289" s="428" t="s">
        <v>1315</v>
      </c>
      <c r="G1289" s="428" t="s">
        <v>1315</v>
      </c>
      <c r="I1289" s="428" t="s">
        <v>1315</v>
      </c>
      <c r="J1289" s="428" t="s">
        <v>1315</v>
      </c>
      <c r="K1289" s="428" t="s">
        <v>1315</v>
      </c>
      <c r="L1289" s="428" t="s">
        <v>1315</v>
      </c>
      <c r="M1289" s="428" t="s">
        <v>1315</v>
      </c>
      <c r="O1289" s="428" t="s">
        <v>1315</v>
      </c>
      <c r="Q1289" s="428">
        <v>450540</v>
      </c>
      <c r="R1289" s="437" t="s">
        <v>167</v>
      </c>
      <c r="S1289" s="428">
        <v>450540</v>
      </c>
    </row>
    <row r="1290" spans="1:19" ht="10.199999999999999" customHeight="1" x14ac:dyDescent="0.3">
      <c r="A1290" s="428">
        <v>4505</v>
      </c>
      <c r="B1290" s="428">
        <f t="shared" si="24"/>
        <v>6</v>
      </c>
      <c r="C1290" s="437">
        <v>450545</v>
      </c>
      <c r="D1290" s="428" t="s">
        <v>168</v>
      </c>
      <c r="E1290" s="428" t="s">
        <v>1315</v>
      </c>
      <c r="F1290" s="428" t="s">
        <v>1315</v>
      </c>
      <c r="G1290" s="428" t="s">
        <v>1315</v>
      </c>
      <c r="I1290" s="428" t="s">
        <v>1315</v>
      </c>
      <c r="J1290" s="428" t="s">
        <v>1315</v>
      </c>
      <c r="K1290" s="428" t="s">
        <v>1315</v>
      </c>
      <c r="L1290" s="428" t="s">
        <v>1315</v>
      </c>
      <c r="M1290" s="428" t="s">
        <v>1315</v>
      </c>
      <c r="O1290" s="428" t="s">
        <v>1315</v>
      </c>
      <c r="Q1290" s="428">
        <v>450545</v>
      </c>
      <c r="R1290" s="437" t="s">
        <v>168</v>
      </c>
      <c r="S1290" s="428">
        <v>450545</v>
      </c>
    </row>
    <row r="1291" spans="1:19" ht="10.199999999999999" customHeight="1" x14ac:dyDescent="0.3">
      <c r="A1291" s="428">
        <v>4505</v>
      </c>
      <c r="B1291" s="428">
        <f t="shared" si="24"/>
        <v>6</v>
      </c>
      <c r="C1291" s="437">
        <v>450590</v>
      </c>
      <c r="D1291" s="428" t="s">
        <v>53</v>
      </c>
      <c r="E1291" s="428" t="s">
        <v>1315</v>
      </c>
      <c r="F1291" s="428" t="s">
        <v>1315</v>
      </c>
      <c r="G1291" s="428" t="s">
        <v>1315</v>
      </c>
      <c r="I1291" s="428" t="s">
        <v>1315</v>
      </c>
      <c r="J1291" s="428" t="s">
        <v>1315</v>
      </c>
      <c r="K1291" s="428" t="s">
        <v>1315</v>
      </c>
      <c r="L1291" s="428" t="s">
        <v>1315</v>
      </c>
      <c r="M1291" s="428" t="s">
        <v>1315</v>
      </c>
      <c r="N1291" s="428" t="s">
        <v>1315</v>
      </c>
      <c r="O1291" s="428" t="s">
        <v>1315</v>
      </c>
      <c r="Q1291" s="428">
        <v>450590</v>
      </c>
      <c r="R1291" s="437" t="s">
        <v>53</v>
      </c>
      <c r="S1291" s="428">
        <v>450590</v>
      </c>
    </row>
    <row r="1292" spans="1:19" ht="10.199999999999999" customHeight="1" x14ac:dyDescent="0.3">
      <c r="A1292" s="428">
        <v>4506</v>
      </c>
      <c r="B1292" s="428">
        <f t="shared" si="24"/>
        <v>4</v>
      </c>
      <c r="C1292" s="437">
        <v>4506</v>
      </c>
      <c r="D1292" s="428" t="s">
        <v>985</v>
      </c>
      <c r="E1292" s="428" t="s">
        <v>1315</v>
      </c>
      <c r="F1292" s="428" t="s">
        <v>1315</v>
      </c>
      <c r="G1292" s="428" t="s">
        <v>1315</v>
      </c>
      <c r="I1292" s="428" t="s">
        <v>1315</v>
      </c>
      <c r="J1292" s="428" t="s">
        <v>1315</v>
      </c>
      <c r="K1292" s="428" t="s">
        <v>1315</v>
      </c>
      <c r="L1292" s="428" t="s">
        <v>1315</v>
      </c>
      <c r="M1292" s="428" t="s">
        <v>1315</v>
      </c>
      <c r="N1292" s="428" t="s">
        <v>1315</v>
      </c>
      <c r="O1292" s="428" t="s">
        <v>1315</v>
      </c>
      <c r="Q1292" s="428">
        <v>4506</v>
      </c>
      <c r="R1292" s="437" t="s">
        <v>985</v>
      </c>
      <c r="S1292" s="428">
        <v>4506</v>
      </c>
    </row>
    <row r="1293" spans="1:19" ht="10.199999999999999" customHeight="1" x14ac:dyDescent="0.3">
      <c r="A1293" s="428">
        <v>4506</v>
      </c>
      <c r="B1293" s="428">
        <f t="shared" si="24"/>
        <v>6</v>
      </c>
      <c r="C1293" s="437">
        <v>450605</v>
      </c>
      <c r="D1293" s="428" t="s">
        <v>1619</v>
      </c>
      <c r="E1293" s="428" t="s">
        <v>1315</v>
      </c>
      <c r="F1293" s="428" t="s">
        <v>1315</v>
      </c>
      <c r="G1293" s="428" t="s">
        <v>1315</v>
      </c>
      <c r="I1293" s="428" t="s">
        <v>1315</v>
      </c>
      <c r="J1293" s="428" t="s">
        <v>1315</v>
      </c>
      <c r="K1293" s="428" t="s">
        <v>1315</v>
      </c>
      <c r="L1293" s="428" t="s">
        <v>1315</v>
      </c>
      <c r="M1293" s="428" t="s">
        <v>1315</v>
      </c>
      <c r="N1293" s="428" t="s">
        <v>1315</v>
      </c>
      <c r="O1293" s="428" t="s">
        <v>1315</v>
      </c>
      <c r="Q1293" s="428">
        <v>450605</v>
      </c>
      <c r="R1293" s="437" t="s">
        <v>1619</v>
      </c>
      <c r="S1293" s="428">
        <v>450605</v>
      </c>
    </row>
    <row r="1294" spans="1:19" ht="10.199999999999999" customHeight="1" x14ac:dyDescent="0.3">
      <c r="A1294" s="428">
        <v>4506</v>
      </c>
      <c r="B1294" s="428">
        <f t="shared" si="24"/>
        <v>6</v>
      </c>
      <c r="C1294" s="437">
        <v>450610</v>
      </c>
      <c r="D1294" s="428" t="s">
        <v>219</v>
      </c>
      <c r="E1294" s="428" t="s">
        <v>1315</v>
      </c>
      <c r="F1294" s="428" t="s">
        <v>1315</v>
      </c>
      <c r="J1294" s="428" t="s">
        <v>1316</v>
      </c>
      <c r="K1294" s="428" t="s">
        <v>1316</v>
      </c>
      <c r="L1294" s="428" t="s">
        <v>1315</v>
      </c>
      <c r="M1294" s="428" t="s">
        <v>1315</v>
      </c>
      <c r="N1294" s="428" t="s">
        <v>1315</v>
      </c>
      <c r="O1294" s="428" t="s">
        <v>1315</v>
      </c>
      <c r="Q1294" s="428">
        <v>450610</v>
      </c>
      <c r="R1294" s="437" t="s">
        <v>219</v>
      </c>
      <c r="S1294" s="428">
        <v>450610</v>
      </c>
    </row>
    <row r="1295" spans="1:19" ht="10.199999999999999" customHeight="1" x14ac:dyDescent="0.3">
      <c r="A1295" s="428">
        <v>4506</v>
      </c>
      <c r="B1295" s="428">
        <f t="shared" si="24"/>
        <v>6</v>
      </c>
      <c r="C1295" s="437">
        <v>450615</v>
      </c>
      <c r="D1295" s="428" t="s">
        <v>220</v>
      </c>
      <c r="E1295" s="428" t="s">
        <v>1315</v>
      </c>
      <c r="F1295" s="428" t="s">
        <v>1315</v>
      </c>
      <c r="J1295" s="428" t="s">
        <v>1315</v>
      </c>
      <c r="K1295" s="428" t="s">
        <v>1315</v>
      </c>
      <c r="L1295" s="428" t="s">
        <v>1315</v>
      </c>
      <c r="M1295" s="428" t="s">
        <v>1315</v>
      </c>
      <c r="N1295" s="428" t="s">
        <v>1315</v>
      </c>
      <c r="O1295" s="428" t="s">
        <v>1315</v>
      </c>
      <c r="Q1295" s="428">
        <v>450615</v>
      </c>
      <c r="R1295" s="437" t="s">
        <v>220</v>
      </c>
      <c r="S1295" s="428">
        <v>450615</v>
      </c>
    </row>
    <row r="1296" spans="1:19" ht="10.199999999999999" customHeight="1" x14ac:dyDescent="0.3">
      <c r="A1296" s="428">
        <v>4506</v>
      </c>
      <c r="B1296" s="428">
        <f t="shared" si="24"/>
        <v>6</v>
      </c>
      <c r="C1296" s="437">
        <v>450620</v>
      </c>
      <c r="D1296" s="428" t="s">
        <v>221</v>
      </c>
      <c r="E1296" s="428" t="s">
        <v>1315</v>
      </c>
      <c r="F1296" s="428" t="s">
        <v>1315</v>
      </c>
      <c r="G1296" s="428" t="s">
        <v>1315</v>
      </c>
      <c r="I1296" s="428" t="s">
        <v>1315</v>
      </c>
      <c r="J1296" s="428" t="s">
        <v>1315</v>
      </c>
      <c r="K1296" s="428" t="s">
        <v>1315</v>
      </c>
      <c r="L1296" s="428" t="s">
        <v>1315</v>
      </c>
      <c r="M1296" s="428" t="s">
        <v>1315</v>
      </c>
      <c r="N1296" s="428" t="s">
        <v>1315</v>
      </c>
      <c r="O1296" s="428" t="s">
        <v>1315</v>
      </c>
      <c r="Q1296" s="428">
        <v>450620</v>
      </c>
      <c r="R1296" s="437" t="s">
        <v>221</v>
      </c>
      <c r="S1296" s="428">
        <v>450620</v>
      </c>
    </row>
    <row r="1297" spans="1:19" ht="10.199999999999999" customHeight="1" x14ac:dyDescent="0.3">
      <c r="A1297" s="428">
        <v>4506</v>
      </c>
      <c r="B1297" s="428">
        <f t="shared" si="24"/>
        <v>6</v>
      </c>
      <c r="C1297" s="437">
        <v>450625</v>
      </c>
      <c r="D1297" s="428" t="s">
        <v>222</v>
      </c>
      <c r="E1297" s="428" t="s">
        <v>1315</v>
      </c>
      <c r="F1297" s="428" t="s">
        <v>1315</v>
      </c>
      <c r="G1297" s="428" t="s">
        <v>1315</v>
      </c>
      <c r="I1297" s="428" t="s">
        <v>1315</v>
      </c>
      <c r="J1297" s="428" t="s">
        <v>1315</v>
      </c>
      <c r="K1297" s="428" t="s">
        <v>1315</v>
      </c>
      <c r="L1297" s="428" t="s">
        <v>1315</v>
      </c>
      <c r="M1297" s="428" t="s">
        <v>1315</v>
      </c>
      <c r="N1297" s="428" t="s">
        <v>1315</v>
      </c>
      <c r="O1297" s="428" t="s">
        <v>1315</v>
      </c>
      <c r="Q1297" s="428">
        <v>450625</v>
      </c>
      <c r="R1297" s="437" t="s">
        <v>222</v>
      </c>
      <c r="S1297" s="428">
        <v>450625</v>
      </c>
    </row>
    <row r="1298" spans="1:19" ht="10.199999999999999" customHeight="1" x14ac:dyDescent="0.3">
      <c r="A1298" s="428">
        <v>4506</v>
      </c>
      <c r="B1298" s="428">
        <f t="shared" si="24"/>
        <v>6</v>
      </c>
      <c r="C1298" s="437">
        <v>450630</v>
      </c>
      <c r="D1298" s="428" t="s">
        <v>223</v>
      </c>
      <c r="E1298" s="428" t="s">
        <v>1315</v>
      </c>
      <c r="F1298" s="428" t="s">
        <v>1315</v>
      </c>
      <c r="G1298" s="428" t="s">
        <v>1315</v>
      </c>
      <c r="I1298" s="428" t="s">
        <v>1315</v>
      </c>
      <c r="J1298" s="428" t="s">
        <v>1315</v>
      </c>
      <c r="K1298" s="428" t="s">
        <v>1315</v>
      </c>
      <c r="L1298" s="428" t="s">
        <v>1315</v>
      </c>
      <c r="M1298" s="428" t="s">
        <v>1315</v>
      </c>
      <c r="N1298" s="428" t="s">
        <v>1315</v>
      </c>
      <c r="O1298" s="428" t="s">
        <v>1315</v>
      </c>
      <c r="Q1298" s="428">
        <v>450630</v>
      </c>
      <c r="R1298" s="437" t="s">
        <v>223</v>
      </c>
      <c r="S1298" s="428">
        <v>450630</v>
      </c>
    </row>
    <row r="1299" spans="1:19" ht="10.199999999999999" customHeight="1" x14ac:dyDescent="0.3">
      <c r="A1299" s="428">
        <v>4506</v>
      </c>
      <c r="B1299" s="428">
        <f t="shared" si="24"/>
        <v>6</v>
      </c>
      <c r="C1299" s="437">
        <v>450635</v>
      </c>
      <c r="D1299" s="428" t="s">
        <v>224</v>
      </c>
      <c r="E1299" s="428" t="s">
        <v>1315</v>
      </c>
      <c r="F1299" s="428" t="s">
        <v>1315</v>
      </c>
      <c r="G1299" s="428" t="s">
        <v>1315</v>
      </c>
      <c r="I1299" s="428" t="s">
        <v>1315</v>
      </c>
      <c r="J1299" s="428" t="s">
        <v>1315</v>
      </c>
      <c r="K1299" s="428" t="s">
        <v>1315</v>
      </c>
      <c r="O1299" s="428" t="s">
        <v>1315</v>
      </c>
      <c r="Q1299" s="428">
        <v>450635</v>
      </c>
      <c r="R1299" s="437" t="s">
        <v>224</v>
      </c>
      <c r="S1299" s="428">
        <v>450635</v>
      </c>
    </row>
    <row r="1300" spans="1:19" ht="10.199999999999999" customHeight="1" x14ac:dyDescent="0.3">
      <c r="A1300" s="428">
        <v>4506</v>
      </c>
      <c r="B1300" s="428">
        <f t="shared" si="24"/>
        <v>6</v>
      </c>
      <c r="C1300" s="437">
        <v>450690</v>
      </c>
      <c r="D1300" s="428" t="s">
        <v>53</v>
      </c>
      <c r="E1300" s="428" t="s">
        <v>1315</v>
      </c>
      <c r="F1300" s="428" t="s">
        <v>1315</v>
      </c>
      <c r="G1300" s="428" t="s">
        <v>1315</v>
      </c>
      <c r="I1300" s="428" t="s">
        <v>1315</v>
      </c>
      <c r="J1300" s="428" t="s">
        <v>1315</v>
      </c>
      <c r="K1300" s="428" t="s">
        <v>1315</v>
      </c>
      <c r="L1300" s="428" t="s">
        <v>1315</v>
      </c>
      <c r="M1300" s="428" t="s">
        <v>1315</v>
      </c>
      <c r="N1300" s="428" t="s">
        <v>1315</v>
      </c>
      <c r="O1300" s="428" t="s">
        <v>1315</v>
      </c>
      <c r="Q1300" s="428">
        <v>450690</v>
      </c>
      <c r="R1300" s="437" t="s">
        <v>53</v>
      </c>
      <c r="S1300" s="428">
        <v>450690</v>
      </c>
    </row>
    <row r="1301" spans="1:19" ht="10.199999999999999" customHeight="1" x14ac:dyDescent="0.3">
      <c r="A1301" s="428">
        <v>4507</v>
      </c>
      <c r="B1301" s="428">
        <f t="shared" si="24"/>
        <v>4</v>
      </c>
      <c r="C1301" s="437">
        <v>4507</v>
      </c>
      <c r="D1301" s="428" t="s">
        <v>986</v>
      </c>
      <c r="E1301" s="428" t="s">
        <v>1315</v>
      </c>
      <c r="F1301" s="428" t="s">
        <v>1315</v>
      </c>
      <c r="G1301" s="428" t="s">
        <v>1315</v>
      </c>
      <c r="I1301" s="428" t="s">
        <v>1315</v>
      </c>
      <c r="J1301" s="428" t="s">
        <v>1315</v>
      </c>
      <c r="K1301" s="428" t="s">
        <v>1315</v>
      </c>
      <c r="L1301" s="428" t="s">
        <v>1315</v>
      </c>
      <c r="M1301" s="428" t="s">
        <v>1315</v>
      </c>
      <c r="N1301" s="428" t="s">
        <v>1315</v>
      </c>
      <c r="O1301" s="428" t="s">
        <v>1315</v>
      </c>
      <c r="Q1301" s="428">
        <v>4507</v>
      </c>
      <c r="R1301" s="437" t="s">
        <v>986</v>
      </c>
      <c r="S1301" s="428">
        <v>4507</v>
      </c>
    </row>
    <row r="1302" spans="1:19" ht="10.199999999999999" customHeight="1" x14ac:dyDescent="0.3">
      <c r="A1302" s="428">
        <v>4507</v>
      </c>
      <c r="B1302" s="428">
        <f t="shared" si="24"/>
        <v>6</v>
      </c>
      <c r="C1302" s="437">
        <v>450705</v>
      </c>
      <c r="D1302" s="428" t="s">
        <v>1620</v>
      </c>
      <c r="E1302" s="428" t="s">
        <v>1315</v>
      </c>
      <c r="F1302" s="428" t="s">
        <v>1315</v>
      </c>
      <c r="G1302" s="428" t="s">
        <v>1315</v>
      </c>
      <c r="I1302" s="428" t="s">
        <v>1315</v>
      </c>
      <c r="J1302" s="428" t="s">
        <v>1315</v>
      </c>
      <c r="K1302" s="428" t="s">
        <v>1315</v>
      </c>
      <c r="L1302" s="428" t="s">
        <v>1315</v>
      </c>
      <c r="M1302" s="428" t="s">
        <v>1315</v>
      </c>
      <c r="N1302" s="428" t="s">
        <v>1315</v>
      </c>
      <c r="O1302" s="428" t="s">
        <v>1315</v>
      </c>
      <c r="Q1302" s="428">
        <v>450705</v>
      </c>
      <c r="R1302" s="437" t="s">
        <v>1620</v>
      </c>
      <c r="S1302" s="428">
        <v>450705</v>
      </c>
    </row>
    <row r="1303" spans="1:19" ht="10.199999999999999" customHeight="1" x14ac:dyDescent="0.3">
      <c r="A1303" s="428">
        <v>4507</v>
      </c>
      <c r="B1303" s="428">
        <f t="shared" si="24"/>
        <v>6</v>
      </c>
      <c r="C1303" s="437">
        <v>450710</v>
      </c>
      <c r="D1303" s="428" t="s">
        <v>354</v>
      </c>
      <c r="E1303" s="428" t="s">
        <v>1315</v>
      </c>
      <c r="F1303" s="428" t="s">
        <v>1315</v>
      </c>
      <c r="J1303" s="428" t="s">
        <v>1316</v>
      </c>
      <c r="K1303" s="428" t="s">
        <v>1316</v>
      </c>
      <c r="L1303" s="428" t="s">
        <v>1315</v>
      </c>
      <c r="M1303" s="428" t="s">
        <v>1315</v>
      </c>
      <c r="O1303" s="428" t="s">
        <v>1315</v>
      </c>
      <c r="Q1303" s="428">
        <v>450710</v>
      </c>
      <c r="R1303" s="437" t="s">
        <v>354</v>
      </c>
      <c r="S1303" s="428">
        <v>450710</v>
      </c>
    </row>
    <row r="1304" spans="1:19" ht="10.199999999999999" customHeight="1" x14ac:dyDescent="0.3">
      <c r="A1304" s="428">
        <v>4507</v>
      </c>
      <c r="B1304" s="428">
        <f t="shared" si="24"/>
        <v>6</v>
      </c>
      <c r="C1304" s="437">
        <v>450715</v>
      </c>
      <c r="D1304" s="428" t="s">
        <v>1621</v>
      </c>
      <c r="E1304" s="428" t="s">
        <v>1315</v>
      </c>
      <c r="F1304" s="428" t="s">
        <v>1315</v>
      </c>
      <c r="G1304" s="428" t="s">
        <v>1315</v>
      </c>
      <c r="I1304" s="428" t="s">
        <v>1315</v>
      </c>
      <c r="J1304" s="428" t="s">
        <v>1315</v>
      </c>
      <c r="K1304" s="428" t="s">
        <v>1315</v>
      </c>
      <c r="L1304" s="428" t="s">
        <v>1315</v>
      </c>
      <c r="M1304" s="428" t="s">
        <v>1315</v>
      </c>
      <c r="N1304" s="428" t="s">
        <v>1315</v>
      </c>
      <c r="O1304" s="428" t="s">
        <v>1315</v>
      </c>
      <c r="Q1304" s="428">
        <v>450715</v>
      </c>
      <c r="R1304" s="437" t="s">
        <v>1621</v>
      </c>
      <c r="S1304" s="428">
        <v>450715</v>
      </c>
    </row>
    <row r="1305" spans="1:19" ht="10.199999999999999" customHeight="1" x14ac:dyDescent="0.3">
      <c r="A1305" s="428">
        <v>4507</v>
      </c>
      <c r="B1305" s="428">
        <f t="shared" si="24"/>
        <v>6</v>
      </c>
      <c r="C1305" s="437">
        <v>450720</v>
      </c>
      <c r="D1305" s="428" t="s">
        <v>1622</v>
      </c>
      <c r="F1305" s="428" t="s">
        <v>1315</v>
      </c>
      <c r="J1305" s="428" t="s">
        <v>1316</v>
      </c>
      <c r="K1305" s="428" t="s">
        <v>1316</v>
      </c>
      <c r="M1305" s="428" t="s">
        <v>1315</v>
      </c>
      <c r="Q1305" s="428">
        <v>450720</v>
      </c>
      <c r="R1305" s="437" t="s">
        <v>1622</v>
      </c>
      <c r="S1305" s="428">
        <v>450720</v>
      </c>
    </row>
    <row r="1306" spans="1:19" ht="10.199999999999999" customHeight="1" x14ac:dyDescent="0.3">
      <c r="A1306" s="428">
        <v>4507</v>
      </c>
      <c r="B1306" s="428">
        <f t="shared" si="24"/>
        <v>6</v>
      </c>
      <c r="C1306" s="437">
        <v>450790</v>
      </c>
      <c r="D1306" s="428" t="s">
        <v>53</v>
      </c>
      <c r="E1306" s="428" t="s">
        <v>1315</v>
      </c>
      <c r="F1306" s="428" t="s">
        <v>1315</v>
      </c>
      <c r="G1306" s="428" t="s">
        <v>1315</v>
      </c>
      <c r="I1306" s="428" t="s">
        <v>1315</v>
      </c>
      <c r="J1306" s="428" t="s">
        <v>1315</v>
      </c>
      <c r="K1306" s="428" t="s">
        <v>1315</v>
      </c>
      <c r="L1306" s="428" t="s">
        <v>1315</v>
      </c>
      <c r="M1306" s="428" t="s">
        <v>1315</v>
      </c>
      <c r="N1306" s="428" t="s">
        <v>1315</v>
      </c>
      <c r="O1306" s="428" t="s">
        <v>1315</v>
      </c>
      <c r="Q1306" s="428">
        <v>450790</v>
      </c>
      <c r="R1306" s="437" t="s">
        <v>53</v>
      </c>
      <c r="S1306" s="428">
        <v>450790</v>
      </c>
    </row>
    <row r="1307" spans="1:19" ht="10.199999999999999" customHeight="1" x14ac:dyDescent="0.3">
      <c r="A1307" s="428">
        <v>46</v>
      </c>
      <c r="B1307" s="428">
        <f t="shared" si="24"/>
        <v>2</v>
      </c>
      <c r="C1307" s="437">
        <v>46</v>
      </c>
      <c r="D1307" s="428" t="s">
        <v>994</v>
      </c>
      <c r="E1307" s="428" t="s">
        <v>1315</v>
      </c>
      <c r="F1307" s="428" t="s">
        <v>1315</v>
      </c>
      <c r="G1307" s="428" t="s">
        <v>1315</v>
      </c>
      <c r="I1307" s="428" t="s">
        <v>1315</v>
      </c>
      <c r="J1307" s="428" t="s">
        <v>1315</v>
      </c>
      <c r="K1307" s="428" t="s">
        <v>1315</v>
      </c>
      <c r="L1307" s="428" t="s">
        <v>1315</v>
      </c>
      <c r="M1307" s="428" t="s">
        <v>1315</v>
      </c>
      <c r="N1307" s="428" t="s">
        <v>1315</v>
      </c>
      <c r="O1307" s="428" t="s">
        <v>1315</v>
      </c>
      <c r="Q1307" s="428">
        <v>46</v>
      </c>
      <c r="R1307" s="437" t="s">
        <v>994</v>
      </c>
      <c r="S1307" s="428">
        <v>46</v>
      </c>
    </row>
    <row r="1308" spans="1:19" ht="10.199999999999999" customHeight="1" x14ac:dyDescent="0.3">
      <c r="A1308" s="428">
        <v>4601</v>
      </c>
      <c r="B1308" s="428">
        <f t="shared" si="24"/>
        <v>4</v>
      </c>
      <c r="C1308" s="437">
        <v>4601</v>
      </c>
      <c r="D1308" s="428" t="s">
        <v>995</v>
      </c>
      <c r="E1308" s="428" t="s">
        <v>1315</v>
      </c>
      <c r="F1308" s="428" t="s">
        <v>1315</v>
      </c>
      <c r="G1308" s="428" t="s">
        <v>1315</v>
      </c>
      <c r="I1308" s="428" t="s">
        <v>1315</v>
      </c>
      <c r="J1308" s="428" t="s">
        <v>1315</v>
      </c>
      <c r="K1308" s="428" t="s">
        <v>1315</v>
      </c>
      <c r="O1308" s="428" t="s">
        <v>1315</v>
      </c>
      <c r="Q1308" s="428">
        <v>4601</v>
      </c>
      <c r="R1308" s="437" t="s">
        <v>995</v>
      </c>
      <c r="S1308" s="428">
        <v>4601</v>
      </c>
    </row>
    <row r="1309" spans="1:19" ht="10.199999999999999" customHeight="1" x14ac:dyDescent="0.3">
      <c r="A1309" s="428">
        <v>4602</v>
      </c>
      <c r="B1309" s="428">
        <f t="shared" si="24"/>
        <v>4</v>
      </c>
      <c r="C1309" s="437">
        <v>4602</v>
      </c>
      <c r="D1309" s="428" t="s">
        <v>996</v>
      </c>
      <c r="E1309" s="428" t="s">
        <v>1315</v>
      </c>
      <c r="G1309" s="428" t="s">
        <v>1315</v>
      </c>
      <c r="J1309" s="428" t="s">
        <v>1315</v>
      </c>
      <c r="K1309" s="428" t="s">
        <v>1315</v>
      </c>
      <c r="O1309" s="428" t="s">
        <v>1315</v>
      </c>
      <c r="Q1309" s="428">
        <v>4602</v>
      </c>
      <c r="R1309" s="437" t="s">
        <v>996</v>
      </c>
      <c r="S1309" s="428">
        <v>4602</v>
      </c>
    </row>
    <row r="1310" spans="1:19" ht="10.199999999999999" customHeight="1" x14ac:dyDescent="0.3">
      <c r="A1310" s="428">
        <v>4690</v>
      </c>
      <c r="B1310" s="428">
        <f t="shared" si="24"/>
        <v>4</v>
      </c>
      <c r="C1310" s="437">
        <v>4690</v>
      </c>
      <c r="D1310" s="428" t="s">
        <v>118</v>
      </c>
      <c r="E1310" s="428" t="s">
        <v>1315</v>
      </c>
      <c r="F1310" s="428" t="s">
        <v>1315</v>
      </c>
      <c r="G1310" s="428" t="s">
        <v>1315</v>
      </c>
      <c r="I1310" s="428" t="s">
        <v>1315</v>
      </c>
      <c r="J1310" s="428" t="s">
        <v>1315</v>
      </c>
      <c r="K1310" s="428" t="s">
        <v>1315</v>
      </c>
      <c r="L1310" s="428" t="s">
        <v>1315</v>
      </c>
      <c r="M1310" s="428" t="s">
        <v>1315</v>
      </c>
      <c r="N1310" s="428" t="s">
        <v>1315</v>
      </c>
      <c r="O1310" s="428" t="s">
        <v>1315</v>
      </c>
      <c r="Q1310" s="428">
        <v>4690</v>
      </c>
      <c r="R1310" s="437" t="s">
        <v>118</v>
      </c>
      <c r="S1310" s="428">
        <v>4690</v>
      </c>
    </row>
    <row r="1311" spans="1:19" ht="10.199999999999999" customHeight="1" x14ac:dyDescent="0.3">
      <c r="A1311" s="428">
        <v>47</v>
      </c>
      <c r="B1311" s="428">
        <f t="shared" si="24"/>
        <v>2</v>
      </c>
      <c r="C1311" s="437">
        <v>47</v>
      </c>
      <c r="D1311" s="428" t="s">
        <v>1623</v>
      </c>
      <c r="E1311" s="428" t="s">
        <v>1315</v>
      </c>
      <c r="F1311" s="428" t="s">
        <v>1315</v>
      </c>
      <c r="G1311" s="428" t="s">
        <v>1315</v>
      </c>
      <c r="I1311" s="428" t="s">
        <v>1315</v>
      </c>
      <c r="J1311" s="428" t="s">
        <v>1315</v>
      </c>
      <c r="K1311" s="428" t="s">
        <v>1315</v>
      </c>
      <c r="L1311" s="428" t="s">
        <v>1315</v>
      </c>
      <c r="M1311" s="428" t="s">
        <v>1315</v>
      </c>
      <c r="N1311" s="428" t="s">
        <v>1315</v>
      </c>
      <c r="O1311" s="428" t="s">
        <v>1315</v>
      </c>
      <c r="Q1311" s="428">
        <v>47</v>
      </c>
      <c r="R1311" s="437" t="s">
        <v>1209</v>
      </c>
      <c r="S1311" s="428">
        <v>47</v>
      </c>
    </row>
    <row r="1312" spans="1:19" ht="10.199999999999999" customHeight="1" x14ac:dyDescent="0.3">
      <c r="A1312" s="428">
        <v>4701</v>
      </c>
      <c r="B1312" s="428">
        <f t="shared" si="24"/>
        <v>4</v>
      </c>
      <c r="C1312" s="437">
        <v>4701</v>
      </c>
      <c r="D1312" s="428" t="s">
        <v>1000</v>
      </c>
      <c r="E1312" s="428" t="s">
        <v>1315</v>
      </c>
      <c r="F1312" s="428" t="s">
        <v>1315</v>
      </c>
      <c r="G1312" s="428" t="s">
        <v>1315</v>
      </c>
      <c r="I1312" s="428" t="s">
        <v>1315</v>
      </c>
      <c r="J1312" s="428" t="s">
        <v>1315</v>
      </c>
      <c r="K1312" s="428" t="s">
        <v>1315</v>
      </c>
      <c r="L1312" s="428" t="s">
        <v>1315</v>
      </c>
      <c r="M1312" s="428" t="s">
        <v>1315</v>
      </c>
      <c r="N1312" s="428" t="s">
        <v>1315</v>
      </c>
      <c r="O1312" s="428" t="s">
        <v>1315</v>
      </c>
      <c r="Q1312" s="428">
        <v>4701</v>
      </c>
      <c r="R1312" s="437" t="s">
        <v>1000</v>
      </c>
      <c r="S1312" s="428">
        <v>4701</v>
      </c>
    </row>
    <row r="1313" spans="1:19" ht="10.199999999999999" customHeight="1" x14ac:dyDescent="0.3">
      <c r="A1313" s="428">
        <v>4702</v>
      </c>
      <c r="B1313" s="428">
        <f t="shared" si="24"/>
        <v>4</v>
      </c>
      <c r="C1313" s="437">
        <v>4702</v>
      </c>
      <c r="D1313" s="428" t="s">
        <v>1001</v>
      </c>
      <c r="E1313" s="428" t="s">
        <v>1315</v>
      </c>
      <c r="F1313" s="428" t="s">
        <v>1315</v>
      </c>
      <c r="G1313" s="428" t="s">
        <v>1315</v>
      </c>
      <c r="I1313" s="428" t="s">
        <v>1315</v>
      </c>
      <c r="J1313" s="428" t="s">
        <v>1315</v>
      </c>
      <c r="K1313" s="428" t="s">
        <v>1315</v>
      </c>
      <c r="O1313" s="428" t="s">
        <v>1315</v>
      </c>
      <c r="Q1313" s="428">
        <v>4702</v>
      </c>
      <c r="R1313" s="437" t="s">
        <v>1001</v>
      </c>
      <c r="S1313" s="428">
        <v>4702</v>
      </c>
    </row>
    <row r="1314" spans="1:19" ht="10.199999999999999" customHeight="1" x14ac:dyDescent="0.3">
      <c r="A1314" s="428">
        <v>4703</v>
      </c>
      <c r="B1314" s="428">
        <f t="shared" si="24"/>
        <v>4</v>
      </c>
      <c r="C1314" s="437">
        <v>4703</v>
      </c>
      <c r="D1314" s="428" t="s">
        <v>1002</v>
      </c>
      <c r="E1314" s="428" t="s">
        <v>1315</v>
      </c>
      <c r="F1314" s="428" t="s">
        <v>1315</v>
      </c>
      <c r="G1314" s="428" t="s">
        <v>1315</v>
      </c>
      <c r="I1314" s="428" t="s">
        <v>1315</v>
      </c>
      <c r="J1314" s="428" t="s">
        <v>1315</v>
      </c>
      <c r="K1314" s="428" t="s">
        <v>1315</v>
      </c>
      <c r="L1314" s="428" t="s">
        <v>1315</v>
      </c>
      <c r="M1314" s="428" t="s">
        <v>1315</v>
      </c>
      <c r="N1314" s="428" t="s">
        <v>1315</v>
      </c>
      <c r="O1314" s="428" t="s">
        <v>1315</v>
      </c>
      <c r="Q1314" s="428">
        <v>4703</v>
      </c>
      <c r="R1314" s="437" t="s">
        <v>1624</v>
      </c>
      <c r="S1314" s="428">
        <v>4703</v>
      </c>
    </row>
    <row r="1315" spans="1:19" ht="10.199999999999999" customHeight="1" x14ac:dyDescent="0.3">
      <c r="A1315" s="428">
        <v>4790</v>
      </c>
      <c r="B1315" s="428">
        <f t="shared" si="24"/>
        <v>4</v>
      </c>
      <c r="C1315" s="437">
        <v>4790</v>
      </c>
      <c r="D1315" s="428" t="s">
        <v>53</v>
      </c>
      <c r="E1315" s="428" t="s">
        <v>1315</v>
      </c>
      <c r="F1315" s="428" t="s">
        <v>1315</v>
      </c>
      <c r="G1315" s="428" t="s">
        <v>1315</v>
      </c>
      <c r="I1315" s="428" t="s">
        <v>1315</v>
      </c>
      <c r="J1315" s="428" t="s">
        <v>1315</v>
      </c>
      <c r="K1315" s="428" t="s">
        <v>1315</v>
      </c>
      <c r="L1315" s="428" t="s">
        <v>1315</v>
      </c>
      <c r="M1315" s="428" t="s">
        <v>1315</v>
      </c>
      <c r="N1315" s="428" t="s">
        <v>1315</v>
      </c>
      <c r="O1315" s="428" t="s">
        <v>1315</v>
      </c>
      <c r="Q1315" s="428">
        <v>4790</v>
      </c>
      <c r="R1315" s="437" t="s">
        <v>53</v>
      </c>
      <c r="S1315" s="428">
        <v>4790</v>
      </c>
    </row>
    <row r="1316" spans="1:19" ht="10.199999999999999" customHeight="1" x14ac:dyDescent="0.3">
      <c r="A1316" s="428">
        <v>48</v>
      </c>
      <c r="B1316" s="428">
        <f t="shared" si="24"/>
        <v>2</v>
      </c>
      <c r="C1316" s="437">
        <v>48</v>
      </c>
      <c r="D1316" s="428" t="s">
        <v>1210</v>
      </c>
      <c r="E1316" s="428" t="s">
        <v>1315</v>
      </c>
      <c r="F1316" s="428" t="s">
        <v>1315</v>
      </c>
      <c r="G1316" s="428" t="s">
        <v>1315</v>
      </c>
      <c r="I1316" s="428" t="s">
        <v>1315</v>
      </c>
      <c r="J1316" s="428" t="s">
        <v>1316</v>
      </c>
      <c r="K1316" s="428" t="s">
        <v>1316</v>
      </c>
      <c r="L1316" s="428" t="s">
        <v>1315</v>
      </c>
      <c r="M1316" s="428" t="s">
        <v>1315</v>
      </c>
      <c r="N1316" s="428" t="s">
        <v>1315</v>
      </c>
      <c r="O1316" s="428" t="s">
        <v>1315</v>
      </c>
      <c r="Q1316" s="428">
        <v>48</v>
      </c>
      <c r="R1316" s="437" t="s">
        <v>1210</v>
      </c>
      <c r="S1316" s="428">
        <v>48</v>
      </c>
    </row>
    <row r="1317" spans="1:19" ht="10.199999999999999" customHeight="1" x14ac:dyDescent="0.3">
      <c r="A1317" s="428">
        <v>4810</v>
      </c>
      <c r="B1317" s="428">
        <f t="shared" si="24"/>
        <v>4</v>
      </c>
      <c r="C1317" s="437">
        <v>4810</v>
      </c>
      <c r="D1317" s="428" t="s">
        <v>284</v>
      </c>
      <c r="E1317" s="428" t="s">
        <v>1315</v>
      </c>
      <c r="F1317" s="428" t="s">
        <v>1315</v>
      </c>
      <c r="J1317" s="428" t="s">
        <v>1316</v>
      </c>
      <c r="K1317" s="428" t="s">
        <v>1316</v>
      </c>
      <c r="L1317" s="428" t="s">
        <v>1315</v>
      </c>
      <c r="M1317" s="428" t="s">
        <v>1315</v>
      </c>
      <c r="N1317" s="428" t="s">
        <v>1315</v>
      </c>
      <c r="O1317" s="428" t="s">
        <v>1315</v>
      </c>
      <c r="Q1317" s="428">
        <v>4810</v>
      </c>
      <c r="R1317" s="437" t="s">
        <v>284</v>
      </c>
      <c r="S1317" s="428">
        <v>4810</v>
      </c>
    </row>
    <row r="1318" spans="1:19" ht="10.199999999999999" customHeight="1" x14ac:dyDescent="0.3">
      <c r="A1318" s="428">
        <v>4815</v>
      </c>
      <c r="B1318" s="428">
        <f t="shared" si="24"/>
        <v>4</v>
      </c>
      <c r="C1318" s="437">
        <v>4815</v>
      </c>
      <c r="D1318" s="428" t="s">
        <v>290</v>
      </c>
      <c r="E1318" s="428" t="s">
        <v>1315</v>
      </c>
      <c r="F1318" s="428" t="s">
        <v>1315</v>
      </c>
      <c r="J1318" s="428" t="s">
        <v>1316</v>
      </c>
      <c r="K1318" s="428" t="s">
        <v>1316</v>
      </c>
      <c r="L1318" s="428" t="s">
        <v>1315</v>
      </c>
      <c r="M1318" s="428" t="s">
        <v>1315</v>
      </c>
      <c r="N1318" s="428" t="s">
        <v>1315</v>
      </c>
      <c r="O1318" s="428" t="s">
        <v>1315</v>
      </c>
      <c r="Q1318" s="428">
        <v>4815</v>
      </c>
      <c r="R1318" s="437" t="s">
        <v>290</v>
      </c>
      <c r="S1318" s="428">
        <v>4815</v>
      </c>
    </row>
    <row r="1319" spans="1:19" ht="10.199999999999999" customHeight="1" x14ac:dyDescent="0.3">
      <c r="A1319" s="428">
        <v>4890</v>
      </c>
      <c r="B1319" s="428">
        <f t="shared" si="24"/>
        <v>4</v>
      </c>
      <c r="C1319" s="437">
        <v>4890</v>
      </c>
      <c r="D1319" s="428" t="s">
        <v>53</v>
      </c>
      <c r="E1319" s="428" t="s">
        <v>1315</v>
      </c>
      <c r="F1319" s="428" t="s">
        <v>1315</v>
      </c>
      <c r="G1319" s="428" t="s">
        <v>1315</v>
      </c>
      <c r="I1319" s="428" t="s">
        <v>1315</v>
      </c>
      <c r="J1319" s="428" t="s">
        <v>1316</v>
      </c>
      <c r="K1319" s="428" t="s">
        <v>1316</v>
      </c>
      <c r="L1319" s="428" t="s">
        <v>1315</v>
      </c>
      <c r="M1319" s="428" t="s">
        <v>1315</v>
      </c>
      <c r="N1319" s="428" t="s">
        <v>1315</v>
      </c>
      <c r="O1319" s="428" t="s">
        <v>1315</v>
      </c>
      <c r="Q1319" s="428">
        <v>4890</v>
      </c>
      <c r="R1319" s="437" t="s">
        <v>53</v>
      </c>
      <c r="S1319" s="428">
        <v>4890</v>
      </c>
    </row>
    <row r="1320" spans="1:19" ht="10.199999999999999" customHeight="1" x14ac:dyDescent="0.3">
      <c r="A1320" s="428">
        <v>5</v>
      </c>
      <c r="B1320" s="428">
        <f t="shared" si="24"/>
        <v>1</v>
      </c>
      <c r="C1320" s="437">
        <v>5</v>
      </c>
      <c r="D1320" s="428" t="s">
        <v>362</v>
      </c>
      <c r="E1320" s="428" t="s">
        <v>1315</v>
      </c>
      <c r="F1320" s="428" t="s">
        <v>1315</v>
      </c>
      <c r="G1320" s="428" t="s">
        <v>1315</v>
      </c>
      <c r="I1320" s="428" t="s">
        <v>1315</v>
      </c>
      <c r="J1320" s="428" t="s">
        <v>1315</v>
      </c>
      <c r="K1320" s="428" t="s">
        <v>1315</v>
      </c>
      <c r="L1320" s="428" t="s">
        <v>1315</v>
      </c>
      <c r="M1320" s="428" t="s">
        <v>1315</v>
      </c>
      <c r="N1320" s="428" t="s">
        <v>1315</v>
      </c>
      <c r="O1320" s="428" t="s">
        <v>1315</v>
      </c>
      <c r="Q1320" s="428">
        <v>5</v>
      </c>
      <c r="R1320" s="437" t="s">
        <v>362</v>
      </c>
      <c r="S1320" s="428">
        <v>5</v>
      </c>
    </row>
    <row r="1321" spans="1:19" ht="10.199999999999999" customHeight="1" x14ac:dyDescent="0.3">
      <c r="A1321" s="428">
        <v>51</v>
      </c>
      <c r="B1321" s="428">
        <f t="shared" si="24"/>
        <v>2</v>
      </c>
      <c r="C1321" s="437">
        <v>51</v>
      </c>
      <c r="D1321" s="428" t="s">
        <v>533</v>
      </c>
      <c r="E1321" s="428" t="s">
        <v>1315</v>
      </c>
      <c r="F1321" s="428" t="s">
        <v>1315</v>
      </c>
      <c r="G1321" s="428" t="s">
        <v>1315</v>
      </c>
      <c r="I1321" s="428" t="s">
        <v>1315</v>
      </c>
      <c r="J1321" s="428" t="s">
        <v>1315</v>
      </c>
      <c r="K1321" s="428" t="s">
        <v>1315</v>
      </c>
      <c r="L1321" s="428" t="s">
        <v>1315</v>
      </c>
      <c r="M1321" s="428" t="s">
        <v>1315</v>
      </c>
      <c r="N1321" s="428" t="s">
        <v>1315</v>
      </c>
      <c r="O1321" s="428" t="s">
        <v>1315</v>
      </c>
      <c r="Q1321" s="428">
        <v>51</v>
      </c>
      <c r="R1321" s="437" t="s">
        <v>533</v>
      </c>
      <c r="S1321" s="428">
        <v>51</v>
      </c>
    </row>
    <row r="1322" spans="1:19" ht="10.199999999999999" customHeight="1" x14ac:dyDescent="0.3">
      <c r="A1322" s="428">
        <v>5101</v>
      </c>
      <c r="B1322" s="428">
        <f t="shared" si="24"/>
        <v>4</v>
      </c>
      <c r="C1322" s="437">
        <v>5101</v>
      </c>
      <c r="D1322" s="428" t="s">
        <v>944</v>
      </c>
      <c r="E1322" s="428" t="s">
        <v>1315</v>
      </c>
      <c r="F1322" s="428" t="s">
        <v>1315</v>
      </c>
      <c r="G1322" s="428" t="s">
        <v>1315</v>
      </c>
      <c r="I1322" s="428" t="s">
        <v>1315</v>
      </c>
      <c r="J1322" s="428" t="s">
        <v>1315</v>
      </c>
      <c r="K1322" s="428" t="s">
        <v>1315</v>
      </c>
      <c r="L1322" s="428" t="s">
        <v>1315</v>
      </c>
      <c r="M1322" s="428" t="s">
        <v>1315</v>
      </c>
      <c r="N1322" s="428" t="s">
        <v>1315</v>
      </c>
      <c r="O1322" s="428" t="s">
        <v>1315</v>
      </c>
      <c r="Q1322" s="428">
        <v>5101</v>
      </c>
      <c r="R1322" s="437" t="s">
        <v>944</v>
      </c>
      <c r="S1322" s="428">
        <v>5101</v>
      </c>
    </row>
    <row r="1323" spans="1:19" ht="10.199999999999999" customHeight="1" x14ac:dyDescent="0.3">
      <c r="A1323" s="428">
        <v>5101</v>
      </c>
      <c r="B1323" s="428">
        <f t="shared" si="24"/>
        <v>6</v>
      </c>
      <c r="C1323" s="437">
        <v>510105</v>
      </c>
      <c r="D1323" s="428" t="s">
        <v>16</v>
      </c>
      <c r="E1323" s="428" t="s">
        <v>1315</v>
      </c>
      <c r="F1323" s="428" t="s">
        <v>1315</v>
      </c>
      <c r="G1323" s="428" t="s">
        <v>1315</v>
      </c>
      <c r="I1323" s="428" t="s">
        <v>1315</v>
      </c>
      <c r="J1323" s="428" t="s">
        <v>1315</v>
      </c>
      <c r="K1323" s="428" t="s">
        <v>1315</v>
      </c>
      <c r="O1323" s="428" t="s">
        <v>1315</v>
      </c>
      <c r="Q1323" s="428">
        <v>510105</v>
      </c>
      <c r="R1323" s="437" t="s">
        <v>16</v>
      </c>
      <c r="S1323" s="428">
        <v>510105</v>
      </c>
    </row>
    <row r="1324" spans="1:19" ht="10.199999999999999" customHeight="1" x14ac:dyDescent="0.3">
      <c r="A1324" s="428">
        <v>5101</v>
      </c>
      <c r="B1324" s="428">
        <f t="shared" si="24"/>
        <v>6</v>
      </c>
      <c r="C1324" s="437">
        <v>510110</v>
      </c>
      <c r="D1324" s="428" t="s">
        <v>1625</v>
      </c>
      <c r="E1324" s="428" t="s">
        <v>1315</v>
      </c>
      <c r="F1324" s="428" t="s">
        <v>1315</v>
      </c>
      <c r="G1324" s="428" t="s">
        <v>1315</v>
      </c>
      <c r="I1324" s="428" t="s">
        <v>1315</v>
      </c>
      <c r="J1324" s="428" t="s">
        <v>1315</v>
      </c>
      <c r="K1324" s="428" t="s">
        <v>1315</v>
      </c>
      <c r="L1324" s="428" t="s">
        <v>1315</v>
      </c>
      <c r="M1324" s="428" t="s">
        <v>1315</v>
      </c>
      <c r="N1324" s="428" t="s">
        <v>1315</v>
      </c>
      <c r="O1324" s="428" t="s">
        <v>1315</v>
      </c>
      <c r="Q1324" s="428">
        <v>510110</v>
      </c>
      <c r="R1324" s="437" t="s">
        <v>1625</v>
      </c>
      <c r="S1324" s="428">
        <v>510110</v>
      </c>
    </row>
    <row r="1325" spans="1:19" ht="10.199999999999999" customHeight="1" x14ac:dyDescent="0.3">
      <c r="A1325" s="428">
        <v>5101</v>
      </c>
      <c r="B1325" s="428">
        <f t="shared" si="24"/>
        <v>6</v>
      </c>
      <c r="C1325" s="437">
        <v>510115</v>
      </c>
      <c r="D1325" s="428" t="s">
        <v>1626</v>
      </c>
      <c r="E1325" s="428" t="s">
        <v>1315</v>
      </c>
      <c r="F1325" s="428" t="s">
        <v>1315</v>
      </c>
      <c r="G1325" s="428" t="s">
        <v>1315</v>
      </c>
      <c r="I1325" s="428" t="s">
        <v>1315</v>
      </c>
      <c r="J1325" s="428" t="s">
        <v>1315</v>
      </c>
      <c r="K1325" s="428" t="s">
        <v>1315</v>
      </c>
      <c r="L1325" s="428" t="s">
        <v>1315</v>
      </c>
      <c r="M1325" s="428" t="s">
        <v>1315</v>
      </c>
      <c r="N1325" s="428" t="s">
        <v>1315</v>
      </c>
      <c r="O1325" s="428" t="s">
        <v>1315</v>
      </c>
      <c r="Q1325" s="428">
        <v>510115</v>
      </c>
      <c r="R1325" s="437" t="s">
        <v>1626</v>
      </c>
      <c r="S1325" s="428">
        <v>510115</v>
      </c>
    </row>
    <row r="1326" spans="1:19" ht="10.199999999999999" customHeight="1" x14ac:dyDescent="0.3">
      <c r="A1326" s="428">
        <v>5102</v>
      </c>
      <c r="B1326" s="428">
        <f t="shared" si="24"/>
        <v>4</v>
      </c>
      <c r="C1326" s="437">
        <v>5102</v>
      </c>
      <c r="D1326" s="428" t="s">
        <v>435</v>
      </c>
      <c r="E1326" s="428" t="s">
        <v>1315</v>
      </c>
      <c r="F1326" s="428" t="s">
        <v>1315</v>
      </c>
      <c r="G1326" s="428" t="s">
        <v>1315</v>
      </c>
      <c r="I1326" s="428" t="s">
        <v>1315</v>
      </c>
      <c r="J1326" s="428" t="s">
        <v>1315</v>
      </c>
      <c r="K1326" s="428" t="s">
        <v>1315</v>
      </c>
      <c r="L1326" s="428" t="s">
        <v>1315</v>
      </c>
      <c r="M1326" s="428" t="s">
        <v>1315</v>
      </c>
      <c r="N1326" s="428" t="s">
        <v>1315</v>
      </c>
      <c r="O1326" s="428" t="s">
        <v>1315</v>
      </c>
      <c r="Q1326" s="428">
        <v>5102</v>
      </c>
      <c r="R1326" s="437" t="s">
        <v>435</v>
      </c>
      <c r="S1326" s="428">
        <v>5102</v>
      </c>
    </row>
    <row r="1327" spans="1:19" ht="10.199999999999999" customHeight="1" x14ac:dyDescent="0.3">
      <c r="A1327" s="428">
        <v>5102</v>
      </c>
      <c r="B1327" s="428">
        <f t="shared" si="24"/>
        <v>6</v>
      </c>
      <c r="C1327" s="437">
        <v>510205</v>
      </c>
      <c r="D1327" s="428" t="s">
        <v>28</v>
      </c>
      <c r="E1327" s="428" t="s">
        <v>1315</v>
      </c>
      <c r="F1327" s="428" t="s">
        <v>1315</v>
      </c>
      <c r="G1327" s="428" t="s">
        <v>1315</v>
      </c>
      <c r="I1327" s="428" t="s">
        <v>1315</v>
      </c>
      <c r="J1327" s="428" t="s">
        <v>1315</v>
      </c>
      <c r="K1327" s="428" t="s">
        <v>1315</v>
      </c>
      <c r="O1327" s="428" t="s">
        <v>1315</v>
      </c>
      <c r="Q1327" s="428">
        <v>510205</v>
      </c>
      <c r="R1327" s="437" t="s">
        <v>28</v>
      </c>
      <c r="S1327" s="428">
        <v>510205</v>
      </c>
    </row>
    <row r="1328" spans="1:19" ht="10.199999999999999" customHeight="1" x14ac:dyDescent="0.3">
      <c r="A1328" s="428">
        <v>5102</v>
      </c>
      <c r="B1328" s="428">
        <f t="shared" si="24"/>
        <v>6</v>
      </c>
      <c r="C1328" s="437">
        <v>510210</v>
      </c>
      <c r="D1328" s="428" t="s">
        <v>254</v>
      </c>
      <c r="E1328" s="428" t="s">
        <v>1315</v>
      </c>
      <c r="F1328" s="428" t="s">
        <v>1315</v>
      </c>
      <c r="G1328" s="428" t="s">
        <v>1315</v>
      </c>
      <c r="I1328" s="428" t="s">
        <v>1315</v>
      </c>
      <c r="J1328" s="428" t="s">
        <v>1315</v>
      </c>
      <c r="K1328" s="428" t="s">
        <v>1315</v>
      </c>
      <c r="L1328" s="428" t="s">
        <v>1315</v>
      </c>
      <c r="M1328" s="428" t="s">
        <v>1315</v>
      </c>
      <c r="N1328" s="428" t="s">
        <v>1315</v>
      </c>
      <c r="O1328" s="428" t="s">
        <v>1315</v>
      </c>
      <c r="Q1328" s="428">
        <v>510210</v>
      </c>
      <c r="R1328" s="437" t="s">
        <v>254</v>
      </c>
      <c r="S1328" s="428">
        <v>510210</v>
      </c>
    </row>
    <row r="1329" spans="1:22" ht="10.199999999999999" customHeight="1" x14ac:dyDescent="0.3">
      <c r="A1329" s="428">
        <v>5103</v>
      </c>
      <c r="B1329" s="428">
        <f t="shared" si="24"/>
        <v>4</v>
      </c>
      <c r="C1329" s="437">
        <v>5103</v>
      </c>
      <c r="D1329" s="428" t="s">
        <v>945</v>
      </c>
      <c r="E1329" s="428" t="s">
        <v>1315</v>
      </c>
      <c r="F1329" s="428" t="s">
        <v>1315</v>
      </c>
      <c r="G1329" s="428" t="s">
        <v>1315</v>
      </c>
      <c r="I1329" s="428" t="s">
        <v>1315</v>
      </c>
      <c r="J1329" s="428" t="s">
        <v>1315</v>
      </c>
      <c r="K1329" s="428" t="s">
        <v>1315</v>
      </c>
      <c r="L1329" s="428" t="s">
        <v>1315</v>
      </c>
      <c r="M1329" s="428" t="s">
        <v>1315</v>
      </c>
      <c r="N1329" s="428" t="s">
        <v>1315</v>
      </c>
      <c r="O1329" s="428" t="s">
        <v>1315</v>
      </c>
      <c r="Q1329" s="428">
        <v>5103</v>
      </c>
      <c r="R1329" s="437" t="s">
        <v>1627</v>
      </c>
      <c r="S1329" s="428">
        <v>5103</v>
      </c>
    </row>
    <row r="1330" spans="1:22" ht="10.199999999999999" customHeight="1" x14ac:dyDescent="0.3">
      <c r="A1330" s="428">
        <v>5103</v>
      </c>
      <c r="B1330" s="428">
        <f t="shared" si="24"/>
        <v>6</v>
      </c>
      <c r="C1330" s="437">
        <v>510305</v>
      </c>
      <c r="D1330" s="428" t="s">
        <v>1628</v>
      </c>
      <c r="E1330" s="428" t="s">
        <v>1315</v>
      </c>
      <c r="F1330" s="428" t="s">
        <v>1315</v>
      </c>
      <c r="G1330" s="428" t="s">
        <v>1315</v>
      </c>
      <c r="I1330" s="428" t="s">
        <v>1315</v>
      </c>
      <c r="J1330" s="428" t="s">
        <v>1315</v>
      </c>
      <c r="K1330" s="428" t="s">
        <v>1315</v>
      </c>
      <c r="L1330" s="428" t="s">
        <v>1315</v>
      </c>
      <c r="M1330" s="428" t="s">
        <v>1315</v>
      </c>
      <c r="N1330" s="428" t="s">
        <v>1315</v>
      </c>
      <c r="O1330" s="428" t="s">
        <v>1315</v>
      </c>
      <c r="Q1330" s="428">
        <v>510305</v>
      </c>
      <c r="R1330" s="437" t="s">
        <v>1628</v>
      </c>
      <c r="S1330" s="428">
        <v>510305</v>
      </c>
    </row>
    <row r="1331" spans="1:22" ht="10.199999999999999" customHeight="1" x14ac:dyDescent="0.3">
      <c r="A1331" s="428">
        <v>5103</v>
      </c>
      <c r="B1331" s="428">
        <f t="shared" si="24"/>
        <v>6</v>
      </c>
      <c r="C1331" s="437">
        <v>510310</v>
      </c>
      <c r="D1331" s="428" t="s">
        <v>102</v>
      </c>
      <c r="E1331" s="428" t="s">
        <v>1315</v>
      </c>
      <c r="F1331" s="428" t="s">
        <v>1315</v>
      </c>
      <c r="G1331" s="428" t="s">
        <v>1315</v>
      </c>
      <c r="I1331" s="428" t="s">
        <v>1315</v>
      </c>
      <c r="J1331" s="428" t="s">
        <v>1315</v>
      </c>
      <c r="K1331" s="428" t="s">
        <v>1315</v>
      </c>
      <c r="L1331" s="428" t="s">
        <v>1315</v>
      </c>
      <c r="M1331" s="428" t="s">
        <v>1315</v>
      </c>
      <c r="N1331" s="428" t="s">
        <v>1315</v>
      </c>
      <c r="O1331" s="428" t="s">
        <v>1315</v>
      </c>
      <c r="Q1331" s="428">
        <v>510310</v>
      </c>
      <c r="R1331" s="437" t="s">
        <v>102</v>
      </c>
      <c r="S1331" s="428">
        <v>510310</v>
      </c>
    </row>
    <row r="1332" spans="1:22" ht="10.199999999999999" customHeight="1" x14ac:dyDescent="0.3">
      <c r="A1332" s="428">
        <v>5103</v>
      </c>
      <c r="B1332" s="428">
        <f t="shared" si="24"/>
        <v>6</v>
      </c>
      <c r="C1332" s="437">
        <v>510315</v>
      </c>
      <c r="D1332" s="428" t="s">
        <v>103</v>
      </c>
      <c r="E1332" s="428" t="s">
        <v>1315</v>
      </c>
      <c r="F1332" s="428" t="s">
        <v>1315</v>
      </c>
      <c r="G1332" s="428" t="s">
        <v>1315</v>
      </c>
      <c r="I1332" s="428" t="s">
        <v>1315</v>
      </c>
      <c r="J1332" s="428" t="s">
        <v>1315</v>
      </c>
      <c r="K1332" s="428" t="s">
        <v>1315</v>
      </c>
      <c r="L1332" s="428" t="s">
        <v>1315</v>
      </c>
      <c r="M1332" s="428" t="s">
        <v>1315</v>
      </c>
      <c r="N1332" s="428" t="s">
        <v>1315</v>
      </c>
      <c r="O1332" s="428" t="s">
        <v>1315</v>
      </c>
      <c r="Q1332" s="428">
        <v>510315</v>
      </c>
      <c r="R1332" s="437" t="s">
        <v>103</v>
      </c>
      <c r="S1332" s="428">
        <v>510315</v>
      </c>
    </row>
    <row r="1333" spans="1:22" ht="10.199999999999999" customHeight="1" x14ac:dyDescent="0.3">
      <c r="A1333" s="428">
        <v>5103</v>
      </c>
      <c r="B1333" s="428">
        <f t="shared" si="24"/>
        <v>6</v>
      </c>
      <c r="C1333" s="437">
        <v>510320</v>
      </c>
      <c r="D1333" s="428" t="s">
        <v>48</v>
      </c>
      <c r="E1333" s="428" t="s">
        <v>1315</v>
      </c>
      <c r="F1333" s="428" t="s">
        <v>1315</v>
      </c>
      <c r="G1333" s="428" t="s">
        <v>1315</v>
      </c>
      <c r="I1333" s="428" t="s">
        <v>1315</v>
      </c>
      <c r="J1333" s="428" t="s">
        <v>1315</v>
      </c>
      <c r="K1333" s="428" t="s">
        <v>1315</v>
      </c>
      <c r="L1333" s="428" t="s">
        <v>1315</v>
      </c>
      <c r="M1333" s="428" t="s">
        <v>1315</v>
      </c>
      <c r="N1333" s="428" t="s">
        <v>1315</v>
      </c>
      <c r="O1333" s="428" t="s">
        <v>1315</v>
      </c>
      <c r="Q1333" s="428">
        <v>510320</v>
      </c>
      <c r="R1333" s="437" t="s">
        <v>48</v>
      </c>
      <c r="S1333" s="428">
        <v>510320</v>
      </c>
    </row>
    <row r="1334" spans="1:22" ht="10.199999999999999" customHeight="1" x14ac:dyDescent="0.3">
      <c r="A1334" s="428">
        <v>5104</v>
      </c>
      <c r="B1334" s="428">
        <f t="shared" si="24"/>
        <v>4</v>
      </c>
      <c r="C1334" s="437">
        <v>5104</v>
      </c>
      <c r="D1334" s="428" t="s">
        <v>946</v>
      </c>
      <c r="E1334" s="428" t="s">
        <v>1315</v>
      </c>
      <c r="F1334" s="428" t="s">
        <v>1315</v>
      </c>
      <c r="G1334" s="428" t="s">
        <v>1315</v>
      </c>
      <c r="I1334" s="428" t="s">
        <v>1315</v>
      </c>
      <c r="J1334" s="428" t="s">
        <v>1315</v>
      </c>
      <c r="K1334" s="428" t="s">
        <v>1315</v>
      </c>
      <c r="O1334" s="428" t="s">
        <v>1315</v>
      </c>
      <c r="Q1334" s="428">
        <v>5104</v>
      </c>
      <c r="R1334" s="437" t="s">
        <v>1629</v>
      </c>
      <c r="S1334" s="428">
        <v>5104</v>
      </c>
    </row>
    <row r="1335" spans="1:22" ht="10.199999999999999" customHeight="1" x14ac:dyDescent="0.3">
      <c r="A1335" s="428">
        <v>5104</v>
      </c>
      <c r="B1335" s="428">
        <f t="shared" si="24"/>
        <v>6</v>
      </c>
      <c r="C1335" s="437">
        <v>510405</v>
      </c>
      <c r="D1335" s="428" t="s">
        <v>796</v>
      </c>
      <c r="E1335" s="428" t="s">
        <v>1315</v>
      </c>
      <c r="F1335" s="428" t="s">
        <v>1315</v>
      </c>
      <c r="G1335" s="428" t="s">
        <v>1315</v>
      </c>
      <c r="I1335" s="428" t="s">
        <v>1315</v>
      </c>
      <c r="J1335" s="428" t="s">
        <v>1315</v>
      </c>
      <c r="K1335" s="428" t="s">
        <v>1315</v>
      </c>
      <c r="O1335" s="428" t="s">
        <v>1315</v>
      </c>
      <c r="Q1335" s="428">
        <v>510405</v>
      </c>
      <c r="R1335" s="437" t="s">
        <v>1005</v>
      </c>
      <c r="S1335" s="428">
        <f>510405+510421+510425</f>
        <v>1531251</v>
      </c>
      <c r="V1335" s="428" t="s">
        <v>1630</v>
      </c>
    </row>
    <row r="1336" spans="1:22" ht="10.199999999999999" customHeight="1" x14ac:dyDescent="0.3">
      <c r="A1336" s="428">
        <v>5104</v>
      </c>
      <c r="B1336" s="428">
        <f t="shared" si="24"/>
        <v>6</v>
      </c>
      <c r="C1336" s="437">
        <v>510410</v>
      </c>
      <c r="D1336" s="428" t="s">
        <v>797</v>
      </c>
      <c r="E1336" s="428" t="s">
        <v>1315</v>
      </c>
      <c r="F1336" s="428" t="s">
        <v>1315</v>
      </c>
      <c r="J1336" s="428" t="s">
        <v>1315</v>
      </c>
      <c r="K1336" s="428" t="s">
        <v>1315</v>
      </c>
      <c r="O1336" s="428" t="s">
        <v>1315</v>
      </c>
      <c r="Q1336" s="428">
        <v>510410</v>
      </c>
      <c r="R1336" s="437" t="s">
        <v>1631</v>
      </c>
      <c r="S1336" s="428" t="s">
        <v>1632</v>
      </c>
    </row>
    <row r="1337" spans="1:22" ht="10.199999999999999" customHeight="1" x14ac:dyDescent="0.3">
      <c r="A1337" s="428">
        <v>5104</v>
      </c>
      <c r="B1337" s="428">
        <f t="shared" si="24"/>
        <v>6</v>
      </c>
      <c r="C1337" s="437">
        <v>510415</v>
      </c>
      <c r="D1337" s="428" t="s">
        <v>798</v>
      </c>
      <c r="E1337" s="428" t="s">
        <v>1315</v>
      </c>
      <c r="F1337" s="428" t="s">
        <v>1315</v>
      </c>
      <c r="G1337" s="428" t="s">
        <v>1315</v>
      </c>
      <c r="I1337" s="428" t="s">
        <v>1315</v>
      </c>
      <c r="J1337" s="428" t="s">
        <v>1315</v>
      </c>
      <c r="K1337" s="428" t="s">
        <v>1315</v>
      </c>
      <c r="O1337" s="428" t="s">
        <v>1315</v>
      </c>
      <c r="Q1337" s="428">
        <v>510415</v>
      </c>
      <c r="R1337" s="437" t="s">
        <v>1004</v>
      </c>
      <c r="S1337" s="428">
        <v>510415</v>
      </c>
    </row>
    <row r="1338" spans="1:22" ht="10.199999999999999" customHeight="1" x14ac:dyDescent="0.3">
      <c r="A1338" s="428">
        <v>5104</v>
      </c>
      <c r="B1338" s="428">
        <f t="shared" si="24"/>
        <v>6</v>
      </c>
      <c r="C1338" s="437">
        <v>510420</v>
      </c>
      <c r="D1338" s="428" t="s">
        <v>108</v>
      </c>
      <c r="E1338" s="428" t="s">
        <v>1315</v>
      </c>
      <c r="F1338" s="428" t="s">
        <v>1315</v>
      </c>
      <c r="G1338" s="428" t="s">
        <v>1315</v>
      </c>
      <c r="J1338" s="428" t="s">
        <v>1315</v>
      </c>
      <c r="K1338" s="428" t="s">
        <v>1315</v>
      </c>
      <c r="O1338" s="428" t="s">
        <v>1315</v>
      </c>
      <c r="Q1338" s="428">
        <v>510420</v>
      </c>
      <c r="R1338" s="437" t="s">
        <v>1539</v>
      </c>
      <c r="S1338" s="428">
        <v>510420</v>
      </c>
    </row>
    <row r="1339" spans="1:22" ht="10.199999999999999" customHeight="1" x14ac:dyDescent="0.3">
      <c r="A1339" s="428">
        <v>5104</v>
      </c>
      <c r="B1339" s="428">
        <f t="shared" si="24"/>
        <v>6</v>
      </c>
      <c r="C1339" s="437">
        <v>510421</v>
      </c>
      <c r="D1339" s="428" t="s">
        <v>799</v>
      </c>
      <c r="E1339" s="428" t="s">
        <v>1315</v>
      </c>
      <c r="F1339" s="428" t="s">
        <v>1315</v>
      </c>
      <c r="G1339" s="428" t="s">
        <v>1315</v>
      </c>
      <c r="J1339" s="428" t="s">
        <v>1315</v>
      </c>
      <c r="K1339" s="428" t="s">
        <v>1315</v>
      </c>
      <c r="O1339" s="428" t="s">
        <v>1315</v>
      </c>
      <c r="Q1339" s="428" t="s">
        <v>1332</v>
      </c>
      <c r="R1339" s="437" t="s">
        <v>1332</v>
      </c>
      <c r="S1339" s="428" t="s">
        <v>1332</v>
      </c>
    </row>
    <row r="1340" spans="1:22" ht="10.199999999999999" customHeight="1" x14ac:dyDescent="0.3">
      <c r="A1340" s="428">
        <v>5104</v>
      </c>
      <c r="B1340" s="428">
        <f t="shared" si="24"/>
        <v>6</v>
      </c>
      <c r="C1340" s="437">
        <v>510425</v>
      </c>
      <c r="D1340" s="428" t="s">
        <v>800</v>
      </c>
      <c r="E1340" s="428" t="s">
        <v>1315</v>
      </c>
      <c r="F1340" s="428" t="s">
        <v>1315</v>
      </c>
      <c r="G1340" s="428" t="s">
        <v>1315</v>
      </c>
      <c r="J1340" s="428" t="s">
        <v>1315</v>
      </c>
      <c r="K1340" s="428" t="s">
        <v>1315</v>
      </c>
      <c r="O1340" s="428" t="s">
        <v>1315</v>
      </c>
      <c r="Q1340" s="428" t="s">
        <v>1332</v>
      </c>
      <c r="R1340" s="437" t="s">
        <v>1332</v>
      </c>
      <c r="S1340" s="428" t="s">
        <v>1332</v>
      </c>
    </row>
    <row r="1341" spans="1:22" ht="10.199999999999999" customHeight="1" x14ac:dyDescent="0.3">
      <c r="A1341" s="428">
        <v>5104</v>
      </c>
      <c r="B1341" s="428">
        <f t="shared" si="24"/>
        <v>6</v>
      </c>
      <c r="C1341" s="437">
        <v>510426</v>
      </c>
      <c r="D1341" s="428" t="s">
        <v>801</v>
      </c>
      <c r="E1341" s="428" t="s">
        <v>1315</v>
      </c>
      <c r="F1341" s="428" t="s">
        <v>1315</v>
      </c>
      <c r="J1341" s="428" t="s">
        <v>1315</v>
      </c>
      <c r="K1341" s="428" t="s">
        <v>1315</v>
      </c>
      <c r="O1341" s="428" t="s">
        <v>1315</v>
      </c>
      <c r="Q1341" s="428" t="s">
        <v>1332</v>
      </c>
      <c r="R1341" s="437" t="s">
        <v>1332</v>
      </c>
      <c r="S1341" s="428" t="s">
        <v>1332</v>
      </c>
    </row>
    <row r="1342" spans="1:22" ht="10.199999999999999" customHeight="1" x14ac:dyDescent="0.3">
      <c r="A1342" s="428">
        <v>5104</v>
      </c>
      <c r="B1342" s="428">
        <f t="shared" si="24"/>
        <v>6</v>
      </c>
      <c r="C1342" s="437">
        <v>510427</v>
      </c>
      <c r="D1342" s="428" t="s">
        <v>1633</v>
      </c>
      <c r="E1342" s="428" t="s">
        <v>1315</v>
      </c>
      <c r="F1342" s="428" t="s">
        <v>1315</v>
      </c>
      <c r="G1342" s="428" t="s">
        <v>1315</v>
      </c>
      <c r="I1342" s="428" t="s">
        <v>1315</v>
      </c>
      <c r="J1342" s="428" t="s">
        <v>1315</v>
      </c>
      <c r="K1342" s="428" t="s">
        <v>1315</v>
      </c>
      <c r="O1342" s="428" t="s">
        <v>1315</v>
      </c>
      <c r="Q1342" s="428">
        <v>510427</v>
      </c>
      <c r="R1342" s="437" t="s">
        <v>1634</v>
      </c>
      <c r="S1342" s="428">
        <v>510427</v>
      </c>
    </row>
    <row r="1343" spans="1:22" ht="10.199999999999999" customHeight="1" x14ac:dyDescent="0.3">
      <c r="A1343" s="428">
        <v>5104</v>
      </c>
      <c r="B1343" s="428">
        <f t="shared" si="24"/>
        <v>6</v>
      </c>
      <c r="C1343" s="437">
        <v>510428</v>
      </c>
      <c r="D1343" s="428" t="s">
        <v>109</v>
      </c>
      <c r="E1343" s="428" t="s">
        <v>1315</v>
      </c>
      <c r="F1343" s="428" t="s">
        <v>1315</v>
      </c>
      <c r="J1343" s="428" t="s">
        <v>1316</v>
      </c>
      <c r="K1343" s="428" t="s">
        <v>1316</v>
      </c>
      <c r="O1343" s="428" t="s">
        <v>1315</v>
      </c>
      <c r="Q1343" s="428">
        <v>510428</v>
      </c>
      <c r="R1343" s="437" t="s">
        <v>1542</v>
      </c>
      <c r="S1343" s="428">
        <v>510428</v>
      </c>
    </row>
    <row r="1344" spans="1:22" ht="10.199999999999999" customHeight="1" x14ac:dyDescent="0.3">
      <c r="A1344" s="428">
        <v>5104</v>
      </c>
      <c r="B1344" s="428">
        <f t="shared" si="24"/>
        <v>6</v>
      </c>
      <c r="C1344" s="437">
        <v>510429</v>
      </c>
      <c r="D1344" s="428" t="s">
        <v>110</v>
      </c>
      <c r="F1344" s="428" t="s">
        <v>1315</v>
      </c>
      <c r="I1344" s="428" t="s">
        <v>1315</v>
      </c>
      <c r="J1344" s="428" t="s">
        <v>1316</v>
      </c>
      <c r="K1344" s="428" t="s">
        <v>1316</v>
      </c>
      <c r="Q1344" s="428">
        <v>510429</v>
      </c>
      <c r="R1344" s="437" t="s">
        <v>1543</v>
      </c>
      <c r="S1344" s="428">
        <v>510429</v>
      </c>
    </row>
    <row r="1345" spans="1:20" ht="10.199999999999999" customHeight="1" x14ac:dyDescent="0.3">
      <c r="A1345" s="428">
        <v>5104</v>
      </c>
      <c r="B1345" s="428">
        <f t="shared" si="24"/>
        <v>6</v>
      </c>
      <c r="C1345" s="437">
        <v>510430</v>
      </c>
      <c r="D1345" s="428" t="s">
        <v>111</v>
      </c>
      <c r="E1345" s="428" t="s">
        <v>1315</v>
      </c>
      <c r="F1345" s="428" t="s">
        <v>1315</v>
      </c>
      <c r="G1345" s="428" t="s">
        <v>1315</v>
      </c>
      <c r="I1345" s="428" t="s">
        <v>1315</v>
      </c>
      <c r="J1345" s="428" t="s">
        <v>1315</v>
      </c>
      <c r="K1345" s="428" t="s">
        <v>1315</v>
      </c>
      <c r="O1345" s="428" t="s">
        <v>1315</v>
      </c>
      <c r="Q1345" s="428">
        <v>510430</v>
      </c>
      <c r="R1345" s="437" t="s">
        <v>1635</v>
      </c>
      <c r="S1345" s="428">
        <v>510430</v>
      </c>
    </row>
    <row r="1346" spans="1:20" ht="10.199999999999999" customHeight="1" x14ac:dyDescent="0.3">
      <c r="A1346" s="428">
        <v>5104</v>
      </c>
      <c r="B1346" s="428">
        <f t="shared" si="24"/>
        <v>6</v>
      </c>
      <c r="C1346" s="437">
        <v>510435</v>
      </c>
      <c r="D1346" s="428" t="s">
        <v>112</v>
      </c>
      <c r="E1346" s="428" t="s">
        <v>1315</v>
      </c>
      <c r="F1346" s="428" t="s">
        <v>1315</v>
      </c>
      <c r="G1346" s="428" t="s">
        <v>1315</v>
      </c>
      <c r="I1346" s="428" t="s">
        <v>1315</v>
      </c>
      <c r="J1346" s="428" t="s">
        <v>1315</v>
      </c>
      <c r="K1346" s="428" t="s">
        <v>1315</v>
      </c>
      <c r="O1346" s="428" t="s">
        <v>1315</v>
      </c>
      <c r="Q1346" s="428">
        <v>510435</v>
      </c>
      <c r="R1346" s="437" t="s">
        <v>1636</v>
      </c>
      <c r="S1346" s="428">
        <v>510435</v>
      </c>
    </row>
    <row r="1347" spans="1:20" ht="10.199999999999999" customHeight="1" x14ac:dyDescent="0.3">
      <c r="A1347" s="428">
        <v>5104</v>
      </c>
      <c r="B1347" s="428">
        <f t="shared" si="24"/>
        <v>6</v>
      </c>
      <c r="C1347" s="437">
        <v>510450</v>
      </c>
      <c r="D1347" s="428" t="s">
        <v>947</v>
      </c>
      <c r="E1347" s="428" t="s">
        <v>1315</v>
      </c>
      <c r="F1347" s="428" t="s">
        <v>1315</v>
      </c>
      <c r="G1347" s="428" t="s">
        <v>1315</v>
      </c>
      <c r="I1347" s="428" t="s">
        <v>1315</v>
      </c>
      <c r="J1347" s="428" t="s">
        <v>1315</v>
      </c>
      <c r="K1347" s="428" t="s">
        <v>1315</v>
      </c>
      <c r="O1347" s="428" t="s">
        <v>1315</v>
      </c>
      <c r="Q1347" s="428">
        <v>510450</v>
      </c>
      <c r="R1347" s="437" t="s">
        <v>1637</v>
      </c>
      <c r="S1347" s="428">
        <v>510450</v>
      </c>
    </row>
    <row r="1348" spans="1:20" ht="10.199999999999999" customHeight="1" x14ac:dyDescent="0.3">
      <c r="A1348" s="428">
        <v>5104</v>
      </c>
      <c r="B1348" s="428">
        <f t="shared" si="24"/>
        <v>6</v>
      </c>
      <c r="C1348" s="437">
        <v>510455</v>
      </c>
      <c r="D1348" s="428" t="s">
        <v>948</v>
      </c>
      <c r="E1348" s="428" t="s">
        <v>1315</v>
      </c>
      <c r="F1348" s="428" t="s">
        <v>1315</v>
      </c>
      <c r="G1348" s="428" t="s">
        <v>1315</v>
      </c>
      <c r="I1348" s="428" t="s">
        <v>1315</v>
      </c>
      <c r="J1348" s="428" t="s">
        <v>1315</v>
      </c>
      <c r="K1348" s="428" t="s">
        <v>1315</v>
      </c>
      <c r="O1348" s="428" t="s">
        <v>1315</v>
      </c>
      <c r="Q1348" s="428">
        <v>510455</v>
      </c>
      <c r="R1348" s="437" t="s">
        <v>1638</v>
      </c>
      <c r="S1348" s="428">
        <v>510455</v>
      </c>
    </row>
    <row r="1349" spans="1:20" ht="10.199999999999999" customHeight="1" x14ac:dyDescent="0.3">
      <c r="A1349" s="428">
        <v>5190</v>
      </c>
      <c r="B1349" s="428">
        <f t="shared" si="24"/>
        <v>4</v>
      </c>
      <c r="C1349" s="437">
        <v>5190</v>
      </c>
      <c r="D1349" s="428" t="s">
        <v>949</v>
      </c>
      <c r="E1349" s="428" t="s">
        <v>1315</v>
      </c>
      <c r="F1349" s="428" t="s">
        <v>1315</v>
      </c>
      <c r="G1349" s="428" t="s">
        <v>1315</v>
      </c>
      <c r="I1349" s="428" t="s">
        <v>1315</v>
      </c>
      <c r="J1349" s="428" t="s">
        <v>1315</v>
      </c>
      <c r="K1349" s="428" t="s">
        <v>1315</v>
      </c>
      <c r="L1349" s="428" t="s">
        <v>1315</v>
      </c>
      <c r="M1349" s="428" t="s">
        <v>1315</v>
      </c>
      <c r="N1349" s="428" t="s">
        <v>1315</v>
      </c>
      <c r="O1349" s="428" t="s">
        <v>1315</v>
      </c>
      <c r="Q1349" s="428">
        <v>5190</v>
      </c>
      <c r="R1349" s="437" t="s">
        <v>1639</v>
      </c>
      <c r="S1349" s="428">
        <v>5190</v>
      </c>
    </row>
    <row r="1350" spans="1:20" ht="10.199999999999999" customHeight="1" x14ac:dyDescent="0.3">
      <c r="A1350" s="428">
        <v>5190</v>
      </c>
      <c r="B1350" s="428">
        <f t="shared" si="24"/>
        <v>6</v>
      </c>
      <c r="C1350" s="437">
        <v>519005</v>
      </c>
      <c r="D1350" s="428" t="s">
        <v>1640</v>
      </c>
      <c r="E1350" s="428" t="s">
        <v>1315</v>
      </c>
      <c r="F1350" s="428" t="s">
        <v>1315</v>
      </c>
      <c r="G1350" s="428" t="s">
        <v>1315</v>
      </c>
      <c r="J1350" s="428" t="s">
        <v>1315</v>
      </c>
      <c r="K1350" s="428" t="s">
        <v>1315</v>
      </c>
      <c r="O1350" s="428" t="s">
        <v>1315</v>
      </c>
      <c r="Q1350" s="428">
        <v>519005</v>
      </c>
      <c r="R1350" s="437" t="s">
        <v>1640</v>
      </c>
      <c r="S1350" s="428">
        <v>519005</v>
      </c>
    </row>
    <row r="1351" spans="1:20" ht="10.199999999999999" customHeight="1" x14ac:dyDescent="0.3">
      <c r="A1351" s="428">
        <v>5190</v>
      </c>
      <c r="B1351" s="428">
        <f t="shared" si="24"/>
        <v>6</v>
      </c>
      <c r="C1351" s="437">
        <v>519090</v>
      </c>
      <c r="D1351" s="428" t="s">
        <v>53</v>
      </c>
      <c r="E1351" s="428" t="s">
        <v>1315</v>
      </c>
      <c r="F1351" s="428" t="s">
        <v>1315</v>
      </c>
      <c r="G1351" s="428" t="s">
        <v>1315</v>
      </c>
      <c r="I1351" s="428" t="s">
        <v>1315</v>
      </c>
      <c r="J1351" s="428" t="s">
        <v>1315</v>
      </c>
      <c r="K1351" s="428" t="s">
        <v>1315</v>
      </c>
      <c r="L1351" s="428" t="s">
        <v>1315</v>
      </c>
      <c r="M1351" s="428" t="s">
        <v>1315</v>
      </c>
      <c r="N1351" s="428" t="s">
        <v>1315</v>
      </c>
      <c r="O1351" s="428" t="s">
        <v>1315</v>
      </c>
      <c r="Q1351" s="428">
        <v>519090</v>
      </c>
      <c r="R1351" s="437" t="s">
        <v>53</v>
      </c>
      <c r="S1351" s="428">
        <v>519090</v>
      </c>
    </row>
    <row r="1352" spans="1:20" ht="10.199999999999999" customHeight="1" x14ac:dyDescent="0.3">
      <c r="A1352" s="428">
        <v>52</v>
      </c>
      <c r="B1352" s="428">
        <f t="shared" ref="B1352:B1415" si="25">LEN(C1352)</f>
        <v>2</v>
      </c>
      <c r="C1352" s="437">
        <v>52</v>
      </c>
      <c r="D1352" s="428" t="s">
        <v>536</v>
      </c>
      <c r="E1352" s="428" t="s">
        <v>1315</v>
      </c>
      <c r="F1352" s="428" t="s">
        <v>1315</v>
      </c>
      <c r="G1352" s="428" t="s">
        <v>1315</v>
      </c>
      <c r="I1352" s="428" t="s">
        <v>1315</v>
      </c>
      <c r="J1352" s="428" t="s">
        <v>1315</v>
      </c>
      <c r="K1352" s="428" t="s">
        <v>1315</v>
      </c>
      <c r="O1352" s="428" t="s">
        <v>1315</v>
      </c>
      <c r="Q1352" s="428">
        <v>52</v>
      </c>
      <c r="R1352" s="437" t="s">
        <v>536</v>
      </c>
      <c r="S1352" s="428">
        <v>52</v>
      </c>
    </row>
    <row r="1353" spans="1:20" ht="10.199999999999999" customHeight="1" x14ac:dyDescent="0.3">
      <c r="A1353" s="428">
        <v>5201</v>
      </c>
      <c r="B1353" s="428">
        <f t="shared" si="25"/>
        <v>4</v>
      </c>
      <c r="C1353" s="437">
        <v>5201</v>
      </c>
      <c r="D1353" s="428" t="s">
        <v>115</v>
      </c>
      <c r="E1353" s="428" t="s">
        <v>1315</v>
      </c>
      <c r="F1353" s="428" t="s">
        <v>1315</v>
      </c>
      <c r="G1353" s="428" t="s">
        <v>1315</v>
      </c>
      <c r="I1353" s="428" t="s">
        <v>1315</v>
      </c>
      <c r="J1353" s="428" t="s">
        <v>1315</v>
      </c>
      <c r="K1353" s="428" t="s">
        <v>1315</v>
      </c>
      <c r="O1353" s="428" t="s">
        <v>1315</v>
      </c>
      <c r="Q1353" s="428">
        <v>5201</v>
      </c>
      <c r="R1353" s="437" t="s">
        <v>115</v>
      </c>
      <c r="S1353" s="428">
        <v>5201</v>
      </c>
    </row>
    <row r="1354" spans="1:20" ht="10.199999999999999" customHeight="1" x14ac:dyDescent="0.3">
      <c r="A1354" s="428">
        <v>5201</v>
      </c>
      <c r="B1354" s="428">
        <f t="shared" si="25"/>
        <v>6</v>
      </c>
      <c r="C1354" s="437">
        <v>520105</v>
      </c>
      <c r="D1354" s="428" t="s">
        <v>105</v>
      </c>
      <c r="E1354" s="428" t="s">
        <v>1315</v>
      </c>
      <c r="F1354" s="428" t="s">
        <v>1315</v>
      </c>
      <c r="G1354" s="428" t="s">
        <v>1315</v>
      </c>
      <c r="I1354" s="428" t="s">
        <v>1315</v>
      </c>
      <c r="J1354" s="428" t="s">
        <v>1315</v>
      </c>
      <c r="K1354" s="428" t="s">
        <v>1315</v>
      </c>
      <c r="O1354" s="428" t="s">
        <v>1315</v>
      </c>
      <c r="Q1354" s="428">
        <v>520105</v>
      </c>
      <c r="R1354" s="437" t="s">
        <v>1641</v>
      </c>
      <c r="S1354" s="428">
        <v>520105</v>
      </c>
      <c r="T1354" s="428" t="s">
        <v>1642</v>
      </c>
    </row>
    <row r="1355" spans="1:20" ht="10.199999999999999" customHeight="1" x14ac:dyDescent="0.3">
      <c r="A1355" s="428">
        <v>5201</v>
      </c>
      <c r="B1355" s="428">
        <f t="shared" si="25"/>
        <v>6</v>
      </c>
      <c r="C1355" s="437">
        <v>520110</v>
      </c>
      <c r="D1355" s="428" t="s">
        <v>106</v>
      </c>
      <c r="E1355" s="428" t="s">
        <v>1315</v>
      </c>
      <c r="F1355" s="428" t="s">
        <v>1315</v>
      </c>
      <c r="J1355" s="428" t="s">
        <v>1315</v>
      </c>
      <c r="K1355" s="428" t="s">
        <v>1315</v>
      </c>
      <c r="O1355" s="428" t="s">
        <v>1315</v>
      </c>
      <c r="Q1355" s="428">
        <v>520110</v>
      </c>
      <c r="R1355" s="437" t="s">
        <v>106</v>
      </c>
      <c r="S1355" s="428">
        <v>520110</v>
      </c>
    </row>
    <row r="1356" spans="1:20" ht="10.199999999999999" customHeight="1" x14ac:dyDescent="0.3">
      <c r="A1356" s="428">
        <v>5201</v>
      </c>
      <c r="B1356" s="428">
        <f t="shared" si="25"/>
        <v>6</v>
      </c>
      <c r="C1356" s="437">
        <v>520115</v>
      </c>
      <c r="D1356" s="428" t="s">
        <v>107</v>
      </c>
      <c r="E1356" s="428" t="s">
        <v>1315</v>
      </c>
      <c r="F1356" s="428" t="s">
        <v>1315</v>
      </c>
      <c r="G1356" s="428" t="s">
        <v>1315</v>
      </c>
      <c r="J1356" s="428" t="s">
        <v>1316</v>
      </c>
      <c r="K1356" s="428" t="s">
        <v>1316</v>
      </c>
      <c r="O1356" s="428" t="s">
        <v>1315</v>
      </c>
      <c r="Q1356" s="428">
        <v>520115</v>
      </c>
      <c r="R1356" s="437" t="s">
        <v>107</v>
      </c>
      <c r="S1356" s="428">
        <v>520115</v>
      </c>
    </row>
    <row r="1357" spans="1:20" ht="10.199999999999999" customHeight="1" x14ac:dyDescent="0.3">
      <c r="A1357" s="428">
        <v>5201</v>
      </c>
      <c r="B1357" s="428">
        <f t="shared" si="25"/>
        <v>6</v>
      </c>
      <c r="C1357" s="437">
        <v>520120</v>
      </c>
      <c r="D1357" s="428" t="s">
        <v>108</v>
      </c>
      <c r="E1357" s="428" t="s">
        <v>1315</v>
      </c>
      <c r="F1357" s="428" t="s">
        <v>1315</v>
      </c>
      <c r="G1357" s="428" t="s">
        <v>1315</v>
      </c>
      <c r="J1357" s="428" t="s">
        <v>1315</v>
      </c>
      <c r="K1357" s="428" t="s">
        <v>1315</v>
      </c>
      <c r="O1357" s="428" t="s">
        <v>1315</v>
      </c>
      <c r="Q1357" s="428">
        <v>520120</v>
      </c>
      <c r="R1357" s="437" t="s">
        <v>1643</v>
      </c>
      <c r="S1357" s="428">
        <v>520120</v>
      </c>
    </row>
    <row r="1358" spans="1:20" ht="10.199999999999999" customHeight="1" x14ac:dyDescent="0.3">
      <c r="A1358" s="428">
        <v>5201</v>
      </c>
      <c r="B1358" s="428">
        <f t="shared" si="25"/>
        <v>6</v>
      </c>
      <c r="C1358" s="437">
        <v>520125</v>
      </c>
      <c r="D1358" s="428" t="s">
        <v>112</v>
      </c>
      <c r="E1358" s="428" t="s">
        <v>1315</v>
      </c>
      <c r="F1358" s="428" t="s">
        <v>1315</v>
      </c>
      <c r="G1358" s="428" t="s">
        <v>1315</v>
      </c>
      <c r="I1358" s="428" t="s">
        <v>1315</v>
      </c>
      <c r="J1358" s="428" t="s">
        <v>1315</v>
      </c>
      <c r="K1358" s="428" t="s">
        <v>1315</v>
      </c>
      <c r="O1358" s="428" t="s">
        <v>1315</v>
      </c>
      <c r="Q1358" s="428">
        <v>520125</v>
      </c>
      <c r="R1358" s="437" t="s">
        <v>112</v>
      </c>
      <c r="S1358" s="428">
        <v>520125</v>
      </c>
    </row>
    <row r="1359" spans="1:20" ht="10.199999999999999" customHeight="1" x14ac:dyDescent="0.3">
      <c r="A1359" s="428">
        <v>5202</v>
      </c>
      <c r="B1359" s="428">
        <f t="shared" si="25"/>
        <v>4</v>
      </c>
      <c r="C1359" s="437">
        <v>5202</v>
      </c>
      <c r="D1359" s="428" t="s">
        <v>116</v>
      </c>
      <c r="E1359" s="428" t="s">
        <v>1315</v>
      </c>
      <c r="G1359" s="428" t="s">
        <v>1315</v>
      </c>
      <c r="J1359" s="428" t="s">
        <v>1315</v>
      </c>
      <c r="K1359" s="428" t="s">
        <v>1315</v>
      </c>
      <c r="O1359" s="428" t="s">
        <v>1315</v>
      </c>
      <c r="Q1359" s="428">
        <v>5202</v>
      </c>
      <c r="R1359" s="437" t="s">
        <v>116</v>
      </c>
      <c r="S1359" s="428">
        <v>5202</v>
      </c>
    </row>
    <row r="1360" spans="1:20" ht="10.199999999999999" customHeight="1" x14ac:dyDescent="0.3">
      <c r="A1360" s="428">
        <v>5203</v>
      </c>
      <c r="B1360" s="428">
        <f t="shared" si="25"/>
        <v>4</v>
      </c>
      <c r="C1360" s="437">
        <v>5203</v>
      </c>
      <c r="D1360" s="428" t="s">
        <v>378</v>
      </c>
      <c r="E1360" s="428" t="s">
        <v>1315</v>
      </c>
      <c r="G1360" s="428" t="s">
        <v>1315</v>
      </c>
      <c r="J1360" s="428" t="s">
        <v>1315</v>
      </c>
      <c r="K1360" s="428" t="s">
        <v>1315</v>
      </c>
      <c r="O1360" s="428" t="s">
        <v>1315</v>
      </c>
      <c r="Q1360" s="428">
        <v>5203</v>
      </c>
      <c r="R1360" s="437" t="s">
        <v>378</v>
      </c>
      <c r="S1360" s="428">
        <v>5203</v>
      </c>
    </row>
    <row r="1361" spans="1:19" ht="10.199999999999999" customHeight="1" x14ac:dyDescent="0.3">
      <c r="A1361" s="428">
        <v>5204</v>
      </c>
      <c r="B1361" s="428">
        <f t="shared" si="25"/>
        <v>4</v>
      </c>
      <c r="C1361" s="437">
        <v>5204</v>
      </c>
      <c r="D1361" s="428" t="s">
        <v>952</v>
      </c>
      <c r="E1361" s="428" t="s">
        <v>1315</v>
      </c>
      <c r="G1361" s="428" t="s">
        <v>1315</v>
      </c>
      <c r="J1361" s="428" t="s">
        <v>1315</v>
      </c>
      <c r="K1361" s="428" t="s">
        <v>1315</v>
      </c>
      <c r="O1361" s="428" t="s">
        <v>1315</v>
      </c>
      <c r="Q1361" s="428">
        <v>5204</v>
      </c>
      <c r="R1361" s="437" t="s">
        <v>952</v>
      </c>
      <c r="S1361" s="428">
        <v>5204</v>
      </c>
    </row>
    <row r="1362" spans="1:19" ht="10.199999999999999" customHeight="1" x14ac:dyDescent="0.3">
      <c r="A1362" s="428">
        <v>5205</v>
      </c>
      <c r="B1362" s="428">
        <f t="shared" si="25"/>
        <v>4</v>
      </c>
      <c r="C1362" s="437">
        <v>5205</v>
      </c>
      <c r="D1362" s="428" t="s">
        <v>953</v>
      </c>
      <c r="E1362" s="428" t="s">
        <v>1315</v>
      </c>
      <c r="G1362" s="428" t="s">
        <v>1315</v>
      </c>
      <c r="J1362" s="428" t="s">
        <v>1315</v>
      </c>
      <c r="K1362" s="428" t="s">
        <v>1315</v>
      </c>
      <c r="O1362" s="428" t="s">
        <v>1315</v>
      </c>
      <c r="Q1362" s="428">
        <v>5205</v>
      </c>
      <c r="R1362" s="437" t="s">
        <v>953</v>
      </c>
      <c r="S1362" s="428">
        <v>5205</v>
      </c>
    </row>
    <row r="1363" spans="1:19" ht="10.199999999999999" customHeight="1" x14ac:dyDescent="0.3">
      <c r="A1363" s="428">
        <v>5290</v>
      </c>
      <c r="B1363" s="428">
        <f t="shared" si="25"/>
        <v>4</v>
      </c>
      <c r="C1363" s="437">
        <v>5290</v>
      </c>
      <c r="D1363" s="428" t="s">
        <v>118</v>
      </c>
      <c r="E1363" s="428" t="s">
        <v>1315</v>
      </c>
      <c r="F1363" s="428" t="s">
        <v>1315</v>
      </c>
      <c r="G1363" s="428" t="s">
        <v>1315</v>
      </c>
      <c r="I1363" s="428" t="s">
        <v>1315</v>
      </c>
      <c r="J1363" s="428" t="s">
        <v>1315</v>
      </c>
      <c r="K1363" s="428" t="s">
        <v>1315</v>
      </c>
      <c r="O1363" s="428" t="s">
        <v>1315</v>
      </c>
      <c r="Q1363" s="428">
        <v>5290</v>
      </c>
      <c r="R1363" s="437" t="s">
        <v>118</v>
      </c>
      <c r="S1363" s="428">
        <v>5290</v>
      </c>
    </row>
    <row r="1364" spans="1:19" ht="10.199999999999999" customHeight="1" x14ac:dyDescent="0.3">
      <c r="A1364" s="428">
        <v>53</v>
      </c>
      <c r="B1364" s="428">
        <f t="shared" si="25"/>
        <v>2</v>
      </c>
      <c r="C1364" s="437">
        <v>53</v>
      </c>
      <c r="D1364" s="428" t="s">
        <v>539</v>
      </c>
      <c r="E1364" s="428" t="s">
        <v>1315</v>
      </c>
      <c r="F1364" s="428" t="s">
        <v>1315</v>
      </c>
      <c r="G1364" s="428" t="s">
        <v>1315</v>
      </c>
      <c r="I1364" s="428" t="s">
        <v>1315</v>
      </c>
      <c r="J1364" s="428" t="s">
        <v>1315</v>
      </c>
      <c r="K1364" s="428" t="s">
        <v>1315</v>
      </c>
      <c r="L1364" s="428" t="s">
        <v>1315</v>
      </c>
      <c r="M1364" s="428" t="s">
        <v>1315</v>
      </c>
      <c r="N1364" s="428" t="s">
        <v>1315</v>
      </c>
      <c r="O1364" s="428" t="s">
        <v>1315</v>
      </c>
      <c r="Q1364" s="428">
        <v>53</v>
      </c>
      <c r="R1364" s="437" t="s">
        <v>539</v>
      </c>
      <c r="S1364" s="428">
        <v>53</v>
      </c>
    </row>
    <row r="1365" spans="1:19" ht="10.199999999999999" customHeight="1" x14ac:dyDescent="0.3">
      <c r="A1365" s="428">
        <v>5301</v>
      </c>
      <c r="B1365" s="428">
        <f t="shared" si="25"/>
        <v>4</v>
      </c>
      <c r="C1365" s="437">
        <v>5301</v>
      </c>
      <c r="D1365" s="428" t="s">
        <v>967</v>
      </c>
      <c r="E1365" s="428" t="s">
        <v>1315</v>
      </c>
      <c r="F1365" s="428" t="s">
        <v>1315</v>
      </c>
      <c r="G1365" s="428" t="s">
        <v>1315</v>
      </c>
      <c r="I1365" s="428" t="s">
        <v>1315</v>
      </c>
      <c r="J1365" s="428" t="s">
        <v>1315</v>
      </c>
      <c r="K1365" s="428" t="s">
        <v>1315</v>
      </c>
      <c r="L1365" s="428" t="s">
        <v>1315</v>
      </c>
      <c r="M1365" s="428" t="s">
        <v>1315</v>
      </c>
      <c r="O1365" s="428" t="s">
        <v>1315</v>
      </c>
      <c r="Q1365" s="428">
        <v>5301</v>
      </c>
      <c r="R1365" s="437" t="s">
        <v>967</v>
      </c>
      <c r="S1365" s="428">
        <v>5301</v>
      </c>
    </row>
    <row r="1366" spans="1:19" ht="10.199999999999999" customHeight="1" x14ac:dyDescent="0.3">
      <c r="A1366" s="428">
        <v>5302</v>
      </c>
      <c r="B1366" s="428">
        <f t="shared" si="25"/>
        <v>4</v>
      </c>
      <c r="C1366" s="437">
        <v>5302</v>
      </c>
      <c r="D1366" s="428" t="s">
        <v>968</v>
      </c>
      <c r="E1366" s="428" t="s">
        <v>1315</v>
      </c>
      <c r="F1366" s="428" t="s">
        <v>1315</v>
      </c>
      <c r="G1366" s="428" t="s">
        <v>1315</v>
      </c>
      <c r="I1366" s="428" t="s">
        <v>1315</v>
      </c>
      <c r="J1366" s="428" t="s">
        <v>1315</v>
      </c>
      <c r="K1366" s="428" t="s">
        <v>1315</v>
      </c>
      <c r="L1366" s="428" t="s">
        <v>1315</v>
      </c>
      <c r="M1366" s="428" t="s">
        <v>1315</v>
      </c>
      <c r="N1366" s="428" t="s">
        <v>1315</v>
      </c>
      <c r="O1366" s="428" t="s">
        <v>1315</v>
      </c>
      <c r="Q1366" s="428">
        <v>5302</v>
      </c>
      <c r="R1366" s="437" t="s">
        <v>968</v>
      </c>
      <c r="S1366" s="428">
        <v>5302</v>
      </c>
    </row>
    <row r="1367" spans="1:19" ht="10.199999999999999" customHeight="1" x14ac:dyDescent="0.3">
      <c r="A1367" s="428">
        <v>5303</v>
      </c>
      <c r="B1367" s="428">
        <f t="shared" si="25"/>
        <v>4</v>
      </c>
      <c r="C1367" s="437">
        <v>5303</v>
      </c>
      <c r="D1367" s="428" t="s">
        <v>969</v>
      </c>
      <c r="E1367" s="428" t="s">
        <v>1315</v>
      </c>
      <c r="F1367" s="428" t="s">
        <v>1315</v>
      </c>
      <c r="G1367" s="428" t="s">
        <v>1315</v>
      </c>
      <c r="I1367" s="428" t="s">
        <v>1315</v>
      </c>
      <c r="J1367" s="428" t="s">
        <v>1315</v>
      </c>
      <c r="K1367" s="428" t="s">
        <v>1315</v>
      </c>
      <c r="L1367" s="428" t="s">
        <v>1315</v>
      </c>
      <c r="M1367" s="428" t="s">
        <v>1315</v>
      </c>
      <c r="N1367" s="428" t="s">
        <v>1315</v>
      </c>
      <c r="O1367" s="428" t="s">
        <v>1315</v>
      </c>
      <c r="Q1367" s="428">
        <v>5303</v>
      </c>
      <c r="R1367" s="437" t="s">
        <v>969</v>
      </c>
      <c r="S1367" s="428">
        <v>5303</v>
      </c>
    </row>
    <row r="1368" spans="1:19" ht="10.199999999999999" customHeight="1" x14ac:dyDescent="0.3">
      <c r="A1368" s="428">
        <v>5303</v>
      </c>
      <c r="B1368" s="428">
        <f t="shared" si="25"/>
        <v>6</v>
      </c>
      <c r="C1368" s="437">
        <v>530305</v>
      </c>
      <c r="D1368" s="428" t="s">
        <v>1588</v>
      </c>
      <c r="E1368" s="428" t="s">
        <v>1315</v>
      </c>
      <c r="F1368" s="428" t="s">
        <v>1315</v>
      </c>
      <c r="G1368" s="428" t="s">
        <v>1315</v>
      </c>
      <c r="I1368" s="428" t="s">
        <v>1315</v>
      </c>
      <c r="J1368" s="428" t="s">
        <v>1315</v>
      </c>
      <c r="K1368" s="428" t="s">
        <v>1315</v>
      </c>
      <c r="L1368" s="428" t="s">
        <v>1315</v>
      </c>
      <c r="M1368" s="428" t="s">
        <v>1315</v>
      </c>
      <c r="N1368" s="428" t="s">
        <v>1315</v>
      </c>
      <c r="O1368" s="428" t="s">
        <v>1315</v>
      </c>
      <c r="Q1368" s="428">
        <v>530305</v>
      </c>
      <c r="R1368" s="437" t="s">
        <v>1588</v>
      </c>
      <c r="S1368" s="428">
        <v>530305</v>
      </c>
    </row>
    <row r="1369" spans="1:19" ht="10.199999999999999" customHeight="1" x14ac:dyDescent="0.3">
      <c r="A1369" s="428">
        <v>5303</v>
      </c>
      <c r="B1369" s="428">
        <f t="shared" si="25"/>
        <v>6</v>
      </c>
      <c r="C1369" s="437">
        <v>530310</v>
      </c>
      <c r="D1369" s="428" t="s">
        <v>1589</v>
      </c>
      <c r="E1369" s="428" t="s">
        <v>1315</v>
      </c>
      <c r="F1369" s="428" t="s">
        <v>1315</v>
      </c>
      <c r="G1369" s="428" t="s">
        <v>1315</v>
      </c>
      <c r="I1369" s="428" t="s">
        <v>1315</v>
      </c>
      <c r="J1369" s="428" t="s">
        <v>1315</v>
      </c>
      <c r="K1369" s="428" t="s">
        <v>1315</v>
      </c>
      <c r="O1369" s="428" t="s">
        <v>1315</v>
      </c>
      <c r="Q1369" s="428">
        <v>530310</v>
      </c>
      <c r="R1369" s="437" t="s">
        <v>1589</v>
      </c>
      <c r="S1369" s="428">
        <v>530310</v>
      </c>
    </row>
    <row r="1370" spans="1:19" ht="10.199999999999999" customHeight="1" x14ac:dyDescent="0.3">
      <c r="A1370" s="428">
        <v>5303</v>
      </c>
      <c r="B1370" s="428">
        <f t="shared" si="25"/>
        <v>6</v>
      </c>
      <c r="C1370" s="437">
        <v>530390</v>
      </c>
      <c r="D1370" s="428" t="s">
        <v>118</v>
      </c>
      <c r="E1370" s="428" t="s">
        <v>1315</v>
      </c>
      <c r="F1370" s="428" t="s">
        <v>1315</v>
      </c>
      <c r="G1370" s="428" t="s">
        <v>1315</v>
      </c>
      <c r="I1370" s="428" t="s">
        <v>1315</v>
      </c>
      <c r="J1370" s="428" t="s">
        <v>1315</v>
      </c>
      <c r="K1370" s="428" t="s">
        <v>1315</v>
      </c>
      <c r="L1370" s="428" t="s">
        <v>1315</v>
      </c>
      <c r="M1370" s="428" t="s">
        <v>1315</v>
      </c>
      <c r="O1370" s="428" t="s">
        <v>1315</v>
      </c>
      <c r="Q1370" s="428">
        <v>530390</v>
      </c>
      <c r="R1370" s="437" t="s">
        <v>118</v>
      </c>
      <c r="S1370" s="428">
        <v>530390</v>
      </c>
    </row>
    <row r="1371" spans="1:19" ht="10.199999999999999" customHeight="1" x14ac:dyDescent="0.3">
      <c r="A1371" s="428">
        <v>5304</v>
      </c>
      <c r="B1371" s="428">
        <f t="shared" si="25"/>
        <v>4</v>
      </c>
      <c r="C1371" s="437">
        <v>5304</v>
      </c>
      <c r="D1371" s="428" t="s">
        <v>970</v>
      </c>
      <c r="E1371" s="428" t="s">
        <v>1315</v>
      </c>
      <c r="F1371" s="428" t="s">
        <v>1315</v>
      </c>
      <c r="G1371" s="428" t="s">
        <v>1315</v>
      </c>
      <c r="I1371" s="428" t="s">
        <v>1315</v>
      </c>
      <c r="J1371" s="428" t="s">
        <v>1315</v>
      </c>
      <c r="K1371" s="428" t="s">
        <v>1315</v>
      </c>
      <c r="L1371" s="428" t="s">
        <v>1315</v>
      </c>
      <c r="M1371" s="428" t="s">
        <v>1315</v>
      </c>
      <c r="N1371" s="428" t="s">
        <v>1315</v>
      </c>
      <c r="O1371" s="428" t="s">
        <v>1315</v>
      </c>
      <c r="Q1371" s="428">
        <v>5304</v>
      </c>
      <c r="R1371" s="437" t="s">
        <v>970</v>
      </c>
      <c r="S1371" s="428">
        <v>5304</v>
      </c>
    </row>
    <row r="1372" spans="1:19" ht="10.199999999999999" customHeight="1" x14ac:dyDescent="0.3">
      <c r="A1372" s="428">
        <v>5305</v>
      </c>
      <c r="B1372" s="428">
        <f t="shared" si="25"/>
        <v>4</v>
      </c>
      <c r="C1372" s="437">
        <v>5305</v>
      </c>
      <c r="D1372" s="428" t="s">
        <v>971</v>
      </c>
      <c r="E1372" s="428" t="s">
        <v>1315</v>
      </c>
      <c r="G1372" s="428" t="s">
        <v>1315</v>
      </c>
      <c r="J1372" s="428" t="s">
        <v>1315</v>
      </c>
      <c r="K1372" s="428" t="s">
        <v>1315</v>
      </c>
      <c r="O1372" s="428" t="s">
        <v>1315</v>
      </c>
      <c r="Q1372" s="428">
        <v>5305</v>
      </c>
      <c r="R1372" s="437" t="s">
        <v>971</v>
      </c>
      <c r="S1372" s="428">
        <v>5305</v>
      </c>
    </row>
    <row r="1373" spans="1:19" ht="10.199999999999999" customHeight="1" x14ac:dyDescent="0.3">
      <c r="A1373" s="428">
        <v>5390</v>
      </c>
      <c r="B1373" s="428">
        <f t="shared" si="25"/>
        <v>4</v>
      </c>
      <c r="C1373" s="437">
        <v>5390</v>
      </c>
      <c r="D1373" s="428" t="s">
        <v>118</v>
      </c>
      <c r="J1373" s="428" t="s">
        <v>1315</v>
      </c>
      <c r="K1373" s="428" t="s">
        <v>1315</v>
      </c>
      <c r="Q1373" s="428">
        <v>5390</v>
      </c>
      <c r="R1373" s="437" t="s">
        <v>118</v>
      </c>
      <c r="S1373" s="428">
        <v>5390</v>
      </c>
    </row>
    <row r="1374" spans="1:19" ht="10.199999999999999" customHeight="1" x14ac:dyDescent="0.3">
      <c r="A1374" s="428">
        <v>54</v>
      </c>
      <c r="B1374" s="428">
        <f t="shared" si="25"/>
        <v>2</v>
      </c>
      <c r="C1374" s="437">
        <v>54</v>
      </c>
      <c r="D1374" s="428" t="s">
        <v>537</v>
      </c>
      <c r="E1374" s="428" t="s">
        <v>1315</v>
      </c>
      <c r="F1374" s="428" t="s">
        <v>1315</v>
      </c>
      <c r="G1374" s="428" t="s">
        <v>1315</v>
      </c>
      <c r="I1374" s="428" t="s">
        <v>1315</v>
      </c>
      <c r="J1374" s="428" t="s">
        <v>1315</v>
      </c>
      <c r="K1374" s="428" t="s">
        <v>1315</v>
      </c>
      <c r="M1374" s="428" t="s">
        <v>1315</v>
      </c>
      <c r="N1374" s="428" t="s">
        <v>1315</v>
      </c>
      <c r="O1374" s="428" t="s">
        <v>1315</v>
      </c>
      <c r="Q1374" s="428">
        <v>54</v>
      </c>
      <c r="R1374" s="437" t="s">
        <v>537</v>
      </c>
      <c r="S1374" s="428">
        <v>54</v>
      </c>
    </row>
    <row r="1375" spans="1:19" ht="10.199999999999999" customHeight="1" x14ac:dyDescent="0.3">
      <c r="A1375" s="428">
        <v>5401</v>
      </c>
      <c r="B1375" s="428">
        <f t="shared" si="25"/>
        <v>4</v>
      </c>
      <c r="C1375" s="437">
        <v>5401</v>
      </c>
      <c r="D1375" s="428" t="s">
        <v>954</v>
      </c>
      <c r="F1375" s="428" t="s">
        <v>1315</v>
      </c>
      <c r="G1375" s="428" t="s">
        <v>1315</v>
      </c>
      <c r="J1375" s="428" t="s">
        <v>1315</v>
      </c>
      <c r="K1375" s="428" t="s">
        <v>1315</v>
      </c>
      <c r="Q1375" s="428">
        <v>5401</v>
      </c>
      <c r="R1375" s="437" t="s">
        <v>954</v>
      </c>
      <c r="S1375" s="428">
        <v>5401</v>
      </c>
    </row>
    <row r="1376" spans="1:19" ht="10.199999999999999" customHeight="1" x14ac:dyDescent="0.3">
      <c r="A1376" s="428">
        <v>5402</v>
      </c>
      <c r="B1376" s="428">
        <f t="shared" si="25"/>
        <v>4</v>
      </c>
      <c r="C1376" s="437">
        <v>5402</v>
      </c>
      <c r="D1376" s="428" t="s">
        <v>955</v>
      </c>
      <c r="J1376" s="428" t="s">
        <v>1316</v>
      </c>
      <c r="K1376" s="428" t="s">
        <v>1316</v>
      </c>
      <c r="M1376" s="428" t="s">
        <v>1315</v>
      </c>
      <c r="Q1376" s="428">
        <v>5402</v>
      </c>
      <c r="R1376" s="437" t="s">
        <v>955</v>
      </c>
      <c r="S1376" s="428">
        <v>5402</v>
      </c>
    </row>
    <row r="1377" spans="1:19" ht="10.199999999999999" customHeight="1" x14ac:dyDescent="0.3">
      <c r="A1377" s="428">
        <v>5402</v>
      </c>
      <c r="B1377" s="428">
        <f t="shared" si="25"/>
        <v>6</v>
      </c>
      <c r="C1377" s="437">
        <v>540205</v>
      </c>
      <c r="D1377" s="428" t="s">
        <v>956</v>
      </c>
      <c r="J1377" s="428" t="s">
        <v>1316</v>
      </c>
      <c r="K1377" s="428" t="s">
        <v>1316</v>
      </c>
      <c r="M1377" s="428" t="s">
        <v>1315</v>
      </c>
      <c r="Q1377" s="428">
        <v>540205</v>
      </c>
      <c r="R1377" s="437" t="s">
        <v>956</v>
      </c>
      <c r="S1377" s="428">
        <v>540205</v>
      </c>
    </row>
    <row r="1378" spans="1:19" ht="10.199999999999999" customHeight="1" x14ac:dyDescent="0.3">
      <c r="A1378" s="428">
        <v>5402</v>
      </c>
      <c r="B1378" s="428">
        <f t="shared" si="25"/>
        <v>6</v>
      </c>
      <c r="C1378" s="437">
        <v>540210</v>
      </c>
      <c r="D1378" s="428" t="s">
        <v>957</v>
      </c>
      <c r="J1378" s="428" t="s">
        <v>1316</v>
      </c>
      <c r="K1378" s="428" t="s">
        <v>1316</v>
      </c>
      <c r="M1378" s="428" t="s">
        <v>1315</v>
      </c>
      <c r="Q1378" s="428">
        <v>540210</v>
      </c>
      <c r="R1378" s="437" t="s">
        <v>957</v>
      </c>
      <c r="S1378" s="428">
        <v>540210</v>
      </c>
    </row>
    <row r="1379" spans="1:19" ht="10.199999999999999" customHeight="1" x14ac:dyDescent="0.3">
      <c r="A1379" s="428">
        <v>5402</v>
      </c>
      <c r="B1379" s="428">
        <f t="shared" si="25"/>
        <v>6</v>
      </c>
      <c r="C1379" s="437">
        <v>540215</v>
      </c>
      <c r="D1379" s="428" t="s">
        <v>958</v>
      </c>
      <c r="J1379" s="428" t="s">
        <v>1316</v>
      </c>
      <c r="K1379" s="428" t="s">
        <v>1316</v>
      </c>
      <c r="M1379" s="428" t="s">
        <v>1315</v>
      </c>
      <c r="Q1379" s="428">
        <v>540215</v>
      </c>
      <c r="R1379" s="437" t="s">
        <v>958</v>
      </c>
      <c r="S1379" s="428">
        <v>540215</v>
      </c>
    </row>
    <row r="1380" spans="1:19" ht="10.199999999999999" customHeight="1" x14ac:dyDescent="0.3">
      <c r="A1380" s="428">
        <v>5402</v>
      </c>
      <c r="B1380" s="428">
        <f t="shared" si="25"/>
        <v>6</v>
      </c>
      <c r="C1380" s="437">
        <v>540290</v>
      </c>
      <c r="D1380" s="428" t="s">
        <v>53</v>
      </c>
      <c r="J1380" s="428" t="s">
        <v>1316</v>
      </c>
      <c r="K1380" s="428" t="s">
        <v>1316</v>
      </c>
      <c r="M1380" s="428" t="s">
        <v>1315</v>
      </c>
      <c r="Q1380" s="428">
        <v>540290</v>
      </c>
      <c r="R1380" s="437" t="s">
        <v>53</v>
      </c>
      <c r="S1380" s="428">
        <v>540290</v>
      </c>
    </row>
    <row r="1381" spans="1:19" ht="10.199999999999999" customHeight="1" x14ac:dyDescent="0.3">
      <c r="A1381" s="428">
        <v>5404</v>
      </c>
      <c r="B1381" s="428">
        <f t="shared" si="25"/>
        <v>4</v>
      </c>
      <c r="C1381" s="437">
        <v>5404</v>
      </c>
      <c r="D1381" s="428" t="s">
        <v>959</v>
      </c>
      <c r="E1381" s="428" t="s">
        <v>1315</v>
      </c>
      <c r="F1381" s="428" t="s">
        <v>1315</v>
      </c>
      <c r="G1381" s="428" t="s">
        <v>1315</v>
      </c>
      <c r="J1381" s="428" t="s">
        <v>1316</v>
      </c>
      <c r="K1381" s="428" t="s">
        <v>1316</v>
      </c>
      <c r="O1381" s="428" t="s">
        <v>1315</v>
      </c>
      <c r="Q1381" s="428">
        <v>5404</v>
      </c>
      <c r="R1381" s="437" t="s">
        <v>959</v>
      </c>
      <c r="S1381" s="428">
        <v>5404</v>
      </c>
    </row>
    <row r="1382" spans="1:19" ht="10.199999999999999" customHeight="1" x14ac:dyDescent="0.3">
      <c r="A1382" s="428">
        <v>5405</v>
      </c>
      <c r="B1382" s="428">
        <f t="shared" si="25"/>
        <v>4</v>
      </c>
      <c r="C1382" s="437">
        <v>5405</v>
      </c>
      <c r="D1382" s="428" t="s">
        <v>960</v>
      </c>
      <c r="J1382" s="428" t="s">
        <v>1316</v>
      </c>
      <c r="K1382" s="428" t="s">
        <v>1316</v>
      </c>
      <c r="N1382" s="428" t="s">
        <v>1315</v>
      </c>
      <c r="Q1382" s="428">
        <v>5405</v>
      </c>
      <c r="R1382" s="437" t="s">
        <v>960</v>
      </c>
      <c r="S1382" s="428">
        <v>5405</v>
      </c>
    </row>
    <row r="1383" spans="1:19" ht="10.199999999999999" customHeight="1" x14ac:dyDescent="0.3">
      <c r="A1383" s="428">
        <v>5405</v>
      </c>
      <c r="B1383" s="428">
        <f t="shared" si="25"/>
        <v>6</v>
      </c>
      <c r="C1383" s="437">
        <v>540505</v>
      </c>
      <c r="D1383" s="428" t="s">
        <v>961</v>
      </c>
      <c r="J1383" s="428" t="s">
        <v>1316</v>
      </c>
      <c r="K1383" s="428" t="s">
        <v>1316</v>
      </c>
      <c r="N1383" s="428" t="s">
        <v>1315</v>
      </c>
      <c r="Q1383" s="428">
        <v>540505</v>
      </c>
      <c r="R1383" s="437" t="s">
        <v>961</v>
      </c>
      <c r="S1383" s="428">
        <v>540505</v>
      </c>
    </row>
    <row r="1384" spans="1:19" ht="10.199999999999999" customHeight="1" x14ac:dyDescent="0.3">
      <c r="A1384" s="428">
        <v>5405</v>
      </c>
      <c r="B1384" s="428">
        <f t="shared" si="25"/>
        <v>6</v>
      </c>
      <c r="C1384" s="437">
        <v>540510</v>
      </c>
      <c r="D1384" s="428" t="s">
        <v>962</v>
      </c>
      <c r="J1384" s="428" t="s">
        <v>1316</v>
      </c>
      <c r="K1384" s="428" t="s">
        <v>1316</v>
      </c>
      <c r="N1384" s="428" t="s">
        <v>1315</v>
      </c>
      <c r="Q1384" s="428">
        <v>540510</v>
      </c>
      <c r="R1384" s="437" t="s">
        <v>962</v>
      </c>
      <c r="S1384" s="428">
        <v>540510</v>
      </c>
    </row>
    <row r="1385" spans="1:19" ht="10.199999999999999" customHeight="1" x14ac:dyDescent="0.3">
      <c r="A1385" s="428">
        <v>5406</v>
      </c>
      <c r="B1385" s="428">
        <f t="shared" si="25"/>
        <v>4</v>
      </c>
      <c r="C1385" s="437">
        <v>5406</v>
      </c>
      <c r="D1385" s="428" t="s">
        <v>1644</v>
      </c>
      <c r="E1385" s="428" t="s">
        <v>1315</v>
      </c>
      <c r="F1385" s="428" t="s">
        <v>1315</v>
      </c>
      <c r="J1385" s="428" t="s">
        <v>1315</v>
      </c>
      <c r="K1385" s="428" t="s">
        <v>1315</v>
      </c>
      <c r="O1385" s="428" t="s">
        <v>1315</v>
      </c>
      <c r="Q1385" s="428">
        <v>5406</v>
      </c>
      <c r="R1385" s="437" t="s">
        <v>1644</v>
      </c>
      <c r="S1385" s="428">
        <v>5406</v>
      </c>
    </row>
    <row r="1386" spans="1:19" ht="10.199999999999999" customHeight="1" x14ac:dyDescent="0.3">
      <c r="A1386" s="428">
        <v>5406</v>
      </c>
      <c r="B1386" s="428">
        <f t="shared" si="25"/>
        <v>6</v>
      </c>
      <c r="C1386" s="437">
        <v>540601</v>
      </c>
      <c r="D1386" s="428" t="s">
        <v>1645</v>
      </c>
      <c r="E1386" s="428" t="s">
        <v>1315</v>
      </c>
      <c r="F1386" s="428" t="s">
        <v>1315</v>
      </c>
      <c r="J1386" s="428" t="s">
        <v>1315</v>
      </c>
      <c r="K1386" s="428" t="s">
        <v>1315</v>
      </c>
      <c r="O1386" s="428" t="s">
        <v>1315</v>
      </c>
      <c r="Q1386" s="428">
        <v>540601</v>
      </c>
      <c r="R1386" s="437" t="s">
        <v>1645</v>
      </c>
      <c r="S1386" s="428">
        <v>540601</v>
      </c>
    </row>
    <row r="1387" spans="1:19" ht="10.199999999999999" customHeight="1" x14ac:dyDescent="0.3">
      <c r="A1387" s="428">
        <v>5406</v>
      </c>
      <c r="B1387" s="428">
        <f t="shared" si="25"/>
        <v>6</v>
      </c>
      <c r="C1387" s="437">
        <v>540602</v>
      </c>
      <c r="D1387" s="428" t="s">
        <v>1646</v>
      </c>
      <c r="E1387" s="428" t="s">
        <v>1315</v>
      </c>
      <c r="F1387" s="428" t="s">
        <v>1315</v>
      </c>
      <c r="J1387" s="428" t="s">
        <v>1315</v>
      </c>
      <c r="K1387" s="428" t="s">
        <v>1315</v>
      </c>
      <c r="O1387" s="428" t="s">
        <v>1315</v>
      </c>
      <c r="Q1387" s="428">
        <v>540602</v>
      </c>
      <c r="R1387" s="437" t="s">
        <v>1646</v>
      </c>
      <c r="S1387" s="428">
        <v>540602</v>
      </c>
    </row>
    <row r="1388" spans="1:19" ht="10.199999999999999" customHeight="1" x14ac:dyDescent="0.3">
      <c r="A1388" s="428">
        <v>5406</v>
      </c>
      <c r="B1388" s="428">
        <f t="shared" si="25"/>
        <v>6</v>
      </c>
      <c r="C1388" s="437">
        <v>540603</v>
      </c>
      <c r="D1388" s="428" t="s">
        <v>1647</v>
      </c>
      <c r="E1388" s="428" t="s">
        <v>1315</v>
      </c>
      <c r="F1388" s="428" t="s">
        <v>1315</v>
      </c>
      <c r="J1388" s="428" t="s">
        <v>1315</v>
      </c>
      <c r="K1388" s="428" t="s">
        <v>1315</v>
      </c>
      <c r="O1388" s="428" t="s">
        <v>1315</v>
      </c>
      <c r="Q1388" s="428">
        <v>540603</v>
      </c>
      <c r="R1388" s="437" t="s">
        <v>1647</v>
      </c>
      <c r="S1388" s="428">
        <v>540603</v>
      </c>
    </row>
    <row r="1389" spans="1:19" ht="10.199999999999999" customHeight="1" x14ac:dyDescent="0.3">
      <c r="A1389" s="428">
        <v>5406</v>
      </c>
      <c r="B1389" s="428">
        <f t="shared" si="25"/>
        <v>6</v>
      </c>
      <c r="C1389" s="437">
        <v>540604</v>
      </c>
      <c r="D1389" s="428" t="s">
        <v>1648</v>
      </c>
      <c r="E1389" s="428" t="s">
        <v>1315</v>
      </c>
      <c r="F1389" s="428" t="s">
        <v>1315</v>
      </c>
      <c r="J1389" s="428" t="s">
        <v>1315</v>
      </c>
      <c r="K1389" s="428" t="s">
        <v>1315</v>
      </c>
      <c r="O1389" s="428" t="s">
        <v>1315</v>
      </c>
      <c r="Q1389" s="428">
        <v>540604</v>
      </c>
      <c r="R1389" s="437" t="s">
        <v>1648</v>
      </c>
      <c r="S1389" s="428">
        <v>540604</v>
      </c>
    </row>
    <row r="1390" spans="1:19" ht="10.199999999999999" customHeight="1" x14ac:dyDescent="0.3">
      <c r="A1390" s="428">
        <v>5406</v>
      </c>
      <c r="B1390" s="428">
        <f t="shared" si="25"/>
        <v>6</v>
      </c>
      <c r="C1390" s="437">
        <v>540605</v>
      </c>
      <c r="D1390" s="428" t="s">
        <v>1649</v>
      </c>
      <c r="E1390" s="428" t="s">
        <v>1315</v>
      </c>
      <c r="F1390" s="428" t="s">
        <v>1315</v>
      </c>
      <c r="J1390" s="428" t="s">
        <v>1315</v>
      </c>
      <c r="K1390" s="428" t="s">
        <v>1315</v>
      </c>
      <c r="O1390" s="428" t="s">
        <v>1315</v>
      </c>
      <c r="Q1390" s="428">
        <v>540605</v>
      </c>
      <c r="R1390" s="437" t="s">
        <v>1649</v>
      </c>
      <c r="S1390" s="428">
        <v>540605</v>
      </c>
    </row>
    <row r="1391" spans="1:19" ht="10.199999999999999" customHeight="1" x14ac:dyDescent="0.3">
      <c r="A1391" s="428">
        <v>5406</v>
      </c>
      <c r="B1391" s="428">
        <f t="shared" si="25"/>
        <v>6</v>
      </c>
      <c r="C1391" s="437">
        <v>540606</v>
      </c>
      <c r="D1391" s="428" t="s">
        <v>1650</v>
      </c>
      <c r="E1391" s="428" t="s">
        <v>1315</v>
      </c>
      <c r="F1391" s="428" t="s">
        <v>1315</v>
      </c>
      <c r="J1391" s="428" t="s">
        <v>1315</v>
      </c>
      <c r="K1391" s="428" t="s">
        <v>1315</v>
      </c>
      <c r="O1391" s="428" t="s">
        <v>1315</v>
      </c>
      <c r="Q1391" s="428">
        <v>540606</v>
      </c>
      <c r="R1391" s="437" t="s">
        <v>1650</v>
      </c>
      <c r="S1391" s="428">
        <v>540606</v>
      </c>
    </row>
    <row r="1392" spans="1:19" ht="10.199999999999999" customHeight="1" x14ac:dyDescent="0.3">
      <c r="A1392" s="428">
        <v>5406</v>
      </c>
      <c r="B1392" s="428">
        <f t="shared" si="25"/>
        <v>6</v>
      </c>
      <c r="C1392" s="437">
        <v>540607</v>
      </c>
      <c r="D1392" s="428" t="s">
        <v>1651</v>
      </c>
      <c r="E1392" s="428" t="s">
        <v>1315</v>
      </c>
      <c r="F1392" s="428" t="s">
        <v>1315</v>
      </c>
      <c r="J1392" s="428" t="s">
        <v>1315</v>
      </c>
      <c r="K1392" s="428" t="s">
        <v>1315</v>
      </c>
      <c r="O1392" s="428" t="s">
        <v>1315</v>
      </c>
      <c r="Q1392" s="428">
        <v>540607</v>
      </c>
      <c r="R1392" s="437" t="s">
        <v>1651</v>
      </c>
      <c r="S1392" s="428">
        <v>540607</v>
      </c>
    </row>
    <row r="1393" spans="1:19" ht="10.199999999999999" customHeight="1" x14ac:dyDescent="0.3">
      <c r="A1393" s="428">
        <v>5406</v>
      </c>
      <c r="B1393" s="428">
        <f t="shared" si="25"/>
        <v>6</v>
      </c>
      <c r="C1393" s="437">
        <v>540608</v>
      </c>
      <c r="D1393" s="428" t="s">
        <v>1652</v>
      </c>
      <c r="E1393" s="428" t="s">
        <v>1315</v>
      </c>
      <c r="F1393" s="428" t="s">
        <v>1315</v>
      </c>
      <c r="J1393" s="428" t="s">
        <v>1315</v>
      </c>
      <c r="K1393" s="428" t="s">
        <v>1315</v>
      </c>
      <c r="O1393" s="428" t="s">
        <v>1315</v>
      </c>
      <c r="Q1393" s="428">
        <v>540608</v>
      </c>
      <c r="R1393" s="437" t="s">
        <v>1652</v>
      </c>
      <c r="S1393" s="428">
        <v>540608</v>
      </c>
    </row>
    <row r="1394" spans="1:19" ht="10.199999999999999" customHeight="1" x14ac:dyDescent="0.3">
      <c r="A1394" s="428">
        <v>5406</v>
      </c>
      <c r="B1394" s="428">
        <f t="shared" si="25"/>
        <v>6</v>
      </c>
      <c r="C1394" s="437">
        <v>540609</v>
      </c>
      <c r="D1394" s="428" t="s">
        <v>1653</v>
      </c>
      <c r="E1394" s="428" t="s">
        <v>1315</v>
      </c>
      <c r="F1394" s="428" t="s">
        <v>1315</v>
      </c>
      <c r="J1394" s="428" t="s">
        <v>1315</v>
      </c>
      <c r="K1394" s="428" t="s">
        <v>1315</v>
      </c>
      <c r="O1394" s="428" t="s">
        <v>1315</v>
      </c>
      <c r="Q1394" s="428">
        <v>540609</v>
      </c>
      <c r="R1394" s="437" t="s">
        <v>1653</v>
      </c>
      <c r="S1394" s="428">
        <v>540609</v>
      </c>
    </row>
    <row r="1395" spans="1:19" ht="10.199999999999999" customHeight="1" x14ac:dyDescent="0.3">
      <c r="A1395" s="428">
        <v>5406</v>
      </c>
      <c r="B1395" s="428">
        <f t="shared" si="25"/>
        <v>6</v>
      </c>
      <c r="C1395" s="437">
        <v>540610</v>
      </c>
      <c r="D1395" s="428" t="s">
        <v>1654</v>
      </c>
      <c r="E1395" s="428" t="s">
        <v>1315</v>
      </c>
      <c r="F1395" s="428" t="s">
        <v>1315</v>
      </c>
      <c r="J1395" s="428" t="s">
        <v>1315</v>
      </c>
      <c r="K1395" s="428" t="s">
        <v>1315</v>
      </c>
      <c r="O1395" s="428" t="s">
        <v>1315</v>
      </c>
      <c r="Q1395" s="428">
        <v>540610</v>
      </c>
      <c r="R1395" s="437" t="s">
        <v>1654</v>
      </c>
      <c r="S1395" s="428">
        <v>540610</v>
      </c>
    </row>
    <row r="1396" spans="1:19" ht="10.199999999999999" customHeight="1" x14ac:dyDescent="0.3">
      <c r="A1396" s="428">
        <v>5406</v>
      </c>
      <c r="B1396" s="428">
        <f t="shared" si="25"/>
        <v>6</v>
      </c>
      <c r="C1396" s="437">
        <v>540611</v>
      </c>
      <c r="D1396" s="428" t="s">
        <v>1655</v>
      </c>
      <c r="E1396" s="428" t="s">
        <v>1315</v>
      </c>
      <c r="F1396" s="428" t="s">
        <v>1315</v>
      </c>
      <c r="J1396" s="428" t="s">
        <v>1315</v>
      </c>
      <c r="K1396" s="428" t="s">
        <v>1315</v>
      </c>
      <c r="O1396" s="428" t="s">
        <v>1315</v>
      </c>
      <c r="Q1396" s="428">
        <v>540611</v>
      </c>
      <c r="R1396" s="437" t="s">
        <v>1655</v>
      </c>
      <c r="S1396" s="428">
        <v>540611</v>
      </c>
    </row>
    <row r="1397" spans="1:19" ht="10.199999999999999" customHeight="1" x14ac:dyDescent="0.3">
      <c r="A1397" s="428">
        <v>5406</v>
      </c>
      <c r="B1397" s="428">
        <f t="shared" si="25"/>
        <v>6</v>
      </c>
      <c r="C1397" s="437">
        <v>540612</v>
      </c>
      <c r="D1397" s="428" t="s">
        <v>1656</v>
      </c>
      <c r="E1397" s="428" t="s">
        <v>1315</v>
      </c>
      <c r="F1397" s="428" t="s">
        <v>1315</v>
      </c>
      <c r="J1397" s="428" t="s">
        <v>1315</v>
      </c>
      <c r="K1397" s="428" t="s">
        <v>1315</v>
      </c>
      <c r="O1397" s="428" t="s">
        <v>1315</v>
      </c>
      <c r="Q1397" s="428">
        <v>540612</v>
      </c>
      <c r="R1397" s="437" t="s">
        <v>1656</v>
      </c>
      <c r="S1397" s="428">
        <v>540612</v>
      </c>
    </row>
    <row r="1398" spans="1:19" ht="10.199999999999999" customHeight="1" x14ac:dyDescent="0.3">
      <c r="A1398" s="428">
        <v>5406</v>
      </c>
      <c r="B1398" s="428">
        <f t="shared" si="25"/>
        <v>6</v>
      </c>
      <c r="C1398" s="437">
        <v>540613</v>
      </c>
      <c r="D1398" s="428" t="s">
        <v>1657</v>
      </c>
      <c r="E1398" s="428" t="s">
        <v>1315</v>
      </c>
      <c r="F1398" s="428" t="s">
        <v>1315</v>
      </c>
      <c r="J1398" s="428" t="s">
        <v>1315</v>
      </c>
      <c r="K1398" s="428" t="s">
        <v>1315</v>
      </c>
      <c r="O1398" s="428" t="s">
        <v>1315</v>
      </c>
      <c r="Q1398" s="428">
        <v>540613</v>
      </c>
      <c r="R1398" s="437" t="s">
        <v>1657</v>
      </c>
      <c r="S1398" s="428">
        <v>540613</v>
      </c>
    </row>
    <row r="1399" spans="1:19" ht="10.199999999999999" customHeight="1" x14ac:dyDescent="0.3">
      <c r="A1399" s="428">
        <v>5406</v>
      </c>
      <c r="B1399" s="428">
        <f t="shared" si="25"/>
        <v>6</v>
      </c>
      <c r="C1399" s="437">
        <v>540614</v>
      </c>
      <c r="D1399" s="428" t="s">
        <v>1658</v>
      </c>
      <c r="E1399" s="428" t="s">
        <v>1315</v>
      </c>
      <c r="F1399" s="428" t="s">
        <v>1315</v>
      </c>
      <c r="J1399" s="428" t="s">
        <v>1315</v>
      </c>
      <c r="K1399" s="428" t="s">
        <v>1315</v>
      </c>
      <c r="O1399" s="428" t="s">
        <v>1315</v>
      </c>
      <c r="Q1399" s="428">
        <v>540614</v>
      </c>
      <c r="R1399" s="437" t="s">
        <v>1658</v>
      </c>
      <c r="S1399" s="428">
        <v>540614</v>
      </c>
    </row>
    <row r="1400" spans="1:19" ht="10.199999999999999" customHeight="1" x14ac:dyDescent="0.3">
      <c r="A1400" s="428">
        <v>5406</v>
      </c>
      <c r="B1400" s="428">
        <f t="shared" si="25"/>
        <v>6</v>
      </c>
      <c r="C1400" s="437">
        <v>540615</v>
      </c>
      <c r="D1400" s="428" t="s">
        <v>1659</v>
      </c>
      <c r="E1400" s="428" t="s">
        <v>1315</v>
      </c>
      <c r="F1400" s="428" t="s">
        <v>1315</v>
      </c>
      <c r="J1400" s="428" t="s">
        <v>1315</v>
      </c>
      <c r="K1400" s="428" t="s">
        <v>1315</v>
      </c>
      <c r="O1400" s="428" t="s">
        <v>1315</v>
      </c>
      <c r="Q1400" s="428">
        <v>540615</v>
      </c>
      <c r="R1400" s="437" t="s">
        <v>1659</v>
      </c>
      <c r="S1400" s="428">
        <v>540615</v>
      </c>
    </row>
    <row r="1401" spans="1:19" ht="10.199999999999999" customHeight="1" x14ac:dyDescent="0.3">
      <c r="A1401" s="428">
        <v>5406</v>
      </c>
      <c r="B1401" s="428">
        <f t="shared" si="25"/>
        <v>6</v>
      </c>
      <c r="C1401" s="437">
        <v>540616</v>
      </c>
      <c r="D1401" s="428" t="s">
        <v>1660</v>
      </c>
      <c r="E1401" s="428" t="s">
        <v>1315</v>
      </c>
      <c r="F1401" s="428" t="s">
        <v>1315</v>
      </c>
      <c r="J1401" s="428" t="s">
        <v>1315</v>
      </c>
      <c r="K1401" s="428" t="s">
        <v>1315</v>
      </c>
      <c r="O1401" s="428" t="s">
        <v>1315</v>
      </c>
      <c r="Q1401" s="428">
        <v>540616</v>
      </c>
      <c r="R1401" s="437" t="s">
        <v>1660</v>
      </c>
      <c r="S1401" s="428">
        <v>540616</v>
      </c>
    </row>
    <row r="1402" spans="1:19" ht="10.199999999999999" customHeight="1" x14ac:dyDescent="0.3">
      <c r="A1402" s="428">
        <v>5406</v>
      </c>
      <c r="B1402" s="428">
        <f t="shared" si="25"/>
        <v>6</v>
      </c>
      <c r="C1402" s="437">
        <v>540617</v>
      </c>
      <c r="D1402" s="428" t="s">
        <v>1661</v>
      </c>
      <c r="E1402" s="428" t="s">
        <v>1315</v>
      </c>
      <c r="F1402" s="428" t="s">
        <v>1315</v>
      </c>
      <c r="J1402" s="428" t="s">
        <v>1315</v>
      </c>
      <c r="K1402" s="428" t="s">
        <v>1315</v>
      </c>
      <c r="O1402" s="428" t="s">
        <v>1315</v>
      </c>
      <c r="Q1402" s="428">
        <v>540617</v>
      </c>
      <c r="R1402" s="437" t="s">
        <v>1661</v>
      </c>
      <c r="S1402" s="428">
        <v>540617</v>
      </c>
    </row>
    <row r="1403" spans="1:19" ht="10.199999999999999" customHeight="1" x14ac:dyDescent="0.3">
      <c r="A1403" s="428">
        <v>5406</v>
      </c>
      <c r="B1403" s="428">
        <f t="shared" si="25"/>
        <v>6</v>
      </c>
      <c r="C1403" s="437">
        <v>540618</v>
      </c>
      <c r="D1403" s="428" t="s">
        <v>1662</v>
      </c>
      <c r="E1403" s="428" t="s">
        <v>1315</v>
      </c>
      <c r="F1403" s="428" t="s">
        <v>1315</v>
      </c>
      <c r="J1403" s="428" t="s">
        <v>1315</v>
      </c>
      <c r="K1403" s="428" t="s">
        <v>1315</v>
      </c>
      <c r="O1403" s="428" t="s">
        <v>1315</v>
      </c>
      <c r="Q1403" s="428">
        <v>540618</v>
      </c>
      <c r="R1403" s="437" t="s">
        <v>1662</v>
      </c>
      <c r="S1403" s="428">
        <v>540618</v>
      </c>
    </row>
    <row r="1404" spans="1:19" ht="10.199999999999999" customHeight="1" x14ac:dyDescent="0.3">
      <c r="A1404" s="428">
        <v>5406</v>
      </c>
      <c r="B1404" s="428">
        <f t="shared" si="25"/>
        <v>6</v>
      </c>
      <c r="C1404" s="437">
        <v>540619</v>
      </c>
      <c r="D1404" s="428" t="s">
        <v>1663</v>
      </c>
      <c r="E1404" s="428" t="s">
        <v>1315</v>
      </c>
      <c r="F1404" s="428" t="s">
        <v>1315</v>
      </c>
      <c r="J1404" s="428" t="s">
        <v>1315</v>
      </c>
      <c r="K1404" s="428" t="s">
        <v>1315</v>
      </c>
      <c r="O1404" s="428" t="s">
        <v>1315</v>
      </c>
      <c r="Q1404" s="428">
        <v>540619</v>
      </c>
      <c r="R1404" s="437" t="s">
        <v>1663</v>
      </c>
      <c r="S1404" s="428">
        <v>540619</v>
      </c>
    </row>
    <row r="1405" spans="1:19" ht="10.199999999999999" customHeight="1" x14ac:dyDescent="0.3">
      <c r="A1405" s="428">
        <v>5406</v>
      </c>
      <c r="B1405" s="428">
        <f t="shared" si="25"/>
        <v>6</v>
      </c>
      <c r="C1405" s="437">
        <v>540620</v>
      </c>
      <c r="D1405" s="428" t="s">
        <v>1664</v>
      </c>
      <c r="E1405" s="428" t="s">
        <v>1315</v>
      </c>
      <c r="F1405" s="428" t="s">
        <v>1315</v>
      </c>
      <c r="J1405" s="428" t="s">
        <v>1315</v>
      </c>
      <c r="K1405" s="428" t="s">
        <v>1315</v>
      </c>
      <c r="O1405" s="428" t="s">
        <v>1315</v>
      </c>
      <c r="Q1405" s="428">
        <v>540620</v>
      </c>
      <c r="R1405" s="437" t="s">
        <v>1664</v>
      </c>
      <c r="S1405" s="428">
        <v>540620</v>
      </c>
    </row>
    <row r="1406" spans="1:19" ht="10.199999999999999" customHeight="1" x14ac:dyDescent="0.3">
      <c r="A1406" s="428">
        <v>5406</v>
      </c>
      <c r="B1406" s="428">
        <f t="shared" si="25"/>
        <v>6</v>
      </c>
      <c r="C1406" s="437">
        <v>540621</v>
      </c>
      <c r="D1406" s="428" t="s">
        <v>1665</v>
      </c>
      <c r="E1406" s="428" t="s">
        <v>1315</v>
      </c>
      <c r="F1406" s="428" t="s">
        <v>1315</v>
      </c>
      <c r="J1406" s="428" t="s">
        <v>1315</v>
      </c>
      <c r="K1406" s="428" t="s">
        <v>1315</v>
      </c>
      <c r="O1406" s="428" t="s">
        <v>1315</v>
      </c>
      <c r="Q1406" s="428">
        <v>540621</v>
      </c>
      <c r="R1406" s="437" t="s">
        <v>1665</v>
      </c>
      <c r="S1406" s="428">
        <v>540621</v>
      </c>
    </row>
    <row r="1407" spans="1:19" ht="10.199999999999999" customHeight="1" x14ac:dyDescent="0.3">
      <c r="A1407" s="428">
        <v>5406</v>
      </c>
      <c r="B1407" s="428">
        <f t="shared" si="25"/>
        <v>6</v>
      </c>
      <c r="C1407" s="437">
        <v>540690</v>
      </c>
      <c r="D1407" s="428" t="s">
        <v>1666</v>
      </c>
      <c r="E1407" s="428" t="s">
        <v>1315</v>
      </c>
      <c r="F1407" s="428" t="s">
        <v>1315</v>
      </c>
      <c r="J1407" s="428" t="s">
        <v>1315</v>
      </c>
      <c r="K1407" s="428" t="s">
        <v>1315</v>
      </c>
      <c r="O1407" s="428" t="s">
        <v>1315</v>
      </c>
      <c r="Q1407" s="428">
        <v>540690</v>
      </c>
      <c r="R1407" s="437" t="s">
        <v>1666</v>
      </c>
      <c r="S1407" s="428">
        <v>540690</v>
      </c>
    </row>
    <row r="1408" spans="1:19" ht="10.199999999999999" customHeight="1" x14ac:dyDescent="0.3">
      <c r="A1408" s="428">
        <v>5407</v>
      </c>
      <c r="B1408" s="428">
        <f t="shared" si="25"/>
        <v>4</v>
      </c>
      <c r="C1408" s="437">
        <v>5407</v>
      </c>
      <c r="D1408" s="428" t="s">
        <v>1667</v>
      </c>
      <c r="E1408" s="428" t="s">
        <v>1315</v>
      </c>
      <c r="J1408" s="428" t="s">
        <v>1315</v>
      </c>
      <c r="K1408" s="428" t="s">
        <v>1315</v>
      </c>
      <c r="O1408" s="428" t="s">
        <v>1315</v>
      </c>
      <c r="Q1408" s="428">
        <v>5407</v>
      </c>
      <c r="R1408" s="437" t="s">
        <v>1667</v>
      </c>
      <c r="S1408" s="428">
        <v>5407</v>
      </c>
    </row>
    <row r="1409" spans="1:19" ht="10.199999999999999" customHeight="1" x14ac:dyDescent="0.3">
      <c r="A1409" s="428">
        <v>5407</v>
      </c>
      <c r="B1409" s="428">
        <f t="shared" si="25"/>
        <v>6</v>
      </c>
      <c r="C1409" s="437">
        <v>540701</v>
      </c>
      <c r="D1409" s="428" t="s">
        <v>1645</v>
      </c>
      <c r="E1409" s="428" t="s">
        <v>1315</v>
      </c>
      <c r="J1409" s="428" t="s">
        <v>1315</v>
      </c>
      <c r="K1409" s="428" t="s">
        <v>1315</v>
      </c>
      <c r="O1409" s="428" t="s">
        <v>1315</v>
      </c>
      <c r="Q1409" s="428">
        <v>540701</v>
      </c>
      <c r="R1409" s="437" t="s">
        <v>1645</v>
      </c>
      <c r="S1409" s="428">
        <v>540701</v>
      </c>
    </row>
    <row r="1410" spans="1:19" ht="10.199999999999999" customHeight="1" x14ac:dyDescent="0.3">
      <c r="A1410" s="428">
        <v>5407</v>
      </c>
      <c r="B1410" s="428">
        <f t="shared" si="25"/>
        <v>6</v>
      </c>
      <c r="C1410" s="437">
        <v>540702</v>
      </c>
      <c r="D1410" s="428" t="s">
        <v>1646</v>
      </c>
      <c r="E1410" s="428" t="s">
        <v>1315</v>
      </c>
      <c r="J1410" s="428" t="s">
        <v>1315</v>
      </c>
      <c r="K1410" s="428" t="s">
        <v>1315</v>
      </c>
      <c r="O1410" s="428" t="s">
        <v>1315</v>
      </c>
      <c r="Q1410" s="428">
        <v>540702</v>
      </c>
      <c r="R1410" s="437" t="s">
        <v>1646</v>
      </c>
      <c r="S1410" s="428">
        <v>540702</v>
      </c>
    </row>
    <row r="1411" spans="1:19" ht="10.199999999999999" customHeight="1" x14ac:dyDescent="0.3">
      <c r="A1411" s="428">
        <v>5407</v>
      </c>
      <c r="B1411" s="428">
        <f t="shared" si="25"/>
        <v>6</v>
      </c>
      <c r="C1411" s="437">
        <v>540703</v>
      </c>
      <c r="D1411" s="428" t="s">
        <v>1647</v>
      </c>
      <c r="E1411" s="428" t="s">
        <v>1315</v>
      </c>
      <c r="J1411" s="428" t="s">
        <v>1315</v>
      </c>
      <c r="K1411" s="428" t="s">
        <v>1315</v>
      </c>
      <c r="O1411" s="428" t="s">
        <v>1315</v>
      </c>
      <c r="Q1411" s="428">
        <v>540703</v>
      </c>
      <c r="R1411" s="437" t="s">
        <v>1647</v>
      </c>
      <c r="S1411" s="428">
        <v>540703</v>
      </c>
    </row>
    <row r="1412" spans="1:19" ht="10.199999999999999" customHeight="1" x14ac:dyDescent="0.3">
      <c r="A1412" s="428">
        <v>5407</v>
      </c>
      <c r="B1412" s="428">
        <f t="shared" si="25"/>
        <v>6</v>
      </c>
      <c r="C1412" s="437">
        <v>540704</v>
      </c>
      <c r="D1412" s="428" t="s">
        <v>1648</v>
      </c>
      <c r="E1412" s="428" t="s">
        <v>1315</v>
      </c>
      <c r="J1412" s="428" t="s">
        <v>1315</v>
      </c>
      <c r="K1412" s="428" t="s">
        <v>1315</v>
      </c>
      <c r="O1412" s="428" t="s">
        <v>1315</v>
      </c>
      <c r="Q1412" s="428">
        <v>540704</v>
      </c>
      <c r="R1412" s="437" t="s">
        <v>1648</v>
      </c>
      <c r="S1412" s="428">
        <v>540704</v>
      </c>
    </row>
    <row r="1413" spans="1:19" ht="10.199999999999999" customHeight="1" x14ac:dyDescent="0.3">
      <c r="A1413" s="428">
        <v>5407</v>
      </c>
      <c r="B1413" s="428">
        <f t="shared" si="25"/>
        <v>6</v>
      </c>
      <c r="C1413" s="437">
        <v>540705</v>
      </c>
      <c r="D1413" s="428" t="s">
        <v>1649</v>
      </c>
      <c r="E1413" s="428" t="s">
        <v>1315</v>
      </c>
      <c r="J1413" s="428" t="s">
        <v>1315</v>
      </c>
      <c r="K1413" s="428" t="s">
        <v>1315</v>
      </c>
      <c r="O1413" s="428" t="s">
        <v>1315</v>
      </c>
      <c r="Q1413" s="428">
        <v>540705</v>
      </c>
      <c r="R1413" s="437" t="s">
        <v>1649</v>
      </c>
      <c r="S1413" s="428">
        <v>540705</v>
      </c>
    </row>
    <row r="1414" spans="1:19" ht="10.199999999999999" customHeight="1" x14ac:dyDescent="0.3">
      <c r="A1414" s="428">
        <v>5407</v>
      </c>
      <c r="B1414" s="428">
        <f t="shared" si="25"/>
        <v>6</v>
      </c>
      <c r="C1414" s="437">
        <v>540706</v>
      </c>
      <c r="D1414" s="428" t="s">
        <v>1650</v>
      </c>
      <c r="E1414" s="428" t="s">
        <v>1315</v>
      </c>
      <c r="J1414" s="428" t="s">
        <v>1315</v>
      </c>
      <c r="K1414" s="428" t="s">
        <v>1315</v>
      </c>
      <c r="O1414" s="428" t="s">
        <v>1315</v>
      </c>
      <c r="Q1414" s="428">
        <v>540706</v>
      </c>
      <c r="R1414" s="437" t="s">
        <v>1650</v>
      </c>
      <c r="S1414" s="428">
        <v>540706</v>
      </c>
    </row>
    <row r="1415" spans="1:19" ht="10.199999999999999" customHeight="1" x14ac:dyDescent="0.3">
      <c r="A1415" s="428">
        <v>5407</v>
      </c>
      <c r="B1415" s="428">
        <f t="shared" si="25"/>
        <v>6</v>
      </c>
      <c r="C1415" s="437">
        <v>540707</v>
      </c>
      <c r="D1415" s="428" t="s">
        <v>1651</v>
      </c>
      <c r="E1415" s="428" t="s">
        <v>1315</v>
      </c>
      <c r="J1415" s="428" t="s">
        <v>1315</v>
      </c>
      <c r="K1415" s="428" t="s">
        <v>1315</v>
      </c>
      <c r="O1415" s="428" t="s">
        <v>1315</v>
      </c>
      <c r="Q1415" s="428">
        <v>540707</v>
      </c>
      <c r="R1415" s="437" t="s">
        <v>1651</v>
      </c>
      <c r="S1415" s="428">
        <v>540707</v>
      </c>
    </row>
    <row r="1416" spans="1:19" ht="10.199999999999999" customHeight="1" x14ac:dyDescent="0.3">
      <c r="A1416" s="428">
        <v>5407</v>
      </c>
      <c r="B1416" s="428">
        <f t="shared" ref="B1416:B1479" si="26">LEN(C1416)</f>
        <v>6</v>
      </c>
      <c r="C1416" s="437">
        <v>540708</v>
      </c>
      <c r="D1416" s="428" t="s">
        <v>1652</v>
      </c>
      <c r="E1416" s="428" t="s">
        <v>1315</v>
      </c>
      <c r="J1416" s="428" t="s">
        <v>1315</v>
      </c>
      <c r="K1416" s="428" t="s">
        <v>1315</v>
      </c>
      <c r="O1416" s="428" t="s">
        <v>1315</v>
      </c>
      <c r="Q1416" s="428">
        <v>540708</v>
      </c>
      <c r="R1416" s="437" t="s">
        <v>1652</v>
      </c>
      <c r="S1416" s="428">
        <v>540708</v>
      </c>
    </row>
    <row r="1417" spans="1:19" ht="10.199999999999999" customHeight="1" x14ac:dyDescent="0.3">
      <c r="A1417" s="428">
        <v>5407</v>
      </c>
      <c r="B1417" s="428">
        <f t="shared" si="26"/>
        <v>6</v>
      </c>
      <c r="C1417" s="437">
        <v>540709</v>
      </c>
      <c r="D1417" s="428" t="s">
        <v>1653</v>
      </c>
      <c r="E1417" s="428" t="s">
        <v>1315</v>
      </c>
      <c r="J1417" s="428" t="s">
        <v>1315</v>
      </c>
      <c r="K1417" s="428" t="s">
        <v>1315</v>
      </c>
      <c r="O1417" s="428" t="s">
        <v>1315</v>
      </c>
      <c r="Q1417" s="428">
        <v>540709</v>
      </c>
      <c r="R1417" s="437" t="s">
        <v>1653</v>
      </c>
      <c r="S1417" s="428">
        <v>540709</v>
      </c>
    </row>
    <row r="1418" spans="1:19" ht="10.199999999999999" customHeight="1" x14ac:dyDescent="0.3">
      <c r="A1418" s="428">
        <v>5407</v>
      </c>
      <c r="B1418" s="428">
        <f t="shared" si="26"/>
        <v>6</v>
      </c>
      <c r="C1418" s="437">
        <v>540710</v>
      </c>
      <c r="D1418" s="428" t="s">
        <v>1654</v>
      </c>
      <c r="E1418" s="428" t="s">
        <v>1315</v>
      </c>
      <c r="J1418" s="428" t="s">
        <v>1315</v>
      </c>
      <c r="K1418" s="428" t="s">
        <v>1315</v>
      </c>
      <c r="O1418" s="428" t="s">
        <v>1315</v>
      </c>
      <c r="Q1418" s="428">
        <v>540710</v>
      </c>
      <c r="R1418" s="437" t="s">
        <v>1654</v>
      </c>
      <c r="S1418" s="428">
        <v>540710</v>
      </c>
    </row>
    <row r="1419" spans="1:19" ht="10.199999999999999" customHeight="1" x14ac:dyDescent="0.3">
      <c r="A1419" s="428">
        <v>5407</v>
      </c>
      <c r="B1419" s="428">
        <f t="shared" si="26"/>
        <v>6</v>
      </c>
      <c r="C1419" s="437">
        <v>540711</v>
      </c>
      <c r="D1419" s="428" t="s">
        <v>1655</v>
      </c>
      <c r="E1419" s="428" t="s">
        <v>1315</v>
      </c>
      <c r="J1419" s="428" t="s">
        <v>1315</v>
      </c>
      <c r="K1419" s="428" t="s">
        <v>1315</v>
      </c>
      <c r="O1419" s="428" t="s">
        <v>1315</v>
      </c>
      <c r="Q1419" s="428">
        <v>540711</v>
      </c>
      <c r="R1419" s="437" t="s">
        <v>1655</v>
      </c>
      <c r="S1419" s="428">
        <v>540711</v>
      </c>
    </row>
    <row r="1420" spans="1:19" ht="10.199999999999999" customHeight="1" x14ac:dyDescent="0.3">
      <c r="A1420" s="428">
        <v>5407</v>
      </c>
      <c r="B1420" s="428">
        <f t="shared" si="26"/>
        <v>6</v>
      </c>
      <c r="C1420" s="437">
        <v>540712</v>
      </c>
      <c r="D1420" s="428" t="s">
        <v>1656</v>
      </c>
      <c r="E1420" s="428" t="s">
        <v>1315</v>
      </c>
      <c r="J1420" s="428" t="s">
        <v>1315</v>
      </c>
      <c r="K1420" s="428" t="s">
        <v>1315</v>
      </c>
      <c r="O1420" s="428" t="s">
        <v>1315</v>
      </c>
      <c r="Q1420" s="428">
        <v>540712</v>
      </c>
      <c r="R1420" s="437" t="s">
        <v>1656</v>
      </c>
      <c r="S1420" s="428">
        <v>540712</v>
      </c>
    </row>
    <row r="1421" spans="1:19" ht="10.199999999999999" customHeight="1" x14ac:dyDescent="0.3">
      <c r="A1421" s="428">
        <v>5407</v>
      </c>
      <c r="B1421" s="428">
        <f t="shared" si="26"/>
        <v>6</v>
      </c>
      <c r="C1421" s="437">
        <v>540713</v>
      </c>
      <c r="D1421" s="428" t="s">
        <v>1657</v>
      </c>
      <c r="E1421" s="428" t="s">
        <v>1315</v>
      </c>
      <c r="J1421" s="428" t="s">
        <v>1315</v>
      </c>
      <c r="K1421" s="428" t="s">
        <v>1315</v>
      </c>
      <c r="O1421" s="428" t="s">
        <v>1315</v>
      </c>
      <c r="Q1421" s="428">
        <v>540713</v>
      </c>
      <c r="R1421" s="437" t="s">
        <v>1657</v>
      </c>
      <c r="S1421" s="428">
        <v>540713</v>
      </c>
    </row>
    <row r="1422" spans="1:19" ht="10.199999999999999" customHeight="1" x14ac:dyDescent="0.3">
      <c r="A1422" s="428">
        <v>5407</v>
      </c>
      <c r="B1422" s="428">
        <f t="shared" si="26"/>
        <v>6</v>
      </c>
      <c r="C1422" s="437">
        <v>540714</v>
      </c>
      <c r="D1422" s="428" t="s">
        <v>1658</v>
      </c>
      <c r="E1422" s="428" t="s">
        <v>1315</v>
      </c>
      <c r="J1422" s="428" t="s">
        <v>1315</v>
      </c>
      <c r="K1422" s="428" t="s">
        <v>1315</v>
      </c>
      <c r="O1422" s="428" t="s">
        <v>1315</v>
      </c>
      <c r="Q1422" s="428">
        <v>540714</v>
      </c>
      <c r="R1422" s="437" t="s">
        <v>1658</v>
      </c>
      <c r="S1422" s="428">
        <v>540714</v>
      </c>
    </row>
    <row r="1423" spans="1:19" ht="10.199999999999999" customHeight="1" x14ac:dyDescent="0.3">
      <c r="A1423" s="428">
        <v>5407</v>
      </c>
      <c r="B1423" s="428">
        <f t="shared" si="26"/>
        <v>6</v>
      </c>
      <c r="C1423" s="437">
        <v>540715</v>
      </c>
      <c r="D1423" s="428" t="s">
        <v>1659</v>
      </c>
      <c r="E1423" s="428" t="s">
        <v>1315</v>
      </c>
      <c r="J1423" s="428" t="s">
        <v>1315</v>
      </c>
      <c r="K1423" s="428" t="s">
        <v>1315</v>
      </c>
      <c r="O1423" s="428" t="s">
        <v>1315</v>
      </c>
      <c r="Q1423" s="428">
        <v>540715</v>
      </c>
      <c r="R1423" s="437" t="s">
        <v>1659</v>
      </c>
      <c r="S1423" s="428">
        <v>540715</v>
      </c>
    </row>
    <row r="1424" spans="1:19" ht="10.199999999999999" customHeight="1" x14ac:dyDescent="0.3">
      <c r="A1424" s="428">
        <v>5407</v>
      </c>
      <c r="B1424" s="428">
        <f t="shared" si="26"/>
        <v>6</v>
      </c>
      <c r="C1424" s="437">
        <v>540716</v>
      </c>
      <c r="D1424" s="428" t="s">
        <v>1660</v>
      </c>
      <c r="E1424" s="428" t="s">
        <v>1315</v>
      </c>
      <c r="J1424" s="428" t="s">
        <v>1315</v>
      </c>
      <c r="K1424" s="428" t="s">
        <v>1315</v>
      </c>
      <c r="O1424" s="428" t="s">
        <v>1315</v>
      </c>
      <c r="Q1424" s="428">
        <v>540716</v>
      </c>
      <c r="R1424" s="437" t="s">
        <v>1660</v>
      </c>
      <c r="S1424" s="428">
        <v>540716</v>
      </c>
    </row>
    <row r="1425" spans="1:19" ht="10.199999999999999" customHeight="1" x14ac:dyDescent="0.3">
      <c r="A1425" s="428">
        <v>5407</v>
      </c>
      <c r="B1425" s="428">
        <f t="shared" si="26"/>
        <v>6</v>
      </c>
      <c r="C1425" s="437">
        <v>540717</v>
      </c>
      <c r="D1425" s="428" t="s">
        <v>1661</v>
      </c>
      <c r="E1425" s="428" t="s">
        <v>1315</v>
      </c>
      <c r="J1425" s="428" t="s">
        <v>1315</v>
      </c>
      <c r="K1425" s="428" t="s">
        <v>1315</v>
      </c>
      <c r="O1425" s="428" t="s">
        <v>1315</v>
      </c>
      <c r="Q1425" s="428">
        <v>540717</v>
      </c>
      <c r="R1425" s="437" t="s">
        <v>1661</v>
      </c>
      <c r="S1425" s="428">
        <v>540717</v>
      </c>
    </row>
    <row r="1426" spans="1:19" ht="10.199999999999999" customHeight="1" x14ac:dyDescent="0.3">
      <c r="A1426" s="428">
        <v>5407</v>
      </c>
      <c r="B1426" s="428">
        <f t="shared" si="26"/>
        <v>6</v>
      </c>
      <c r="C1426" s="437">
        <v>540718</v>
      </c>
      <c r="D1426" s="428" t="s">
        <v>1662</v>
      </c>
      <c r="E1426" s="428" t="s">
        <v>1315</v>
      </c>
      <c r="J1426" s="428" t="s">
        <v>1315</v>
      </c>
      <c r="K1426" s="428" t="s">
        <v>1315</v>
      </c>
      <c r="O1426" s="428" t="s">
        <v>1315</v>
      </c>
      <c r="Q1426" s="428">
        <v>540718</v>
      </c>
      <c r="R1426" s="437" t="s">
        <v>1662</v>
      </c>
      <c r="S1426" s="428">
        <v>540718</v>
      </c>
    </row>
    <row r="1427" spans="1:19" ht="10.199999999999999" customHeight="1" x14ac:dyDescent="0.3">
      <c r="A1427" s="428">
        <v>5407</v>
      </c>
      <c r="B1427" s="428">
        <f t="shared" si="26"/>
        <v>6</v>
      </c>
      <c r="C1427" s="437">
        <v>540719</v>
      </c>
      <c r="D1427" s="428" t="s">
        <v>1663</v>
      </c>
      <c r="E1427" s="428" t="s">
        <v>1315</v>
      </c>
      <c r="J1427" s="428" t="s">
        <v>1315</v>
      </c>
      <c r="K1427" s="428" t="s">
        <v>1315</v>
      </c>
      <c r="O1427" s="428" t="s">
        <v>1315</v>
      </c>
      <c r="Q1427" s="428">
        <v>540719</v>
      </c>
      <c r="R1427" s="437" t="s">
        <v>1663</v>
      </c>
      <c r="S1427" s="428">
        <v>540719</v>
      </c>
    </row>
    <row r="1428" spans="1:19" ht="10.199999999999999" customHeight="1" x14ac:dyDescent="0.3">
      <c r="A1428" s="428">
        <v>5407</v>
      </c>
      <c r="B1428" s="428">
        <f t="shared" si="26"/>
        <v>6</v>
      </c>
      <c r="C1428" s="437">
        <v>540720</v>
      </c>
      <c r="D1428" s="428" t="s">
        <v>1664</v>
      </c>
      <c r="E1428" s="428" t="s">
        <v>1315</v>
      </c>
      <c r="J1428" s="428" t="s">
        <v>1315</v>
      </c>
      <c r="K1428" s="428" t="s">
        <v>1315</v>
      </c>
      <c r="O1428" s="428" t="s">
        <v>1315</v>
      </c>
      <c r="Q1428" s="428">
        <v>540720</v>
      </c>
      <c r="R1428" s="437" t="s">
        <v>1664</v>
      </c>
      <c r="S1428" s="428">
        <v>540720</v>
      </c>
    </row>
    <row r="1429" spans="1:19" ht="10.199999999999999" customHeight="1" x14ac:dyDescent="0.3">
      <c r="A1429" s="428">
        <v>5407</v>
      </c>
      <c r="B1429" s="428">
        <f t="shared" si="26"/>
        <v>6</v>
      </c>
      <c r="C1429" s="437">
        <v>540721</v>
      </c>
      <c r="D1429" s="428" t="s">
        <v>1665</v>
      </c>
      <c r="E1429" s="428" t="s">
        <v>1315</v>
      </c>
      <c r="J1429" s="428" t="s">
        <v>1315</v>
      </c>
      <c r="K1429" s="428" t="s">
        <v>1315</v>
      </c>
      <c r="O1429" s="428" t="s">
        <v>1315</v>
      </c>
      <c r="Q1429" s="428">
        <v>540721</v>
      </c>
      <c r="R1429" s="437" t="s">
        <v>1665</v>
      </c>
      <c r="S1429" s="428">
        <v>540721</v>
      </c>
    </row>
    <row r="1430" spans="1:19" ht="10.199999999999999" customHeight="1" x14ac:dyDescent="0.3">
      <c r="A1430" s="428">
        <v>5490</v>
      </c>
      <c r="B1430" s="428">
        <f t="shared" si="26"/>
        <v>4</v>
      </c>
      <c r="C1430" s="437">
        <v>5490</v>
      </c>
      <c r="D1430" s="428" t="s">
        <v>963</v>
      </c>
      <c r="E1430" s="428" t="s">
        <v>1315</v>
      </c>
      <c r="F1430" s="428" t="s">
        <v>1315</v>
      </c>
      <c r="G1430" s="428" t="s">
        <v>1315</v>
      </c>
      <c r="I1430" s="428" t="s">
        <v>1315</v>
      </c>
      <c r="J1430" s="428" t="s">
        <v>1315</v>
      </c>
      <c r="K1430" s="428" t="s">
        <v>1315</v>
      </c>
      <c r="M1430" s="428" t="s">
        <v>1315</v>
      </c>
      <c r="O1430" s="428" t="s">
        <v>1315</v>
      </c>
      <c r="Q1430" s="428">
        <v>5490</v>
      </c>
      <c r="R1430" s="437" t="s">
        <v>963</v>
      </c>
      <c r="S1430" s="428">
        <v>5490</v>
      </c>
    </row>
    <row r="1431" spans="1:19" ht="10.199999999999999" customHeight="1" x14ac:dyDescent="0.3">
      <c r="A1431" s="428">
        <v>55</v>
      </c>
      <c r="B1431" s="428">
        <f t="shared" si="26"/>
        <v>2</v>
      </c>
      <c r="C1431" s="437">
        <v>55</v>
      </c>
      <c r="D1431" s="428" t="s">
        <v>542</v>
      </c>
      <c r="E1431" s="428" t="s">
        <v>1315</v>
      </c>
      <c r="F1431" s="428" t="s">
        <v>1315</v>
      </c>
      <c r="G1431" s="428" t="s">
        <v>1315</v>
      </c>
      <c r="I1431" s="428" t="s">
        <v>1315</v>
      </c>
      <c r="J1431" s="428" t="s">
        <v>1315</v>
      </c>
      <c r="K1431" s="428" t="s">
        <v>1315</v>
      </c>
      <c r="L1431" s="428" t="s">
        <v>1315</v>
      </c>
      <c r="M1431" s="428" t="s">
        <v>1315</v>
      </c>
      <c r="N1431" s="428" t="s">
        <v>1315</v>
      </c>
      <c r="O1431" s="428" t="s">
        <v>1315</v>
      </c>
      <c r="Q1431" s="428">
        <v>55</v>
      </c>
      <c r="R1431" s="437" t="s">
        <v>542</v>
      </c>
      <c r="S1431" s="428">
        <v>55</v>
      </c>
    </row>
    <row r="1432" spans="1:19" ht="10.199999999999999" customHeight="1" x14ac:dyDescent="0.3">
      <c r="A1432" s="428">
        <v>5501</v>
      </c>
      <c r="B1432" s="428">
        <f t="shared" si="26"/>
        <v>4</v>
      </c>
      <c r="C1432" s="437">
        <v>5501</v>
      </c>
      <c r="D1432" s="428" t="s">
        <v>987</v>
      </c>
      <c r="E1432" s="428" t="s">
        <v>1315</v>
      </c>
      <c r="F1432" s="428" t="s">
        <v>1315</v>
      </c>
      <c r="G1432" s="428" t="s">
        <v>1315</v>
      </c>
      <c r="I1432" s="428" t="s">
        <v>1315</v>
      </c>
      <c r="J1432" s="428" t="s">
        <v>1315</v>
      </c>
      <c r="K1432" s="428" t="s">
        <v>1315</v>
      </c>
      <c r="N1432" s="428" t="s">
        <v>1315</v>
      </c>
      <c r="O1432" s="428" t="s">
        <v>1315</v>
      </c>
      <c r="Q1432" s="428">
        <v>5501</v>
      </c>
      <c r="R1432" s="437" t="s">
        <v>987</v>
      </c>
      <c r="S1432" s="428">
        <v>5501</v>
      </c>
    </row>
    <row r="1433" spans="1:19" ht="10.199999999999999" customHeight="1" x14ac:dyDescent="0.3">
      <c r="A1433" s="428">
        <v>5502</v>
      </c>
      <c r="B1433" s="428">
        <f t="shared" si="26"/>
        <v>4</v>
      </c>
      <c r="C1433" s="437">
        <v>5502</v>
      </c>
      <c r="D1433" s="428" t="s">
        <v>988</v>
      </c>
      <c r="E1433" s="428" t="s">
        <v>1315</v>
      </c>
      <c r="G1433" s="428" t="s">
        <v>1315</v>
      </c>
      <c r="J1433" s="428" t="s">
        <v>1315</v>
      </c>
      <c r="K1433" s="428" t="s">
        <v>1315</v>
      </c>
      <c r="O1433" s="428" t="s">
        <v>1315</v>
      </c>
      <c r="Q1433" s="428">
        <v>5502</v>
      </c>
      <c r="R1433" s="437" t="s">
        <v>988</v>
      </c>
      <c r="S1433" s="428">
        <v>5502</v>
      </c>
    </row>
    <row r="1434" spans="1:19" ht="10.199999999999999" customHeight="1" x14ac:dyDescent="0.3">
      <c r="A1434" s="428">
        <v>5505</v>
      </c>
      <c r="B1434" s="428">
        <f t="shared" si="26"/>
        <v>4</v>
      </c>
      <c r="C1434" s="437">
        <v>5505</v>
      </c>
      <c r="D1434" s="428" t="s">
        <v>991</v>
      </c>
      <c r="G1434" s="428" t="s">
        <v>1315</v>
      </c>
      <c r="I1434" s="428" t="s">
        <v>1315</v>
      </c>
      <c r="J1434" s="428" t="s">
        <v>1315</v>
      </c>
      <c r="K1434" s="428" t="s">
        <v>1315</v>
      </c>
      <c r="Q1434" s="428">
        <v>5505</v>
      </c>
      <c r="R1434" s="437" t="s">
        <v>991</v>
      </c>
      <c r="S1434" s="428">
        <v>5505</v>
      </c>
    </row>
    <row r="1435" spans="1:19" ht="10.199999999999999" customHeight="1" x14ac:dyDescent="0.3">
      <c r="A1435" s="428">
        <v>5506</v>
      </c>
      <c r="B1435" s="428">
        <f t="shared" si="26"/>
        <v>4</v>
      </c>
      <c r="C1435" s="437">
        <v>5506</v>
      </c>
      <c r="D1435" s="428" t="s">
        <v>992</v>
      </c>
      <c r="G1435" s="428" t="s">
        <v>1315</v>
      </c>
      <c r="I1435" s="428" t="s">
        <v>1315</v>
      </c>
      <c r="J1435" s="428" t="s">
        <v>1315</v>
      </c>
      <c r="K1435" s="428" t="s">
        <v>1315</v>
      </c>
      <c r="Q1435" s="428">
        <v>5506</v>
      </c>
      <c r="R1435" s="437" t="s">
        <v>992</v>
      </c>
      <c r="S1435" s="428">
        <v>5506</v>
      </c>
    </row>
    <row r="1436" spans="1:19" ht="10.199999999999999" customHeight="1" x14ac:dyDescent="0.3">
      <c r="A1436" s="428">
        <v>5507</v>
      </c>
      <c r="B1436" s="428">
        <f t="shared" si="26"/>
        <v>4</v>
      </c>
      <c r="C1436" s="437">
        <v>5507</v>
      </c>
      <c r="D1436" s="428" t="s">
        <v>993</v>
      </c>
      <c r="J1436" s="428" t="s">
        <v>1316</v>
      </c>
      <c r="K1436" s="428" t="s">
        <v>1316</v>
      </c>
      <c r="N1436" s="428" t="s">
        <v>1315</v>
      </c>
      <c r="Q1436" s="428">
        <v>5507</v>
      </c>
      <c r="R1436" s="437" t="s">
        <v>993</v>
      </c>
      <c r="S1436" s="428">
        <v>5507</v>
      </c>
    </row>
    <row r="1437" spans="1:19" ht="10.199999999999999" customHeight="1" x14ac:dyDescent="0.3">
      <c r="A1437" s="428">
        <v>5590</v>
      </c>
      <c r="B1437" s="428">
        <f t="shared" si="26"/>
        <v>4</v>
      </c>
      <c r="C1437" s="437">
        <v>5590</v>
      </c>
      <c r="D1437" s="428" t="s">
        <v>53</v>
      </c>
      <c r="E1437" s="428" t="s">
        <v>1315</v>
      </c>
      <c r="F1437" s="428" t="s">
        <v>1315</v>
      </c>
      <c r="G1437" s="428" t="s">
        <v>1315</v>
      </c>
      <c r="I1437" s="428" t="s">
        <v>1315</v>
      </c>
      <c r="J1437" s="428" t="s">
        <v>1315</v>
      </c>
      <c r="K1437" s="428" t="s">
        <v>1315</v>
      </c>
      <c r="L1437" s="428" t="s">
        <v>1315</v>
      </c>
      <c r="M1437" s="428" t="s">
        <v>1315</v>
      </c>
      <c r="N1437" s="428" t="s">
        <v>1315</v>
      </c>
      <c r="O1437" s="428" t="s">
        <v>1315</v>
      </c>
      <c r="Q1437" s="428">
        <v>5590</v>
      </c>
      <c r="R1437" s="437" t="s">
        <v>53</v>
      </c>
      <c r="S1437" s="428">
        <v>5590</v>
      </c>
    </row>
    <row r="1438" spans="1:19" ht="10.199999999999999" customHeight="1" x14ac:dyDescent="0.3">
      <c r="A1438" s="428">
        <v>56</v>
      </c>
      <c r="B1438" s="428">
        <f t="shared" si="26"/>
        <v>2</v>
      </c>
      <c r="C1438" s="437">
        <v>56</v>
      </c>
      <c r="D1438" s="428" t="s">
        <v>544</v>
      </c>
      <c r="E1438" s="428" t="s">
        <v>1315</v>
      </c>
      <c r="F1438" s="428" t="s">
        <v>1315</v>
      </c>
      <c r="G1438" s="428" t="s">
        <v>1315</v>
      </c>
      <c r="I1438" s="428" t="s">
        <v>1315</v>
      </c>
      <c r="J1438" s="428" t="s">
        <v>1315</v>
      </c>
      <c r="K1438" s="428" t="s">
        <v>1315</v>
      </c>
      <c r="L1438" s="428" t="s">
        <v>1315</v>
      </c>
      <c r="M1438" s="428" t="s">
        <v>1315</v>
      </c>
      <c r="N1438" s="428" t="s">
        <v>1315</v>
      </c>
      <c r="O1438" s="428" t="s">
        <v>1315</v>
      </c>
      <c r="Q1438" s="428">
        <v>56</v>
      </c>
      <c r="R1438" s="437" t="s">
        <v>544</v>
      </c>
      <c r="S1438" s="428">
        <v>56</v>
      </c>
    </row>
    <row r="1439" spans="1:19" ht="10.199999999999999" customHeight="1" x14ac:dyDescent="0.3">
      <c r="A1439" s="428">
        <v>5601</v>
      </c>
      <c r="B1439" s="428">
        <f t="shared" si="26"/>
        <v>4</v>
      </c>
      <c r="C1439" s="437">
        <v>5601</v>
      </c>
      <c r="D1439" s="428" t="s">
        <v>997</v>
      </c>
      <c r="E1439" s="428" t="s">
        <v>1315</v>
      </c>
      <c r="F1439" s="428" t="s">
        <v>1315</v>
      </c>
      <c r="G1439" s="428" t="s">
        <v>1315</v>
      </c>
      <c r="I1439" s="428" t="s">
        <v>1315</v>
      </c>
      <c r="J1439" s="428" t="s">
        <v>1315</v>
      </c>
      <c r="K1439" s="428" t="s">
        <v>1315</v>
      </c>
      <c r="L1439" s="428" t="s">
        <v>1315</v>
      </c>
      <c r="M1439" s="428" t="s">
        <v>1315</v>
      </c>
      <c r="N1439" s="428" t="s">
        <v>1315</v>
      </c>
      <c r="O1439" s="428" t="s">
        <v>1315</v>
      </c>
      <c r="Q1439" s="428">
        <v>5601</v>
      </c>
      <c r="R1439" s="437" t="s">
        <v>997</v>
      </c>
      <c r="S1439" s="428">
        <v>5601</v>
      </c>
    </row>
    <row r="1440" spans="1:19" ht="10.199999999999999" customHeight="1" x14ac:dyDescent="0.3">
      <c r="A1440" s="428">
        <v>5602</v>
      </c>
      <c r="B1440" s="428">
        <f t="shared" si="26"/>
        <v>4</v>
      </c>
      <c r="C1440" s="437">
        <v>5602</v>
      </c>
      <c r="D1440" s="428" t="s">
        <v>998</v>
      </c>
      <c r="E1440" s="428" t="s">
        <v>1315</v>
      </c>
      <c r="F1440" s="428" t="s">
        <v>1315</v>
      </c>
      <c r="G1440" s="428" t="s">
        <v>1315</v>
      </c>
      <c r="I1440" s="428" t="s">
        <v>1315</v>
      </c>
      <c r="J1440" s="428" t="s">
        <v>1315</v>
      </c>
      <c r="K1440" s="428" t="s">
        <v>1315</v>
      </c>
      <c r="O1440" s="428" t="s">
        <v>1315</v>
      </c>
      <c r="Q1440" s="428">
        <v>5602</v>
      </c>
      <c r="R1440" s="437" t="s">
        <v>998</v>
      </c>
      <c r="S1440" s="428">
        <v>5602</v>
      </c>
    </row>
    <row r="1441" spans="1:19" ht="10.199999999999999" customHeight="1" x14ac:dyDescent="0.3">
      <c r="A1441" s="428">
        <v>5603</v>
      </c>
      <c r="B1441" s="428">
        <f t="shared" si="26"/>
        <v>4</v>
      </c>
      <c r="C1441" s="437">
        <v>5603</v>
      </c>
      <c r="D1441" s="428" t="s">
        <v>140</v>
      </c>
      <c r="E1441" s="428" t="s">
        <v>1315</v>
      </c>
      <c r="F1441" s="428" t="s">
        <v>1315</v>
      </c>
      <c r="G1441" s="428" t="s">
        <v>1315</v>
      </c>
      <c r="I1441" s="428" t="s">
        <v>1315</v>
      </c>
      <c r="J1441" s="428" t="s">
        <v>1315</v>
      </c>
      <c r="K1441" s="428" t="s">
        <v>1315</v>
      </c>
      <c r="L1441" s="428" t="s">
        <v>1315</v>
      </c>
      <c r="M1441" s="428" t="s">
        <v>1315</v>
      </c>
      <c r="N1441" s="428" t="s">
        <v>1315</v>
      </c>
      <c r="O1441" s="428" t="s">
        <v>1315</v>
      </c>
      <c r="Q1441" s="428">
        <v>5603</v>
      </c>
      <c r="R1441" s="437" t="s">
        <v>140</v>
      </c>
      <c r="S1441" s="428">
        <v>5603</v>
      </c>
    </row>
    <row r="1442" spans="1:19" ht="10.199999999999999" customHeight="1" x14ac:dyDescent="0.3">
      <c r="A1442" s="428">
        <v>5604</v>
      </c>
      <c r="B1442" s="428">
        <f t="shared" si="26"/>
        <v>4</v>
      </c>
      <c r="C1442" s="437">
        <v>5604</v>
      </c>
      <c r="D1442" s="428" t="s">
        <v>999</v>
      </c>
      <c r="E1442" s="428" t="s">
        <v>1315</v>
      </c>
      <c r="F1442" s="428" t="s">
        <v>1315</v>
      </c>
      <c r="G1442" s="428" t="s">
        <v>1315</v>
      </c>
      <c r="I1442" s="428" t="s">
        <v>1315</v>
      </c>
      <c r="J1442" s="428" t="s">
        <v>1315</v>
      </c>
      <c r="K1442" s="428" t="s">
        <v>1315</v>
      </c>
      <c r="L1442" s="428" t="s">
        <v>1315</v>
      </c>
      <c r="M1442" s="428" t="s">
        <v>1315</v>
      </c>
      <c r="N1442" s="428" t="s">
        <v>1315</v>
      </c>
      <c r="O1442" s="428" t="s">
        <v>1315</v>
      </c>
      <c r="Q1442" s="428">
        <v>5604</v>
      </c>
      <c r="R1442" s="437" t="s">
        <v>999</v>
      </c>
      <c r="S1442" s="428">
        <v>5604</v>
      </c>
    </row>
    <row r="1443" spans="1:19" ht="10.199999999999999" customHeight="1" x14ac:dyDescent="0.3">
      <c r="A1443" s="428">
        <v>5604</v>
      </c>
      <c r="B1443" s="428">
        <f t="shared" si="26"/>
        <v>6</v>
      </c>
      <c r="C1443" s="437">
        <v>560405</v>
      </c>
      <c r="D1443" s="428" t="s">
        <v>1668</v>
      </c>
      <c r="E1443" s="428" t="s">
        <v>1315</v>
      </c>
      <c r="F1443" s="428" t="s">
        <v>1315</v>
      </c>
      <c r="G1443" s="428" t="s">
        <v>1315</v>
      </c>
      <c r="I1443" s="428" t="s">
        <v>1315</v>
      </c>
      <c r="J1443" s="428" t="s">
        <v>1315</v>
      </c>
      <c r="K1443" s="428" t="s">
        <v>1315</v>
      </c>
      <c r="L1443" s="428" t="s">
        <v>1315</v>
      </c>
      <c r="M1443" s="428" t="s">
        <v>1315</v>
      </c>
      <c r="N1443" s="428" t="s">
        <v>1315</v>
      </c>
      <c r="O1443" s="428" t="s">
        <v>1315</v>
      </c>
      <c r="Q1443" s="428">
        <v>560405</v>
      </c>
      <c r="R1443" s="437" t="s">
        <v>1668</v>
      </c>
      <c r="S1443" s="428">
        <v>560405</v>
      </c>
    </row>
    <row r="1444" spans="1:19" ht="10.199999999999999" customHeight="1" x14ac:dyDescent="0.3">
      <c r="A1444" s="428">
        <v>5604</v>
      </c>
      <c r="B1444" s="428">
        <f t="shared" si="26"/>
        <v>6</v>
      </c>
      <c r="C1444" s="437">
        <v>560410</v>
      </c>
      <c r="D1444" s="428" t="s">
        <v>1669</v>
      </c>
      <c r="E1444" s="428" t="s">
        <v>1315</v>
      </c>
      <c r="F1444" s="428" t="s">
        <v>1315</v>
      </c>
      <c r="G1444" s="428" t="s">
        <v>1315</v>
      </c>
      <c r="I1444" s="428" t="s">
        <v>1315</v>
      </c>
      <c r="J1444" s="428" t="s">
        <v>1315</v>
      </c>
      <c r="K1444" s="428" t="s">
        <v>1315</v>
      </c>
      <c r="L1444" s="428" t="s">
        <v>1315</v>
      </c>
      <c r="M1444" s="428" t="s">
        <v>1315</v>
      </c>
      <c r="N1444" s="428" t="s">
        <v>1315</v>
      </c>
      <c r="O1444" s="428" t="s">
        <v>1315</v>
      </c>
      <c r="Q1444" s="428">
        <v>560410</v>
      </c>
      <c r="R1444" s="437" t="s">
        <v>1669</v>
      </c>
      <c r="S1444" s="428">
        <v>560410</v>
      </c>
    </row>
    <row r="1445" spans="1:19" ht="10.199999999999999" customHeight="1" x14ac:dyDescent="0.3">
      <c r="A1445" s="428">
        <v>5604</v>
      </c>
      <c r="B1445" s="428">
        <f t="shared" si="26"/>
        <v>6</v>
      </c>
      <c r="C1445" s="437">
        <v>560415</v>
      </c>
      <c r="D1445" s="428" t="s">
        <v>1670</v>
      </c>
      <c r="E1445" s="428" t="s">
        <v>1315</v>
      </c>
      <c r="F1445" s="428" t="s">
        <v>1315</v>
      </c>
      <c r="J1445" s="428" t="s">
        <v>1316</v>
      </c>
      <c r="K1445" s="428" t="s">
        <v>1316</v>
      </c>
      <c r="L1445" s="428" t="s">
        <v>1315</v>
      </c>
      <c r="M1445" s="428" t="s">
        <v>1315</v>
      </c>
      <c r="N1445" s="428" t="s">
        <v>1315</v>
      </c>
      <c r="O1445" s="428" t="s">
        <v>1315</v>
      </c>
      <c r="Q1445" s="428">
        <v>560415</v>
      </c>
      <c r="R1445" s="437" t="s">
        <v>1670</v>
      </c>
      <c r="S1445" s="428">
        <v>560415</v>
      </c>
    </row>
    <row r="1446" spans="1:19" ht="10.199999999999999" customHeight="1" x14ac:dyDescent="0.3">
      <c r="A1446" s="428">
        <v>5604</v>
      </c>
      <c r="B1446" s="428">
        <f t="shared" si="26"/>
        <v>6</v>
      </c>
      <c r="C1446" s="437">
        <v>560420</v>
      </c>
      <c r="D1446" s="428" t="s">
        <v>1671</v>
      </c>
      <c r="E1446" s="428" t="s">
        <v>1315</v>
      </c>
      <c r="F1446" s="428" t="s">
        <v>1315</v>
      </c>
      <c r="G1446" s="428" t="s">
        <v>1315</v>
      </c>
      <c r="I1446" s="428" t="s">
        <v>1315</v>
      </c>
      <c r="J1446" s="428" t="s">
        <v>1315</v>
      </c>
      <c r="K1446" s="428" t="s">
        <v>1315</v>
      </c>
      <c r="L1446" s="428" t="s">
        <v>1315</v>
      </c>
      <c r="M1446" s="428" t="s">
        <v>1315</v>
      </c>
      <c r="N1446" s="428" t="s">
        <v>1315</v>
      </c>
      <c r="O1446" s="428" t="s">
        <v>1315</v>
      </c>
      <c r="Q1446" s="428">
        <v>560420</v>
      </c>
      <c r="R1446" s="437" t="s">
        <v>1672</v>
      </c>
      <c r="S1446" s="428">
        <v>560420</v>
      </c>
    </row>
    <row r="1447" spans="1:19" ht="10.199999999999999" customHeight="1" x14ac:dyDescent="0.3">
      <c r="A1447" s="428">
        <v>5690</v>
      </c>
      <c r="B1447" s="428">
        <f t="shared" si="26"/>
        <v>4</v>
      </c>
      <c r="C1447" s="437">
        <v>5690</v>
      </c>
      <c r="D1447" s="428" t="s">
        <v>53</v>
      </c>
      <c r="E1447" s="428" t="s">
        <v>1315</v>
      </c>
      <c r="F1447" s="428" t="s">
        <v>1315</v>
      </c>
      <c r="G1447" s="428" t="s">
        <v>1315</v>
      </c>
      <c r="I1447" s="428" t="s">
        <v>1315</v>
      </c>
      <c r="J1447" s="428" t="s">
        <v>1315</v>
      </c>
      <c r="K1447" s="428" t="s">
        <v>1315</v>
      </c>
      <c r="L1447" s="428" t="s">
        <v>1315</v>
      </c>
      <c r="M1447" s="428" t="s">
        <v>1315</v>
      </c>
      <c r="N1447" s="428" t="s">
        <v>1315</v>
      </c>
      <c r="O1447" s="428" t="s">
        <v>1315</v>
      </c>
      <c r="Q1447" s="428">
        <v>5690</v>
      </c>
      <c r="R1447" s="437" t="s">
        <v>53</v>
      </c>
      <c r="S1447" s="428">
        <v>5690</v>
      </c>
    </row>
    <row r="1448" spans="1:19" ht="10.199999999999999" customHeight="1" x14ac:dyDescent="0.3">
      <c r="A1448" s="428">
        <v>59</v>
      </c>
      <c r="B1448" s="428">
        <f t="shared" si="26"/>
        <v>2</v>
      </c>
      <c r="C1448" s="437">
        <v>59</v>
      </c>
      <c r="D1448" s="428" t="s">
        <v>1673</v>
      </c>
      <c r="E1448" s="428" t="s">
        <v>1315</v>
      </c>
      <c r="F1448" s="428" t="s">
        <v>1315</v>
      </c>
      <c r="G1448" s="428" t="s">
        <v>1315</v>
      </c>
      <c r="I1448" s="428" t="s">
        <v>1315</v>
      </c>
      <c r="J1448" s="428" t="s">
        <v>1315</v>
      </c>
      <c r="K1448" s="428" t="s">
        <v>1315</v>
      </c>
      <c r="L1448" s="428" t="s">
        <v>1315</v>
      </c>
      <c r="M1448" s="428" t="s">
        <v>1315</v>
      </c>
      <c r="N1448" s="428" t="s">
        <v>1315</v>
      </c>
      <c r="O1448" s="428" t="s">
        <v>1315</v>
      </c>
      <c r="Q1448" s="428">
        <v>59</v>
      </c>
      <c r="R1448" s="437" t="s">
        <v>1673</v>
      </c>
      <c r="S1448" s="428">
        <v>59</v>
      </c>
    </row>
    <row r="1449" spans="1:19" ht="10.199999999999999" customHeight="1" x14ac:dyDescent="0.3">
      <c r="A1449" s="428">
        <v>6</v>
      </c>
      <c r="B1449" s="428">
        <f t="shared" si="26"/>
        <v>1</v>
      </c>
      <c r="C1449" s="437">
        <v>6</v>
      </c>
      <c r="D1449" s="428" t="s">
        <v>365</v>
      </c>
      <c r="E1449" s="428" t="s">
        <v>1315</v>
      </c>
      <c r="F1449" s="428" t="s">
        <v>1315</v>
      </c>
      <c r="G1449" s="428" t="s">
        <v>1315</v>
      </c>
      <c r="I1449" s="428" t="s">
        <v>1315</v>
      </c>
      <c r="J1449" s="428" t="s">
        <v>1315</v>
      </c>
      <c r="K1449" s="428" t="s">
        <v>1315</v>
      </c>
      <c r="L1449" s="428" t="s">
        <v>1315</v>
      </c>
      <c r="M1449" s="428" t="s">
        <v>1315</v>
      </c>
      <c r="N1449" s="428" t="s">
        <v>1315</v>
      </c>
      <c r="O1449" s="428" t="s">
        <v>1315</v>
      </c>
      <c r="Q1449" s="428">
        <v>6</v>
      </c>
      <c r="R1449" s="437" t="s">
        <v>365</v>
      </c>
      <c r="S1449" s="428">
        <v>6</v>
      </c>
    </row>
    <row r="1450" spans="1:19" ht="10.199999999999999" customHeight="1" x14ac:dyDescent="0.3">
      <c r="A1450" s="428">
        <v>61</v>
      </c>
      <c r="B1450" s="428">
        <f t="shared" si="26"/>
        <v>2</v>
      </c>
      <c r="C1450" s="437">
        <v>61</v>
      </c>
      <c r="D1450" s="428" t="s">
        <v>366</v>
      </c>
      <c r="E1450" s="428" t="s">
        <v>1315</v>
      </c>
      <c r="F1450" s="428" t="s">
        <v>1315</v>
      </c>
      <c r="G1450" s="428" t="s">
        <v>1315</v>
      </c>
      <c r="I1450" s="428" t="s">
        <v>1315</v>
      </c>
      <c r="J1450" s="428" t="s">
        <v>1315</v>
      </c>
      <c r="K1450" s="428" t="s">
        <v>1315</v>
      </c>
      <c r="O1450" s="428" t="s">
        <v>1315</v>
      </c>
      <c r="Q1450" s="428">
        <v>61</v>
      </c>
      <c r="R1450" s="437" t="s">
        <v>366</v>
      </c>
      <c r="S1450" s="428">
        <v>61</v>
      </c>
    </row>
    <row r="1451" spans="1:19" ht="10.199999999999999" customHeight="1" x14ac:dyDescent="0.3">
      <c r="A1451" s="428">
        <v>6101</v>
      </c>
      <c r="B1451" s="428">
        <f t="shared" si="26"/>
        <v>4</v>
      </c>
      <c r="C1451" s="437">
        <v>6101</v>
      </c>
      <c r="D1451" s="428" t="s">
        <v>367</v>
      </c>
      <c r="E1451" s="428" t="s">
        <v>1315</v>
      </c>
      <c r="G1451" s="428" t="s">
        <v>1315</v>
      </c>
      <c r="J1451" s="428" t="s">
        <v>1316</v>
      </c>
      <c r="K1451" s="428" t="s">
        <v>1316</v>
      </c>
      <c r="O1451" s="428" t="s">
        <v>1315</v>
      </c>
      <c r="Q1451" s="428">
        <v>6101</v>
      </c>
      <c r="R1451" s="437" t="s">
        <v>367</v>
      </c>
      <c r="S1451" s="428">
        <v>6101</v>
      </c>
    </row>
    <row r="1452" spans="1:19" ht="10.199999999999999" customHeight="1" x14ac:dyDescent="0.3">
      <c r="A1452" s="428">
        <v>6101</v>
      </c>
      <c r="B1452" s="428">
        <f t="shared" si="26"/>
        <v>6</v>
      </c>
      <c r="C1452" s="437">
        <v>610105</v>
      </c>
      <c r="D1452" s="428" t="s">
        <v>368</v>
      </c>
      <c r="E1452" s="428" t="s">
        <v>1315</v>
      </c>
      <c r="G1452" s="428" t="s">
        <v>1315</v>
      </c>
      <c r="J1452" s="428" t="s">
        <v>1316</v>
      </c>
      <c r="K1452" s="428" t="s">
        <v>1316</v>
      </c>
      <c r="O1452" s="428" t="s">
        <v>1315</v>
      </c>
      <c r="Q1452" s="428">
        <v>610105</v>
      </c>
      <c r="R1452" s="437" t="s">
        <v>368</v>
      </c>
      <c r="S1452" s="428">
        <v>610105</v>
      </c>
    </row>
    <row r="1453" spans="1:19" ht="10.199999999999999" customHeight="1" x14ac:dyDescent="0.3">
      <c r="A1453" s="428">
        <v>6101</v>
      </c>
      <c r="B1453" s="428">
        <f t="shared" si="26"/>
        <v>6</v>
      </c>
      <c r="C1453" s="437">
        <v>610110</v>
      </c>
      <c r="D1453" s="428" t="s">
        <v>369</v>
      </c>
      <c r="E1453" s="428" t="s">
        <v>1315</v>
      </c>
      <c r="G1453" s="428" t="s">
        <v>1315</v>
      </c>
      <c r="J1453" s="428" t="s">
        <v>1316</v>
      </c>
      <c r="K1453" s="428" t="s">
        <v>1316</v>
      </c>
      <c r="O1453" s="428" t="s">
        <v>1315</v>
      </c>
      <c r="Q1453" s="428">
        <v>610110</v>
      </c>
      <c r="R1453" s="437" t="s">
        <v>369</v>
      </c>
      <c r="S1453" s="428">
        <v>610110</v>
      </c>
    </row>
    <row r="1454" spans="1:19" ht="10.199999999999999" customHeight="1" x14ac:dyDescent="0.3">
      <c r="A1454" s="428">
        <v>6101</v>
      </c>
      <c r="B1454" s="428">
        <f t="shared" si="26"/>
        <v>6</v>
      </c>
      <c r="C1454" s="437">
        <v>610115</v>
      </c>
      <c r="D1454" s="428" t="s">
        <v>370</v>
      </c>
      <c r="E1454" s="428" t="s">
        <v>1315</v>
      </c>
      <c r="G1454" s="428" t="s">
        <v>1315</v>
      </c>
      <c r="J1454" s="428" t="s">
        <v>1316</v>
      </c>
      <c r="K1454" s="428" t="s">
        <v>1316</v>
      </c>
      <c r="O1454" s="428" t="s">
        <v>1315</v>
      </c>
      <c r="Q1454" s="428">
        <v>610115</v>
      </c>
      <c r="R1454" s="437" t="s">
        <v>370</v>
      </c>
      <c r="S1454" s="428">
        <v>610115</v>
      </c>
    </row>
    <row r="1455" spans="1:19" ht="10.199999999999999" customHeight="1" x14ac:dyDescent="0.3">
      <c r="A1455" s="428">
        <v>6101</v>
      </c>
      <c r="B1455" s="428">
        <f t="shared" si="26"/>
        <v>6</v>
      </c>
      <c r="C1455" s="437">
        <v>610120</v>
      </c>
      <c r="D1455" s="428" t="s">
        <v>371</v>
      </c>
      <c r="E1455" s="428" t="s">
        <v>1315</v>
      </c>
      <c r="G1455" s="428" t="s">
        <v>1315</v>
      </c>
      <c r="J1455" s="428" t="s">
        <v>1316</v>
      </c>
      <c r="K1455" s="428" t="s">
        <v>1316</v>
      </c>
      <c r="O1455" s="428" t="s">
        <v>1315</v>
      </c>
      <c r="Q1455" s="428">
        <v>610120</v>
      </c>
      <c r="R1455" s="437" t="s">
        <v>371</v>
      </c>
      <c r="S1455" s="428">
        <v>610120</v>
      </c>
    </row>
    <row r="1456" spans="1:19" ht="10.199999999999999" customHeight="1" x14ac:dyDescent="0.3">
      <c r="A1456" s="428">
        <v>6102</v>
      </c>
      <c r="B1456" s="428">
        <f t="shared" si="26"/>
        <v>4</v>
      </c>
      <c r="C1456" s="437">
        <v>6102</v>
      </c>
      <c r="D1456" s="428" t="s">
        <v>372</v>
      </c>
      <c r="E1456" s="428" t="s">
        <v>1315</v>
      </c>
      <c r="G1456" s="428" t="s">
        <v>1315</v>
      </c>
      <c r="J1456" s="428" t="s">
        <v>1316</v>
      </c>
      <c r="K1456" s="428" t="s">
        <v>1316</v>
      </c>
      <c r="O1456" s="428" t="s">
        <v>1315</v>
      </c>
      <c r="Q1456" s="428">
        <v>6102</v>
      </c>
      <c r="R1456" s="437" t="s">
        <v>372</v>
      </c>
      <c r="S1456" s="428">
        <v>6102</v>
      </c>
    </row>
    <row r="1457" spans="1:19" ht="10.199999999999999" customHeight="1" x14ac:dyDescent="0.3">
      <c r="A1457" s="428">
        <v>6102</v>
      </c>
      <c r="B1457" s="428">
        <f t="shared" si="26"/>
        <v>6</v>
      </c>
      <c r="C1457" s="437">
        <v>610205</v>
      </c>
      <c r="D1457" s="428" t="s">
        <v>368</v>
      </c>
      <c r="E1457" s="428" t="s">
        <v>1315</v>
      </c>
      <c r="G1457" s="428" t="s">
        <v>1315</v>
      </c>
      <c r="J1457" s="428" t="s">
        <v>1316</v>
      </c>
      <c r="K1457" s="428" t="s">
        <v>1316</v>
      </c>
      <c r="O1457" s="428" t="s">
        <v>1315</v>
      </c>
      <c r="Q1457" s="428">
        <v>610205</v>
      </c>
      <c r="R1457" s="437" t="s">
        <v>368</v>
      </c>
      <c r="S1457" s="428">
        <v>610205</v>
      </c>
    </row>
    <row r="1458" spans="1:19" ht="10.199999999999999" customHeight="1" x14ac:dyDescent="0.3">
      <c r="A1458" s="428">
        <v>6102</v>
      </c>
      <c r="B1458" s="428">
        <f t="shared" si="26"/>
        <v>6</v>
      </c>
      <c r="C1458" s="437">
        <v>610210</v>
      </c>
      <c r="D1458" s="428" t="s">
        <v>369</v>
      </c>
      <c r="E1458" s="428" t="s">
        <v>1315</v>
      </c>
      <c r="G1458" s="428" t="s">
        <v>1315</v>
      </c>
      <c r="J1458" s="428" t="s">
        <v>1316</v>
      </c>
      <c r="K1458" s="428" t="s">
        <v>1316</v>
      </c>
      <c r="O1458" s="428" t="s">
        <v>1315</v>
      </c>
      <c r="Q1458" s="428">
        <v>610210</v>
      </c>
      <c r="R1458" s="437" t="s">
        <v>369</v>
      </c>
      <c r="S1458" s="428">
        <v>610210</v>
      </c>
    </row>
    <row r="1459" spans="1:19" ht="10.199999999999999" customHeight="1" x14ac:dyDescent="0.3">
      <c r="A1459" s="428">
        <v>6102</v>
      </c>
      <c r="B1459" s="428">
        <f t="shared" si="26"/>
        <v>6</v>
      </c>
      <c r="C1459" s="437">
        <v>610215</v>
      </c>
      <c r="D1459" s="428" t="s">
        <v>370</v>
      </c>
      <c r="E1459" s="428" t="s">
        <v>1315</v>
      </c>
      <c r="G1459" s="428" t="s">
        <v>1315</v>
      </c>
      <c r="J1459" s="428" t="s">
        <v>1316</v>
      </c>
      <c r="K1459" s="428" t="s">
        <v>1316</v>
      </c>
      <c r="O1459" s="428" t="s">
        <v>1315</v>
      </c>
      <c r="Q1459" s="428">
        <v>610215</v>
      </c>
      <c r="R1459" s="437" t="s">
        <v>370</v>
      </c>
      <c r="S1459" s="428">
        <v>610215</v>
      </c>
    </row>
    <row r="1460" spans="1:19" ht="10.199999999999999" customHeight="1" x14ac:dyDescent="0.3">
      <c r="A1460" s="428">
        <v>6102</v>
      </c>
      <c r="B1460" s="428">
        <f t="shared" si="26"/>
        <v>6</v>
      </c>
      <c r="C1460" s="437">
        <v>610220</v>
      </c>
      <c r="D1460" s="428" t="s">
        <v>371</v>
      </c>
      <c r="E1460" s="428" t="s">
        <v>1315</v>
      </c>
      <c r="G1460" s="428" t="s">
        <v>1315</v>
      </c>
      <c r="J1460" s="428" t="s">
        <v>1316</v>
      </c>
      <c r="K1460" s="428" t="s">
        <v>1316</v>
      </c>
      <c r="O1460" s="428" t="s">
        <v>1315</v>
      </c>
      <c r="Q1460" s="428">
        <v>610220</v>
      </c>
      <c r="R1460" s="437" t="s">
        <v>371</v>
      </c>
      <c r="S1460" s="428">
        <v>610220</v>
      </c>
    </row>
    <row r="1461" spans="1:19" ht="10.199999999999999" customHeight="1" x14ac:dyDescent="0.3">
      <c r="A1461" s="428">
        <v>6103</v>
      </c>
      <c r="B1461" s="428">
        <f t="shared" si="26"/>
        <v>4</v>
      </c>
      <c r="C1461" s="437">
        <v>6103</v>
      </c>
      <c r="D1461" s="428" t="s">
        <v>373</v>
      </c>
      <c r="E1461" s="428" t="s">
        <v>1315</v>
      </c>
      <c r="G1461" s="428" t="s">
        <v>1315</v>
      </c>
      <c r="J1461" s="428" t="s">
        <v>1316</v>
      </c>
      <c r="K1461" s="428" t="s">
        <v>1316</v>
      </c>
      <c r="O1461" s="428" t="s">
        <v>1315</v>
      </c>
      <c r="Q1461" s="428">
        <v>6103</v>
      </c>
      <c r="R1461" s="437" t="s">
        <v>373</v>
      </c>
      <c r="S1461" s="428">
        <v>6103</v>
      </c>
    </row>
    <row r="1462" spans="1:19" ht="10.199999999999999" customHeight="1" x14ac:dyDescent="0.3">
      <c r="A1462" s="428">
        <v>6104</v>
      </c>
      <c r="B1462" s="428">
        <f t="shared" si="26"/>
        <v>4</v>
      </c>
      <c r="C1462" s="437">
        <v>6104</v>
      </c>
      <c r="D1462" s="428" t="s">
        <v>374</v>
      </c>
      <c r="E1462" s="428" t="s">
        <v>1315</v>
      </c>
      <c r="G1462" s="428" t="s">
        <v>1315</v>
      </c>
      <c r="J1462" s="428" t="s">
        <v>1316</v>
      </c>
      <c r="K1462" s="428" t="s">
        <v>1316</v>
      </c>
      <c r="O1462" s="428" t="s">
        <v>1315</v>
      </c>
      <c r="Q1462" s="428">
        <v>6104</v>
      </c>
      <c r="R1462" s="437" t="s">
        <v>374</v>
      </c>
      <c r="S1462" s="428">
        <v>6104</v>
      </c>
    </row>
    <row r="1463" spans="1:19" ht="10.199999999999999" customHeight="1" x14ac:dyDescent="0.3">
      <c r="A1463" s="428">
        <v>6105</v>
      </c>
      <c r="B1463" s="428">
        <f t="shared" si="26"/>
        <v>4</v>
      </c>
      <c r="C1463" s="437">
        <v>6105</v>
      </c>
      <c r="D1463" s="428" t="s">
        <v>375</v>
      </c>
      <c r="E1463" s="428" t="s">
        <v>1315</v>
      </c>
      <c r="G1463" s="428" t="s">
        <v>1315</v>
      </c>
      <c r="J1463" s="428" t="s">
        <v>1316</v>
      </c>
      <c r="K1463" s="428" t="s">
        <v>1316</v>
      </c>
      <c r="O1463" s="428" t="s">
        <v>1315</v>
      </c>
      <c r="Q1463" s="428">
        <v>6105</v>
      </c>
      <c r="R1463" s="437" t="s">
        <v>375</v>
      </c>
      <c r="S1463" s="428">
        <v>6105</v>
      </c>
    </row>
    <row r="1464" spans="1:19" ht="10.199999999999999" customHeight="1" x14ac:dyDescent="0.3">
      <c r="A1464" s="428">
        <v>6190</v>
      </c>
      <c r="B1464" s="428">
        <f t="shared" si="26"/>
        <v>4</v>
      </c>
      <c r="C1464" s="437">
        <v>6190</v>
      </c>
      <c r="D1464" s="428" t="s">
        <v>376</v>
      </c>
      <c r="E1464" s="428" t="s">
        <v>1315</v>
      </c>
      <c r="F1464" s="428" t="s">
        <v>1315</v>
      </c>
      <c r="G1464" s="428" t="s">
        <v>1315</v>
      </c>
      <c r="I1464" s="428" t="s">
        <v>1315</v>
      </c>
      <c r="J1464" s="428" t="s">
        <v>1315</v>
      </c>
      <c r="K1464" s="428" t="s">
        <v>1315</v>
      </c>
      <c r="O1464" s="428" t="s">
        <v>1315</v>
      </c>
      <c r="Q1464" s="428">
        <v>6190</v>
      </c>
      <c r="R1464" s="437" t="s">
        <v>376</v>
      </c>
      <c r="S1464" s="428">
        <v>6190</v>
      </c>
    </row>
    <row r="1465" spans="1:19" ht="10.199999999999999" customHeight="1" x14ac:dyDescent="0.3">
      <c r="A1465" s="428">
        <v>62</v>
      </c>
      <c r="B1465" s="428">
        <f t="shared" si="26"/>
        <v>2</v>
      </c>
      <c r="C1465" s="437">
        <v>62</v>
      </c>
      <c r="D1465" s="428" t="s">
        <v>856</v>
      </c>
      <c r="F1465" s="428" t="s">
        <v>1315</v>
      </c>
      <c r="J1465" s="428" t="s">
        <v>1316</v>
      </c>
      <c r="K1465" s="428" t="s">
        <v>1316</v>
      </c>
      <c r="N1465" s="428" t="s">
        <v>1315</v>
      </c>
      <c r="Q1465" s="428">
        <v>62</v>
      </c>
      <c r="R1465" s="437" t="s">
        <v>856</v>
      </c>
      <c r="S1465" s="428">
        <v>62</v>
      </c>
    </row>
    <row r="1466" spans="1:19" ht="10.199999999999999" customHeight="1" x14ac:dyDescent="0.3">
      <c r="A1466" s="428">
        <v>6201</v>
      </c>
      <c r="B1466" s="428">
        <f t="shared" si="26"/>
        <v>4</v>
      </c>
      <c r="C1466" s="437">
        <v>6201</v>
      </c>
      <c r="D1466" s="428" t="s">
        <v>857</v>
      </c>
      <c r="J1466" s="428" t="s">
        <v>1316</v>
      </c>
      <c r="K1466" s="428" t="s">
        <v>1316</v>
      </c>
      <c r="Q1466" s="428">
        <v>6201</v>
      </c>
      <c r="R1466" s="437" t="s">
        <v>857</v>
      </c>
      <c r="S1466" s="428">
        <v>6201</v>
      </c>
    </row>
    <row r="1467" spans="1:19" ht="10.199999999999999" customHeight="1" x14ac:dyDescent="0.3">
      <c r="A1467" s="428">
        <v>6202</v>
      </c>
      <c r="B1467" s="428">
        <f t="shared" si="26"/>
        <v>4</v>
      </c>
      <c r="C1467" s="437">
        <v>6202</v>
      </c>
      <c r="D1467" s="428" t="s">
        <v>372</v>
      </c>
      <c r="J1467" s="428" t="s">
        <v>1316</v>
      </c>
      <c r="K1467" s="428" t="s">
        <v>1316</v>
      </c>
      <c r="Q1467" s="428">
        <v>6202</v>
      </c>
      <c r="R1467" s="437" t="s">
        <v>372</v>
      </c>
      <c r="S1467" s="428">
        <v>6202</v>
      </c>
    </row>
    <row r="1468" spans="1:19" ht="10.199999999999999" customHeight="1" x14ac:dyDescent="0.3">
      <c r="A1468" s="428">
        <v>6203</v>
      </c>
      <c r="B1468" s="428">
        <f t="shared" si="26"/>
        <v>4</v>
      </c>
      <c r="C1468" s="437">
        <v>6203</v>
      </c>
      <c r="D1468" s="428" t="s">
        <v>373</v>
      </c>
      <c r="J1468" s="428" t="s">
        <v>1316</v>
      </c>
      <c r="K1468" s="428" t="s">
        <v>1316</v>
      </c>
      <c r="Q1468" s="428">
        <v>6203</v>
      </c>
      <c r="R1468" s="437" t="s">
        <v>373</v>
      </c>
      <c r="S1468" s="428">
        <v>6203</v>
      </c>
    </row>
    <row r="1469" spans="1:19" ht="10.199999999999999" customHeight="1" x14ac:dyDescent="0.3">
      <c r="A1469" s="428">
        <v>6204</v>
      </c>
      <c r="B1469" s="428">
        <f t="shared" si="26"/>
        <v>4</v>
      </c>
      <c r="C1469" s="437">
        <v>6204</v>
      </c>
      <c r="D1469" s="428" t="s">
        <v>374</v>
      </c>
      <c r="J1469" s="428" t="s">
        <v>1316</v>
      </c>
      <c r="K1469" s="428" t="s">
        <v>1316</v>
      </c>
      <c r="Q1469" s="428">
        <v>6204</v>
      </c>
      <c r="R1469" s="437" t="s">
        <v>374</v>
      </c>
      <c r="S1469" s="428">
        <v>6204</v>
      </c>
    </row>
    <row r="1470" spans="1:19" ht="10.199999999999999" customHeight="1" x14ac:dyDescent="0.3">
      <c r="A1470" s="428">
        <v>6205</v>
      </c>
      <c r="B1470" s="428">
        <f t="shared" si="26"/>
        <v>4</v>
      </c>
      <c r="C1470" s="437">
        <v>6205</v>
      </c>
      <c r="D1470" s="428" t="s">
        <v>375</v>
      </c>
      <c r="J1470" s="428" t="s">
        <v>1316</v>
      </c>
      <c r="K1470" s="428" t="s">
        <v>1316</v>
      </c>
      <c r="Q1470" s="428">
        <v>6205</v>
      </c>
      <c r="R1470" s="437" t="s">
        <v>375</v>
      </c>
      <c r="S1470" s="428">
        <v>6205</v>
      </c>
    </row>
    <row r="1471" spans="1:19" ht="10.199999999999999" customHeight="1" x14ac:dyDescent="0.3">
      <c r="A1471" s="428">
        <v>6290</v>
      </c>
      <c r="B1471" s="428">
        <f t="shared" si="26"/>
        <v>4</v>
      </c>
      <c r="C1471" s="437">
        <v>6290</v>
      </c>
      <c r="D1471" s="428" t="s">
        <v>376</v>
      </c>
      <c r="F1471" s="428" t="s">
        <v>1315</v>
      </c>
      <c r="J1471" s="428" t="s">
        <v>1316</v>
      </c>
      <c r="K1471" s="428" t="s">
        <v>1316</v>
      </c>
      <c r="N1471" s="428" t="s">
        <v>1315</v>
      </c>
      <c r="Q1471" s="428">
        <v>6290</v>
      </c>
      <c r="R1471" s="437" t="s">
        <v>376</v>
      </c>
      <c r="S1471" s="428">
        <v>6290</v>
      </c>
    </row>
    <row r="1472" spans="1:19" ht="10.199999999999999" customHeight="1" x14ac:dyDescent="0.3">
      <c r="A1472" s="428">
        <v>63</v>
      </c>
      <c r="B1472" s="428">
        <f t="shared" si="26"/>
        <v>2</v>
      </c>
      <c r="C1472" s="437">
        <v>63</v>
      </c>
      <c r="D1472" s="428" t="s">
        <v>858</v>
      </c>
      <c r="F1472" s="428" t="s">
        <v>1315</v>
      </c>
      <c r="J1472" s="428" t="s">
        <v>1316</v>
      </c>
      <c r="K1472" s="428" t="s">
        <v>1316</v>
      </c>
      <c r="L1472" s="428" t="s">
        <v>1315</v>
      </c>
      <c r="N1472" s="428" t="s">
        <v>1315</v>
      </c>
      <c r="Q1472" s="428">
        <v>63</v>
      </c>
      <c r="R1472" s="437" t="s">
        <v>858</v>
      </c>
      <c r="S1472" s="428">
        <v>63</v>
      </c>
    </row>
    <row r="1473" spans="1:19" ht="10.199999999999999" customHeight="1" x14ac:dyDescent="0.3">
      <c r="A1473" s="428">
        <v>6301</v>
      </c>
      <c r="B1473" s="428">
        <f t="shared" si="26"/>
        <v>4</v>
      </c>
      <c r="C1473" s="437">
        <v>6301</v>
      </c>
      <c r="D1473" s="428" t="s">
        <v>378</v>
      </c>
      <c r="J1473" s="428" t="s">
        <v>1316</v>
      </c>
      <c r="K1473" s="428" t="s">
        <v>1316</v>
      </c>
      <c r="Q1473" s="428">
        <v>6301</v>
      </c>
      <c r="R1473" s="437" t="s">
        <v>378</v>
      </c>
      <c r="S1473" s="428">
        <v>6301</v>
      </c>
    </row>
    <row r="1474" spans="1:19" ht="10.199999999999999" customHeight="1" x14ac:dyDescent="0.3">
      <c r="A1474" s="428">
        <v>6302</v>
      </c>
      <c r="B1474" s="428">
        <f t="shared" si="26"/>
        <v>4</v>
      </c>
      <c r="C1474" s="437">
        <v>6302</v>
      </c>
      <c r="D1474" s="428" t="s">
        <v>381</v>
      </c>
      <c r="J1474" s="428" t="s">
        <v>1316</v>
      </c>
      <c r="K1474" s="428" t="s">
        <v>1316</v>
      </c>
      <c r="Q1474" s="428">
        <v>6302</v>
      </c>
      <c r="R1474" s="437" t="s">
        <v>381</v>
      </c>
      <c r="S1474" s="428">
        <v>6302</v>
      </c>
    </row>
    <row r="1475" spans="1:19" ht="10.199999999999999" customHeight="1" x14ac:dyDescent="0.3">
      <c r="A1475" s="428">
        <v>6303</v>
      </c>
      <c r="B1475" s="428">
        <f t="shared" si="26"/>
        <v>4</v>
      </c>
      <c r="C1475" s="437">
        <v>6303</v>
      </c>
      <c r="D1475" s="428" t="s">
        <v>385</v>
      </c>
      <c r="J1475" s="428" t="s">
        <v>1316</v>
      </c>
      <c r="K1475" s="428" t="s">
        <v>1316</v>
      </c>
      <c r="Q1475" s="428">
        <v>6303</v>
      </c>
      <c r="R1475" s="437" t="s">
        <v>385</v>
      </c>
      <c r="S1475" s="428">
        <v>6303</v>
      </c>
    </row>
    <row r="1476" spans="1:19" ht="10.199999999999999" customHeight="1" x14ac:dyDescent="0.3">
      <c r="A1476" s="428">
        <v>6304</v>
      </c>
      <c r="B1476" s="428">
        <f t="shared" si="26"/>
        <v>4</v>
      </c>
      <c r="C1476" s="437">
        <v>6304</v>
      </c>
      <c r="D1476" s="428" t="s">
        <v>389</v>
      </c>
      <c r="J1476" s="428" t="s">
        <v>1316</v>
      </c>
      <c r="K1476" s="428" t="s">
        <v>1316</v>
      </c>
      <c r="Q1476" s="428">
        <v>6304</v>
      </c>
      <c r="R1476" s="437" t="s">
        <v>389</v>
      </c>
      <c r="S1476" s="428">
        <v>6304</v>
      </c>
    </row>
    <row r="1477" spans="1:19" ht="10.199999999999999" customHeight="1" x14ac:dyDescent="0.3">
      <c r="A1477" s="428">
        <v>6305</v>
      </c>
      <c r="B1477" s="428">
        <f t="shared" si="26"/>
        <v>4</v>
      </c>
      <c r="C1477" s="437">
        <v>6305</v>
      </c>
      <c r="D1477" s="428" t="s">
        <v>390</v>
      </c>
      <c r="F1477" s="428" t="s">
        <v>1315</v>
      </c>
      <c r="J1477" s="428" t="s">
        <v>1316</v>
      </c>
      <c r="K1477" s="428" t="s">
        <v>1316</v>
      </c>
      <c r="L1477" s="428" t="s">
        <v>1315</v>
      </c>
      <c r="Q1477" s="428">
        <v>6305</v>
      </c>
      <c r="R1477" s="437" t="s">
        <v>390</v>
      </c>
      <c r="S1477" s="428">
        <v>6305</v>
      </c>
    </row>
    <row r="1478" spans="1:19" ht="10.199999999999999" customHeight="1" x14ac:dyDescent="0.3">
      <c r="A1478" s="428">
        <v>6306</v>
      </c>
      <c r="B1478" s="428">
        <f t="shared" si="26"/>
        <v>4</v>
      </c>
      <c r="C1478" s="437">
        <v>6306</v>
      </c>
      <c r="D1478" s="428" t="s">
        <v>859</v>
      </c>
      <c r="J1478" s="428" t="s">
        <v>1316</v>
      </c>
      <c r="K1478" s="428" t="s">
        <v>1316</v>
      </c>
      <c r="Q1478" s="428">
        <v>6306</v>
      </c>
      <c r="R1478" s="437" t="s">
        <v>859</v>
      </c>
      <c r="S1478" s="428">
        <v>6306</v>
      </c>
    </row>
    <row r="1479" spans="1:19" ht="10.199999999999999" customHeight="1" x14ac:dyDescent="0.3">
      <c r="A1479" s="428">
        <v>6307</v>
      </c>
      <c r="B1479" s="428">
        <f t="shared" si="26"/>
        <v>4</v>
      </c>
      <c r="C1479" s="437">
        <v>6307</v>
      </c>
      <c r="D1479" s="428" t="s">
        <v>396</v>
      </c>
      <c r="J1479" s="428" t="s">
        <v>1316</v>
      </c>
      <c r="K1479" s="428" t="s">
        <v>1316</v>
      </c>
      <c r="Q1479" s="428">
        <v>6307</v>
      </c>
      <c r="R1479" s="437" t="s">
        <v>396</v>
      </c>
      <c r="S1479" s="428">
        <v>6307</v>
      </c>
    </row>
    <row r="1480" spans="1:19" ht="10.199999999999999" customHeight="1" x14ac:dyDescent="0.3">
      <c r="A1480" s="428">
        <v>6308</v>
      </c>
      <c r="B1480" s="428">
        <f t="shared" ref="B1480:B1543" si="27">LEN(C1480)</f>
        <v>4</v>
      </c>
      <c r="C1480" s="437">
        <v>6308</v>
      </c>
      <c r="D1480" s="428" t="s">
        <v>398</v>
      </c>
      <c r="J1480" s="428" t="s">
        <v>1316</v>
      </c>
      <c r="K1480" s="428" t="s">
        <v>1316</v>
      </c>
      <c r="Q1480" s="428">
        <v>6308</v>
      </c>
      <c r="R1480" s="437" t="s">
        <v>398</v>
      </c>
      <c r="S1480" s="428">
        <v>6308</v>
      </c>
    </row>
    <row r="1481" spans="1:19" ht="10.199999999999999" customHeight="1" x14ac:dyDescent="0.3">
      <c r="A1481" s="428">
        <v>6309</v>
      </c>
      <c r="B1481" s="428">
        <f t="shared" si="27"/>
        <v>4</v>
      </c>
      <c r="C1481" s="437">
        <v>6309</v>
      </c>
      <c r="D1481" s="428" t="s">
        <v>399</v>
      </c>
      <c r="J1481" s="428" t="s">
        <v>1316</v>
      </c>
      <c r="K1481" s="428" t="s">
        <v>1316</v>
      </c>
      <c r="Q1481" s="428">
        <v>6309</v>
      </c>
      <c r="R1481" s="437" t="s">
        <v>399</v>
      </c>
      <c r="S1481" s="428">
        <v>6309</v>
      </c>
    </row>
    <row r="1482" spans="1:19" ht="10.199999999999999" customHeight="1" x14ac:dyDescent="0.3">
      <c r="A1482" s="428">
        <v>6310</v>
      </c>
      <c r="B1482" s="428">
        <f t="shared" si="27"/>
        <v>4</v>
      </c>
      <c r="C1482" s="437">
        <v>6310</v>
      </c>
      <c r="D1482" s="428" t="s">
        <v>400</v>
      </c>
      <c r="J1482" s="428" t="s">
        <v>1316</v>
      </c>
      <c r="K1482" s="428" t="s">
        <v>1316</v>
      </c>
      <c r="Q1482" s="428">
        <v>6310</v>
      </c>
      <c r="R1482" s="437" t="s">
        <v>400</v>
      </c>
      <c r="S1482" s="428">
        <v>6310</v>
      </c>
    </row>
    <row r="1483" spans="1:19" ht="10.199999999999999" customHeight="1" x14ac:dyDescent="0.3">
      <c r="A1483" s="428">
        <v>6311</v>
      </c>
      <c r="B1483" s="428">
        <f t="shared" si="27"/>
        <v>4</v>
      </c>
      <c r="C1483" s="437">
        <v>6311</v>
      </c>
      <c r="D1483" s="428" t="s">
        <v>375</v>
      </c>
      <c r="J1483" s="428" t="s">
        <v>1316</v>
      </c>
      <c r="K1483" s="428" t="s">
        <v>1316</v>
      </c>
      <c r="Q1483" s="428">
        <v>6311</v>
      </c>
      <c r="R1483" s="437" t="s">
        <v>375</v>
      </c>
      <c r="S1483" s="428">
        <v>6311</v>
      </c>
    </row>
    <row r="1484" spans="1:19" ht="10.199999999999999" customHeight="1" x14ac:dyDescent="0.3">
      <c r="A1484" s="428">
        <v>6312</v>
      </c>
      <c r="B1484" s="428">
        <f t="shared" si="27"/>
        <v>4</v>
      </c>
      <c r="C1484" s="437">
        <v>6312</v>
      </c>
      <c r="D1484" s="428" t="s">
        <v>1674</v>
      </c>
      <c r="J1484" s="428" t="s">
        <v>1316</v>
      </c>
      <c r="K1484" s="428" t="s">
        <v>1316</v>
      </c>
      <c r="N1484" s="428" t="s">
        <v>1315</v>
      </c>
      <c r="Q1484" s="428">
        <v>6312</v>
      </c>
      <c r="R1484" s="437" t="s">
        <v>1674</v>
      </c>
      <c r="S1484" s="428">
        <v>6312</v>
      </c>
    </row>
    <row r="1485" spans="1:19" ht="10.199999999999999" customHeight="1" x14ac:dyDescent="0.3">
      <c r="A1485" s="428">
        <v>6390</v>
      </c>
      <c r="B1485" s="428">
        <f t="shared" si="27"/>
        <v>4</v>
      </c>
      <c r="C1485" s="437">
        <v>6390</v>
      </c>
      <c r="D1485" s="428" t="s">
        <v>401</v>
      </c>
      <c r="J1485" s="428" t="s">
        <v>1316</v>
      </c>
      <c r="K1485" s="428" t="s">
        <v>1316</v>
      </c>
      <c r="N1485" s="428" t="s">
        <v>1315</v>
      </c>
      <c r="Q1485" s="428">
        <v>6390</v>
      </c>
      <c r="R1485" s="437" t="s">
        <v>401</v>
      </c>
      <c r="S1485" s="428">
        <v>6390</v>
      </c>
    </row>
    <row r="1486" spans="1:19" ht="10.199999999999999" customHeight="1" x14ac:dyDescent="0.3">
      <c r="A1486" s="428">
        <v>64</v>
      </c>
      <c r="B1486" s="428">
        <f t="shared" si="27"/>
        <v>2</v>
      </c>
      <c r="C1486" s="437">
        <v>64</v>
      </c>
      <c r="D1486" s="428" t="s">
        <v>377</v>
      </c>
      <c r="E1486" s="428" t="s">
        <v>1315</v>
      </c>
      <c r="F1486" s="428" t="s">
        <v>1315</v>
      </c>
      <c r="G1486" s="428" t="s">
        <v>1315</v>
      </c>
      <c r="I1486" s="428" t="s">
        <v>1315</v>
      </c>
      <c r="J1486" s="428" t="s">
        <v>1315</v>
      </c>
      <c r="K1486" s="428" t="s">
        <v>1315</v>
      </c>
      <c r="L1486" s="428" t="s">
        <v>1315</v>
      </c>
      <c r="M1486" s="428" t="s">
        <v>1315</v>
      </c>
      <c r="N1486" s="428" t="s">
        <v>1315</v>
      </c>
      <c r="O1486" s="428" t="s">
        <v>1315</v>
      </c>
      <c r="Q1486" s="428">
        <v>64</v>
      </c>
      <c r="R1486" s="437" t="s">
        <v>377</v>
      </c>
      <c r="S1486" s="428">
        <v>64</v>
      </c>
    </row>
    <row r="1487" spans="1:19" ht="10.199999999999999" customHeight="1" x14ac:dyDescent="0.3">
      <c r="A1487" s="428">
        <v>6401</v>
      </c>
      <c r="B1487" s="428">
        <f t="shared" si="27"/>
        <v>4</v>
      </c>
      <c r="C1487" s="437">
        <v>6401</v>
      </c>
      <c r="D1487" s="428" t="s">
        <v>378</v>
      </c>
      <c r="E1487" s="428" t="s">
        <v>1315</v>
      </c>
      <c r="G1487" s="428" t="s">
        <v>1315</v>
      </c>
      <c r="J1487" s="428" t="s">
        <v>1315</v>
      </c>
      <c r="K1487" s="428" t="s">
        <v>1315</v>
      </c>
      <c r="O1487" s="428" t="s">
        <v>1315</v>
      </c>
      <c r="Q1487" s="428">
        <v>6401</v>
      </c>
      <c r="R1487" s="437" t="s">
        <v>378</v>
      </c>
      <c r="S1487" s="428">
        <v>6401</v>
      </c>
    </row>
    <row r="1488" spans="1:19" ht="10.199999999999999" customHeight="1" x14ac:dyDescent="0.3">
      <c r="A1488" s="428">
        <v>6401</v>
      </c>
      <c r="B1488" s="428">
        <f t="shared" si="27"/>
        <v>6</v>
      </c>
      <c r="C1488" s="437">
        <v>640105</v>
      </c>
      <c r="D1488" s="428" t="s">
        <v>379</v>
      </c>
      <c r="E1488" s="428" t="s">
        <v>1315</v>
      </c>
      <c r="G1488" s="428" t="s">
        <v>1315</v>
      </c>
      <c r="J1488" s="428" t="s">
        <v>1315</v>
      </c>
      <c r="K1488" s="428" t="s">
        <v>1315</v>
      </c>
      <c r="O1488" s="428" t="s">
        <v>1315</v>
      </c>
      <c r="Q1488" s="428">
        <v>640105</v>
      </c>
      <c r="R1488" s="437" t="s">
        <v>379</v>
      </c>
      <c r="S1488" s="428">
        <v>640105</v>
      </c>
    </row>
    <row r="1489" spans="1:19" ht="10.199999999999999" customHeight="1" x14ac:dyDescent="0.3">
      <c r="A1489" s="428">
        <v>6401</v>
      </c>
      <c r="B1489" s="428">
        <f t="shared" si="27"/>
        <v>6</v>
      </c>
      <c r="C1489" s="437">
        <v>640110</v>
      </c>
      <c r="D1489" s="428" t="s">
        <v>380</v>
      </c>
      <c r="E1489" s="428" t="s">
        <v>1315</v>
      </c>
      <c r="G1489" s="428" t="s">
        <v>1315</v>
      </c>
      <c r="J1489" s="428" t="s">
        <v>1315</v>
      </c>
      <c r="K1489" s="428" t="s">
        <v>1315</v>
      </c>
      <c r="O1489" s="428" t="s">
        <v>1315</v>
      </c>
      <c r="Q1489" s="428">
        <v>640110</v>
      </c>
      <c r="R1489" s="437" t="s">
        <v>380</v>
      </c>
      <c r="S1489" s="428">
        <v>640110</v>
      </c>
    </row>
    <row r="1490" spans="1:19" ht="10.199999999999999" customHeight="1" x14ac:dyDescent="0.3">
      <c r="A1490" s="428">
        <v>6402</v>
      </c>
      <c r="B1490" s="428">
        <f t="shared" si="27"/>
        <v>4</v>
      </c>
      <c r="C1490" s="437">
        <v>6402</v>
      </c>
      <c r="D1490" s="428" t="s">
        <v>381</v>
      </c>
      <c r="E1490" s="428" t="s">
        <v>1315</v>
      </c>
      <c r="G1490" s="428" t="s">
        <v>1315</v>
      </c>
      <c r="J1490" s="428" t="s">
        <v>1315</v>
      </c>
      <c r="K1490" s="428" t="s">
        <v>1315</v>
      </c>
      <c r="O1490" s="428" t="s">
        <v>1315</v>
      </c>
      <c r="Q1490" s="428">
        <v>6402</v>
      </c>
      <c r="R1490" s="437" t="s">
        <v>381</v>
      </c>
      <c r="S1490" s="428">
        <v>6402</v>
      </c>
    </row>
    <row r="1491" spans="1:19" ht="10.199999999999999" customHeight="1" x14ac:dyDescent="0.3">
      <c r="A1491" s="428">
        <v>6402</v>
      </c>
      <c r="B1491" s="428">
        <f t="shared" si="27"/>
        <v>6</v>
      </c>
      <c r="C1491" s="437">
        <v>640205</v>
      </c>
      <c r="D1491" s="428" t="s">
        <v>382</v>
      </c>
      <c r="E1491" s="428" t="s">
        <v>1315</v>
      </c>
      <c r="G1491" s="428" t="s">
        <v>1315</v>
      </c>
      <c r="J1491" s="428" t="s">
        <v>1315</v>
      </c>
      <c r="K1491" s="428" t="s">
        <v>1315</v>
      </c>
      <c r="O1491" s="428" t="s">
        <v>1315</v>
      </c>
      <c r="Q1491" s="428">
        <v>640205</v>
      </c>
      <c r="R1491" s="437" t="s">
        <v>382</v>
      </c>
      <c r="S1491" s="428">
        <v>640205</v>
      </c>
    </row>
    <row r="1492" spans="1:19" ht="10.199999999999999" customHeight="1" x14ac:dyDescent="0.3">
      <c r="A1492" s="428">
        <v>6402</v>
      </c>
      <c r="B1492" s="428">
        <f t="shared" si="27"/>
        <v>6</v>
      </c>
      <c r="C1492" s="437">
        <v>640210</v>
      </c>
      <c r="D1492" s="428" t="s">
        <v>383</v>
      </c>
      <c r="E1492" s="428" t="s">
        <v>1315</v>
      </c>
      <c r="J1492" s="428" t="s">
        <v>1315</v>
      </c>
      <c r="K1492" s="428" t="s">
        <v>1315</v>
      </c>
      <c r="O1492" s="428" t="s">
        <v>1315</v>
      </c>
      <c r="Q1492" s="428">
        <v>640210</v>
      </c>
      <c r="R1492" s="437" t="s">
        <v>383</v>
      </c>
      <c r="S1492" s="428">
        <v>640210</v>
      </c>
    </row>
    <row r="1493" spans="1:19" ht="10.199999999999999" customHeight="1" x14ac:dyDescent="0.3">
      <c r="A1493" s="428">
        <v>6402</v>
      </c>
      <c r="B1493" s="428">
        <f t="shared" si="27"/>
        <v>6</v>
      </c>
      <c r="C1493" s="437">
        <v>640215</v>
      </c>
      <c r="D1493" s="428" t="s">
        <v>384</v>
      </c>
      <c r="E1493" s="428" t="s">
        <v>1315</v>
      </c>
      <c r="G1493" s="428" t="s">
        <v>1315</v>
      </c>
      <c r="J1493" s="428" t="s">
        <v>1315</v>
      </c>
      <c r="K1493" s="428" t="s">
        <v>1315</v>
      </c>
      <c r="O1493" s="428" t="s">
        <v>1315</v>
      </c>
      <c r="Q1493" s="428">
        <v>640215</v>
      </c>
      <c r="R1493" s="437" t="s">
        <v>384</v>
      </c>
      <c r="S1493" s="428">
        <v>640215</v>
      </c>
    </row>
    <row r="1494" spans="1:19" ht="10.199999999999999" customHeight="1" x14ac:dyDescent="0.3">
      <c r="A1494" s="428">
        <v>6402</v>
      </c>
      <c r="B1494" s="428">
        <f t="shared" si="27"/>
        <v>6</v>
      </c>
      <c r="C1494" s="437">
        <v>640290</v>
      </c>
      <c r="D1494" s="428" t="s">
        <v>118</v>
      </c>
      <c r="E1494" s="428" t="s">
        <v>1315</v>
      </c>
      <c r="G1494" s="428" t="s">
        <v>1315</v>
      </c>
      <c r="J1494" s="428" t="s">
        <v>1315</v>
      </c>
      <c r="K1494" s="428" t="s">
        <v>1315</v>
      </c>
      <c r="O1494" s="428" t="s">
        <v>1315</v>
      </c>
      <c r="Q1494" s="428">
        <v>640290</v>
      </c>
      <c r="R1494" s="437" t="s">
        <v>118</v>
      </c>
      <c r="S1494" s="428">
        <v>640290</v>
      </c>
    </row>
    <row r="1495" spans="1:19" ht="10.199999999999999" customHeight="1" x14ac:dyDescent="0.3">
      <c r="A1495" s="428">
        <v>6403</v>
      </c>
      <c r="B1495" s="428">
        <f t="shared" si="27"/>
        <v>4</v>
      </c>
      <c r="C1495" s="437">
        <v>6403</v>
      </c>
      <c r="D1495" s="428" t="s">
        <v>385</v>
      </c>
      <c r="E1495" s="428" t="s">
        <v>1315</v>
      </c>
      <c r="G1495" s="428" t="s">
        <v>1315</v>
      </c>
      <c r="J1495" s="428" t="s">
        <v>1315</v>
      </c>
      <c r="K1495" s="428" t="s">
        <v>1315</v>
      </c>
      <c r="O1495" s="428" t="s">
        <v>1315</v>
      </c>
      <c r="Q1495" s="428">
        <v>6403</v>
      </c>
      <c r="R1495" s="437" t="s">
        <v>385</v>
      </c>
      <c r="S1495" s="428">
        <v>6403</v>
      </c>
    </row>
    <row r="1496" spans="1:19" ht="10.199999999999999" customHeight="1" x14ac:dyDescent="0.3">
      <c r="A1496" s="428">
        <v>6403</v>
      </c>
      <c r="B1496" s="428">
        <f t="shared" si="27"/>
        <v>6</v>
      </c>
      <c r="C1496" s="437">
        <v>640305</v>
      </c>
      <c r="D1496" s="428" t="s">
        <v>386</v>
      </c>
      <c r="E1496" s="428" t="s">
        <v>1315</v>
      </c>
      <c r="G1496" s="428" t="s">
        <v>1315</v>
      </c>
      <c r="J1496" s="428" t="s">
        <v>1315</v>
      </c>
      <c r="K1496" s="428" t="s">
        <v>1315</v>
      </c>
      <c r="O1496" s="428" t="s">
        <v>1315</v>
      </c>
      <c r="Q1496" s="428">
        <v>640305</v>
      </c>
      <c r="R1496" s="437" t="s">
        <v>386</v>
      </c>
      <c r="S1496" s="428">
        <v>640305</v>
      </c>
    </row>
    <row r="1497" spans="1:19" ht="10.199999999999999" customHeight="1" x14ac:dyDescent="0.3">
      <c r="A1497" s="428">
        <v>6403</v>
      </c>
      <c r="B1497" s="428">
        <f t="shared" si="27"/>
        <v>6</v>
      </c>
      <c r="C1497" s="437">
        <v>640310</v>
      </c>
      <c r="D1497" s="428" t="s">
        <v>387</v>
      </c>
      <c r="E1497" s="428" t="s">
        <v>1315</v>
      </c>
      <c r="G1497" s="428" t="s">
        <v>1315</v>
      </c>
      <c r="J1497" s="428" t="s">
        <v>1315</v>
      </c>
      <c r="K1497" s="428" t="s">
        <v>1315</v>
      </c>
      <c r="O1497" s="428" t="s">
        <v>1315</v>
      </c>
      <c r="Q1497" s="428">
        <v>640310</v>
      </c>
      <c r="R1497" s="437" t="s">
        <v>387</v>
      </c>
      <c r="S1497" s="428">
        <v>640310</v>
      </c>
    </row>
    <row r="1498" spans="1:19" ht="10.199999999999999" customHeight="1" x14ac:dyDescent="0.3">
      <c r="A1498" s="428">
        <v>6403</v>
      </c>
      <c r="B1498" s="428">
        <f t="shared" si="27"/>
        <v>6</v>
      </c>
      <c r="C1498" s="437">
        <v>640315</v>
      </c>
      <c r="D1498" s="428" t="s">
        <v>388</v>
      </c>
      <c r="E1498" s="428" t="s">
        <v>1315</v>
      </c>
      <c r="G1498" s="428" t="s">
        <v>1315</v>
      </c>
      <c r="J1498" s="428" t="s">
        <v>1315</v>
      </c>
      <c r="K1498" s="428" t="s">
        <v>1315</v>
      </c>
      <c r="O1498" s="428" t="s">
        <v>1315</v>
      </c>
      <c r="Q1498" s="428">
        <v>640315</v>
      </c>
      <c r="R1498" s="437" t="s">
        <v>388</v>
      </c>
      <c r="S1498" s="428">
        <v>640315</v>
      </c>
    </row>
    <row r="1499" spans="1:19" ht="10.199999999999999" customHeight="1" x14ac:dyDescent="0.3">
      <c r="A1499" s="428">
        <v>6404</v>
      </c>
      <c r="B1499" s="428">
        <f t="shared" si="27"/>
        <v>4</v>
      </c>
      <c r="C1499" s="437">
        <v>6404</v>
      </c>
      <c r="D1499" s="428" t="s">
        <v>389</v>
      </c>
      <c r="E1499" s="428" t="s">
        <v>1315</v>
      </c>
      <c r="G1499" s="428" t="s">
        <v>1315</v>
      </c>
      <c r="I1499" s="428" t="s">
        <v>1315</v>
      </c>
      <c r="J1499" s="428" t="s">
        <v>1315</v>
      </c>
      <c r="K1499" s="428" t="s">
        <v>1315</v>
      </c>
      <c r="O1499" s="428" t="s">
        <v>1315</v>
      </c>
      <c r="Q1499" s="428">
        <v>6404</v>
      </c>
      <c r="R1499" s="437" t="s">
        <v>1675</v>
      </c>
      <c r="S1499" s="428">
        <v>6404</v>
      </c>
    </row>
    <row r="1500" spans="1:19" ht="10.199999999999999" customHeight="1" x14ac:dyDescent="0.3">
      <c r="A1500" s="428">
        <v>6404</v>
      </c>
      <c r="B1500" s="428">
        <f t="shared" si="27"/>
        <v>6</v>
      </c>
      <c r="C1500" s="437">
        <v>640405</v>
      </c>
      <c r="D1500" s="428" t="s">
        <v>796</v>
      </c>
      <c r="E1500" s="428" t="s">
        <v>1315</v>
      </c>
      <c r="G1500" s="428" t="s">
        <v>1315</v>
      </c>
      <c r="I1500" s="428" t="s">
        <v>1315</v>
      </c>
      <c r="J1500" s="428" t="s">
        <v>1315</v>
      </c>
      <c r="K1500" s="428" t="s">
        <v>1315</v>
      </c>
      <c r="O1500" s="428" t="s">
        <v>1315</v>
      </c>
      <c r="Q1500" s="428">
        <v>640405</v>
      </c>
      <c r="R1500" s="437" t="s">
        <v>1005</v>
      </c>
      <c r="S1500" s="430" t="s">
        <v>1676</v>
      </c>
    </row>
    <row r="1501" spans="1:19" ht="10.199999999999999" customHeight="1" x14ac:dyDescent="0.3">
      <c r="A1501" s="428">
        <v>6404</v>
      </c>
      <c r="B1501" s="428">
        <f t="shared" si="27"/>
        <v>6</v>
      </c>
      <c r="C1501" s="437">
        <v>640410</v>
      </c>
      <c r="D1501" s="428" t="s">
        <v>797</v>
      </c>
      <c r="E1501" s="428" t="s">
        <v>1315</v>
      </c>
      <c r="J1501" s="428" t="s">
        <v>1315</v>
      </c>
      <c r="K1501" s="428" t="s">
        <v>1315</v>
      </c>
      <c r="O1501" s="428" t="s">
        <v>1315</v>
      </c>
      <c r="Q1501" s="428">
        <v>640410</v>
      </c>
      <c r="R1501" s="437" t="s">
        <v>1631</v>
      </c>
      <c r="S1501" s="430" t="s">
        <v>1677</v>
      </c>
    </row>
    <row r="1502" spans="1:19" ht="10.199999999999999" customHeight="1" x14ac:dyDescent="0.3">
      <c r="A1502" s="428">
        <v>6404</v>
      </c>
      <c r="B1502" s="428">
        <f t="shared" si="27"/>
        <v>6</v>
      </c>
      <c r="C1502" s="437">
        <v>640415</v>
      </c>
      <c r="D1502" s="428" t="s">
        <v>798</v>
      </c>
      <c r="E1502" s="428" t="s">
        <v>1315</v>
      </c>
      <c r="G1502" s="428" t="s">
        <v>1315</v>
      </c>
      <c r="I1502" s="428" t="s">
        <v>1315</v>
      </c>
      <c r="J1502" s="428" t="s">
        <v>1315</v>
      </c>
      <c r="K1502" s="428" t="s">
        <v>1315</v>
      </c>
      <c r="O1502" s="428" t="s">
        <v>1315</v>
      </c>
      <c r="Q1502" s="428">
        <v>640415</v>
      </c>
      <c r="R1502" s="437" t="s">
        <v>1004</v>
      </c>
      <c r="S1502" s="428">
        <v>640415</v>
      </c>
    </row>
    <row r="1503" spans="1:19" ht="10.199999999999999" customHeight="1" x14ac:dyDescent="0.3">
      <c r="A1503" s="428">
        <v>6404</v>
      </c>
      <c r="B1503" s="428">
        <f t="shared" si="27"/>
        <v>6</v>
      </c>
      <c r="C1503" s="437">
        <v>640420</v>
      </c>
      <c r="D1503" s="428" t="s">
        <v>108</v>
      </c>
      <c r="E1503" s="428" t="s">
        <v>1315</v>
      </c>
      <c r="G1503" s="428" t="s">
        <v>1315</v>
      </c>
      <c r="J1503" s="428" t="s">
        <v>1315</v>
      </c>
      <c r="K1503" s="428" t="s">
        <v>1315</v>
      </c>
      <c r="O1503" s="428" t="s">
        <v>1315</v>
      </c>
      <c r="Q1503" s="428">
        <v>640420</v>
      </c>
      <c r="R1503" s="437" t="s">
        <v>1539</v>
      </c>
      <c r="S1503" s="428">
        <v>640420</v>
      </c>
    </row>
    <row r="1504" spans="1:19" ht="10.199999999999999" customHeight="1" x14ac:dyDescent="0.3">
      <c r="A1504" s="428">
        <v>6404</v>
      </c>
      <c r="B1504" s="428">
        <f t="shared" si="27"/>
        <v>6</v>
      </c>
      <c r="C1504" s="437">
        <v>640425</v>
      </c>
      <c r="D1504" s="428" t="s">
        <v>799</v>
      </c>
      <c r="E1504" s="428" t="s">
        <v>1315</v>
      </c>
      <c r="G1504" s="428" t="s">
        <v>1315</v>
      </c>
      <c r="J1504" s="428" t="s">
        <v>1315</v>
      </c>
      <c r="K1504" s="428" t="s">
        <v>1315</v>
      </c>
      <c r="O1504" s="428" t="s">
        <v>1315</v>
      </c>
      <c r="Q1504" s="428" t="s">
        <v>1332</v>
      </c>
      <c r="R1504" s="437" t="s">
        <v>1332</v>
      </c>
      <c r="S1504" s="428" t="s">
        <v>1332</v>
      </c>
    </row>
    <row r="1505" spans="1:19" ht="10.199999999999999" customHeight="1" x14ac:dyDescent="0.3">
      <c r="A1505" s="428">
        <v>6404</v>
      </c>
      <c r="B1505" s="428">
        <f t="shared" si="27"/>
        <v>6</v>
      </c>
      <c r="C1505" s="437">
        <v>640430</v>
      </c>
      <c r="D1505" s="428" t="s">
        <v>800</v>
      </c>
      <c r="E1505" s="428" t="s">
        <v>1315</v>
      </c>
      <c r="G1505" s="428" t="s">
        <v>1315</v>
      </c>
      <c r="J1505" s="428" t="s">
        <v>1315</v>
      </c>
      <c r="K1505" s="428" t="s">
        <v>1315</v>
      </c>
      <c r="O1505" s="428" t="s">
        <v>1315</v>
      </c>
      <c r="Q1505" s="428" t="s">
        <v>1332</v>
      </c>
      <c r="R1505" s="437" t="s">
        <v>1332</v>
      </c>
      <c r="S1505" s="428" t="s">
        <v>1332</v>
      </c>
    </row>
    <row r="1506" spans="1:19" ht="10.199999999999999" customHeight="1" x14ac:dyDescent="0.3">
      <c r="A1506" s="428">
        <v>6404</v>
      </c>
      <c r="B1506" s="428">
        <f t="shared" si="27"/>
        <v>6</v>
      </c>
      <c r="C1506" s="437">
        <v>640435</v>
      </c>
      <c r="D1506" s="428" t="s">
        <v>801</v>
      </c>
      <c r="E1506" s="428" t="s">
        <v>1315</v>
      </c>
      <c r="J1506" s="428" t="s">
        <v>1315</v>
      </c>
      <c r="K1506" s="428" t="s">
        <v>1315</v>
      </c>
      <c r="O1506" s="428" t="s">
        <v>1315</v>
      </c>
      <c r="Q1506" s="428" t="s">
        <v>1332</v>
      </c>
      <c r="R1506" s="437" t="s">
        <v>1332</v>
      </c>
      <c r="S1506" s="428" t="s">
        <v>1332</v>
      </c>
    </row>
    <row r="1507" spans="1:19" ht="10.199999999999999" customHeight="1" x14ac:dyDescent="0.3">
      <c r="A1507" s="428">
        <v>6404</v>
      </c>
      <c r="B1507" s="428">
        <f t="shared" si="27"/>
        <v>6</v>
      </c>
      <c r="C1507" s="437">
        <v>640440</v>
      </c>
      <c r="D1507" s="428" t="s">
        <v>1633</v>
      </c>
      <c r="E1507" s="428" t="s">
        <v>1315</v>
      </c>
      <c r="G1507" s="428" t="s">
        <v>1315</v>
      </c>
      <c r="I1507" s="428" t="s">
        <v>1315</v>
      </c>
      <c r="J1507" s="428" t="s">
        <v>1315</v>
      </c>
      <c r="K1507" s="428" t="s">
        <v>1315</v>
      </c>
      <c r="O1507" s="428" t="s">
        <v>1315</v>
      </c>
      <c r="Q1507" s="428">
        <v>640440</v>
      </c>
      <c r="R1507" s="437" t="s">
        <v>1541</v>
      </c>
      <c r="S1507" s="428">
        <v>640440</v>
      </c>
    </row>
    <row r="1508" spans="1:19" ht="10.199999999999999" customHeight="1" x14ac:dyDescent="0.3">
      <c r="A1508" s="428">
        <v>6404</v>
      </c>
      <c r="B1508" s="428">
        <f t="shared" si="27"/>
        <v>6</v>
      </c>
      <c r="C1508" s="437">
        <v>640445</v>
      </c>
      <c r="D1508" s="428" t="s">
        <v>109</v>
      </c>
      <c r="E1508" s="428" t="s">
        <v>1315</v>
      </c>
      <c r="J1508" s="428" t="s">
        <v>1316</v>
      </c>
      <c r="K1508" s="428" t="s">
        <v>1316</v>
      </c>
      <c r="O1508" s="428" t="s">
        <v>1315</v>
      </c>
      <c r="Q1508" s="428">
        <v>640445</v>
      </c>
      <c r="R1508" s="437" t="s">
        <v>1006</v>
      </c>
      <c r="S1508" s="428">
        <v>640445</v>
      </c>
    </row>
    <row r="1509" spans="1:19" ht="10.199999999999999" customHeight="1" x14ac:dyDescent="0.3">
      <c r="A1509" s="428">
        <v>6404</v>
      </c>
      <c r="B1509" s="428">
        <f t="shared" si="27"/>
        <v>6</v>
      </c>
      <c r="C1509" s="437">
        <v>640450</v>
      </c>
      <c r="D1509" s="428" t="s">
        <v>110</v>
      </c>
      <c r="I1509" s="428" t="s">
        <v>1315</v>
      </c>
      <c r="J1509" s="428" t="s">
        <v>1316</v>
      </c>
      <c r="K1509" s="428" t="s">
        <v>1316</v>
      </c>
      <c r="Q1509" s="428">
        <v>640450</v>
      </c>
      <c r="R1509" s="437" t="s">
        <v>1678</v>
      </c>
      <c r="S1509" s="428">
        <v>640450</v>
      </c>
    </row>
    <row r="1510" spans="1:19" ht="10.199999999999999" customHeight="1" x14ac:dyDescent="0.3">
      <c r="A1510" s="428">
        <v>6405</v>
      </c>
      <c r="B1510" s="428">
        <f t="shared" si="27"/>
        <v>4</v>
      </c>
      <c r="C1510" s="437">
        <v>6405</v>
      </c>
      <c r="D1510" s="428" t="s">
        <v>390</v>
      </c>
      <c r="E1510" s="428" t="s">
        <v>1315</v>
      </c>
      <c r="F1510" s="428" t="s">
        <v>1315</v>
      </c>
      <c r="G1510" s="428" t="s">
        <v>1315</v>
      </c>
      <c r="I1510" s="428" t="s">
        <v>1315</v>
      </c>
      <c r="J1510" s="428" t="s">
        <v>1315</v>
      </c>
      <c r="K1510" s="428" t="s">
        <v>1315</v>
      </c>
      <c r="L1510" s="428" t="s">
        <v>1315</v>
      </c>
      <c r="M1510" s="428" t="s">
        <v>1315</v>
      </c>
      <c r="N1510" s="428" t="s">
        <v>1315</v>
      </c>
      <c r="O1510" s="428" t="s">
        <v>1315</v>
      </c>
      <c r="Q1510" s="428">
        <v>6405</v>
      </c>
      <c r="R1510" s="437" t="s">
        <v>390</v>
      </c>
      <c r="S1510" s="428">
        <v>6405</v>
      </c>
    </row>
    <row r="1511" spans="1:19" ht="10.199999999999999" customHeight="1" x14ac:dyDescent="0.3">
      <c r="A1511" s="428">
        <v>6405</v>
      </c>
      <c r="B1511" s="428">
        <f t="shared" si="27"/>
        <v>6</v>
      </c>
      <c r="C1511" s="437">
        <v>640505</v>
      </c>
      <c r="D1511" s="428" t="s">
        <v>391</v>
      </c>
      <c r="E1511" s="428" t="s">
        <v>1315</v>
      </c>
      <c r="F1511" s="428" t="s">
        <v>1315</v>
      </c>
      <c r="G1511" s="428" t="s">
        <v>1315</v>
      </c>
      <c r="I1511" s="428" t="s">
        <v>1315</v>
      </c>
      <c r="J1511" s="428" t="s">
        <v>1315</v>
      </c>
      <c r="K1511" s="428" t="s">
        <v>1315</v>
      </c>
      <c r="N1511" s="428" t="s">
        <v>1315</v>
      </c>
      <c r="O1511" s="428" t="s">
        <v>1315</v>
      </c>
      <c r="Q1511" s="428">
        <v>640505</v>
      </c>
      <c r="R1511" s="437" t="s">
        <v>391</v>
      </c>
      <c r="S1511" s="428">
        <v>640505</v>
      </c>
    </row>
    <row r="1512" spans="1:19" ht="10.199999999999999" customHeight="1" x14ac:dyDescent="0.3">
      <c r="A1512" s="428">
        <v>6405</v>
      </c>
      <c r="B1512" s="428">
        <f t="shared" si="27"/>
        <v>6</v>
      </c>
      <c r="C1512" s="437">
        <v>640510</v>
      </c>
      <c r="D1512" s="428" t="s">
        <v>392</v>
      </c>
      <c r="E1512" s="428" t="s">
        <v>1315</v>
      </c>
      <c r="F1512" s="428" t="s">
        <v>1315</v>
      </c>
      <c r="J1512" s="428" t="s">
        <v>1316</v>
      </c>
      <c r="K1512" s="428" t="s">
        <v>1316</v>
      </c>
      <c r="O1512" s="428" t="s">
        <v>1315</v>
      </c>
      <c r="Q1512" s="428">
        <v>640510</v>
      </c>
      <c r="R1512" s="437" t="s">
        <v>392</v>
      </c>
      <c r="S1512" s="428">
        <v>640510</v>
      </c>
    </row>
    <row r="1513" spans="1:19" ht="10.199999999999999" customHeight="1" x14ac:dyDescent="0.3">
      <c r="A1513" s="428">
        <v>6405</v>
      </c>
      <c r="B1513" s="428">
        <f t="shared" si="27"/>
        <v>6</v>
      </c>
      <c r="C1513" s="437">
        <v>640515</v>
      </c>
      <c r="D1513" s="428" t="s">
        <v>393</v>
      </c>
      <c r="E1513" s="428" t="s">
        <v>1315</v>
      </c>
      <c r="F1513" s="428" t="s">
        <v>1315</v>
      </c>
      <c r="J1513" s="428" t="s">
        <v>1316</v>
      </c>
      <c r="K1513" s="428" t="s">
        <v>1316</v>
      </c>
      <c r="N1513" s="428" t="s">
        <v>1315</v>
      </c>
      <c r="O1513" s="428" t="s">
        <v>1315</v>
      </c>
      <c r="Q1513" s="428">
        <v>640515</v>
      </c>
      <c r="R1513" s="437" t="s">
        <v>393</v>
      </c>
      <c r="S1513" s="428">
        <v>640515</v>
      </c>
    </row>
    <row r="1514" spans="1:19" ht="10.199999999999999" customHeight="1" x14ac:dyDescent="0.3">
      <c r="A1514" s="428">
        <v>6405</v>
      </c>
      <c r="B1514" s="428">
        <f t="shared" si="27"/>
        <v>6</v>
      </c>
      <c r="C1514" s="437">
        <v>640590</v>
      </c>
      <c r="D1514" s="428" t="s">
        <v>394</v>
      </c>
      <c r="E1514" s="428" t="s">
        <v>1315</v>
      </c>
      <c r="F1514" s="428" t="s">
        <v>1315</v>
      </c>
      <c r="G1514" s="428" t="s">
        <v>1315</v>
      </c>
      <c r="I1514" s="428" t="s">
        <v>1315</v>
      </c>
      <c r="J1514" s="428" t="s">
        <v>1315</v>
      </c>
      <c r="K1514" s="428" t="s">
        <v>1315</v>
      </c>
      <c r="L1514" s="428" t="s">
        <v>1315</v>
      </c>
      <c r="M1514" s="428" t="s">
        <v>1315</v>
      </c>
      <c r="O1514" s="428" t="s">
        <v>1315</v>
      </c>
      <c r="Q1514" s="428">
        <v>640590</v>
      </c>
      <c r="R1514" s="437" t="s">
        <v>394</v>
      </c>
      <c r="S1514" s="428">
        <v>640590</v>
      </c>
    </row>
    <row r="1515" spans="1:19" ht="10.199999999999999" customHeight="1" x14ac:dyDescent="0.3">
      <c r="A1515" s="428">
        <v>6406</v>
      </c>
      <c r="B1515" s="428">
        <f t="shared" si="27"/>
        <v>4</v>
      </c>
      <c r="C1515" s="437">
        <v>6406</v>
      </c>
      <c r="D1515" s="428" t="s">
        <v>395</v>
      </c>
      <c r="J1515" s="428" t="s">
        <v>1316</v>
      </c>
      <c r="K1515" s="428" t="s">
        <v>1316</v>
      </c>
      <c r="M1515" s="428" t="s">
        <v>1315</v>
      </c>
      <c r="Q1515" s="428">
        <v>6406</v>
      </c>
      <c r="R1515" s="437" t="s">
        <v>395</v>
      </c>
      <c r="S1515" s="428">
        <v>6406</v>
      </c>
    </row>
    <row r="1516" spans="1:19" ht="10.199999999999999" customHeight="1" x14ac:dyDescent="0.3">
      <c r="A1516" s="428">
        <v>6406</v>
      </c>
      <c r="B1516" s="428">
        <f t="shared" si="27"/>
        <v>6</v>
      </c>
      <c r="C1516" s="437">
        <v>640605</v>
      </c>
      <c r="D1516" s="428" t="s">
        <v>1679</v>
      </c>
      <c r="J1516" s="428" t="s">
        <v>1316</v>
      </c>
      <c r="K1516" s="428" t="s">
        <v>1316</v>
      </c>
      <c r="M1516" s="428" t="s">
        <v>1315</v>
      </c>
      <c r="Q1516" s="428">
        <v>640605</v>
      </c>
      <c r="R1516" s="437" t="s">
        <v>1679</v>
      </c>
      <c r="S1516" s="428">
        <v>640605</v>
      </c>
    </row>
    <row r="1517" spans="1:19" ht="10.199999999999999" customHeight="1" x14ac:dyDescent="0.3">
      <c r="A1517" s="428">
        <v>6406</v>
      </c>
      <c r="B1517" s="428">
        <f t="shared" si="27"/>
        <v>6</v>
      </c>
      <c r="C1517" s="437">
        <v>640610</v>
      </c>
      <c r="D1517" s="428" t="s">
        <v>1680</v>
      </c>
      <c r="J1517" s="428" t="s">
        <v>1316</v>
      </c>
      <c r="K1517" s="428" t="s">
        <v>1316</v>
      </c>
      <c r="M1517" s="428" t="s">
        <v>1315</v>
      </c>
      <c r="Q1517" s="428">
        <v>640610</v>
      </c>
      <c r="R1517" s="437" t="s">
        <v>1680</v>
      </c>
      <c r="S1517" s="428">
        <v>640610</v>
      </c>
    </row>
    <row r="1518" spans="1:19" ht="10.199999999999999" customHeight="1" x14ac:dyDescent="0.3">
      <c r="A1518" s="428">
        <v>6406</v>
      </c>
      <c r="B1518" s="428">
        <f t="shared" si="27"/>
        <v>6</v>
      </c>
      <c r="C1518" s="437">
        <v>640615</v>
      </c>
      <c r="D1518" s="428" t="s">
        <v>1681</v>
      </c>
      <c r="J1518" s="428" t="s">
        <v>1316</v>
      </c>
      <c r="K1518" s="428" t="s">
        <v>1316</v>
      </c>
      <c r="M1518" s="428" t="s">
        <v>1315</v>
      </c>
      <c r="Q1518" s="428">
        <v>640615</v>
      </c>
      <c r="R1518" s="437" t="s">
        <v>1681</v>
      </c>
      <c r="S1518" s="428">
        <v>640615</v>
      </c>
    </row>
    <row r="1519" spans="1:19" ht="10.199999999999999" customHeight="1" x14ac:dyDescent="0.3">
      <c r="A1519" s="428">
        <v>6406</v>
      </c>
      <c r="B1519" s="428">
        <f t="shared" si="27"/>
        <v>6</v>
      </c>
      <c r="C1519" s="437">
        <v>640620</v>
      </c>
      <c r="D1519" s="428" t="s">
        <v>1682</v>
      </c>
      <c r="J1519" s="428" t="s">
        <v>1316</v>
      </c>
      <c r="K1519" s="428" t="s">
        <v>1316</v>
      </c>
      <c r="M1519" s="428" t="s">
        <v>1315</v>
      </c>
      <c r="Q1519" s="428">
        <v>640620</v>
      </c>
      <c r="R1519" s="437" t="s">
        <v>1682</v>
      </c>
      <c r="S1519" s="428">
        <v>640620</v>
      </c>
    </row>
    <row r="1520" spans="1:19" ht="10.199999999999999" customHeight="1" x14ac:dyDescent="0.3">
      <c r="A1520" s="428">
        <v>6407</v>
      </c>
      <c r="B1520" s="428">
        <f t="shared" si="27"/>
        <v>4</v>
      </c>
      <c r="C1520" s="437">
        <v>6407</v>
      </c>
      <c r="D1520" s="428" t="s">
        <v>396</v>
      </c>
      <c r="E1520" s="428" t="s">
        <v>1315</v>
      </c>
      <c r="G1520" s="428" t="s">
        <v>1315</v>
      </c>
      <c r="J1520" s="428" t="s">
        <v>1316</v>
      </c>
      <c r="K1520" s="428" t="s">
        <v>1316</v>
      </c>
      <c r="O1520" s="428" t="s">
        <v>1315</v>
      </c>
      <c r="Q1520" s="428">
        <v>6407</v>
      </c>
      <c r="R1520" s="437" t="s">
        <v>396</v>
      </c>
      <c r="S1520" s="428">
        <v>6407</v>
      </c>
    </row>
    <row r="1521" spans="1:19" ht="10.199999999999999" customHeight="1" x14ac:dyDescent="0.3">
      <c r="A1521" s="428">
        <v>6407</v>
      </c>
      <c r="B1521" s="428">
        <f t="shared" si="27"/>
        <v>6</v>
      </c>
      <c r="C1521" s="437">
        <v>640705</v>
      </c>
      <c r="D1521" s="428" t="s">
        <v>368</v>
      </c>
      <c r="E1521" s="428" t="s">
        <v>1315</v>
      </c>
      <c r="G1521" s="428" t="s">
        <v>1315</v>
      </c>
      <c r="J1521" s="428" t="s">
        <v>1316</v>
      </c>
      <c r="K1521" s="428" t="s">
        <v>1316</v>
      </c>
      <c r="O1521" s="428" t="s">
        <v>1315</v>
      </c>
      <c r="Q1521" s="428">
        <v>640705</v>
      </c>
      <c r="R1521" s="437" t="s">
        <v>368</v>
      </c>
      <c r="S1521" s="428">
        <v>640705</v>
      </c>
    </row>
    <row r="1522" spans="1:19" ht="10.199999999999999" customHeight="1" x14ac:dyDescent="0.3">
      <c r="A1522" s="428">
        <v>6407</v>
      </c>
      <c r="B1522" s="428">
        <f t="shared" si="27"/>
        <v>6</v>
      </c>
      <c r="C1522" s="437">
        <v>640710</v>
      </c>
      <c r="D1522" s="428" t="s">
        <v>369</v>
      </c>
      <c r="E1522" s="428" t="s">
        <v>1315</v>
      </c>
      <c r="G1522" s="428" t="s">
        <v>1315</v>
      </c>
      <c r="J1522" s="428" t="s">
        <v>1316</v>
      </c>
      <c r="K1522" s="428" t="s">
        <v>1316</v>
      </c>
      <c r="O1522" s="428" t="s">
        <v>1315</v>
      </c>
      <c r="Q1522" s="428">
        <v>640710</v>
      </c>
      <c r="R1522" s="437" t="s">
        <v>369</v>
      </c>
      <c r="S1522" s="428">
        <v>640710</v>
      </c>
    </row>
    <row r="1523" spans="1:19" ht="10.199999999999999" customHeight="1" x14ac:dyDescent="0.3">
      <c r="A1523" s="428">
        <v>6407</v>
      </c>
      <c r="B1523" s="428">
        <f t="shared" si="27"/>
        <v>6</v>
      </c>
      <c r="C1523" s="437">
        <v>640715</v>
      </c>
      <c r="D1523" s="428" t="s">
        <v>370</v>
      </c>
      <c r="E1523" s="428" t="s">
        <v>1315</v>
      </c>
      <c r="G1523" s="428" t="s">
        <v>1315</v>
      </c>
      <c r="J1523" s="428" t="s">
        <v>1316</v>
      </c>
      <c r="K1523" s="428" t="s">
        <v>1316</v>
      </c>
      <c r="O1523" s="428" t="s">
        <v>1315</v>
      </c>
      <c r="Q1523" s="428">
        <v>640715</v>
      </c>
      <c r="R1523" s="437" t="s">
        <v>370</v>
      </c>
      <c r="S1523" s="428">
        <v>640715</v>
      </c>
    </row>
    <row r="1524" spans="1:19" ht="10.199999999999999" customHeight="1" x14ac:dyDescent="0.3">
      <c r="A1524" s="428">
        <v>6407</v>
      </c>
      <c r="B1524" s="428">
        <f t="shared" si="27"/>
        <v>6</v>
      </c>
      <c r="C1524" s="437">
        <v>640720</v>
      </c>
      <c r="D1524" s="428" t="s">
        <v>397</v>
      </c>
      <c r="E1524" s="428" t="s">
        <v>1315</v>
      </c>
      <c r="G1524" s="428" t="s">
        <v>1315</v>
      </c>
      <c r="J1524" s="428" t="s">
        <v>1316</v>
      </c>
      <c r="K1524" s="428" t="s">
        <v>1316</v>
      </c>
      <c r="O1524" s="428" t="s">
        <v>1315</v>
      </c>
      <c r="Q1524" s="428">
        <v>640720</v>
      </c>
      <c r="R1524" s="437" t="s">
        <v>397</v>
      </c>
      <c r="S1524" s="428">
        <v>640720</v>
      </c>
    </row>
    <row r="1525" spans="1:19" ht="10.199999999999999" customHeight="1" x14ac:dyDescent="0.3">
      <c r="A1525" s="428">
        <v>6408</v>
      </c>
      <c r="B1525" s="428">
        <f t="shared" si="27"/>
        <v>4</v>
      </c>
      <c r="C1525" s="437">
        <v>6408</v>
      </c>
      <c r="D1525" s="428" t="s">
        <v>398</v>
      </c>
      <c r="E1525" s="428" t="s">
        <v>1315</v>
      </c>
      <c r="G1525" s="428" t="s">
        <v>1315</v>
      </c>
      <c r="J1525" s="428" t="s">
        <v>1316</v>
      </c>
      <c r="K1525" s="428" t="s">
        <v>1316</v>
      </c>
      <c r="O1525" s="428" t="s">
        <v>1315</v>
      </c>
      <c r="Q1525" s="428">
        <v>6408</v>
      </c>
      <c r="R1525" s="437" t="s">
        <v>398</v>
      </c>
      <c r="S1525" s="428">
        <v>6408</v>
      </c>
    </row>
    <row r="1526" spans="1:19" ht="10.199999999999999" customHeight="1" x14ac:dyDescent="0.3">
      <c r="A1526" s="428">
        <v>6408</v>
      </c>
      <c r="B1526" s="428">
        <f t="shared" si="27"/>
        <v>6</v>
      </c>
      <c r="C1526" s="437">
        <v>640805</v>
      </c>
      <c r="D1526" s="428" t="s">
        <v>368</v>
      </c>
      <c r="E1526" s="428" t="s">
        <v>1315</v>
      </c>
      <c r="G1526" s="428" t="s">
        <v>1315</v>
      </c>
      <c r="J1526" s="428" t="s">
        <v>1316</v>
      </c>
      <c r="K1526" s="428" t="s">
        <v>1316</v>
      </c>
      <c r="O1526" s="428" t="s">
        <v>1315</v>
      </c>
      <c r="Q1526" s="428">
        <v>640805</v>
      </c>
      <c r="R1526" s="437" t="s">
        <v>368</v>
      </c>
      <c r="S1526" s="428">
        <v>640805</v>
      </c>
    </row>
    <row r="1527" spans="1:19" ht="10.199999999999999" customHeight="1" x14ac:dyDescent="0.3">
      <c r="A1527" s="428">
        <v>6408</v>
      </c>
      <c r="B1527" s="428">
        <f t="shared" si="27"/>
        <v>6</v>
      </c>
      <c r="C1527" s="437">
        <v>640810</v>
      </c>
      <c r="D1527" s="428" t="s">
        <v>369</v>
      </c>
      <c r="E1527" s="428" t="s">
        <v>1315</v>
      </c>
      <c r="G1527" s="428" t="s">
        <v>1315</v>
      </c>
      <c r="J1527" s="428" t="s">
        <v>1316</v>
      </c>
      <c r="K1527" s="428" t="s">
        <v>1316</v>
      </c>
      <c r="O1527" s="428" t="s">
        <v>1315</v>
      </c>
      <c r="Q1527" s="428">
        <v>640810</v>
      </c>
      <c r="R1527" s="437" t="s">
        <v>369</v>
      </c>
      <c r="S1527" s="428">
        <v>640810</v>
      </c>
    </row>
    <row r="1528" spans="1:19" ht="10.199999999999999" customHeight="1" x14ac:dyDescent="0.3">
      <c r="A1528" s="428">
        <v>6408</v>
      </c>
      <c r="B1528" s="428">
        <f t="shared" si="27"/>
        <v>6</v>
      </c>
      <c r="C1528" s="437">
        <v>640815</v>
      </c>
      <c r="D1528" s="428" t="s">
        <v>370</v>
      </c>
      <c r="E1528" s="428" t="s">
        <v>1315</v>
      </c>
      <c r="G1528" s="428" t="s">
        <v>1315</v>
      </c>
      <c r="J1528" s="428" t="s">
        <v>1316</v>
      </c>
      <c r="K1528" s="428" t="s">
        <v>1316</v>
      </c>
      <c r="O1528" s="428" t="s">
        <v>1315</v>
      </c>
      <c r="Q1528" s="428">
        <v>640815</v>
      </c>
      <c r="R1528" s="437" t="s">
        <v>370</v>
      </c>
      <c r="S1528" s="428">
        <v>640815</v>
      </c>
    </row>
    <row r="1529" spans="1:19" ht="10.199999999999999" customHeight="1" x14ac:dyDescent="0.3">
      <c r="A1529" s="428">
        <v>6408</v>
      </c>
      <c r="B1529" s="428">
        <f t="shared" si="27"/>
        <v>6</v>
      </c>
      <c r="C1529" s="437">
        <v>640820</v>
      </c>
      <c r="D1529" s="428" t="s">
        <v>397</v>
      </c>
      <c r="E1529" s="428" t="s">
        <v>1315</v>
      </c>
      <c r="G1529" s="428" t="s">
        <v>1315</v>
      </c>
      <c r="J1529" s="428" t="s">
        <v>1316</v>
      </c>
      <c r="K1529" s="428" t="s">
        <v>1316</v>
      </c>
      <c r="O1529" s="428" t="s">
        <v>1315</v>
      </c>
      <c r="Q1529" s="428">
        <v>640820</v>
      </c>
      <c r="R1529" s="437" t="s">
        <v>397</v>
      </c>
      <c r="S1529" s="428">
        <v>640820</v>
      </c>
    </row>
    <row r="1530" spans="1:19" ht="10.199999999999999" customHeight="1" x14ac:dyDescent="0.3">
      <c r="A1530" s="428">
        <v>6409</v>
      </c>
      <c r="B1530" s="428">
        <f t="shared" si="27"/>
        <v>4</v>
      </c>
      <c r="C1530" s="437">
        <v>6409</v>
      </c>
      <c r="D1530" s="428" t="s">
        <v>399</v>
      </c>
      <c r="E1530" s="428" t="s">
        <v>1315</v>
      </c>
      <c r="G1530" s="428" t="s">
        <v>1315</v>
      </c>
      <c r="J1530" s="428" t="s">
        <v>1316</v>
      </c>
      <c r="K1530" s="428" t="s">
        <v>1316</v>
      </c>
      <c r="O1530" s="428" t="s">
        <v>1315</v>
      </c>
      <c r="Q1530" s="428">
        <v>6409</v>
      </c>
      <c r="R1530" s="437" t="s">
        <v>399</v>
      </c>
      <c r="S1530" s="428">
        <v>6409</v>
      </c>
    </row>
    <row r="1531" spans="1:19" ht="10.199999999999999" customHeight="1" x14ac:dyDescent="0.3">
      <c r="A1531" s="428">
        <v>6410</v>
      </c>
      <c r="B1531" s="428">
        <f t="shared" si="27"/>
        <v>4</v>
      </c>
      <c r="C1531" s="437">
        <v>6410</v>
      </c>
      <c r="D1531" s="428" t="s">
        <v>400</v>
      </c>
      <c r="E1531" s="428" t="s">
        <v>1315</v>
      </c>
      <c r="G1531" s="428" t="s">
        <v>1315</v>
      </c>
      <c r="J1531" s="428" t="s">
        <v>1316</v>
      </c>
      <c r="K1531" s="428" t="s">
        <v>1316</v>
      </c>
      <c r="O1531" s="428" t="s">
        <v>1315</v>
      </c>
      <c r="Q1531" s="428">
        <v>6410</v>
      </c>
      <c r="R1531" s="437" t="s">
        <v>400</v>
      </c>
      <c r="S1531" s="428">
        <v>6410</v>
      </c>
    </row>
    <row r="1532" spans="1:19" ht="10.199999999999999" customHeight="1" x14ac:dyDescent="0.3">
      <c r="A1532" s="428">
        <v>6411</v>
      </c>
      <c r="B1532" s="428">
        <f t="shared" si="27"/>
        <v>4</v>
      </c>
      <c r="C1532" s="437">
        <v>6411</v>
      </c>
      <c r="D1532" s="428" t="s">
        <v>375</v>
      </c>
      <c r="E1532" s="428" t="s">
        <v>1315</v>
      </c>
      <c r="G1532" s="428" t="s">
        <v>1315</v>
      </c>
      <c r="J1532" s="428" t="s">
        <v>1316</v>
      </c>
      <c r="K1532" s="428" t="s">
        <v>1316</v>
      </c>
      <c r="O1532" s="428" t="s">
        <v>1315</v>
      </c>
      <c r="Q1532" s="428">
        <v>6411</v>
      </c>
      <c r="R1532" s="437" t="s">
        <v>375</v>
      </c>
      <c r="S1532" s="428">
        <v>6411</v>
      </c>
    </row>
    <row r="1533" spans="1:19" ht="10.199999999999999" customHeight="1" x14ac:dyDescent="0.3">
      <c r="A1533" s="428">
        <v>6412</v>
      </c>
      <c r="B1533" s="428">
        <f t="shared" si="27"/>
        <v>4</v>
      </c>
      <c r="C1533" s="437">
        <v>6412</v>
      </c>
      <c r="D1533" s="428" t="s">
        <v>1683</v>
      </c>
      <c r="J1533" s="428" t="s">
        <v>1316</v>
      </c>
      <c r="K1533" s="428" t="s">
        <v>1316</v>
      </c>
      <c r="N1533" s="428" t="s">
        <v>1315</v>
      </c>
      <c r="Q1533" s="428">
        <v>6412</v>
      </c>
      <c r="R1533" s="437" t="s">
        <v>1683</v>
      </c>
      <c r="S1533" s="428">
        <v>6412</v>
      </c>
    </row>
    <row r="1534" spans="1:19" ht="10.199999999999999" customHeight="1" x14ac:dyDescent="0.3">
      <c r="A1534" s="428">
        <v>6412</v>
      </c>
      <c r="B1534" s="428">
        <f t="shared" si="27"/>
        <v>6</v>
      </c>
      <c r="C1534" s="437">
        <v>641205</v>
      </c>
      <c r="D1534" s="428" t="s">
        <v>1684</v>
      </c>
      <c r="J1534" s="428" t="s">
        <v>1316</v>
      </c>
      <c r="K1534" s="428" t="s">
        <v>1316</v>
      </c>
      <c r="N1534" s="428" t="s">
        <v>1315</v>
      </c>
      <c r="Q1534" s="428">
        <v>641205</v>
      </c>
      <c r="R1534" s="437" t="s">
        <v>1684</v>
      </c>
      <c r="S1534" s="428">
        <v>641205</v>
      </c>
    </row>
    <row r="1535" spans="1:19" ht="10.199999999999999" customHeight="1" x14ac:dyDescent="0.3">
      <c r="A1535" s="428">
        <v>6412</v>
      </c>
      <c r="B1535" s="428">
        <f t="shared" si="27"/>
        <v>6</v>
      </c>
      <c r="C1535" s="437">
        <v>641210</v>
      </c>
      <c r="D1535" s="428" t="s">
        <v>1685</v>
      </c>
      <c r="J1535" s="428" t="s">
        <v>1316</v>
      </c>
      <c r="K1535" s="428" t="s">
        <v>1316</v>
      </c>
      <c r="N1535" s="428" t="s">
        <v>1315</v>
      </c>
      <c r="Q1535" s="428">
        <v>641210</v>
      </c>
      <c r="R1535" s="437" t="s">
        <v>1685</v>
      </c>
      <c r="S1535" s="428">
        <v>641210</v>
      </c>
    </row>
    <row r="1536" spans="1:19" ht="10.199999999999999" customHeight="1" x14ac:dyDescent="0.3">
      <c r="A1536" s="428">
        <v>6490</v>
      </c>
      <c r="B1536" s="428">
        <f t="shared" si="27"/>
        <v>4</v>
      </c>
      <c r="C1536" s="437">
        <v>6490</v>
      </c>
      <c r="D1536" s="428" t="s">
        <v>401</v>
      </c>
      <c r="E1536" s="428" t="s">
        <v>1315</v>
      </c>
      <c r="G1536" s="428" t="s">
        <v>1315</v>
      </c>
      <c r="J1536" s="428" t="s">
        <v>1316</v>
      </c>
      <c r="K1536" s="428" t="s">
        <v>1316</v>
      </c>
      <c r="O1536" s="428" t="s">
        <v>1315</v>
      </c>
      <c r="Q1536" s="428">
        <v>6490</v>
      </c>
      <c r="R1536" s="437" t="s">
        <v>401</v>
      </c>
      <c r="S1536" s="428">
        <v>6490</v>
      </c>
    </row>
    <row r="1537" spans="1:22" ht="10.199999999999999" customHeight="1" x14ac:dyDescent="0.3">
      <c r="A1537" s="428">
        <v>7</v>
      </c>
      <c r="B1537" s="428">
        <f t="shared" si="27"/>
        <v>1</v>
      </c>
      <c r="C1537" s="437">
        <v>7</v>
      </c>
      <c r="D1537" s="428" t="s">
        <v>402</v>
      </c>
      <c r="E1537" s="428" t="s">
        <v>1315</v>
      </c>
      <c r="F1537" s="428" t="s">
        <v>1315</v>
      </c>
      <c r="G1537" s="428" t="s">
        <v>1315</v>
      </c>
      <c r="I1537" s="428" t="s">
        <v>1315</v>
      </c>
      <c r="J1537" s="428" t="s">
        <v>1315</v>
      </c>
      <c r="K1537" s="428" t="s">
        <v>1315</v>
      </c>
      <c r="L1537" s="428" t="s">
        <v>1315</v>
      </c>
      <c r="M1537" s="428" t="s">
        <v>1315</v>
      </c>
      <c r="N1537" s="428" t="s">
        <v>1315</v>
      </c>
      <c r="O1537" s="428" t="s">
        <v>1315</v>
      </c>
      <c r="Q1537" s="428">
        <v>7</v>
      </c>
      <c r="R1537" s="437" t="s">
        <v>402</v>
      </c>
      <c r="S1537" s="428">
        <v>7</v>
      </c>
    </row>
    <row r="1538" spans="1:22" ht="10.199999999999999" customHeight="1" x14ac:dyDescent="0.3">
      <c r="A1538" s="428">
        <v>71</v>
      </c>
      <c r="B1538" s="428">
        <f t="shared" si="27"/>
        <v>2</v>
      </c>
      <c r="C1538" s="437">
        <v>71</v>
      </c>
      <c r="D1538" s="428" t="s">
        <v>403</v>
      </c>
      <c r="E1538" s="428" t="s">
        <v>1315</v>
      </c>
      <c r="F1538" s="428" t="s">
        <v>1315</v>
      </c>
      <c r="G1538" s="428" t="s">
        <v>1315</v>
      </c>
      <c r="I1538" s="428" t="s">
        <v>1315</v>
      </c>
      <c r="J1538" s="428" t="s">
        <v>1315</v>
      </c>
      <c r="K1538" s="428" t="s">
        <v>1315</v>
      </c>
      <c r="L1538" s="428" t="s">
        <v>1315</v>
      </c>
      <c r="M1538" s="428" t="s">
        <v>1315</v>
      </c>
      <c r="N1538" s="428" t="s">
        <v>1315</v>
      </c>
      <c r="O1538" s="428" t="s">
        <v>1315</v>
      </c>
      <c r="Q1538" s="428">
        <v>71</v>
      </c>
      <c r="R1538" s="437" t="s">
        <v>403</v>
      </c>
      <c r="S1538" s="428">
        <v>71</v>
      </c>
    </row>
    <row r="1539" spans="1:22" ht="10.199999999999999" customHeight="1" x14ac:dyDescent="0.3">
      <c r="A1539" s="428">
        <v>7101</v>
      </c>
      <c r="B1539" s="428">
        <f t="shared" si="27"/>
        <v>4</v>
      </c>
      <c r="C1539" s="437">
        <v>7101</v>
      </c>
      <c r="D1539" s="428" t="s">
        <v>404</v>
      </c>
      <c r="E1539" s="428" t="s">
        <v>1315</v>
      </c>
      <c r="F1539" s="428" t="s">
        <v>1315</v>
      </c>
      <c r="G1539" s="428" t="s">
        <v>1315</v>
      </c>
      <c r="I1539" s="428" t="s">
        <v>1315</v>
      </c>
      <c r="J1539" s="428" t="s">
        <v>1315</v>
      </c>
      <c r="K1539" s="428" t="s">
        <v>1315</v>
      </c>
      <c r="L1539" s="428" t="s">
        <v>1315</v>
      </c>
      <c r="M1539" s="428" t="s">
        <v>1315</v>
      </c>
      <c r="N1539" s="428" t="s">
        <v>1315</v>
      </c>
      <c r="O1539" s="428" t="s">
        <v>1315</v>
      </c>
      <c r="Q1539" s="428">
        <v>7101</v>
      </c>
      <c r="R1539" s="437" t="s">
        <v>404</v>
      </c>
      <c r="S1539" s="428">
        <v>7101</v>
      </c>
    </row>
    <row r="1540" spans="1:22" ht="10.199999999999999" customHeight="1" x14ac:dyDescent="0.3">
      <c r="A1540" s="428">
        <v>7101</v>
      </c>
      <c r="B1540" s="428">
        <f t="shared" si="27"/>
        <v>6</v>
      </c>
      <c r="C1540" s="437">
        <v>710105</v>
      </c>
      <c r="D1540" s="428" t="s">
        <v>405</v>
      </c>
      <c r="E1540" s="428" t="s">
        <v>1315</v>
      </c>
      <c r="F1540" s="428" t="s">
        <v>1315</v>
      </c>
      <c r="G1540" s="428" t="s">
        <v>1315</v>
      </c>
      <c r="I1540" s="428" t="s">
        <v>1315</v>
      </c>
      <c r="J1540" s="428" t="s">
        <v>1315</v>
      </c>
      <c r="K1540" s="428" t="s">
        <v>1315</v>
      </c>
      <c r="L1540" s="428" t="s">
        <v>1315</v>
      </c>
      <c r="M1540" s="428" t="s">
        <v>1315</v>
      </c>
      <c r="N1540" s="428" t="s">
        <v>1315</v>
      </c>
      <c r="O1540" s="428" t="s">
        <v>1315</v>
      </c>
      <c r="Q1540" s="428">
        <v>710105</v>
      </c>
      <c r="R1540" s="437" t="s">
        <v>405</v>
      </c>
      <c r="S1540" s="428">
        <v>710105</v>
      </c>
    </row>
    <row r="1541" spans="1:22" ht="10.199999999999999" customHeight="1" x14ac:dyDescent="0.3">
      <c r="A1541" s="428">
        <v>7101</v>
      </c>
      <c r="B1541" s="428">
        <f t="shared" si="27"/>
        <v>6</v>
      </c>
      <c r="C1541" s="437">
        <v>710110</v>
      </c>
      <c r="D1541" s="428" t="s">
        <v>406</v>
      </c>
      <c r="E1541" s="428" t="s">
        <v>1315</v>
      </c>
      <c r="F1541" s="428" t="s">
        <v>1315</v>
      </c>
      <c r="G1541" s="428" t="s">
        <v>1315</v>
      </c>
      <c r="J1541" s="428" t="s">
        <v>1315</v>
      </c>
      <c r="K1541" s="428" t="s">
        <v>1315</v>
      </c>
      <c r="L1541" s="428" t="s">
        <v>1315</v>
      </c>
      <c r="M1541" s="428" t="s">
        <v>1315</v>
      </c>
      <c r="N1541" s="428" t="s">
        <v>1315</v>
      </c>
      <c r="O1541" s="428" t="s">
        <v>1315</v>
      </c>
      <c r="Q1541" s="428">
        <v>710110</v>
      </c>
      <c r="R1541" s="437" t="s">
        <v>406</v>
      </c>
      <c r="S1541" s="428">
        <v>710110</v>
      </c>
    </row>
    <row r="1542" spans="1:22" ht="10.199999999999999" customHeight="1" x14ac:dyDescent="0.3">
      <c r="A1542" s="428">
        <v>7101</v>
      </c>
      <c r="B1542" s="428">
        <f t="shared" si="27"/>
        <v>6</v>
      </c>
      <c r="C1542" s="437">
        <v>710115</v>
      </c>
      <c r="D1542" s="428" t="s">
        <v>407</v>
      </c>
      <c r="E1542" s="428" t="s">
        <v>1315</v>
      </c>
      <c r="F1542" s="428" t="s">
        <v>1315</v>
      </c>
      <c r="J1542" s="428" t="s">
        <v>1316</v>
      </c>
      <c r="K1542" s="428" t="s">
        <v>1316</v>
      </c>
      <c r="O1542" s="428" t="s">
        <v>1315</v>
      </c>
      <c r="Q1542" s="428">
        <v>710115</v>
      </c>
      <c r="R1542" s="437" t="s">
        <v>407</v>
      </c>
      <c r="S1542" s="428">
        <v>710115</v>
      </c>
    </row>
    <row r="1543" spans="1:22" ht="10.199999999999999" customHeight="1" x14ac:dyDescent="0.3">
      <c r="A1543" s="428">
        <v>7101</v>
      </c>
      <c r="B1543" s="428">
        <f t="shared" si="27"/>
        <v>6</v>
      </c>
      <c r="C1543" s="437">
        <v>710120</v>
      </c>
      <c r="D1543" s="428" t="s">
        <v>408</v>
      </c>
      <c r="E1543" s="428" t="s">
        <v>1315</v>
      </c>
      <c r="F1543" s="428" t="s">
        <v>1315</v>
      </c>
      <c r="G1543" s="428" t="s">
        <v>1315</v>
      </c>
      <c r="J1543" s="428" t="s">
        <v>1315</v>
      </c>
      <c r="K1543" s="428" t="s">
        <v>1315</v>
      </c>
      <c r="O1543" s="428" t="s">
        <v>1315</v>
      </c>
      <c r="Q1543" s="428">
        <v>710120</v>
      </c>
      <c r="R1543" s="437" t="s">
        <v>408</v>
      </c>
      <c r="S1543" s="428">
        <v>710120</v>
      </c>
    </row>
    <row r="1544" spans="1:22" ht="10.199999999999999" customHeight="1" x14ac:dyDescent="0.3">
      <c r="A1544" s="428">
        <v>7101</v>
      </c>
      <c r="B1544" s="428">
        <f t="shared" ref="B1544:B1607" si="28">LEN(C1544)</f>
        <v>6</v>
      </c>
      <c r="C1544" s="437">
        <v>710125</v>
      </c>
      <c r="D1544" s="428" t="s">
        <v>409</v>
      </c>
      <c r="E1544" s="428" t="s">
        <v>1315</v>
      </c>
      <c r="F1544" s="428" t="s">
        <v>1315</v>
      </c>
      <c r="G1544" s="428" t="s">
        <v>1315</v>
      </c>
      <c r="I1544" s="428" t="s">
        <v>1315</v>
      </c>
      <c r="J1544" s="428" t="s">
        <v>1316</v>
      </c>
      <c r="K1544" s="428" t="s">
        <v>1316</v>
      </c>
      <c r="O1544" s="428" t="s">
        <v>1315</v>
      </c>
      <c r="Q1544" s="428">
        <v>710125</v>
      </c>
      <c r="R1544" s="437" t="s">
        <v>409</v>
      </c>
      <c r="S1544" s="428">
        <v>710125</v>
      </c>
    </row>
    <row r="1545" spans="1:22" ht="10.199999999999999" customHeight="1" x14ac:dyDescent="0.3">
      <c r="A1545" s="428">
        <v>7101</v>
      </c>
      <c r="B1545" s="428">
        <f t="shared" si="28"/>
        <v>6</v>
      </c>
      <c r="C1545" s="437">
        <v>710190</v>
      </c>
      <c r="D1545" s="428" t="s">
        <v>53</v>
      </c>
      <c r="E1545" s="428" t="s">
        <v>1315</v>
      </c>
      <c r="F1545" s="428" t="s">
        <v>1315</v>
      </c>
      <c r="G1545" s="428" t="s">
        <v>1315</v>
      </c>
      <c r="I1545" s="428" t="s">
        <v>1315</v>
      </c>
      <c r="J1545" s="428" t="s">
        <v>1315</v>
      </c>
      <c r="K1545" s="428" t="s">
        <v>1315</v>
      </c>
      <c r="L1545" s="428" t="s">
        <v>1315</v>
      </c>
      <c r="M1545" s="428" t="s">
        <v>1315</v>
      </c>
      <c r="N1545" s="428" t="s">
        <v>1315</v>
      </c>
      <c r="O1545" s="428" t="s">
        <v>1315</v>
      </c>
      <c r="Q1545" s="428">
        <v>710190</v>
      </c>
      <c r="R1545" s="437" t="s">
        <v>53</v>
      </c>
      <c r="S1545" s="428">
        <v>710190</v>
      </c>
    </row>
    <row r="1546" spans="1:22" ht="10.199999999999999" customHeight="1" x14ac:dyDescent="0.3">
      <c r="A1546" s="428">
        <v>7102</v>
      </c>
      <c r="B1546" s="428">
        <f t="shared" si="28"/>
        <v>4</v>
      </c>
      <c r="C1546" s="437">
        <v>7102</v>
      </c>
      <c r="D1546" s="428" t="s">
        <v>410</v>
      </c>
      <c r="E1546" s="428" t="s">
        <v>1315</v>
      </c>
      <c r="F1546" s="428" t="s">
        <v>1315</v>
      </c>
      <c r="G1546" s="428" t="s">
        <v>1315</v>
      </c>
      <c r="I1546" s="428" t="s">
        <v>1315</v>
      </c>
      <c r="J1546" s="428" t="s">
        <v>1315</v>
      </c>
      <c r="K1546" s="428" t="s">
        <v>1315</v>
      </c>
      <c r="L1546" s="428" t="s">
        <v>1315</v>
      </c>
      <c r="M1546" s="428" t="s">
        <v>1315</v>
      </c>
      <c r="N1546" s="428" t="s">
        <v>1315</v>
      </c>
      <c r="O1546" s="428" t="s">
        <v>1315</v>
      </c>
      <c r="Q1546" s="428">
        <v>7102</v>
      </c>
      <c r="R1546" s="437" t="s">
        <v>1686</v>
      </c>
      <c r="S1546" s="428">
        <v>7102</v>
      </c>
    </row>
    <row r="1547" spans="1:22" ht="10.199999999999999" customHeight="1" x14ac:dyDescent="0.3">
      <c r="A1547" s="428">
        <v>7102</v>
      </c>
      <c r="B1547" s="428">
        <f t="shared" si="28"/>
        <v>6</v>
      </c>
      <c r="C1547" s="437">
        <v>710205</v>
      </c>
      <c r="D1547" s="428" t="s">
        <v>1687</v>
      </c>
      <c r="E1547" s="428" t="s">
        <v>1315</v>
      </c>
      <c r="F1547" s="428" t="s">
        <v>1315</v>
      </c>
      <c r="G1547" s="428" t="s">
        <v>1315</v>
      </c>
      <c r="I1547" s="428" t="s">
        <v>1315</v>
      </c>
      <c r="J1547" s="428" t="s">
        <v>1315</v>
      </c>
      <c r="K1547" s="428" t="s">
        <v>1315</v>
      </c>
      <c r="L1547" s="428" t="s">
        <v>1315</v>
      </c>
      <c r="M1547" s="428" t="s">
        <v>1315</v>
      </c>
      <c r="N1547" s="428" t="s">
        <v>1315</v>
      </c>
      <c r="O1547" s="428" t="s">
        <v>1315</v>
      </c>
      <c r="Q1547" s="428">
        <v>710205</v>
      </c>
      <c r="R1547" s="437" t="s">
        <v>1687</v>
      </c>
      <c r="S1547" s="428">
        <v>710205</v>
      </c>
    </row>
    <row r="1548" spans="1:22" ht="10.199999999999999" customHeight="1" x14ac:dyDescent="0.3">
      <c r="A1548" s="428">
        <v>7102</v>
      </c>
      <c r="B1548" s="428">
        <f t="shared" si="28"/>
        <v>6</v>
      </c>
      <c r="C1548" s="437">
        <v>710210</v>
      </c>
      <c r="D1548" s="428" t="s">
        <v>411</v>
      </c>
      <c r="E1548" s="428" t="s">
        <v>1315</v>
      </c>
      <c r="F1548" s="428" t="s">
        <v>1315</v>
      </c>
      <c r="G1548" s="428" t="s">
        <v>1315</v>
      </c>
      <c r="I1548" s="428" t="s">
        <v>1315</v>
      </c>
      <c r="J1548" s="428" t="s">
        <v>1315</v>
      </c>
      <c r="K1548" s="428" t="s">
        <v>1315</v>
      </c>
      <c r="L1548" s="428" t="s">
        <v>1315</v>
      </c>
      <c r="M1548" s="428" t="s">
        <v>1315</v>
      </c>
      <c r="N1548" s="428" t="s">
        <v>1315</v>
      </c>
      <c r="O1548" s="428" t="s">
        <v>1315</v>
      </c>
      <c r="Q1548" s="428">
        <v>710210</v>
      </c>
      <c r="R1548" s="437" t="s">
        <v>411</v>
      </c>
      <c r="S1548" s="428">
        <v>710210</v>
      </c>
    </row>
    <row r="1549" spans="1:22" ht="10.199999999999999" customHeight="1" x14ac:dyDescent="0.3">
      <c r="A1549" s="428">
        <v>7102</v>
      </c>
      <c r="B1549" s="428">
        <f t="shared" si="28"/>
        <v>6</v>
      </c>
      <c r="C1549" s="437">
        <v>710215</v>
      </c>
      <c r="D1549" s="428" t="s">
        <v>412</v>
      </c>
      <c r="E1549" s="428" t="s">
        <v>1315</v>
      </c>
      <c r="F1549" s="428" t="s">
        <v>1315</v>
      </c>
      <c r="G1549" s="428" t="s">
        <v>1315</v>
      </c>
      <c r="I1549" s="428" t="s">
        <v>1315</v>
      </c>
      <c r="J1549" s="428" t="s">
        <v>1315</v>
      </c>
      <c r="K1549" s="428" t="s">
        <v>1315</v>
      </c>
      <c r="L1549" s="428" t="s">
        <v>1315</v>
      </c>
      <c r="M1549" s="428" t="s">
        <v>1315</v>
      </c>
      <c r="N1549" s="428" t="s">
        <v>1315</v>
      </c>
      <c r="O1549" s="428" t="s">
        <v>1315</v>
      </c>
      <c r="Q1549" s="428">
        <v>710215</v>
      </c>
      <c r="R1549" s="437" t="s">
        <v>412</v>
      </c>
      <c r="S1549" s="428">
        <v>710215</v>
      </c>
    </row>
    <row r="1550" spans="1:22" ht="10.199999999999999" customHeight="1" x14ac:dyDescent="0.3">
      <c r="A1550" s="428">
        <v>7102</v>
      </c>
      <c r="B1550" s="428">
        <f t="shared" si="28"/>
        <v>6</v>
      </c>
      <c r="C1550" s="437">
        <v>710220</v>
      </c>
      <c r="D1550" s="428" t="s">
        <v>413</v>
      </c>
      <c r="E1550" s="428" t="s">
        <v>1315</v>
      </c>
      <c r="F1550" s="428" t="s">
        <v>1315</v>
      </c>
      <c r="G1550" s="428" t="s">
        <v>1315</v>
      </c>
      <c r="I1550" s="428" t="s">
        <v>1315</v>
      </c>
      <c r="J1550" s="428" t="s">
        <v>1315</v>
      </c>
      <c r="K1550" s="428" t="s">
        <v>1315</v>
      </c>
      <c r="L1550" s="428" t="s">
        <v>1315</v>
      </c>
      <c r="M1550" s="428" t="s">
        <v>1315</v>
      </c>
      <c r="N1550" s="428" t="s">
        <v>1315</v>
      </c>
      <c r="O1550" s="428" t="s">
        <v>1315</v>
      </c>
      <c r="Q1550" s="428">
        <v>710220</v>
      </c>
      <c r="R1550" s="437" t="s">
        <v>413</v>
      </c>
      <c r="S1550" s="428">
        <v>710220</v>
      </c>
    </row>
    <row r="1551" spans="1:22" ht="10.199999999999999" customHeight="1" x14ac:dyDescent="0.3">
      <c r="A1551" s="428">
        <v>7102</v>
      </c>
      <c r="B1551" s="428">
        <f t="shared" si="28"/>
        <v>6</v>
      </c>
      <c r="C1551" s="437">
        <v>710225</v>
      </c>
      <c r="D1551" s="428" t="s">
        <v>861</v>
      </c>
      <c r="E1551" s="428" t="s">
        <v>1315</v>
      </c>
      <c r="F1551" s="428" t="s">
        <v>1315</v>
      </c>
      <c r="G1551" s="428" t="s">
        <v>1315</v>
      </c>
      <c r="I1551" s="428" t="s">
        <v>1315</v>
      </c>
      <c r="J1551" s="428" t="s">
        <v>1315</v>
      </c>
      <c r="K1551" s="428" t="s">
        <v>1315</v>
      </c>
      <c r="O1551" s="428" t="s">
        <v>1315</v>
      </c>
      <c r="Q1551" s="428">
        <v>710225</v>
      </c>
      <c r="R1551" s="437" t="s">
        <v>1005</v>
      </c>
      <c r="S1551" s="430" t="s">
        <v>1688</v>
      </c>
      <c r="V1551" s="428" t="s">
        <v>1689</v>
      </c>
    </row>
    <row r="1552" spans="1:22" ht="10.199999999999999" customHeight="1" x14ac:dyDescent="0.3">
      <c r="A1552" s="428">
        <v>7102</v>
      </c>
      <c r="B1552" s="428">
        <f t="shared" si="28"/>
        <v>6</v>
      </c>
      <c r="C1552" s="437">
        <v>710230</v>
      </c>
      <c r="D1552" s="428" t="s">
        <v>862</v>
      </c>
      <c r="E1552" s="428" t="s">
        <v>1315</v>
      </c>
      <c r="F1552" s="428" t="s">
        <v>1315</v>
      </c>
      <c r="J1552" s="428" t="s">
        <v>1315</v>
      </c>
      <c r="K1552" s="428" t="s">
        <v>1315</v>
      </c>
      <c r="O1552" s="428" t="s">
        <v>1315</v>
      </c>
      <c r="Q1552" s="428">
        <v>710230</v>
      </c>
      <c r="R1552" s="437" t="s">
        <v>1536</v>
      </c>
      <c r="S1552" s="428" t="s">
        <v>1690</v>
      </c>
      <c r="V1552" s="428" t="s">
        <v>1691</v>
      </c>
    </row>
    <row r="1553" spans="1:19" ht="10.199999999999999" customHeight="1" x14ac:dyDescent="0.3">
      <c r="A1553" s="428">
        <v>7102</v>
      </c>
      <c r="B1553" s="428">
        <f t="shared" si="28"/>
        <v>6</v>
      </c>
      <c r="C1553" s="437">
        <v>710235</v>
      </c>
      <c r="D1553" s="428" t="s">
        <v>863</v>
      </c>
      <c r="E1553" s="428" t="s">
        <v>1315</v>
      </c>
      <c r="F1553" s="428" t="s">
        <v>1315</v>
      </c>
      <c r="G1553" s="428" t="s">
        <v>1315</v>
      </c>
      <c r="I1553" s="428" t="s">
        <v>1315</v>
      </c>
      <c r="J1553" s="428" t="s">
        <v>1315</v>
      </c>
      <c r="K1553" s="428" t="s">
        <v>1315</v>
      </c>
      <c r="O1553" s="428" t="s">
        <v>1315</v>
      </c>
      <c r="Q1553" s="428">
        <v>710235</v>
      </c>
      <c r="R1553" s="437" t="s">
        <v>1538</v>
      </c>
      <c r="S1553" s="428">
        <v>710235</v>
      </c>
    </row>
    <row r="1554" spans="1:19" ht="10.199999999999999" customHeight="1" x14ac:dyDescent="0.3">
      <c r="A1554" s="428">
        <v>7102</v>
      </c>
      <c r="B1554" s="428">
        <f t="shared" si="28"/>
        <v>6</v>
      </c>
      <c r="C1554" s="437">
        <v>710240</v>
      </c>
      <c r="D1554" s="428" t="s">
        <v>414</v>
      </c>
      <c r="E1554" s="428" t="s">
        <v>1315</v>
      </c>
      <c r="F1554" s="428" t="s">
        <v>1315</v>
      </c>
      <c r="G1554" s="428" t="s">
        <v>1315</v>
      </c>
      <c r="J1554" s="428" t="s">
        <v>1315</v>
      </c>
      <c r="K1554" s="428" t="s">
        <v>1315</v>
      </c>
      <c r="O1554" s="428" t="s">
        <v>1315</v>
      </c>
      <c r="Q1554" s="428">
        <v>710240</v>
      </c>
      <c r="R1554" s="437" t="s">
        <v>1539</v>
      </c>
      <c r="S1554" s="428">
        <v>710240</v>
      </c>
    </row>
    <row r="1555" spans="1:19" ht="10.199999999999999" customHeight="1" x14ac:dyDescent="0.3">
      <c r="A1555" s="428">
        <v>7102</v>
      </c>
      <c r="B1555" s="428">
        <f t="shared" si="28"/>
        <v>6</v>
      </c>
      <c r="C1555" s="437">
        <v>710245</v>
      </c>
      <c r="D1555" s="428" t="s">
        <v>799</v>
      </c>
      <c r="E1555" s="428" t="s">
        <v>1315</v>
      </c>
      <c r="F1555" s="428" t="s">
        <v>1315</v>
      </c>
      <c r="G1555" s="428" t="s">
        <v>1315</v>
      </c>
      <c r="J1555" s="428" t="s">
        <v>1315</v>
      </c>
      <c r="K1555" s="428" t="s">
        <v>1315</v>
      </c>
      <c r="O1555" s="428" t="s">
        <v>1315</v>
      </c>
      <c r="Q1555" s="428" t="s">
        <v>1332</v>
      </c>
      <c r="R1555" s="437" t="s">
        <v>1332</v>
      </c>
      <c r="S1555" s="428" t="s">
        <v>1332</v>
      </c>
    </row>
    <row r="1556" spans="1:19" ht="10.199999999999999" customHeight="1" x14ac:dyDescent="0.3">
      <c r="A1556" s="428">
        <v>7102</v>
      </c>
      <c r="B1556" s="428">
        <f t="shared" si="28"/>
        <v>6</v>
      </c>
      <c r="C1556" s="437">
        <v>710250</v>
      </c>
      <c r="D1556" s="428" t="s">
        <v>800</v>
      </c>
      <c r="E1556" s="428" t="s">
        <v>1315</v>
      </c>
      <c r="F1556" s="428" t="s">
        <v>1315</v>
      </c>
      <c r="G1556" s="428" t="s">
        <v>1315</v>
      </c>
      <c r="J1556" s="428" t="s">
        <v>1315</v>
      </c>
      <c r="K1556" s="428" t="s">
        <v>1315</v>
      </c>
      <c r="O1556" s="428" t="s">
        <v>1315</v>
      </c>
      <c r="Q1556" s="428" t="s">
        <v>1332</v>
      </c>
      <c r="R1556" s="437" t="s">
        <v>1332</v>
      </c>
      <c r="S1556" s="428" t="s">
        <v>1332</v>
      </c>
    </row>
    <row r="1557" spans="1:19" ht="10.199999999999999" customHeight="1" x14ac:dyDescent="0.3">
      <c r="A1557" s="428">
        <v>7102</v>
      </c>
      <c r="B1557" s="428">
        <f t="shared" si="28"/>
        <v>6</v>
      </c>
      <c r="C1557" s="437">
        <v>710255</v>
      </c>
      <c r="D1557" s="428" t="s">
        <v>801</v>
      </c>
      <c r="E1557" s="428" t="s">
        <v>1315</v>
      </c>
      <c r="F1557" s="428" t="s">
        <v>1315</v>
      </c>
      <c r="J1557" s="428" t="s">
        <v>1315</v>
      </c>
      <c r="K1557" s="428" t="s">
        <v>1315</v>
      </c>
      <c r="O1557" s="428" t="s">
        <v>1315</v>
      </c>
      <c r="Q1557" s="428" t="s">
        <v>1332</v>
      </c>
      <c r="R1557" s="437" t="s">
        <v>1332</v>
      </c>
      <c r="S1557" s="428" t="s">
        <v>1332</v>
      </c>
    </row>
    <row r="1558" spans="1:19" ht="10.199999999999999" customHeight="1" x14ac:dyDescent="0.3">
      <c r="A1558" s="428">
        <v>7102</v>
      </c>
      <c r="B1558" s="428">
        <f t="shared" si="28"/>
        <v>6</v>
      </c>
      <c r="C1558" s="437">
        <v>710260</v>
      </c>
      <c r="D1558" s="428" t="s">
        <v>1540</v>
      </c>
      <c r="E1558" s="428" t="s">
        <v>1315</v>
      </c>
      <c r="F1558" s="428" t="s">
        <v>1315</v>
      </c>
      <c r="G1558" s="428" t="s">
        <v>1315</v>
      </c>
      <c r="I1558" s="428" t="s">
        <v>1315</v>
      </c>
      <c r="J1558" s="428" t="s">
        <v>1315</v>
      </c>
      <c r="K1558" s="428" t="s">
        <v>1315</v>
      </c>
      <c r="O1558" s="428" t="s">
        <v>1315</v>
      </c>
      <c r="Q1558" s="428">
        <v>710260</v>
      </c>
      <c r="R1558" s="437" t="s">
        <v>1634</v>
      </c>
      <c r="S1558" s="428">
        <v>710260</v>
      </c>
    </row>
    <row r="1559" spans="1:19" ht="10.199999999999999" customHeight="1" x14ac:dyDescent="0.3">
      <c r="A1559" s="428">
        <v>7102</v>
      </c>
      <c r="B1559" s="428">
        <f t="shared" si="28"/>
        <v>6</v>
      </c>
      <c r="C1559" s="437">
        <v>710261</v>
      </c>
      <c r="D1559" s="428" t="s">
        <v>109</v>
      </c>
      <c r="E1559" s="428" t="s">
        <v>1315</v>
      </c>
      <c r="F1559" s="428" t="s">
        <v>1315</v>
      </c>
      <c r="J1559" s="428" t="s">
        <v>1316</v>
      </c>
      <c r="K1559" s="428" t="s">
        <v>1316</v>
      </c>
      <c r="O1559" s="428" t="s">
        <v>1315</v>
      </c>
      <c r="Q1559" s="428">
        <v>710261</v>
      </c>
      <c r="R1559" s="437" t="s">
        <v>1542</v>
      </c>
      <c r="S1559" s="428">
        <v>710261</v>
      </c>
    </row>
    <row r="1560" spans="1:19" ht="10.199999999999999" customHeight="1" x14ac:dyDescent="0.3">
      <c r="A1560" s="428">
        <v>7102</v>
      </c>
      <c r="B1560" s="428">
        <f t="shared" si="28"/>
        <v>6</v>
      </c>
      <c r="C1560" s="437">
        <v>710262</v>
      </c>
      <c r="D1560" s="428" t="s">
        <v>110</v>
      </c>
      <c r="F1560" s="428" t="s">
        <v>1315</v>
      </c>
      <c r="I1560" s="428" t="s">
        <v>1315</v>
      </c>
      <c r="J1560" s="428" t="s">
        <v>1316</v>
      </c>
      <c r="K1560" s="428" t="s">
        <v>1316</v>
      </c>
      <c r="Q1560" s="428">
        <v>710262</v>
      </c>
      <c r="R1560" s="437" t="s">
        <v>1543</v>
      </c>
      <c r="S1560" s="428">
        <v>710262</v>
      </c>
    </row>
    <row r="1561" spans="1:19" ht="10.199999999999999" customHeight="1" x14ac:dyDescent="0.3">
      <c r="A1561" s="428">
        <v>7102</v>
      </c>
      <c r="B1561" s="428">
        <f t="shared" si="28"/>
        <v>6</v>
      </c>
      <c r="C1561" s="437">
        <v>710265</v>
      </c>
      <c r="D1561" s="428" t="s">
        <v>415</v>
      </c>
      <c r="E1561" s="428" t="s">
        <v>1315</v>
      </c>
      <c r="F1561" s="428" t="s">
        <v>1315</v>
      </c>
      <c r="G1561" s="428" t="s">
        <v>1315</v>
      </c>
      <c r="I1561" s="428" t="s">
        <v>1315</v>
      </c>
      <c r="J1561" s="428" t="s">
        <v>1315</v>
      </c>
      <c r="K1561" s="428" t="s">
        <v>1315</v>
      </c>
      <c r="O1561" s="428" t="s">
        <v>1315</v>
      </c>
      <c r="Q1561" s="428">
        <v>710265</v>
      </c>
      <c r="R1561" s="437" t="s">
        <v>1544</v>
      </c>
      <c r="S1561" s="428">
        <v>710265</v>
      </c>
    </row>
    <row r="1562" spans="1:19" ht="10.199999999999999" customHeight="1" x14ac:dyDescent="0.3">
      <c r="A1562" s="428">
        <v>7102</v>
      </c>
      <c r="B1562" s="428">
        <f t="shared" si="28"/>
        <v>6</v>
      </c>
      <c r="C1562" s="437">
        <v>710270</v>
      </c>
      <c r="D1562" s="428" t="s">
        <v>416</v>
      </c>
      <c r="E1562" s="428" t="s">
        <v>1315</v>
      </c>
      <c r="F1562" s="428" t="s">
        <v>1315</v>
      </c>
      <c r="G1562" s="428" t="s">
        <v>1315</v>
      </c>
      <c r="I1562" s="428" t="s">
        <v>1315</v>
      </c>
      <c r="J1562" s="428" t="s">
        <v>1315</v>
      </c>
      <c r="K1562" s="428" t="s">
        <v>1315</v>
      </c>
      <c r="O1562" s="428" t="s">
        <v>1315</v>
      </c>
      <c r="Q1562" s="428">
        <v>710270</v>
      </c>
      <c r="R1562" s="437" t="s">
        <v>1545</v>
      </c>
      <c r="S1562" s="428">
        <v>710270</v>
      </c>
    </row>
    <row r="1563" spans="1:19" ht="10.199999999999999" customHeight="1" x14ac:dyDescent="0.3">
      <c r="A1563" s="428">
        <v>7102</v>
      </c>
      <c r="B1563" s="428">
        <f t="shared" si="28"/>
        <v>6</v>
      </c>
      <c r="C1563" s="437">
        <v>710275</v>
      </c>
      <c r="D1563" s="428" t="s">
        <v>417</v>
      </c>
      <c r="E1563" s="428" t="s">
        <v>1315</v>
      </c>
      <c r="F1563" s="428" t="s">
        <v>1315</v>
      </c>
      <c r="G1563" s="428" t="s">
        <v>1315</v>
      </c>
      <c r="I1563" s="428" t="s">
        <v>1315</v>
      </c>
      <c r="J1563" s="428" t="s">
        <v>1315</v>
      </c>
      <c r="K1563" s="428" t="s">
        <v>1315</v>
      </c>
      <c r="L1563" s="428" t="s">
        <v>1315</v>
      </c>
      <c r="M1563" s="428" t="s">
        <v>1315</v>
      </c>
      <c r="N1563" s="428" t="s">
        <v>1315</v>
      </c>
      <c r="O1563" s="428" t="s">
        <v>1315</v>
      </c>
      <c r="Q1563" s="428">
        <v>710275</v>
      </c>
      <c r="R1563" s="437" t="s">
        <v>417</v>
      </c>
      <c r="S1563" s="428">
        <v>710275</v>
      </c>
    </row>
    <row r="1564" spans="1:19" ht="10.199999999999999" customHeight="1" x14ac:dyDescent="0.3">
      <c r="A1564" s="428">
        <v>7102</v>
      </c>
      <c r="B1564" s="428">
        <f t="shared" si="28"/>
        <v>6</v>
      </c>
      <c r="C1564" s="437">
        <v>710280</v>
      </c>
      <c r="D1564" s="428" t="s">
        <v>418</v>
      </c>
      <c r="E1564" s="428" t="s">
        <v>1315</v>
      </c>
      <c r="F1564" s="428" t="s">
        <v>1315</v>
      </c>
      <c r="G1564" s="428" t="s">
        <v>1315</v>
      </c>
      <c r="I1564" s="428" t="s">
        <v>1315</v>
      </c>
      <c r="J1564" s="428" t="s">
        <v>1315</v>
      </c>
      <c r="K1564" s="428" t="s">
        <v>1315</v>
      </c>
      <c r="L1564" s="428" t="s">
        <v>1315</v>
      </c>
      <c r="M1564" s="428" t="s">
        <v>1315</v>
      </c>
      <c r="N1564" s="428" t="s">
        <v>1315</v>
      </c>
      <c r="O1564" s="428" t="s">
        <v>1315</v>
      </c>
      <c r="Q1564" s="428">
        <v>710280</v>
      </c>
      <c r="R1564" s="437" t="s">
        <v>418</v>
      </c>
      <c r="S1564" s="428">
        <v>710280</v>
      </c>
    </row>
    <row r="1565" spans="1:19" ht="10.199999999999999" customHeight="1" x14ac:dyDescent="0.3">
      <c r="A1565" s="428">
        <v>7102</v>
      </c>
      <c r="B1565" s="428">
        <f t="shared" si="28"/>
        <v>6</v>
      </c>
      <c r="C1565" s="437">
        <v>710290</v>
      </c>
      <c r="D1565" s="428" t="s">
        <v>419</v>
      </c>
      <c r="E1565" s="428" t="s">
        <v>1315</v>
      </c>
      <c r="F1565" s="428" t="s">
        <v>1315</v>
      </c>
      <c r="G1565" s="428" t="s">
        <v>1315</v>
      </c>
      <c r="I1565" s="428" t="s">
        <v>1315</v>
      </c>
      <c r="J1565" s="428" t="s">
        <v>1315</v>
      </c>
      <c r="K1565" s="428" t="s">
        <v>1315</v>
      </c>
      <c r="L1565" s="428" t="s">
        <v>1315</v>
      </c>
      <c r="M1565" s="428" t="s">
        <v>1315</v>
      </c>
      <c r="N1565" s="428" t="s">
        <v>1315</v>
      </c>
      <c r="O1565" s="428" t="s">
        <v>1315</v>
      </c>
      <c r="Q1565" s="428">
        <v>710290</v>
      </c>
      <c r="R1565" s="437" t="s">
        <v>419</v>
      </c>
      <c r="S1565" s="428">
        <v>710290</v>
      </c>
    </row>
    <row r="1566" spans="1:19" ht="10.199999999999999" customHeight="1" x14ac:dyDescent="0.3">
      <c r="A1566" s="428">
        <v>7103</v>
      </c>
      <c r="B1566" s="428">
        <f t="shared" si="28"/>
        <v>4</v>
      </c>
      <c r="C1566" s="437">
        <v>7103</v>
      </c>
      <c r="D1566" s="428" t="s">
        <v>420</v>
      </c>
      <c r="E1566" s="428" t="s">
        <v>1315</v>
      </c>
      <c r="F1566" s="428" t="s">
        <v>1315</v>
      </c>
      <c r="G1566" s="428" t="s">
        <v>1315</v>
      </c>
      <c r="I1566" s="428" t="s">
        <v>1315</v>
      </c>
      <c r="J1566" s="428" t="s">
        <v>1315</v>
      </c>
      <c r="K1566" s="428" t="s">
        <v>1315</v>
      </c>
      <c r="L1566" s="428" t="s">
        <v>1315</v>
      </c>
      <c r="M1566" s="428" t="s">
        <v>1315</v>
      </c>
      <c r="N1566" s="428" t="s">
        <v>1315</v>
      </c>
      <c r="O1566" s="428" t="s">
        <v>1315</v>
      </c>
      <c r="Q1566" s="428">
        <v>7103</v>
      </c>
      <c r="R1566" s="437" t="s">
        <v>420</v>
      </c>
      <c r="S1566" s="428">
        <v>7103</v>
      </c>
    </row>
    <row r="1567" spans="1:19" ht="10.199999999999999" customHeight="1" x14ac:dyDescent="0.3">
      <c r="A1567" s="428">
        <v>7103</v>
      </c>
      <c r="B1567" s="428">
        <f t="shared" si="28"/>
        <v>6</v>
      </c>
      <c r="C1567" s="437">
        <v>710305</v>
      </c>
      <c r="D1567" s="428" t="s">
        <v>199</v>
      </c>
      <c r="E1567" s="428" t="s">
        <v>1315</v>
      </c>
      <c r="F1567" s="428" t="s">
        <v>1315</v>
      </c>
      <c r="G1567" s="428" t="s">
        <v>1315</v>
      </c>
      <c r="I1567" s="428" t="s">
        <v>1315</v>
      </c>
      <c r="J1567" s="428" t="s">
        <v>1315</v>
      </c>
      <c r="K1567" s="428" t="s">
        <v>1315</v>
      </c>
      <c r="L1567" s="428" t="s">
        <v>1315</v>
      </c>
      <c r="M1567" s="428" t="s">
        <v>1315</v>
      </c>
      <c r="N1567" s="428" t="s">
        <v>1315</v>
      </c>
      <c r="O1567" s="428" t="s">
        <v>1315</v>
      </c>
      <c r="Q1567" s="428">
        <v>710305</v>
      </c>
      <c r="R1567" s="437" t="s">
        <v>199</v>
      </c>
      <c r="S1567" s="428">
        <v>710305</v>
      </c>
    </row>
    <row r="1568" spans="1:19" ht="10.199999999999999" customHeight="1" x14ac:dyDescent="0.3">
      <c r="A1568" s="428">
        <v>7103</v>
      </c>
      <c r="B1568" s="428">
        <f t="shared" si="28"/>
        <v>6</v>
      </c>
      <c r="C1568" s="437">
        <v>710310</v>
      </c>
      <c r="D1568" s="428" t="s">
        <v>115</v>
      </c>
      <c r="E1568" s="428" t="s">
        <v>1315</v>
      </c>
      <c r="F1568" s="428" t="s">
        <v>1315</v>
      </c>
      <c r="G1568" s="428" t="s">
        <v>1315</v>
      </c>
      <c r="I1568" s="428" t="s">
        <v>1315</v>
      </c>
      <c r="J1568" s="428" t="s">
        <v>1315</v>
      </c>
      <c r="K1568" s="428" t="s">
        <v>1315</v>
      </c>
      <c r="O1568" s="428" t="s">
        <v>1315</v>
      </c>
      <c r="Q1568" s="428">
        <v>710310</v>
      </c>
      <c r="R1568" s="437" t="s">
        <v>115</v>
      </c>
      <c r="S1568" s="428">
        <v>710310</v>
      </c>
    </row>
    <row r="1569" spans="1:19" ht="10.199999999999999" customHeight="1" x14ac:dyDescent="0.3">
      <c r="A1569" s="428">
        <v>7103</v>
      </c>
      <c r="B1569" s="428">
        <f t="shared" si="28"/>
        <v>6</v>
      </c>
      <c r="C1569" s="437">
        <v>710315</v>
      </c>
      <c r="D1569" s="428" t="s">
        <v>116</v>
      </c>
      <c r="E1569" s="428" t="s">
        <v>1315</v>
      </c>
      <c r="F1569" s="428" t="s">
        <v>1315</v>
      </c>
      <c r="G1569" s="428" t="s">
        <v>1315</v>
      </c>
      <c r="J1569" s="428" t="s">
        <v>1315</v>
      </c>
      <c r="K1569" s="428" t="s">
        <v>1315</v>
      </c>
      <c r="O1569" s="428" t="s">
        <v>1315</v>
      </c>
      <c r="Q1569" s="428">
        <v>710315</v>
      </c>
      <c r="R1569" s="437" t="s">
        <v>116</v>
      </c>
      <c r="S1569" s="428">
        <v>710315</v>
      </c>
    </row>
    <row r="1570" spans="1:19" ht="10.199999999999999" customHeight="1" x14ac:dyDescent="0.3">
      <c r="A1570" s="428">
        <v>7103</v>
      </c>
      <c r="B1570" s="428">
        <f t="shared" si="28"/>
        <v>6</v>
      </c>
      <c r="C1570" s="437">
        <v>710320</v>
      </c>
      <c r="D1570" s="428" t="s">
        <v>209</v>
      </c>
      <c r="E1570" s="428" t="s">
        <v>1315</v>
      </c>
      <c r="F1570" s="428" t="s">
        <v>1315</v>
      </c>
      <c r="G1570" s="428" t="s">
        <v>1315</v>
      </c>
      <c r="I1570" s="428" t="s">
        <v>1315</v>
      </c>
      <c r="J1570" s="428" t="s">
        <v>1315</v>
      </c>
      <c r="K1570" s="428" t="s">
        <v>1315</v>
      </c>
      <c r="L1570" s="428" t="s">
        <v>1315</v>
      </c>
      <c r="M1570" s="428" t="s">
        <v>1315</v>
      </c>
      <c r="N1570" s="428" t="s">
        <v>1315</v>
      </c>
      <c r="O1570" s="428" t="s">
        <v>1315</v>
      </c>
      <c r="Q1570" s="428">
        <v>710320</v>
      </c>
      <c r="R1570" s="437" t="s">
        <v>209</v>
      </c>
      <c r="S1570" s="428">
        <v>710320</v>
      </c>
    </row>
    <row r="1571" spans="1:19" ht="10.199999999999999" customHeight="1" x14ac:dyDescent="0.3">
      <c r="A1571" s="428">
        <v>7103</v>
      </c>
      <c r="B1571" s="428">
        <f t="shared" si="28"/>
        <v>6</v>
      </c>
      <c r="C1571" s="437">
        <v>710325</v>
      </c>
      <c r="D1571" s="428" t="s">
        <v>421</v>
      </c>
      <c r="E1571" s="428" t="s">
        <v>1315</v>
      </c>
      <c r="F1571" s="428" t="s">
        <v>1315</v>
      </c>
      <c r="G1571" s="428" t="s">
        <v>1315</v>
      </c>
      <c r="I1571" s="428" t="s">
        <v>1315</v>
      </c>
      <c r="J1571" s="428" t="s">
        <v>1315</v>
      </c>
      <c r="K1571" s="428" t="s">
        <v>1315</v>
      </c>
      <c r="L1571" s="428" t="s">
        <v>1315</v>
      </c>
      <c r="M1571" s="428" t="s">
        <v>1315</v>
      </c>
      <c r="O1571" s="428" t="s">
        <v>1315</v>
      </c>
      <c r="Q1571" s="428">
        <v>710325</v>
      </c>
      <c r="R1571" s="437" t="s">
        <v>421</v>
      </c>
      <c r="S1571" s="428">
        <v>710325</v>
      </c>
    </row>
    <row r="1572" spans="1:19" ht="10.199999999999999" customHeight="1" x14ac:dyDescent="0.3">
      <c r="A1572" s="428">
        <v>7103</v>
      </c>
      <c r="B1572" s="428">
        <f t="shared" si="28"/>
        <v>6</v>
      </c>
      <c r="C1572" s="437">
        <v>710330</v>
      </c>
      <c r="D1572" s="428" t="s">
        <v>210</v>
      </c>
      <c r="E1572" s="428" t="s">
        <v>1315</v>
      </c>
      <c r="F1572" s="428" t="s">
        <v>1315</v>
      </c>
      <c r="G1572" s="428" t="s">
        <v>1315</v>
      </c>
      <c r="I1572" s="428" t="s">
        <v>1315</v>
      </c>
      <c r="J1572" s="428" t="s">
        <v>1315</v>
      </c>
      <c r="K1572" s="428" t="s">
        <v>1315</v>
      </c>
      <c r="L1572" s="428" t="s">
        <v>1315</v>
      </c>
      <c r="M1572" s="428" t="s">
        <v>1315</v>
      </c>
      <c r="N1572" s="428" t="s">
        <v>1315</v>
      </c>
      <c r="O1572" s="428" t="s">
        <v>1315</v>
      </c>
      <c r="Q1572" s="428">
        <v>710330</v>
      </c>
      <c r="R1572" s="437" t="s">
        <v>210</v>
      </c>
      <c r="S1572" s="428">
        <v>710330</v>
      </c>
    </row>
    <row r="1573" spans="1:19" ht="10.199999999999999" customHeight="1" x14ac:dyDescent="0.3">
      <c r="A1573" s="428">
        <v>7104</v>
      </c>
      <c r="B1573" s="428">
        <f t="shared" si="28"/>
        <v>4</v>
      </c>
      <c r="C1573" s="437">
        <v>7104</v>
      </c>
      <c r="D1573" s="428" t="s">
        <v>422</v>
      </c>
      <c r="E1573" s="428" t="s">
        <v>1315</v>
      </c>
      <c r="F1573" s="428" t="s">
        <v>1315</v>
      </c>
      <c r="G1573" s="428" t="s">
        <v>1315</v>
      </c>
      <c r="I1573" s="428" t="s">
        <v>1315</v>
      </c>
      <c r="J1573" s="428" t="s">
        <v>1315</v>
      </c>
      <c r="K1573" s="428" t="s">
        <v>1315</v>
      </c>
      <c r="L1573" s="428" t="s">
        <v>1315</v>
      </c>
      <c r="M1573" s="428" t="s">
        <v>1315</v>
      </c>
      <c r="N1573" s="428" t="s">
        <v>1315</v>
      </c>
      <c r="O1573" s="428" t="s">
        <v>1315</v>
      </c>
      <c r="Q1573" s="428">
        <v>7104</v>
      </c>
      <c r="R1573" s="437" t="s">
        <v>422</v>
      </c>
      <c r="S1573" s="428">
        <v>7104</v>
      </c>
    </row>
    <row r="1574" spans="1:19" ht="10.199999999999999" customHeight="1" x14ac:dyDescent="0.3">
      <c r="A1574" s="428">
        <v>7104</v>
      </c>
      <c r="B1574" s="428">
        <f t="shared" si="28"/>
        <v>6</v>
      </c>
      <c r="C1574" s="437">
        <v>710405</v>
      </c>
      <c r="D1574" s="428" t="s">
        <v>25</v>
      </c>
      <c r="E1574" s="428" t="s">
        <v>1315</v>
      </c>
      <c r="F1574" s="428" t="s">
        <v>1315</v>
      </c>
      <c r="G1574" s="428" t="s">
        <v>1315</v>
      </c>
      <c r="I1574" s="428" t="s">
        <v>1315</v>
      </c>
      <c r="J1574" s="428" t="s">
        <v>1315</v>
      </c>
      <c r="K1574" s="428" t="s">
        <v>1315</v>
      </c>
      <c r="L1574" s="428" t="s">
        <v>1315</v>
      </c>
      <c r="M1574" s="428" t="s">
        <v>1315</v>
      </c>
      <c r="N1574" s="428" t="s">
        <v>1315</v>
      </c>
      <c r="O1574" s="428" t="s">
        <v>1315</v>
      </c>
      <c r="Q1574" s="428">
        <v>710405</v>
      </c>
      <c r="R1574" s="437" t="s">
        <v>25</v>
      </c>
      <c r="S1574" s="428">
        <v>710405</v>
      </c>
    </row>
    <row r="1575" spans="1:19" ht="10.199999999999999" customHeight="1" x14ac:dyDescent="0.3">
      <c r="A1575" s="428">
        <v>7104</v>
      </c>
      <c r="B1575" s="428">
        <f t="shared" si="28"/>
        <v>6</v>
      </c>
      <c r="C1575" s="437">
        <v>710410</v>
      </c>
      <c r="D1575" s="428" t="s">
        <v>26</v>
      </c>
      <c r="E1575" s="428" t="s">
        <v>1315</v>
      </c>
      <c r="F1575" s="428" t="s">
        <v>1315</v>
      </c>
      <c r="G1575" s="428" t="s">
        <v>1315</v>
      </c>
      <c r="I1575" s="428" t="s">
        <v>1315</v>
      </c>
      <c r="J1575" s="428" t="s">
        <v>1315</v>
      </c>
      <c r="K1575" s="428" t="s">
        <v>1315</v>
      </c>
      <c r="L1575" s="428" t="s">
        <v>1315</v>
      </c>
      <c r="M1575" s="428" t="s">
        <v>1315</v>
      </c>
      <c r="N1575" s="428" t="s">
        <v>1315</v>
      </c>
      <c r="O1575" s="428" t="s">
        <v>1315</v>
      </c>
      <c r="Q1575" s="428">
        <v>710410</v>
      </c>
      <c r="R1575" s="437" t="s">
        <v>26</v>
      </c>
      <c r="S1575" s="428">
        <v>710410</v>
      </c>
    </row>
    <row r="1576" spans="1:19" ht="10.199999999999999" customHeight="1" x14ac:dyDescent="0.3">
      <c r="A1576" s="428">
        <v>7105</v>
      </c>
      <c r="B1576" s="428">
        <f t="shared" si="28"/>
        <v>4</v>
      </c>
      <c r="C1576" s="437">
        <v>7105</v>
      </c>
      <c r="D1576" s="428" t="s">
        <v>423</v>
      </c>
      <c r="E1576" s="428" t="s">
        <v>1315</v>
      </c>
      <c r="F1576" s="428" t="s">
        <v>1315</v>
      </c>
      <c r="J1576" s="428" t="s">
        <v>1316</v>
      </c>
      <c r="K1576" s="428" t="s">
        <v>1316</v>
      </c>
      <c r="L1576" s="428" t="s">
        <v>1315</v>
      </c>
      <c r="M1576" s="428" t="s">
        <v>1315</v>
      </c>
      <c r="O1576" s="428" t="s">
        <v>1315</v>
      </c>
      <c r="Q1576" s="428">
        <v>7105</v>
      </c>
      <c r="R1576" s="437" t="s">
        <v>423</v>
      </c>
      <c r="S1576" s="428">
        <v>7105</v>
      </c>
    </row>
    <row r="1577" spans="1:19" ht="10.199999999999999" customHeight="1" x14ac:dyDescent="0.3">
      <c r="A1577" s="428">
        <v>7105</v>
      </c>
      <c r="B1577" s="428">
        <f t="shared" si="28"/>
        <v>6</v>
      </c>
      <c r="C1577" s="437">
        <v>710505</v>
      </c>
      <c r="D1577" s="428" t="s">
        <v>199</v>
      </c>
      <c r="E1577" s="428" t="s">
        <v>1315</v>
      </c>
      <c r="F1577" s="428" t="s">
        <v>1315</v>
      </c>
      <c r="J1577" s="428" t="s">
        <v>1316</v>
      </c>
      <c r="K1577" s="428" t="s">
        <v>1316</v>
      </c>
      <c r="L1577" s="428" t="s">
        <v>1315</v>
      </c>
      <c r="M1577" s="428" t="s">
        <v>1315</v>
      </c>
      <c r="O1577" s="428" t="s">
        <v>1315</v>
      </c>
      <c r="Q1577" s="428">
        <v>710505</v>
      </c>
      <c r="R1577" s="437" t="s">
        <v>199</v>
      </c>
      <c r="S1577" s="428">
        <v>710505</v>
      </c>
    </row>
    <row r="1578" spans="1:19" ht="10.199999999999999" customHeight="1" x14ac:dyDescent="0.3">
      <c r="A1578" s="428">
        <v>7105</v>
      </c>
      <c r="B1578" s="428">
        <f t="shared" si="28"/>
        <v>6</v>
      </c>
      <c r="C1578" s="437">
        <v>710510</v>
      </c>
      <c r="D1578" s="428" t="s">
        <v>115</v>
      </c>
      <c r="E1578" s="428" t="s">
        <v>1315</v>
      </c>
      <c r="F1578" s="428" t="s">
        <v>1315</v>
      </c>
      <c r="J1578" s="428" t="s">
        <v>1316</v>
      </c>
      <c r="K1578" s="428" t="s">
        <v>1316</v>
      </c>
      <c r="L1578" s="428" t="s">
        <v>1315</v>
      </c>
      <c r="M1578" s="428" t="s">
        <v>1315</v>
      </c>
      <c r="O1578" s="428" t="s">
        <v>1315</v>
      </c>
      <c r="Q1578" s="428">
        <v>710510</v>
      </c>
      <c r="R1578" s="437" t="s">
        <v>115</v>
      </c>
      <c r="S1578" s="428">
        <v>710510</v>
      </c>
    </row>
    <row r="1579" spans="1:19" ht="10.199999999999999" customHeight="1" x14ac:dyDescent="0.3">
      <c r="A1579" s="428">
        <v>7105</v>
      </c>
      <c r="B1579" s="428">
        <f t="shared" si="28"/>
        <v>6</v>
      </c>
      <c r="C1579" s="437">
        <v>710515</v>
      </c>
      <c r="D1579" s="428" t="s">
        <v>116</v>
      </c>
      <c r="E1579" s="428" t="s">
        <v>1315</v>
      </c>
      <c r="F1579" s="428" t="s">
        <v>1315</v>
      </c>
      <c r="J1579" s="428" t="s">
        <v>1316</v>
      </c>
      <c r="K1579" s="428" t="s">
        <v>1316</v>
      </c>
      <c r="L1579" s="428" t="s">
        <v>1315</v>
      </c>
      <c r="M1579" s="428" t="s">
        <v>1315</v>
      </c>
      <c r="O1579" s="428" t="s">
        <v>1315</v>
      </c>
      <c r="Q1579" s="428">
        <v>710515</v>
      </c>
      <c r="R1579" s="437" t="s">
        <v>116</v>
      </c>
      <c r="S1579" s="428">
        <v>710515</v>
      </c>
    </row>
    <row r="1580" spans="1:19" ht="10.199999999999999" customHeight="1" x14ac:dyDescent="0.3">
      <c r="A1580" s="428">
        <v>7105</v>
      </c>
      <c r="B1580" s="428">
        <f t="shared" si="28"/>
        <v>6</v>
      </c>
      <c r="C1580" s="437">
        <v>710520</v>
      </c>
      <c r="D1580" s="428" t="s">
        <v>209</v>
      </c>
      <c r="E1580" s="428" t="s">
        <v>1315</v>
      </c>
      <c r="F1580" s="428" t="s">
        <v>1315</v>
      </c>
      <c r="J1580" s="428" t="s">
        <v>1316</v>
      </c>
      <c r="K1580" s="428" t="s">
        <v>1316</v>
      </c>
      <c r="L1580" s="428" t="s">
        <v>1315</v>
      </c>
      <c r="M1580" s="428" t="s">
        <v>1315</v>
      </c>
      <c r="O1580" s="428" t="s">
        <v>1315</v>
      </c>
      <c r="Q1580" s="428">
        <v>710520</v>
      </c>
      <c r="R1580" s="437" t="s">
        <v>209</v>
      </c>
      <c r="S1580" s="428">
        <v>710520</v>
      </c>
    </row>
    <row r="1581" spans="1:19" ht="10.199999999999999" customHeight="1" x14ac:dyDescent="0.3">
      <c r="A1581" s="428">
        <v>7105</v>
      </c>
      <c r="B1581" s="428">
        <f t="shared" si="28"/>
        <v>6</v>
      </c>
      <c r="C1581" s="437">
        <v>710525</v>
      </c>
      <c r="D1581" s="428" t="s">
        <v>421</v>
      </c>
      <c r="E1581" s="428" t="s">
        <v>1315</v>
      </c>
      <c r="F1581" s="428" t="s">
        <v>1315</v>
      </c>
      <c r="J1581" s="428" t="s">
        <v>1316</v>
      </c>
      <c r="K1581" s="428" t="s">
        <v>1316</v>
      </c>
      <c r="L1581" s="428" t="s">
        <v>1315</v>
      </c>
      <c r="M1581" s="428" t="s">
        <v>1315</v>
      </c>
      <c r="O1581" s="428" t="s">
        <v>1315</v>
      </c>
      <c r="Q1581" s="428">
        <v>710525</v>
      </c>
      <c r="R1581" s="437" t="s">
        <v>421</v>
      </c>
      <c r="S1581" s="428">
        <v>710525</v>
      </c>
    </row>
    <row r="1582" spans="1:19" ht="10.199999999999999" customHeight="1" x14ac:dyDescent="0.3">
      <c r="A1582" s="428">
        <v>7105</v>
      </c>
      <c r="B1582" s="428">
        <f t="shared" si="28"/>
        <v>6</v>
      </c>
      <c r="C1582" s="437">
        <v>710530</v>
      </c>
      <c r="D1582" s="428" t="s">
        <v>210</v>
      </c>
      <c r="E1582" s="428" t="s">
        <v>1315</v>
      </c>
      <c r="F1582" s="428" t="s">
        <v>1315</v>
      </c>
      <c r="J1582" s="428" t="s">
        <v>1316</v>
      </c>
      <c r="K1582" s="428" t="s">
        <v>1316</v>
      </c>
      <c r="L1582" s="428" t="s">
        <v>1315</v>
      </c>
      <c r="M1582" s="428" t="s">
        <v>1315</v>
      </c>
      <c r="O1582" s="428" t="s">
        <v>1315</v>
      </c>
      <c r="Q1582" s="428">
        <v>710530</v>
      </c>
      <c r="R1582" s="437" t="s">
        <v>210</v>
      </c>
      <c r="S1582" s="428">
        <v>710530</v>
      </c>
    </row>
    <row r="1583" spans="1:19" ht="10.199999999999999" customHeight="1" x14ac:dyDescent="0.3">
      <c r="A1583" s="428">
        <v>7105</v>
      </c>
      <c r="B1583" s="428">
        <f t="shared" si="28"/>
        <v>6</v>
      </c>
      <c r="C1583" s="437">
        <v>710535</v>
      </c>
      <c r="D1583" s="428" t="s">
        <v>117</v>
      </c>
      <c r="E1583" s="428" t="s">
        <v>1315</v>
      </c>
      <c r="F1583" s="428" t="s">
        <v>1315</v>
      </c>
      <c r="J1583" s="428" t="s">
        <v>1316</v>
      </c>
      <c r="K1583" s="428" t="s">
        <v>1316</v>
      </c>
      <c r="L1583" s="428" t="s">
        <v>1315</v>
      </c>
      <c r="M1583" s="428" t="s">
        <v>1315</v>
      </c>
      <c r="O1583" s="428" t="s">
        <v>1315</v>
      </c>
      <c r="Q1583" s="428">
        <v>710535</v>
      </c>
      <c r="R1583" s="437" t="s">
        <v>117</v>
      </c>
      <c r="S1583" s="428">
        <v>710535</v>
      </c>
    </row>
    <row r="1584" spans="1:19" ht="10.199999999999999" customHeight="1" x14ac:dyDescent="0.3">
      <c r="A1584" s="428">
        <v>7106</v>
      </c>
      <c r="B1584" s="428">
        <f t="shared" si="28"/>
        <v>4</v>
      </c>
      <c r="C1584" s="437">
        <v>7106</v>
      </c>
      <c r="D1584" s="428" t="s">
        <v>424</v>
      </c>
      <c r="E1584" s="428" t="s">
        <v>1315</v>
      </c>
      <c r="J1584" s="428" t="s">
        <v>1316</v>
      </c>
      <c r="K1584" s="428" t="s">
        <v>1316</v>
      </c>
      <c r="M1584" s="428" t="s">
        <v>1315</v>
      </c>
      <c r="O1584" s="428" t="s">
        <v>1315</v>
      </c>
      <c r="Q1584" s="428">
        <v>7106</v>
      </c>
      <c r="R1584" s="437" t="s">
        <v>424</v>
      </c>
      <c r="S1584" s="428">
        <v>7106</v>
      </c>
    </row>
    <row r="1585" spans="1:19" ht="10.199999999999999" customHeight="1" x14ac:dyDescent="0.3">
      <c r="A1585" s="428">
        <v>7106</v>
      </c>
      <c r="B1585" s="428">
        <f t="shared" si="28"/>
        <v>6</v>
      </c>
      <c r="C1585" s="437">
        <v>710605</v>
      </c>
      <c r="D1585" s="428" t="s">
        <v>199</v>
      </c>
      <c r="E1585" s="428" t="s">
        <v>1315</v>
      </c>
      <c r="J1585" s="428" t="s">
        <v>1316</v>
      </c>
      <c r="K1585" s="428" t="s">
        <v>1316</v>
      </c>
      <c r="M1585" s="428" t="s">
        <v>1315</v>
      </c>
      <c r="O1585" s="428" t="s">
        <v>1315</v>
      </c>
      <c r="Q1585" s="428">
        <v>710605</v>
      </c>
      <c r="R1585" s="437" t="s">
        <v>199</v>
      </c>
      <c r="S1585" s="428">
        <v>710605</v>
      </c>
    </row>
    <row r="1586" spans="1:19" ht="10.199999999999999" customHeight="1" x14ac:dyDescent="0.3">
      <c r="A1586" s="428">
        <v>7106</v>
      </c>
      <c r="B1586" s="428">
        <f t="shared" si="28"/>
        <v>6</v>
      </c>
      <c r="C1586" s="437">
        <v>710610</v>
      </c>
      <c r="D1586" s="428" t="s">
        <v>115</v>
      </c>
      <c r="E1586" s="428" t="s">
        <v>1315</v>
      </c>
      <c r="J1586" s="428" t="s">
        <v>1316</v>
      </c>
      <c r="K1586" s="428" t="s">
        <v>1316</v>
      </c>
      <c r="M1586" s="428" t="s">
        <v>1315</v>
      </c>
      <c r="O1586" s="428" t="s">
        <v>1315</v>
      </c>
      <c r="Q1586" s="428">
        <v>710610</v>
      </c>
      <c r="R1586" s="437" t="s">
        <v>115</v>
      </c>
      <c r="S1586" s="428">
        <v>710610</v>
      </c>
    </row>
    <row r="1587" spans="1:19" ht="10.199999999999999" customHeight="1" x14ac:dyDescent="0.3">
      <c r="A1587" s="428">
        <v>7106</v>
      </c>
      <c r="B1587" s="428">
        <f t="shared" si="28"/>
        <v>6</v>
      </c>
      <c r="C1587" s="437">
        <v>710615</v>
      </c>
      <c r="D1587" s="428" t="s">
        <v>116</v>
      </c>
      <c r="E1587" s="428" t="s">
        <v>1315</v>
      </c>
      <c r="J1587" s="428" t="s">
        <v>1316</v>
      </c>
      <c r="K1587" s="428" t="s">
        <v>1316</v>
      </c>
      <c r="M1587" s="428" t="s">
        <v>1315</v>
      </c>
      <c r="O1587" s="428" t="s">
        <v>1315</v>
      </c>
      <c r="Q1587" s="428">
        <v>710615</v>
      </c>
      <c r="R1587" s="437" t="s">
        <v>116</v>
      </c>
      <c r="S1587" s="428">
        <v>710615</v>
      </c>
    </row>
    <row r="1588" spans="1:19" ht="10.199999999999999" customHeight="1" x14ac:dyDescent="0.3">
      <c r="A1588" s="428">
        <v>7106</v>
      </c>
      <c r="B1588" s="428">
        <f t="shared" si="28"/>
        <v>6</v>
      </c>
      <c r="C1588" s="437">
        <v>710620</v>
      </c>
      <c r="D1588" s="428" t="s">
        <v>209</v>
      </c>
      <c r="E1588" s="428" t="s">
        <v>1315</v>
      </c>
      <c r="J1588" s="428" t="s">
        <v>1316</v>
      </c>
      <c r="K1588" s="428" t="s">
        <v>1316</v>
      </c>
      <c r="M1588" s="428" t="s">
        <v>1315</v>
      </c>
      <c r="O1588" s="428" t="s">
        <v>1315</v>
      </c>
      <c r="Q1588" s="428">
        <v>710620</v>
      </c>
      <c r="R1588" s="437" t="s">
        <v>209</v>
      </c>
      <c r="S1588" s="428">
        <v>710620</v>
      </c>
    </row>
    <row r="1589" spans="1:19" ht="10.199999999999999" customHeight="1" x14ac:dyDescent="0.3">
      <c r="A1589" s="428">
        <v>7106</v>
      </c>
      <c r="B1589" s="428">
        <f t="shared" si="28"/>
        <v>6</v>
      </c>
      <c r="C1589" s="437">
        <v>710625</v>
      </c>
      <c r="D1589" s="428" t="s">
        <v>421</v>
      </c>
      <c r="E1589" s="428" t="s">
        <v>1315</v>
      </c>
      <c r="J1589" s="428" t="s">
        <v>1316</v>
      </c>
      <c r="K1589" s="428" t="s">
        <v>1316</v>
      </c>
      <c r="M1589" s="428" t="s">
        <v>1315</v>
      </c>
      <c r="O1589" s="428" t="s">
        <v>1315</v>
      </c>
      <c r="Q1589" s="428">
        <v>710625</v>
      </c>
      <c r="R1589" s="437" t="s">
        <v>421</v>
      </c>
      <c r="S1589" s="428">
        <v>710625</v>
      </c>
    </row>
    <row r="1590" spans="1:19" ht="10.199999999999999" customHeight="1" x14ac:dyDescent="0.3">
      <c r="A1590" s="428">
        <v>7106</v>
      </c>
      <c r="B1590" s="428">
        <f t="shared" si="28"/>
        <v>6</v>
      </c>
      <c r="C1590" s="437">
        <v>710630</v>
      </c>
      <c r="D1590" s="428" t="s">
        <v>210</v>
      </c>
      <c r="E1590" s="428" t="s">
        <v>1315</v>
      </c>
      <c r="J1590" s="428" t="s">
        <v>1316</v>
      </c>
      <c r="K1590" s="428" t="s">
        <v>1316</v>
      </c>
      <c r="M1590" s="428" t="s">
        <v>1315</v>
      </c>
      <c r="O1590" s="428" t="s">
        <v>1315</v>
      </c>
      <c r="Q1590" s="428">
        <v>710630</v>
      </c>
      <c r="R1590" s="437" t="s">
        <v>210</v>
      </c>
      <c r="S1590" s="428">
        <v>710630</v>
      </c>
    </row>
    <row r="1591" spans="1:19" ht="10.199999999999999" customHeight="1" x14ac:dyDescent="0.3">
      <c r="A1591" s="428">
        <v>7106</v>
      </c>
      <c r="B1591" s="428">
        <f t="shared" si="28"/>
        <v>6</v>
      </c>
      <c r="C1591" s="437">
        <v>710635</v>
      </c>
      <c r="D1591" s="428" t="s">
        <v>117</v>
      </c>
      <c r="E1591" s="428" t="s">
        <v>1315</v>
      </c>
      <c r="J1591" s="428" t="s">
        <v>1316</v>
      </c>
      <c r="K1591" s="428" t="s">
        <v>1316</v>
      </c>
      <c r="M1591" s="428" t="s">
        <v>1315</v>
      </c>
      <c r="O1591" s="428" t="s">
        <v>1315</v>
      </c>
      <c r="Q1591" s="428">
        <v>710635</v>
      </c>
      <c r="R1591" s="437" t="s">
        <v>117</v>
      </c>
      <c r="S1591" s="428">
        <v>710635</v>
      </c>
    </row>
    <row r="1592" spans="1:19" ht="10.199999999999999" customHeight="1" x14ac:dyDescent="0.3">
      <c r="A1592" s="428">
        <v>7107</v>
      </c>
      <c r="B1592" s="428">
        <f t="shared" si="28"/>
        <v>4</v>
      </c>
      <c r="C1592" s="437">
        <v>7107</v>
      </c>
      <c r="D1592" s="428" t="s">
        <v>425</v>
      </c>
      <c r="E1592" s="428" t="s">
        <v>1315</v>
      </c>
      <c r="F1592" s="428" t="s">
        <v>1315</v>
      </c>
      <c r="G1592" s="428" t="s">
        <v>1315</v>
      </c>
      <c r="I1592" s="428" t="s">
        <v>1315</v>
      </c>
      <c r="J1592" s="428" t="s">
        <v>1315</v>
      </c>
      <c r="K1592" s="428" t="s">
        <v>1315</v>
      </c>
      <c r="L1592" s="428" t="s">
        <v>1315</v>
      </c>
      <c r="M1592" s="428" t="s">
        <v>1315</v>
      </c>
      <c r="N1592" s="428" t="s">
        <v>1315</v>
      </c>
      <c r="O1592" s="428" t="s">
        <v>1315</v>
      </c>
      <c r="Q1592" s="428">
        <v>7107</v>
      </c>
      <c r="R1592" s="437" t="s">
        <v>1692</v>
      </c>
      <c r="S1592" s="428">
        <v>7107</v>
      </c>
    </row>
    <row r="1593" spans="1:19" ht="10.199999999999999" customHeight="1" x14ac:dyDescent="0.3">
      <c r="A1593" s="428">
        <v>7107</v>
      </c>
      <c r="B1593" s="428">
        <f t="shared" si="28"/>
        <v>6</v>
      </c>
      <c r="C1593" s="437">
        <v>710705</v>
      </c>
      <c r="D1593" s="428" t="s">
        <v>864</v>
      </c>
      <c r="E1593" s="428" t="s">
        <v>1315</v>
      </c>
      <c r="F1593" s="428" t="s">
        <v>1315</v>
      </c>
      <c r="G1593" s="428" t="s">
        <v>1315</v>
      </c>
      <c r="I1593" s="428" t="s">
        <v>1315</v>
      </c>
      <c r="J1593" s="428" t="s">
        <v>1315</v>
      </c>
      <c r="K1593" s="428" t="s">
        <v>1315</v>
      </c>
      <c r="O1593" s="428" t="s">
        <v>1315</v>
      </c>
      <c r="Q1593" s="428">
        <v>710705</v>
      </c>
      <c r="R1593" s="437" t="s">
        <v>1161</v>
      </c>
      <c r="S1593" s="428" t="s">
        <v>1693</v>
      </c>
    </row>
    <row r="1594" spans="1:19" ht="10.199999999999999" customHeight="1" x14ac:dyDescent="0.3">
      <c r="A1594" s="428">
        <v>7107</v>
      </c>
      <c r="B1594" s="428">
        <f t="shared" si="28"/>
        <v>6</v>
      </c>
      <c r="C1594" s="437">
        <v>710710</v>
      </c>
      <c r="D1594" s="428" t="s">
        <v>1270</v>
      </c>
      <c r="E1594" s="428" t="s">
        <v>1315</v>
      </c>
      <c r="F1594" s="428" t="s">
        <v>1315</v>
      </c>
      <c r="J1594" s="428" t="s">
        <v>1315</v>
      </c>
      <c r="K1594" s="428" t="s">
        <v>1315</v>
      </c>
      <c r="O1594" s="428" t="s">
        <v>1315</v>
      </c>
      <c r="Q1594" s="428">
        <v>710710</v>
      </c>
      <c r="R1594" s="437" t="s">
        <v>1282</v>
      </c>
      <c r="S1594" s="428" t="s">
        <v>1694</v>
      </c>
    </row>
    <row r="1595" spans="1:19" ht="10.199999999999999" customHeight="1" x14ac:dyDescent="0.3">
      <c r="A1595" s="428">
        <v>7107</v>
      </c>
      <c r="B1595" s="428">
        <f t="shared" si="28"/>
        <v>6</v>
      </c>
      <c r="C1595" s="437">
        <v>710715</v>
      </c>
      <c r="D1595" s="428" t="s">
        <v>865</v>
      </c>
      <c r="E1595" s="428" t="s">
        <v>1315</v>
      </c>
      <c r="F1595" s="428" t="s">
        <v>1315</v>
      </c>
      <c r="G1595" s="428" t="s">
        <v>1315</v>
      </c>
      <c r="I1595" s="428" t="s">
        <v>1315</v>
      </c>
      <c r="J1595" s="428" t="s">
        <v>1315</v>
      </c>
      <c r="K1595" s="428" t="s">
        <v>1315</v>
      </c>
      <c r="O1595" s="428" t="s">
        <v>1315</v>
      </c>
      <c r="Q1595" s="428">
        <v>710715</v>
      </c>
      <c r="R1595" s="437" t="s">
        <v>1162</v>
      </c>
      <c r="S1595" s="428">
        <v>710715</v>
      </c>
    </row>
    <row r="1596" spans="1:19" ht="10.199999999999999" customHeight="1" x14ac:dyDescent="0.3">
      <c r="A1596" s="428">
        <v>7107</v>
      </c>
      <c r="B1596" s="428">
        <f t="shared" si="28"/>
        <v>6</v>
      </c>
      <c r="C1596" s="437">
        <v>710720</v>
      </c>
      <c r="D1596" s="428" t="s">
        <v>426</v>
      </c>
      <c r="E1596" s="428" t="s">
        <v>1315</v>
      </c>
      <c r="F1596" s="428" t="s">
        <v>1315</v>
      </c>
      <c r="G1596" s="428" t="s">
        <v>1315</v>
      </c>
      <c r="J1596" s="428" t="s">
        <v>1315</v>
      </c>
      <c r="K1596" s="428" t="s">
        <v>1315</v>
      </c>
      <c r="O1596" s="428" t="s">
        <v>1315</v>
      </c>
      <c r="Q1596" s="428">
        <v>710720</v>
      </c>
      <c r="R1596" s="437" t="s">
        <v>1695</v>
      </c>
      <c r="S1596" s="428">
        <v>710720</v>
      </c>
    </row>
    <row r="1597" spans="1:19" ht="10.199999999999999" customHeight="1" x14ac:dyDescent="0.3">
      <c r="A1597" s="428">
        <v>7107</v>
      </c>
      <c r="B1597" s="428">
        <f t="shared" si="28"/>
        <v>6</v>
      </c>
      <c r="C1597" s="437">
        <v>710725</v>
      </c>
      <c r="D1597" s="428" t="s">
        <v>799</v>
      </c>
      <c r="E1597" s="428" t="s">
        <v>1315</v>
      </c>
      <c r="F1597" s="428" t="s">
        <v>1315</v>
      </c>
      <c r="G1597" s="428" t="s">
        <v>1315</v>
      </c>
      <c r="J1597" s="428" t="s">
        <v>1315</v>
      </c>
      <c r="K1597" s="428" t="s">
        <v>1315</v>
      </c>
      <c r="O1597" s="428" t="s">
        <v>1315</v>
      </c>
      <c r="Q1597" s="428" t="s">
        <v>1332</v>
      </c>
      <c r="R1597" s="437" t="s">
        <v>1332</v>
      </c>
      <c r="S1597" s="428" t="s">
        <v>1332</v>
      </c>
    </row>
    <row r="1598" spans="1:19" ht="10.199999999999999" customHeight="1" x14ac:dyDescent="0.3">
      <c r="A1598" s="428">
        <v>7107</v>
      </c>
      <c r="B1598" s="428">
        <f t="shared" si="28"/>
        <v>6</v>
      </c>
      <c r="C1598" s="437">
        <v>710730</v>
      </c>
      <c r="D1598" s="428" t="s">
        <v>866</v>
      </c>
      <c r="E1598" s="428" t="s">
        <v>1315</v>
      </c>
      <c r="F1598" s="428" t="s">
        <v>1315</v>
      </c>
      <c r="G1598" s="428" t="s">
        <v>1315</v>
      </c>
      <c r="J1598" s="428" t="s">
        <v>1315</v>
      </c>
      <c r="K1598" s="428" t="s">
        <v>1315</v>
      </c>
      <c r="O1598" s="428" t="s">
        <v>1315</v>
      </c>
      <c r="Q1598" s="428" t="s">
        <v>1332</v>
      </c>
      <c r="R1598" s="437" t="s">
        <v>1332</v>
      </c>
      <c r="S1598" s="428" t="s">
        <v>1332</v>
      </c>
    </row>
    <row r="1599" spans="1:19" ht="10.199999999999999" customHeight="1" x14ac:dyDescent="0.3">
      <c r="A1599" s="428">
        <v>7107</v>
      </c>
      <c r="B1599" s="428">
        <f t="shared" si="28"/>
        <v>6</v>
      </c>
      <c r="C1599" s="437">
        <v>710735</v>
      </c>
      <c r="D1599" s="428" t="s">
        <v>801</v>
      </c>
      <c r="E1599" s="428" t="s">
        <v>1315</v>
      </c>
      <c r="F1599" s="428" t="s">
        <v>1315</v>
      </c>
      <c r="J1599" s="428" t="s">
        <v>1315</v>
      </c>
      <c r="K1599" s="428" t="s">
        <v>1315</v>
      </c>
      <c r="O1599" s="428" t="s">
        <v>1315</v>
      </c>
      <c r="Q1599" s="428" t="s">
        <v>1332</v>
      </c>
      <c r="R1599" s="437" t="s">
        <v>1332</v>
      </c>
      <c r="S1599" s="428" t="s">
        <v>1332</v>
      </c>
    </row>
    <row r="1600" spans="1:19" ht="10.199999999999999" customHeight="1" x14ac:dyDescent="0.3">
      <c r="A1600" s="428">
        <v>7107</v>
      </c>
      <c r="B1600" s="428">
        <f t="shared" si="28"/>
        <v>6</v>
      </c>
      <c r="C1600" s="437">
        <v>710740</v>
      </c>
      <c r="D1600" s="428" t="s">
        <v>1540</v>
      </c>
      <c r="E1600" s="428" t="s">
        <v>1315</v>
      </c>
      <c r="F1600" s="428" t="s">
        <v>1315</v>
      </c>
      <c r="G1600" s="428" t="s">
        <v>1315</v>
      </c>
      <c r="I1600" s="428" t="s">
        <v>1315</v>
      </c>
      <c r="J1600" s="428" t="s">
        <v>1315</v>
      </c>
      <c r="K1600" s="428" t="s">
        <v>1315</v>
      </c>
      <c r="O1600" s="428" t="s">
        <v>1315</v>
      </c>
      <c r="Q1600" s="428">
        <v>710740</v>
      </c>
      <c r="R1600" s="437" t="s">
        <v>1634</v>
      </c>
      <c r="S1600" s="428">
        <v>710740</v>
      </c>
    </row>
    <row r="1601" spans="1:19" ht="10.199999999999999" customHeight="1" x14ac:dyDescent="0.3">
      <c r="A1601" s="428">
        <v>7107</v>
      </c>
      <c r="B1601" s="428">
        <f t="shared" si="28"/>
        <v>6</v>
      </c>
      <c r="C1601" s="437">
        <v>710741</v>
      </c>
      <c r="D1601" s="428" t="s">
        <v>109</v>
      </c>
      <c r="E1601" s="428" t="s">
        <v>1315</v>
      </c>
      <c r="F1601" s="428" t="s">
        <v>1315</v>
      </c>
      <c r="J1601" s="428" t="s">
        <v>1316</v>
      </c>
      <c r="K1601" s="428" t="s">
        <v>1316</v>
      </c>
      <c r="O1601" s="428" t="s">
        <v>1315</v>
      </c>
      <c r="Q1601" s="428">
        <v>710741</v>
      </c>
      <c r="R1601" s="437" t="s">
        <v>1542</v>
      </c>
      <c r="S1601" s="428">
        <v>710741</v>
      </c>
    </row>
    <row r="1602" spans="1:19" ht="10.199999999999999" customHeight="1" x14ac:dyDescent="0.3">
      <c r="A1602" s="428">
        <v>7107</v>
      </c>
      <c r="B1602" s="428">
        <f t="shared" si="28"/>
        <v>6</v>
      </c>
      <c r="C1602" s="437">
        <v>710742</v>
      </c>
      <c r="D1602" s="428" t="s">
        <v>110</v>
      </c>
      <c r="F1602" s="428" t="s">
        <v>1315</v>
      </c>
      <c r="I1602" s="428" t="s">
        <v>1315</v>
      </c>
      <c r="J1602" s="428" t="s">
        <v>1316</v>
      </c>
      <c r="K1602" s="428" t="s">
        <v>1316</v>
      </c>
      <c r="Q1602" s="428">
        <v>710742</v>
      </c>
      <c r="R1602" s="437" t="s">
        <v>1543</v>
      </c>
      <c r="S1602" s="428">
        <v>710742</v>
      </c>
    </row>
    <row r="1603" spans="1:19" ht="10.199999999999999" customHeight="1" x14ac:dyDescent="0.3">
      <c r="A1603" s="428">
        <v>7107</v>
      </c>
      <c r="B1603" s="428">
        <f t="shared" si="28"/>
        <v>6</v>
      </c>
      <c r="C1603" s="437">
        <v>710745</v>
      </c>
      <c r="D1603" s="428" t="s">
        <v>427</v>
      </c>
      <c r="E1603" s="428" t="s">
        <v>1315</v>
      </c>
      <c r="F1603" s="428" t="s">
        <v>1315</v>
      </c>
      <c r="G1603" s="428" t="s">
        <v>1315</v>
      </c>
      <c r="I1603" s="428" t="s">
        <v>1315</v>
      </c>
      <c r="J1603" s="428" t="s">
        <v>1315</v>
      </c>
      <c r="K1603" s="428" t="s">
        <v>1315</v>
      </c>
      <c r="O1603" s="428" t="s">
        <v>1315</v>
      </c>
      <c r="Q1603" s="428">
        <v>710745</v>
      </c>
      <c r="R1603" s="437" t="s">
        <v>726</v>
      </c>
      <c r="S1603" s="428">
        <v>710745</v>
      </c>
    </row>
    <row r="1604" spans="1:19" ht="10.199999999999999" customHeight="1" x14ac:dyDescent="0.3">
      <c r="A1604" s="428">
        <v>7107</v>
      </c>
      <c r="B1604" s="428">
        <f t="shared" si="28"/>
        <v>6</v>
      </c>
      <c r="C1604" s="437">
        <v>710750</v>
      </c>
      <c r="D1604" s="428" t="s">
        <v>428</v>
      </c>
      <c r="E1604" s="428" t="s">
        <v>1315</v>
      </c>
      <c r="F1604" s="428" t="s">
        <v>1315</v>
      </c>
      <c r="G1604" s="428" t="s">
        <v>1315</v>
      </c>
      <c r="I1604" s="428" t="s">
        <v>1315</v>
      </c>
      <c r="J1604" s="428" t="s">
        <v>1315</v>
      </c>
      <c r="K1604" s="428" t="s">
        <v>1315</v>
      </c>
      <c r="O1604" s="428" t="s">
        <v>1315</v>
      </c>
      <c r="Q1604" s="428">
        <v>710750</v>
      </c>
      <c r="R1604" s="437" t="s">
        <v>727</v>
      </c>
      <c r="S1604" s="428">
        <v>710750</v>
      </c>
    </row>
    <row r="1605" spans="1:19" ht="10.199999999999999" customHeight="1" x14ac:dyDescent="0.3">
      <c r="A1605" s="428">
        <v>7107</v>
      </c>
      <c r="B1605" s="428">
        <f t="shared" si="28"/>
        <v>6</v>
      </c>
      <c r="C1605" s="437">
        <v>710755</v>
      </c>
      <c r="D1605" s="428" t="s">
        <v>199</v>
      </c>
      <c r="E1605" s="428" t="s">
        <v>1315</v>
      </c>
      <c r="F1605" s="428" t="s">
        <v>1315</v>
      </c>
      <c r="G1605" s="428" t="s">
        <v>1315</v>
      </c>
      <c r="I1605" s="428" t="s">
        <v>1315</v>
      </c>
      <c r="J1605" s="428" t="s">
        <v>1315</v>
      </c>
      <c r="K1605" s="428" t="s">
        <v>1315</v>
      </c>
      <c r="L1605" s="428" t="s">
        <v>1315</v>
      </c>
      <c r="M1605" s="428" t="s">
        <v>1315</v>
      </c>
      <c r="N1605" s="428" t="s">
        <v>1315</v>
      </c>
      <c r="O1605" s="428" t="s">
        <v>1315</v>
      </c>
      <c r="Q1605" s="428">
        <v>710755</v>
      </c>
      <c r="R1605" s="437" t="s">
        <v>33</v>
      </c>
      <c r="S1605" s="428">
        <v>710755</v>
      </c>
    </row>
    <row r="1606" spans="1:19" ht="10.199999999999999" customHeight="1" x14ac:dyDescent="0.3">
      <c r="A1606" s="428">
        <v>7107</v>
      </c>
      <c r="B1606" s="428">
        <f t="shared" si="28"/>
        <v>6</v>
      </c>
      <c r="C1606" s="437">
        <v>710760</v>
      </c>
      <c r="D1606" s="428" t="s">
        <v>209</v>
      </c>
      <c r="E1606" s="428" t="s">
        <v>1315</v>
      </c>
      <c r="F1606" s="428" t="s">
        <v>1315</v>
      </c>
      <c r="G1606" s="428" t="s">
        <v>1315</v>
      </c>
      <c r="I1606" s="428" t="s">
        <v>1315</v>
      </c>
      <c r="J1606" s="428" t="s">
        <v>1315</v>
      </c>
      <c r="K1606" s="428" t="s">
        <v>1315</v>
      </c>
      <c r="L1606" s="428" t="s">
        <v>1315</v>
      </c>
      <c r="M1606" s="428" t="s">
        <v>1315</v>
      </c>
      <c r="N1606" s="428" t="s">
        <v>1315</v>
      </c>
      <c r="O1606" s="428" t="s">
        <v>1315</v>
      </c>
      <c r="Q1606" s="428">
        <v>710760</v>
      </c>
      <c r="R1606" s="437" t="s">
        <v>97</v>
      </c>
      <c r="S1606" s="428">
        <v>710760</v>
      </c>
    </row>
    <row r="1607" spans="1:19" ht="10.199999999999999" customHeight="1" x14ac:dyDescent="0.3">
      <c r="A1607" s="428">
        <v>7107</v>
      </c>
      <c r="B1607" s="428">
        <f t="shared" si="28"/>
        <v>6</v>
      </c>
      <c r="C1607" s="437">
        <v>710790</v>
      </c>
      <c r="D1607" s="428" t="s">
        <v>210</v>
      </c>
      <c r="E1607" s="428" t="s">
        <v>1315</v>
      </c>
      <c r="F1607" s="428" t="s">
        <v>1315</v>
      </c>
      <c r="G1607" s="428" t="s">
        <v>1315</v>
      </c>
      <c r="I1607" s="428" t="s">
        <v>1315</v>
      </c>
      <c r="J1607" s="428" t="s">
        <v>1315</v>
      </c>
      <c r="K1607" s="428" t="s">
        <v>1315</v>
      </c>
      <c r="L1607" s="428" t="s">
        <v>1315</v>
      </c>
      <c r="M1607" s="428" t="s">
        <v>1315</v>
      </c>
      <c r="N1607" s="428" t="s">
        <v>1315</v>
      </c>
      <c r="O1607" s="428" t="s">
        <v>1315</v>
      </c>
      <c r="Q1607" s="428">
        <v>710790</v>
      </c>
      <c r="R1607" s="437" t="s">
        <v>192</v>
      </c>
      <c r="S1607" s="428">
        <v>710790</v>
      </c>
    </row>
    <row r="1608" spans="1:19" ht="10.199999999999999" customHeight="1" x14ac:dyDescent="0.3">
      <c r="A1608" s="428">
        <v>7109</v>
      </c>
      <c r="B1608" s="428">
        <f t="shared" ref="B1608:B1671" si="29">LEN(C1608)</f>
        <v>4</v>
      </c>
      <c r="C1608" s="437">
        <v>7109</v>
      </c>
      <c r="D1608" s="428" t="s">
        <v>429</v>
      </c>
      <c r="E1608" s="428" t="s">
        <v>1315</v>
      </c>
      <c r="F1608" s="428" t="s">
        <v>1315</v>
      </c>
      <c r="G1608" s="428" t="s">
        <v>1315</v>
      </c>
      <c r="I1608" s="428" t="s">
        <v>1315</v>
      </c>
      <c r="J1608" s="428" t="s">
        <v>1315</v>
      </c>
      <c r="K1608" s="428" t="s">
        <v>1315</v>
      </c>
      <c r="N1608" s="428" t="s">
        <v>1315</v>
      </c>
      <c r="O1608" s="428" t="s">
        <v>1315</v>
      </c>
      <c r="Q1608" s="428">
        <v>7109</v>
      </c>
      <c r="R1608" s="437" t="s">
        <v>1696</v>
      </c>
      <c r="S1608" s="428">
        <v>7109</v>
      </c>
    </row>
    <row r="1609" spans="1:19" ht="10.199999999999999" customHeight="1" x14ac:dyDescent="0.3">
      <c r="A1609" s="428">
        <v>7109</v>
      </c>
      <c r="B1609" s="428">
        <f t="shared" si="29"/>
        <v>6</v>
      </c>
      <c r="C1609" s="437">
        <v>710905</v>
      </c>
      <c r="D1609" s="428" t="s">
        <v>796</v>
      </c>
      <c r="E1609" s="428" t="s">
        <v>1315</v>
      </c>
      <c r="F1609" s="428" t="s">
        <v>1315</v>
      </c>
      <c r="G1609" s="428" t="s">
        <v>1315</v>
      </c>
      <c r="I1609" s="428" t="s">
        <v>1315</v>
      </c>
      <c r="J1609" s="428" t="s">
        <v>1315</v>
      </c>
      <c r="K1609" s="428" t="s">
        <v>1315</v>
      </c>
      <c r="O1609" s="428" t="s">
        <v>1315</v>
      </c>
      <c r="Q1609" s="428">
        <v>710905</v>
      </c>
      <c r="R1609" s="437" t="s">
        <v>1005</v>
      </c>
      <c r="S1609" s="428" t="s">
        <v>1697</v>
      </c>
    </row>
    <row r="1610" spans="1:19" ht="10.199999999999999" customHeight="1" x14ac:dyDescent="0.3">
      <c r="A1610" s="428">
        <v>7109</v>
      </c>
      <c r="B1610" s="428">
        <f t="shared" si="29"/>
        <v>6</v>
      </c>
      <c r="C1610" s="437">
        <v>710910</v>
      </c>
      <c r="D1610" s="428" t="s">
        <v>797</v>
      </c>
      <c r="E1610" s="428" t="s">
        <v>1315</v>
      </c>
      <c r="F1610" s="428" t="s">
        <v>1315</v>
      </c>
      <c r="J1610" s="428" t="s">
        <v>1315</v>
      </c>
      <c r="K1610" s="428" t="s">
        <v>1315</v>
      </c>
      <c r="O1610" s="428" t="s">
        <v>1315</v>
      </c>
      <c r="Q1610" s="428">
        <v>710910</v>
      </c>
      <c r="R1610" s="437" t="s">
        <v>1536</v>
      </c>
      <c r="S1610" s="428" t="s">
        <v>1698</v>
      </c>
    </row>
    <row r="1611" spans="1:19" ht="10.199999999999999" customHeight="1" x14ac:dyDescent="0.3">
      <c r="A1611" s="428">
        <v>7109</v>
      </c>
      <c r="B1611" s="428">
        <f t="shared" si="29"/>
        <v>6</v>
      </c>
      <c r="C1611" s="437">
        <v>710915</v>
      </c>
      <c r="D1611" s="428" t="s">
        <v>798</v>
      </c>
      <c r="E1611" s="428" t="s">
        <v>1315</v>
      </c>
      <c r="F1611" s="428" t="s">
        <v>1315</v>
      </c>
      <c r="G1611" s="428" t="s">
        <v>1315</v>
      </c>
      <c r="I1611" s="428" t="s">
        <v>1315</v>
      </c>
      <c r="J1611" s="428" t="s">
        <v>1315</v>
      </c>
      <c r="K1611" s="428" t="s">
        <v>1315</v>
      </c>
      <c r="O1611" s="428" t="s">
        <v>1315</v>
      </c>
      <c r="Q1611" s="428">
        <v>710915</v>
      </c>
      <c r="R1611" s="437" t="s">
        <v>1538</v>
      </c>
      <c r="S1611" s="428">
        <v>710915</v>
      </c>
    </row>
    <row r="1612" spans="1:19" ht="10.199999999999999" customHeight="1" x14ac:dyDescent="0.3">
      <c r="A1612" s="428">
        <v>7109</v>
      </c>
      <c r="B1612" s="428">
        <f t="shared" si="29"/>
        <v>6</v>
      </c>
      <c r="C1612" s="437">
        <v>710920</v>
      </c>
      <c r="D1612" s="428" t="s">
        <v>108</v>
      </c>
      <c r="E1612" s="428" t="s">
        <v>1315</v>
      </c>
      <c r="F1612" s="428" t="s">
        <v>1315</v>
      </c>
      <c r="G1612" s="428" t="s">
        <v>1315</v>
      </c>
      <c r="J1612" s="428" t="s">
        <v>1315</v>
      </c>
      <c r="K1612" s="428" t="s">
        <v>1315</v>
      </c>
      <c r="O1612" s="428" t="s">
        <v>1315</v>
      </c>
      <c r="Q1612" s="428">
        <v>710920</v>
      </c>
      <c r="R1612" s="437" t="s">
        <v>1539</v>
      </c>
      <c r="S1612" s="428">
        <v>710920</v>
      </c>
    </row>
    <row r="1613" spans="1:19" ht="10.199999999999999" customHeight="1" x14ac:dyDescent="0.3">
      <c r="A1613" s="428">
        <v>7109</v>
      </c>
      <c r="B1613" s="428">
        <f t="shared" si="29"/>
        <v>6</v>
      </c>
      <c r="C1613" s="437">
        <v>710925</v>
      </c>
      <c r="D1613" s="428" t="s">
        <v>799</v>
      </c>
      <c r="E1613" s="428" t="s">
        <v>1315</v>
      </c>
      <c r="F1613" s="428" t="s">
        <v>1315</v>
      </c>
      <c r="G1613" s="428" t="s">
        <v>1315</v>
      </c>
      <c r="J1613" s="428" t="s">
        <v>1315</v>
      </c>
      <c r="K1613" s="428" t="s">
        <v>1315</v>
      </c>
      <c r="O1613" s="428" t="s">
        <v>1315</v>
      </c>
      <c r="Q1613" s="428" t="s">
        <v>1332</v>
      </c>
      <c r="R1613" s="437" t="s">
        <v>1332</v>
      </c>
      <c r="S1613" s="428" t="s">
        <v>1332</v>
      </c>
    </row>
    <row r="1614" spans="1:19" ht="10.199999999999999" customHeight="1" x14ac:dyDescent="0.3">
      <c r="A1614" s="428">
        <v>7109</v>
      </c>
      <c r="B1614" s="428">
        <f t="shared" si="29"/>
        <v>6</v>
      </c>
      <c r="C1614" s="437">
        <v>710930</v>
      </c>
      <c r="D1614" s="428" t="s">
        <v>800</v>
      </c>
      <c r="E1614" s="428" t="s">
        <v>1315</v>
      </c>
      <c r="F1614" s="428" t="s">
        <v>1315</v>
      </c>
      <c r="G1614" s="428" t="s">
        <v>1315</v>
      </c>
      <c r="J1614" s="428" t="s">
        <v>1315</v>
      </c>
      <c r="K1614" s="428" t="s">
        <v>1315</v>
      </c>
      <c r="O1614" s="428" t="s">
        <v>1315</v>
      </c>
      <c r="Q1614" s="428" t="s">
        <v>1332</v>
      </c>
      <c r="R1614" s="437" t="s">
        <v>1332</v>
      </c>
      <c r="S1614" s="428" t="s">
        <v>1332</v>
      </c>
    </row>
    <row r="1615" spans="1:19" ht="10.199999999999999" customHeight="1" x14ac:dyDescent="0.3">
      <c r="A1615" s="428">
        <v>7109</v>
      </c>
      <c r="B1615" s="428">
        <f t="shared" si="29"/>
        <v>6</v>
      </c>
      <c r="C1615" s="437">
        <v>710935</v>
      </c>
      <c r="D1615" s="428" t="s">
        <v>801</v>
      </c>
      <c r="E1615" s="428" t="s">
        <v>1315</v>
      </c>
      <c r="F1615" s="428" t="s">
        <v>1315</v>
      </c>
      <c r="J1615" s="428" t="s">
        <v>1315</v>
      </c>
      <c r="K1615" s="428" t="s">
        <v>1315</v>
      </c>
      <c r="O1615" s="428" t="s">
        <v>1315</v>
      </c>
      <c r="Q1615" s="428" t="s">
        <v>1332</v>
      </c>
      <c r="R1615" s="437" t="s">
        <v>1332</v>
      </c>
      <c r="S1615" s="428" t="s">
        <v>1332</v>
      </c>
    </row>
    <row r="1616" spans="1:19" ht="10.199999999999999" customHeight="1" x14ac:dyDescent="0.3">
      <c r="A1616" s="428">
        <v>7109</v>
      </c>
      <c r="B1616" s="428">
        <f t="shared" si="29"/>
        <v>6</v>
      </c>
      <c r="C1616" s="437">
        <v>710940</v>
      </c>
      <c r="D1616" s="428" t="s">
        <v>1540</v>
      </c>
      <c r="E1616" s="428" t="s">
        <v>1315</v>
      </c>
      <c r="F1616" s="428" t="s">
        <v>1315</v>
      </c>
      <c r="G1616" s="428" t="s">
        <v>1315</v>
      </c>
      <c r="I1616" s="428" t="s">
        <v>1315</v>
      </c>
      <c r="J1616" s="428" t="s">
        <v>1315</v>
      </c>
      <c r="K1616" s="428" t="s">
        <v>1315</v>
      </c>
      <c r="O1616" s="428" t="s">
        <v>1315</v>
      </c>
      <c r="Q1616" s="428">
        <v>710940</v>
      </c>
      <c r="R1616" s="437" t="s">
        <v>1541</v>
      </c>
      <c r="S1616" s="428">
        <v>710940</v>
      </c>
    </row>
    <row r="1617" spans="1:19" ht="10.199999999999999" customHeight="1" x14ac:dyDescent="0.3">
      <c r="A1617" s="428">
        <v>7109</v>
      </c>
      <c r="B1617" s="428">
        <f t="shared" si="29"/>
        <v>6</v>
      </c>
      <c r="C1617" s="437">
        <v>710941</v>
      </c>
      <c r="D1617" s="428" t="s">
        <v>109</v>
      </c>
      <c r="E1617" s="428" t="s">
        <v>1315</v>
      </c>
      <c r="F1617" s="428" t="s">
        <v>1315</v>
      </c>
      <c r="J1617" s="428" t="s">
        <v>1316</v>
      </c>
      <c r="K1617" s="428" t="s">
        <v>1316</v>
      </c>
      <c r="O1617" s="428" t="s">
        <v>1315</v>
      </c>
      <c r="Q1617" s="428">
        <v>710941</v>
      </c>
      <c r="R1617" s="437" t="s">
        <v>1542</v>
      </c>
      <c r="S1617" s="428">
        <v>710941</v>
      </c>
    </row>
    <row r="1618" spans="1:19" ht="10.199999999999999" customHeight="1" x14ac:dyDescent="0.3">
      <c r="A1618" s="428">
        <v>7109</v>
      </c>
      <c r="B1618" s="428">
        <f t="shared" si="29"/>
        <v>6</v>
      </c>
      <c r="C1618" s="437">
        <v>710942</v>
      </c>
      <c r="D1618" s="428" t="s">
        <v>110</v>
      </c>
      <c r="F1618" s="428" t="s">
        <v>1315</v>
      </c>
      <c r="I1618" s="428" t="s">
        <v>1315</v>
      </c>
      <c r="J1618" s="428" t="s">
        <v>1316</v>
      </c>
      <c r="K1618" s="428" t="s">
        <v>1316</v>
      </c>
      <c r="Q1618" s="428">
        <v>710942</v>
      </c>
      <c r="R1618" s="437" t="s">
        <v>1678</v>
      </c>
      <c r="S1618" s="428">
        <v>710942</v>
      </c>
    </row>
    <row r="1619" spans="1:19" ht="10.199999999999999" customHeight="1" x14ac:dyDescent="0.3">
      <c r="A1619" s="428">
        <v>7109</v>
      </c>
      <c r="B1619" s="428">
        <f t="shared" si="29"/>
        <v>6</v>
      </c>
      <c r="C1619" s="437">
        <v>710945</v>
      </c>
      <c r="D1619" s="428" t="s">
        <v>111</v>
      </c>
      <c r="E1619" s="428" t="s">
        <v>1315</v>
      </c>
      <c r="F1619" s="428" t="s">
        <v>1315</v>
      </c>
      <c r="G1619" s="428" t="s">
        <v>1315</v>
      </c>
      <c r="I1619" s="428" t="s">
        <v>1315</v>
      </c>
      <c r="J1619" s="428" t="s">
        <v>1315</v>
      </c>
      <c r="K1619" s="428" t="s">
        <v>1315</v>
      </c>
      <c r="O1619" s="428" t="s">
        <v>1315</v>
      </c>
      <c r="Q1619" s="428">
        <v>710945</v>
      </c>
      <c r="R1619" s="437" t="s">
        <v>1544</v>
      </c>
      <c r="S1619" s="428">
        <v>710945</v>
      </c>
    </row>
    <row r="1620" spans="1:19" ht="10.199999999999999" customHeight="1" x14ac:dyDescent="0.3">
      <c r="A1620" s="428">
        <v>7109</v>
      </c>
      <c r="B1620" s="428">
        <f t="shared" si="29"/>
        <v>6</v>
      </c>
      <c r="C1620" s="437">
        <v>710950</v>
      </c>
      <c r="D1620" s="428" t="s">
        <v>112</v>
      </c>
      <c r="E1620" s="428" t="s">
        <v>1315</v>
      </c>
      <c r="F1620" s="428" t="s">
        <v>1315</v>
      </c>
      <c r="G1620" s="428" t="s">
        <v>1315</v>
      </c>
      <c r="I1620" s="428" t="s">
        <v>1315</v>
      </c>
      <c r="J1620" s="428" t="s">
        <v>1315</v>
      </c>
      <c r="K1620" s="428" t="s">
        <v>1315</v>
      </c>
      <c r="O1620" s="428" t="s">
        <v>1315</v>
      </c>
      <c r="Q1620" s="428">
        <v>710950</v>
      </c>
      <c r="R1620" s="437" t="s">
        <v>1545</v>
      </c>
      <c r="S1620" s="428">
        <v>710950</v>
      </c>
    </row>
    <row r="1621" spans="1:19" ht="10.199999999999999" customHeight="1" x14ac:dyDescent="0.3">
      <c r="A1621" s="428">
        <v>7109</v>
      </c>
      <c r="B1621" s="428">
        <f t="shared" si="29"/>
        <v>6</v>
      </c>
      <c r="C1621" s="437">
        <v>710960</v>
      </c>
      <c r="D1621" s="428" t="s">
        <v>867</v>
      </c>
      <c r="F1621" s="428" t="s">
        <v>1315</v>
      </c>
      <c r="J1621" s="428" t="s">
        <v>1316</v>
      </c>
      <c r="K1621" s="428" t="s">
        <v>1316</v>
      </c>
      <c r="Q1621" s="428">
        <v>710960</v>
      </c>
      <c r="R1621" s="437" t="s">
        <v>867</v>
      </c>
      <c r="S1621" s="428">
        <v>710960</v>
      </c>
    </row>
    <row r="1622" spans="1:19" ht="10.199999999999999" customHeight="1" x14ac:dyDescent="0.3">
      <c r="A1622" s="428">
        <v>7109</v>
      </c>
      <c r="B1622" s="428">
        <f t="shared" si="29"/>
        <v>6</v>
      </c>
      <c r="C1622" s="437">
        <v>710990</v>
      </c>
      <c r="D1622" s="428" t="s">
        <v>53</v>
      </c>
      <c r="E1622" s="428" t="s">
        <v>1315</v>
      </c>
      <c r="F1622" s="428" t="s">
        <v>1315</v>
      </c>
      <c r="G1622" s="428" t="s">
        <v>1315</v>
      </c>
      <c r="I1622" s="428" t="s">
        <v>1315</v>
      </c>
      <c r="J1622" s="428" t="s">
        <v>1315</v>
      </c>
      <c r="K1622" s="428" t="s">
        <v>1315</v>
      </c>
      <c r="N1622" s="428" t="s">
        <v>1315</v>
      </c>
      <c r="O1622" s="428" t="s">
        <v>1315</v>
      </c>
      <c r="Q1622" s="428">
        <v>710990</v>
      </c>
      <c r="R1622" s="437" t="s">
        <v>1699</v>
      </c>
      <c r="S1622" s="428">
        <v>710990</v>
      </c>
    </row>
    <row r="1623" spans="1:19" ht="10.199999999999999" customHeight="1" x14ac:dyDescent="0.3">
      <c r="A1623" s="428">
        <v>7110</v>
      </c>
      <c r="B1623" s="428">
        <f t="shared" si="29"/>
        <v>4</v>
      </c>
      <c r="C1623" s="437">
        <v>7110</v>
      </c>
      <c r="D1623" s="428" t="s">
        <v>430</v>
      </c>
      <c r="E1623" s="428" t="s">
        <v>1315</v>
      </c>
      <c r="G1623" s="428" t="s">
        <v>1315</v>
      </c>
      <c r="J1623" s="428" t="s">
        <v>1315</v>
      </c>
      <c r="K1623" s="428" t="s">
        <v>1315</v>
      </c>
      <c r="O1623" s="428" t="s">
        <v>1315</v>
      </c>
      <c r="Q1623" s="428">
        <v>7110</v>
      </c>
      <c r="R1623" s="437" t="s">
        <v>430</v>
      </c>
      <c r="S1623" s="428">
        <v>7110</v>
      </c>
    </row>
    <row r="1624" spans="1:19" ht="10.199999999999999" customHeight="1" x14ac:dyDescent="0.3">
      <c r="A1624" s="428">
        <v>7110</v>
      </c>
      <c r="B1624" s="428">
        <f t="shared" si="29"/>
        <v>6</v>
      </c>
      <c r="C1624" s="437">
        <v>711005</v>
      </c>
      <c r="D1624" s="428" t="s">
        <v>431</v>
      </c>
      <c r="E1624" s="428" t="s">
        <v>1315</v>
      </c>
      <c r="G1624" s="428" t="s">
        <v>1315</v>
      </c>
      <c r="J1624" s="428" t="s">
        <v>1315</v>
      </c>
      <c r="K1624" s="428" t="s">
        <v>1315</v>
      </c>
      <c r="O1624" s="428" t="s">
        <v>1315</v>
      </c>
      <c r="Q1624" s="428">
        <v>711005</v>
      </c>
      <c r="R1624" s="437" t="s">
        <v>431</v>
      </c>
      <c r="S1624" s="428">
        <v>711005</v>
      </c>
    </row>
    <row r="1625" spans="1:19" ht="10.199999999999999" customHeight="1" x14ac:dyDescent="0.3">
      <c r="A1625" s="428">
        <v>7110</v>
      </c>
      <c r="B1625" s="428">
        <f t="shared" si="29"/>
        <v>6</v>
      </c>
      <c r="C1625" s="437">
        <v>711010</v>
      </c>
      <c r="D1625" s="428" t="s">
        <v>432</v>
      </c>
      <c r="E1625" s="428" t="s">
        <v>1315</v>
      </c>
      <c r="G1625" s="428" t="s">
        <v>1315</v>
      </c>
      <c r="J1625" s="428" t="s">
        <v>1315</v>
      </c>
      <c r="K1625" s="428" t="s">
        <v>1315</v>
      </c>
      <c r="O1625" s="428" t="s">
        <v>1315</v>
      </c>
      <c r="Q1625" s="428">
        <v>711010</v>
      </c>
      <c r="R1625" s="437" t="s">
        <v>432</v>
      </c>
      <c r="S1625" s="428">
        <v>711010</v>
      </c>
    </row>
    <row r="1626" spans="1:19" ht="10.199999999999999" customHeight="1" x14ac:dyDescent="0.3">
      <c r="A1626" s="428">
        <v>7110</v>
      </c>
      <c r="B1626" s="428">
        <f t="shared" si="29"/>
        <v>6</v>
      </c>
      <c r="C1626" s="437">
        <v>711015</v>
      </c>
      <c r="D1626" s="428" t="s">
        <v>433</v>
      </c>
      <c r="E1626" s="428" t="s">
        <v>1315</v>
      </c>
      <c r="G1626" s="428" t="s">
        <v>1315</v>
      </c>
      <c r="J1626" s="428" t="s">
        <v>1315</v>
      </c>
      <c r="K1626" s="428" t="s">
        <v>1315</v>
      </c>
      <c r="O1626" s="428" t="s">
        <v>1315</v>
      </c>
      <c r="Q1626" s="428">
        <v>711015</v>
      </c>
      <c r="R1626" s="437" t="s">
        <v>433</v>
      </c>
      <c r="S1626" s="428">
        <v>711015</v>
      </c>
    </row>
    <row r="1627" spans="1:19" ht="10.199999999999999" customHeight="1" x14ac:dyDescent="0.3">
      <c r="A1627" s="428">
        <v>7111</v>
      </c>
      <c r="B1627" s="428">
        <f t="shared" si="29"/>
        <v>4</v>
      </c>
      <c r="C1627" s="437">
        <v>7111</v>
      </c>
      <c r="D1627" s="428" t="s">
        <v>434</v>
      </c>
      <c r="E1627" s="428" t="s">
        <v>1315</v>
      </c>
      <c r="G1627" s="428" t="s">
        <v>1315</v>
      </c>
      <c r="J1627" s="428" t="s">
        <v>1316</v>
      </c>
      <c r="K1627" s="428" t="s">
        <v>1316</v>
      </c>
      <c r="O1627" s="428" t="s">
        <v>1315</v>
      </c>
      <c r="Q1627" s="428">
        <v>7111</v>
      </c>
      <c r="R1627" s="437" t="s">
        <v>434</v>
      </c>
      <c r="S1627" s="428">
        <v>7111</v>
      </c>
    </row>
    <row r="1628" spans="1:19" ht="10.199999999999999" customHeight="1" x14ac:dyDescent="0.3">
      <c r="A1628" s="428">
        <v>7111</v>
      </c>
      <c r="B1628" s="428">
        <f t="shared" si="29"/>
        <v>6</v>
      </c>
      <c r="C1628" s="437">
        <v>711105</v>
      </c>
      <c r="D1628" s="428" t="s">
        <v>435</v>
      </c>
      <c r="E1628" s="428" t="s">
        <v>1315</v>
      </c>
      <c r="G1628" s="428" t="s">
        <v>1315</v>
      </c>
      <c r="J1628" s="428" t="s">
        <v>1316</v>
      </c>
      <c r="K1628" s="428" t="s">
        <v>1316</v>
      </c>
      <c r="O1628" s="428" t="s">
        <v>1315</v>
      </c>
      <c r="Q1628" s="428">
        <v>711105</v>
      </c>
      <c r="R1628" s="437" t="s">
        <v>435</v>
      </c>
      <c r="S1628" s="428">
        <v>711105</v>
      </c>
    </row>
    <row r="1629" spans="1:19" ht="10.199999999999999" customHeight="1" x14ac:dyDescent="0.3">
      <c r="A1629" s="428">
        <v>7111</v>
      </c>
      <c r="B1629" s="428">
        <f t="shared" si="29"/>
        <v>6</v>
      </c>
      <c r="C1629" s="437">
        <v>711110</v>
      </c>
      <c r="D1629" s="428" t="s">
        <v>199</v>
      </c>
      <c r="E1629" s="428" t="s">
        <v>1315</v>
      </c>
      <c r="G1629" s="428" t="s">
        <v>1315</v>
      </c>
      <c r="J1629" s="428" t="s">
        <v>1316</v>
      </c>
      <c r="K1629" s="428" t="s">
        <v>1316</v>
      </c>
      <c r="O1629" s="428" t="s">
        <v>1315</v>
      </c>
      <c r="Q1629" s="428">
        <v>711110</v>
      </c>
      <c r="R1629" s="437" t="s">
        <v>199</v>
      </c>
      <c r="S1629" s="428">
        <v>711110</v>
      </c>
    </row>
    <row r="1630" spans="1:19" ht="10.199999999999999" customHeight="1" x14ac:dyDescent="0.3">
      <c r="A1630" s="428">
        <v>7111</v>
      </c>
      <c r="B1630" s="428">
        <f t="shared" si="29"/>
        <v>6</v>
      </c>
      <c r="C1630" s="437">
        <v>711115</v>
      </c>
      <c r="D1630" s="428" t="s">
        <v>436</v>
      </c>
      <c r="E1630" s="428" t="s">
        <v>1315</v>
      </c>
      <c r="G1630" s="428" t="s">
        <v>1315</v>
      </c>
      <c r="J1630" s="428" t="s">
        <v>1316</v>
      </c>
      <c r="K1630" s="428" t="s">
        <v>1316</v>
      </c>
      <c r="O1630" s="428" t="s">
        <v>1315</v>
      </c>
      <c r="Q1630" s="428">
        <v>711115</v>
      </c>
      <c r="R1630" s="437" t="s">
        <v>436</v>
      </c>
      <c r="S1630" s="428">
        <v>711115</v>
      </c>
    </row>
    <row r="1631" spans="1:19" ht="10.199999999999999" customHeight="1" x14ac:dyDescent="0.3">
      <c r="A1631" s="428">
        <v>7111</v>
      </c>
      <c r="B1631" s="428">
        <f t="shared" si="29"/>
        <v>6</v>
      </c>
      <c r="C1631" s="437">
        <v>711120</v>
      </c>
      <c r="D1631" s="428" t="s">
        <v>209</v>
      </c>
      <c r="E1631" s="428" t="s">
        <v>1315</v>
      </c>
      <c r="G1631" s="428" t="s">
        <v>1315</v>
      </c>
      <c r="J1631" s="428" t="s">
        <v>1316</v>
      </c>
      <c r="K1631" s="428" t="s">
        <v>1316</v>
      </c>
      <c r="O1631" s="428" t="s">
        <v>1315</v>
      </c>
      <c r="Q1631" s="428">
        <v>711120</v>
      </c>
      <c r="R1631" s="437" t="s">
        <v>209</v>
      </c>
      <c r="S1631" s="428">
        <v>711120</v>
      </c>
    </row>
    <row r="1632" spans="1:19" ht="10.199999999999999" customHeight="1" x14ac:dyDescent="0.3">
      <c r="A1632" s="428">
        <v>7111</v>
      </c>
      <c r="B1632" s="428">
        <f t="shared" si="29"/>
        <v>6</v>
      </c>
      <c r="C1632" s="437">
        <v>711125</v>
      </c>
      <c r="D1632" s="428" t="s">
        <v>1121</v>
      </c>
      <c r="E1632" s="428" t="s">
        <v>1315</v>
      </c>
      <c r="G1632" s="428" t="s">
        <v>1315</v>
      </c>
      <c r="J1632" s="428" t="s">
        <v>1316</v>
      </c>
      <c r="K1632" s="428" t="s">
        <v>1316</v>
      </c>
      <c r="O1632" s="428" t="s">
        <v>1315</v>
      </c>
      <c r="Q1632" s="428">
        <v>711125</v>
      </c>
      <c r="R1632" s="437" t="s">
        <v>1121</v>
      </c>
      <c r="S1632" s="428">
        <v>711125</v>
      </c>
    </row>
    <row r="1633" spans="1:19" ht="10.199999999999999" customHeight="1" x14ac:dyDescent="0.3">
      <c r="A1633" s="428">
        <v>7111</v>
      </c>
      <c r="B1633" s="428">
        <f t="shared" si="29"/>
        <v>6</v>
      </c>
      <c r="C1633" s="437">
        <v>711130</v>
      </c>
      <c r="D1633" s="428" t="s">
        <v>437</v>
      </c>
      <c r="E1633" s="428" t="s">
        <v>1315</v>
      </c>
      <c r="G1633" s="428" t="s">
        <v>1315</v>
      </c>
      <c r="J1633" s="428" t="s">
        <v>1316</v>
      </c>
      <c r="K1633" s="428" t="s">
        <v>1316</v>
      </c>
      <c r="O1633" s="428" t="s">
        <v>1315</v>
      </c>
      <c r="Q1633" s="428">
        <v>711130</v>
      </c>
      <c r="R1633" s="437" t="s">
        <v>437</v>
      </c>
      <c r="S1633" s="428">
        <v>711130</v>
      </c>
    </row>
    <row r="1634" spans="1:19" ht="10.199999999999999" customHeight="1" x14ac:dyDescent="0.3">
      <c r="A1634" s="428">
        <v>7111</v>
      </c>
      <c r="B1634" s="428">
        <f t="shared" si="29"/>
        <v>6</v>
      </c>
      <c r="C1634" s="437">
        <v>711135</v>
      </c>
      <c r="D1634" s="428" t="s">
        <v>210</v>
      </c>
      <c r="E1634" s="428" t="s">
        <v>1315</v>
      </c>
      <c r="G1634" s="428" t="s">
        <v>1315</v>
      </c>
      <c r="J1634" s="428" t="s">
        <v>1316</v>
      </c>
      <c r="K1634" s="428" t="s">
        <v>1316</v>
      </c>
      <c r="O1634" s="428" t="s">
        <v>1315</v>
      </c>
      <c r="Q1634" s="428">
        <v>711135</v>
      </c>
      <c r="R1634" s="437" t="s">
        <v>210</v>
      </c>
      <c r="S1634" s="428">
        <v>711135</v>
      </c>
    </row>
    <row r="1635" spans="1:19" ht="10.199999999999999" customHeight="1" x14ac:dyDescent="0.3">
      <c r="A1635" s="428">
        <v>7112</v>
      </c>
      <c r="B1635" s="428">
        <f t="shared" si="29"/>
        <v>4</v>
      </c>
      <c r="C1635" s="437">
        <v>7112</v>
      </c>
      <c r="D1635" s="428" t="s">
        <v>868</v>
      </c>
      <c r="E1635" s="428" t="s">
        <v>1315</v>
      </c>
      <c r="J1635" s="428" t="s">
        <v>1316</v>
      </c>
      <c r="K1635" s="428" t="s">
        <v>1316</v>
      </c>
      <c r="O1635" s="428" t="s">
        <v>1315</v>
      </c>
      <c r="Q1635" s="428">
        <v>7112</v>
      </c>
      <c r="R1635" s="437" t="s">
        <v>1700</v>
      </c>
      <c r="S1635" s="428">
        <v>7112</v>
      </c>
    </row>
    <row r="1636" spans="1:19" ht="10.199999999999999" customHeight="1" x14ac:dyDescent="0.3">
      <c r="A1636" s="428">
        <v>7112</v>
      </c>
      <c r="B1636" s="428">
        <f t="shared" si="29"/>
        <v>6</v>
      </c>
      <c r="C1636" s="437">
        <v>711205</v>
      </c>
      <c r="D1636" s="428" t="s">
        <v>105</v>
      </c>
      <c r="E1636" s="428" t="s">
        <v>1315</v>
      </c>
      <c r="J1636" s="428" t="s">
        <v>1316</v>
      </c>
      <c r="K1636" s="428" t="s">
        <v>1316</v>
      </c>
      <c r="O1636" s="428" t="s">
        <v>1315</v>
      </c>
      <c r="Q1636" s="428">
        <v>711205</v>
      </c>
      <c r="R1636" s="437" t="s">
        <v>1701</v>
      </c>
      <c r="S1636" s="428">
        <v>711205</v>
      </c>
    </row>
    <row r="1637" spans="1:19" ht="10.199999999999999" customHeight="1" x14ac:dyDescent="0.3">
      <c r="A1637" s="428">
        <v>7112</v>
      </c>
      <c r="B1637" s="428">
        <f t="shared" si="29"/>
        <v>6</v>
      </c>
      <c r="C1637" s="437">
        <v>711210</v>
      </c>
      <c r="D1637" s="428" t="s">
        <v>106</v>
      </c>
      <c r="E1637" s="428" t="s">
        <v>1315</v>
      </c>
      <c r="J1637" s="428" t="s">
        <v>1316</v>
      </c>
      <c r="K1637" s="428" t="s">
        <v>1316</v>
      </c>
      <c r="O1637" s="428" t="s">
        <v>1315</v>
      </c>
      <c r="Q1637" s="428">
        <v>711210</v>
      </c>
      <c r="R1637" s="437" t="s">
        <v>1702</v>
      </c>
      <c r="S1637" s="428">
        <v>711210</v>
      </c>
    </row>
    <row r="1638" spans="1:19" ht="10.199999999999999" customHeight="1" x14ac:dyDescent="0.3">
      <c r="A1638" s="428">
        <v>7112</v>
      </c>
      <c r="B1638" s="428">
        <f t="shared" si="29"/>
        <v>6</v>
      </c>
      <c r="C1638" s="437">
        <v>711215</v>
      </c>
      <c r="D1638" s="428" t="s">
        <v>798</v>
      </c>
      <c r="E1638" s="428" t="s">
        <v>1315</v>
      </c>
      <c r="J1638" s="428" t="s">
        <v>1316</v>
      </c>
      <c r="K1638" s="428" t="s">
        <v>1316</v>
      </c>
      <c r="O1638" s="428" t="s">
        <v>1315</v>
      </c>
      <c r="Q1638" s="428">
        <v>711215</v>
      </c>
      <c r="R1638" s="437" t="s">
        <v>1703</v>
      </c>
      <c r="S1638" s="428">
        <v>711215</v>
      </c>
    </row>
    <row r="1639" spans="1:19" ht="10.199999999999999" customHeight="1" x14ac:dyDescent="0.3">
      <c r="A1639" s="428">
        <v>7112</v>
      </c>
      <c r="B1639" s="428">
        <f t="shared" si="29"/>
        <v>6</v>
      </c>
      <c r="C1639" s="437">
        <v>711220</v>
      </c>
      <c r="D1639" s="428" t="s">
        <v>869</v>
      </c>
      <c r="E1639" s="428" t="s">
        <v>1315</v>
      </c>
      <c r="J1639" s="428" t="s">
        <v>1316</v>
      </c>
      <c r="K1639" s="428" t="s">
        <v>1316</v>
      </c>
      <c r="O1639" s="428" t="s">
        <v>1315</v>
      </c>
      <c r="Q1639" s="428">
        <v>711220</v>
      </c>
      <c r="R1639" s="437" t="s">
        <v>1704</v>
      </c>
      <c r="S1639" s="428">
        <v>711220</v>
      </c>
    </row>
    <row r="1640" spans="1:19" ht="10.199999999999999" customHeight="1" x14ac:dyDescent="0.3">
      <c r="A1640" s="428">
        <v>7113</v>
      </c>
      <c r="B1640" s="428">
        <f t="shared" si="29"/>
        <v>4</v>
      </c>
      <c r="C1640" s="437">
        <v>7113</v>
      </c>
      <c r="D1640" s="428" t="s">
        <v>870</v>
      </c>
      <c r="E1640" s="428" t="s">
        <v>1315</v>
      </c>
      <c r="F1640" s="428" t="s">
        <v>1315</v>
      </c>
      <c r="G1640" s="428" t="s">
        <v>1315</v>
      </c>
      <c r="I1640" s="428" t="s">
        <v>1315</v>
      </c>
      <c r="J1640" s="428" t="s">
        <v>1315</v>
      </c>
      <c r="K1640" s="428" t="s">
        <v>1315</v>
      </c>
      <c r="L1640" s="428" t="s">
        <v>1315</v>
      </c>
      <c r="M1640" s="428" t="s">
        <v>1315</v>
      </c>
      <c r="N1640" s="428" t="s">
        <v>1315</v>
      </c>
      <c r="O1640" s="428" t="s">
        <v>1315</v>
      </c>
      <c r="Q1640" s="428">
        <v>7113</v>
      </c>
      <c r="R1640" s="437" t="s">
        <v>870</v>
      </c>
      <c r="S1640" s="428">
        <v>7113</v>
      </c>
    </row>
    <row r="1641" spans="1:19" ht="10.199999999999999" customHeight="1" x14ac:dyDescent="0.3">
      <c r="A1641" s="428">
        <v>7113</v>
      </c>
      <c r="B1641" s="428">
        <f t="shared" si="29"/>
        <v>6</v>
      </c>
      <c r="C1641" s="437">
        <v>711305</v>
      </c>
      <c r="D1641" s="428" t="s">
        <v>871</v>
      </c>
      <c r="E1641" s="428" t="s">
        <v>1315</v>
      </c>
      <c r="F1641" s="428" t="s">
        <v>1315</v>
      </c>
      <c r="G1641" s="428" t="s">
        <v>1315</v>
      </c>
      <c r="I1641" s="428" t="s">
        <v>1315</v>
      </c>
      <c r="J1641" s="428" t="s">
        <v>1315</v>
      </c>
      <c r="K1641" s="428" t="s">
        <v>1315</v>
      </c>
      <c r="L1641" s="428" t="s">
        <v>1315</v>
      </c>
      <c r="M1641" s="428" t="s">
        <v>1315</v>
      </c>
      <c r="N1641" s="428" t="s">
        <v>1315</v>
      </c>
      <c r="O1641" s="428" t="s">
        <v>1315</v>
      </c>
      <c r="Q1641" s="428">
        <v>711305</v>
      </c>
      <c r="R1641" s="437" t="s">
        <v>871</v>
      </c>
      <c r="S1641" s="428">
        <v>711305</v>
      </c>
    </row>
    <row r="1642" spans="1:19" ht="10.199999999999999" customHeight="1" x14ac:dyDescent="0.3">
      <c r="A1642" s="428">
        <v>7113</v>
      </c>
      <c r="B1642" s="428">
        <f t="shared" si="29"/>
        <v>6</v>
      </c>
      <c r="C1642" s="437">
        <v>711310</v>
      </c>
      <c r="D1642" s="428" t="s">
        <v>872</v>
      </c>
      <c r="E1642" s="428" t="s">
        <v>1315</v>
      </c>
      <c r="F1642" s="428" t="s">
        <v>1315</v>
      </c>
      <c r="G1642" s="428" t="s">
        <v>1315</v>
      </c>
      <c r="I1642" s="428" t="s">
        <v>1315</v>
      </c>
      <c r="J1642" s="428" t="s">
        <v>1315</v>
      </c>
      <c r="K1642" s="428" t="s">
        <v>1315</v>
      </c>
      <c r="L1642" s="428" t="s">
        <v>1315</v>
      </c>
      <c r="M1642" s="428" t="s">
        <v>1315</v>
      </c>
      <c r="N1642" s="428" t="s">
        <v>1315</v>
      </c>
      <c r="O1642" s="428" t="s">
        <v>1315</v>
      </c>
      <c r="Q1642" s="428">
        <v>711310</v>
      </c>
      <c r="R1642" s="437" t="s">
        <v>872</v>
      </c>
      <c r="S1642" s="428">
        <v>711310</v>
      </c>
    </row>
    <row r="1643" spans="1:19" ht="10.199999999999999" customHeight="1" x14ac:dyDescent="0.3">
      <c r="A1643" s="428">
        <v>7114</v>
      </c>
      <c r="B1643" s="428">
        <f t="shared" si="29"/>
        <v>4</v>
      </c>
      <c r="C1643" s="437">
        <v>7114</v>
      </c>
      <c r="D1643" s="428" t="s">
        <v>873</v>
      </c>
      <c r="E1643" s="428" t="s">
        <v>1315</v>
      </c>
      <c r="J1643" s="428" t="s">
        <v>1316</v>
      </c>
      <c r="K1643" s="428" t="s">
        <v>1316</v>
      </c>
      <c r="O1643" s="428" t="s">
        <v>1315</v>
      </c>
      <c r="Q1643" s="428">
        <v>7114</v>
      </c>
      <c r="R1643" s="437" t="s">
        <v>1705</v>
      </c>
      <c r="S1643" s="428">
        <v>7114</v>
      </c>
    </row>
    <row r="1644" spans="1:19" ht="10.199999999999999" customHeight="1" x14ac:dyDescent="0.3">
      <c r="A1644" s="428">
        <v>7114</v>
      </c>
      <c r="B1644" s="428">
        <f t="shared" si="29"/>
        <v>6</v>
      </c>
      <c r="C1644" s="437">
        <v>711405</v>
      </c>
      <c r="D1644" s="428" t="s">
        <v>105</v>
      </c>
      <c r="E1644" s="428" t="s">
        <v>1315</v>
      </c>
      <c r="J1644" s="428" t="s">
        <v>1316</v>
      </c>
      <c r="K1644" s="428" t="s">
        <v>1316</v>
      </c>
      <c r="O1644" s="428" t="s">
        <v>1315</v>
      </c>
      <c r="Q1644" s="428">
        <v>711405</v>
      </c>
      <c r="R1644" s="437" t="s">
        <v>1701</v>
      </c>
      <c r="S1644" s="428">
        <v>711405</v>
      </c>
    </row>
    <row r="1645" spans="1:19" ht="10.199999999999999" customHeight="1" x14ac:dyDescent="0.3">
      <c r="A1645" s="428">
        <v>7114</v>
      </c>
      <c r="B1645" s="428">
        <f t="shared" si="29"/>
        <v>6</v>
      </c>
      <c r="C1645" s="437">
        <v>711410</v>
      </c>
      <c r="D1645" s="428" t="s">
        <v>106</v>
      </c>
      <c r="E1645" s="428" t="s">
        <v>1315</v>
      </c>
      <c r="J1645" s="428" t="s">
        <v>1316</v>
      </c>
      <c r="K1645" s="428" t="s">
        <v>1316</v>
      </c>
      <c r="O1645" s="428" t="s">
        <v>1315</v>
      </c>
      <c r="Q1645" s="428">
        <v>711410</v>
      </c>
      <c r="R1645" s="437" t="s">
        <v>1702</v>
      </c>
      <c r="S1645" s="428">
        <v>711410</v>
      </c>
    </row>
    <row r="1646" spans="1:19" ht="10.199999999999999" customHeight="1" x14ac:dyDescent="0.3">
      <c r="A1646" s="428">
        <v>7114</v>
      </c>
      <c r="B1646" s="428">
        <f t="shared" si="29"/>
        <v>6</v>
      </c>
      <c r="C1646" s="437">
        <v>711415</v>
      </c>
      <c r="D1646" s="428" t="s">
        <v>798</v>
      </c>
      <c r="E1646" s="428" t="s">
        <v>1315</v>
      </c>
      <c r="J1646" s="428" t="s">
        <v>1316</v>
      </c>
      <c r="K1646" s="428" t="s">
        <v>1316</v>
      </c>
      <c r="O1646" s="428" t="s">
        <v>1315</v>
      </c>
      <c r="Q1646" s="428">
        <v>711415</v>
      </c>
      <c r="R1646" s="437" t="s">
        <v>1538</v>
      </c>
      <c r="S1646" s="428">
        <v>711415</v>
      </c>
    </row>
    <row r="1647" spans="1:19" ht="10.199999999999999" customHeight="1" x14ac:dyDescent="0.3">
      <c r="A1647" s="428">
        <v>7114</v>
      </c>
      <c r="B1647" s="428">
        <f t="shared" si="29"/>
        <v>6</v>
      </c>
      <c r="C1647" s="437">
        <v>711420</v>
      </c>
      <c r="D1647" s="428" t="s">
        <v>869</v>
      </c>
      <c r="E1647" s="428" t="s">
        <v>1315</v>
      </c>
      <c r="J1647" s="428" t="s">
        <v>1316</v>
      </c>
      <c r="K1647" s="428" t="s">
        <v>1316</v>
      </c>
      <c r="O1647" s="428" t="s">
        <v>1315</v>
      </c>
      <c r="Q1647" s="428">
        <v>711420</v>
      </c>
      <c r="R1647" s="437" t="s">
        <v>1704</v>
      </c>
      <c r="S1647" s="428">
        <v>711420</v>
      </c>
    </row>
    <row r="1648" spans="1:19" ht="10.199999999999999" customHeight="1" x14ac:dyDescent="0.3">
      <c r="A1648" s="428">
        <v>7115</v>
      </c>
      <c r="B1648" s="428">
        <f t="shared" si="29"/>
        <v>4</v>
      </c>
      <c r="C1648" s="437">
        <v>7115</v>
      </c>
      <c r="D1648" s="428" t="s">
        <v>874</v>
      </c>
      <c r="J1648" s="428" t="s">
        <v>1316</v>
      </c>
      <c r="K1648" s="428" t="s">
        <v>1316</v>
      </c>
      <c r="N1648" s="428" t="s">
        <v>1315</v>
      </c>
      <c r="Q1648" s="428">
        <v>7115</v>
      </c>
      <c r="R1648" s="437" t="s">
        <v>874</v>
      </c>
      <c r="S1648" s="428">
        <v>7115</v>
      </c>
    </row>
    <row r="1649" spans="1:19" ht="10.199999999999999" customHeight="1" x14ac:dyDescent="0.3">
      <c r="A1649" s="428">
        <v>7115</v>
      </c>
      <c r="B1649" s="428">
        <f t="shared" si="29"/>
        <v>6</v>
      </c>
      <c r="C1649" s="437">
        <v>711505</v>
      </c>
      <c r="D1649" s="428" t="s">
        <v>29</v>
      </c>
      <c r="J1649" s="428" t="s">
        <v>1316</v>
      </c>
      <c r="K1649" s="428" t="s">
        <v>1316</v>
      </c>
      <c r="N1649" s="428" t="s">
        <v>1315</v>
      </c>
      <c r="Q1649" s="428">
        <v>711505</v>
      </c>
      <c r="R1649" s="437" t="s">
        <v>29</v>
      </c>
      <c r="S1649" s="428">
        <v>711505</v>
      </c>
    </row>
    <row r="1650" spans="1:19" ht="10.199999999999999" customHeight="1" x14ac:dyDescent="0.3">
      <c r="A1650" s="428">
        <v>7115</v>
      </c>
      <c r="B1650" s="428">
        <f t="shared" si="29"/>
        <v>6</v>
      </c>
      <c r="C1650" s="437">
        <v>711510</v>
      </c>
      <c r="D1650" s="428" t="s">
        <v>875</v>
      </c>
      <c r="J1650" s="428" t="s">
        <v>1316</v>
      </c>
      <c r="K1650" s="428" t="s">
        <v>1316</v>
      </c>
      <c r="N1650" s="428" t="s">
        <v>1315</v>
      </c>
      <c r="Q1650" s="428">
        <v>711510</v>
      </c>
      <c r="R1650" s="437" t="s">
        <v>875</v>
      </c>
      <c r="S1650" s="428">
        <v>711510</v>
      </c>
    </row>
    <row r="1651" spans="1:19" ht="10.199999999999999" customHeight="1" x14ac:dyDescent="0.3">
      <c r="A1651" s="428">
        <v>7115</v>
      </c>
      <c r="B1651" s="428">
        <f t="shared" si="29"/>
        <v>6</v>
      </c>
      <c r="C1651" s="437">
        <v>711515</v>
      </c>
      <c r="D1651" s="428" t="s">
        <v>876</v>
      </c>
      <c r="J1651" s="428" t="s">
        <v>1316</v>
      </c>
      <c r="K1651" s="428" t="s">
        <v>1316</v>
      </c>
      <c r="N1651" s="428" t="s">
        <v>1315</v>
      </c>
      <c r="Q1651" s="428">
        <v>711515</v>
      </c>
      <c r="R1651" s="437" t="s">
        <v>876</v>
      </c>
      <c r="S1651" s="428">
        <v>711515</v>
      </c>
    </row>
    <row r="1652" spans="1:19" ht="10.199999999999999" customHeight="1" x14ac:dyDescent="0.3">
      <c r="A1652" s="428">
        <v>7115</v>
      </c>
      <c r="B1652" s="428">
        <f t="shared" si="29"/>
        <v>6</v>
      </c>
      <c r="C1652" s="437">
        <v>711520</v>
      </c>
      <c r="D1652" s="428" t="s">
        <v>877</v>
      </c>
      <c r="J1652" s="428" t="s">
        <v>1316</v>
      </c>
      <c r="K1652" s="428" t="s">
        <v>1316</v>
      </c>
      <c r="N1652" s="428" t="s">
        <v>1315</v>
      </c>
      <c r="Q1652" s="428">
        <v>711520</v>
      </c>
      <c r="R1652" s="437" t="s">
        <v>877</v>
      </c>
      <c r="S1652" s="428">
        <v>711520</v>
      </c>
    </row>
    <row r="1653" spans="1:19" ht="10.199999999999999" customHeight="1" x14ac:dyDescent="0.3">
      <c r="A1653" s="428">
        <v>7115</v>
      </c>
      <c r="B1653" s="428">
        <f t="shared" si="29"/>
        <v>6</v>
      </c>
      <c r="C1653" s="437">
        <v>711525</v>
      </c>
      <c r="D1653" s="428" t="s">
        <v>32</v>
      </c>
      <c r="J1653" s="428" t="s">
        <v>1316</v>
      </c>
      <c r="K1653" s="428" t="s">
        <v>1316</v>
      </c>
      <c r="N1653" s="428" t="s">
        <v>1315</v>
      </c>
      <c r="Q1653" s="428">
        <v>711525</v>
      </c>
      <c r="R1653" s="437" t="s">
        <v>32</v>
      </c>
      <c r="S1653" s="428">
        <v>711525</v>
      </c>
    </row>
    <row r="1654" spans="1:19" ht="10.199999999999999" customHeight="1" x14ac:dyDescent="0.3">
      <c r="A1654" s="428">
        <v>7115</v>
      </c>
      <c r="B1654" s="428">
        <f t="shared" si="29"/>
        <v>6</v>
      </c>
      <c r="C1654" s="437">
        <v>711590</v>
      </c>
      <c r="D1654" s="428" t="s">
        <v>878</v>
      </c>
      <c r="J1654" s="428" t="s">
        <v>1316</v>
      </c>
      <c r="K1654" s="428" t="s">
        <v>1316</v>
      </c>
      <c r="N1654" s="428" t="s">
        <v>1315</v>
      </c>
      <c r="Q1654" s="428">
        <v>711590</v>
      </c>
      <c r="R1654" s="437" t="s">
        <v>878</v>
      </c>
      <c r="S1654" s="428">
        <v>711590</v>
      </c>
    </row>
    <row r="1655" spans="1:19" ht="10.199999999999999" customHeight="1" x14ac:dyDescent="0.3">
      <c r="A1655" s="428">
        <v>7117</v>
      </c>
      <c r="B1655" s="428">
        <f t="shared" si="29"/>
        <v>4</v>
      </c>
      <c r="C1655" s="437">
        <v>7117</v>
      </c>
      <c r="D1655" s="428" t="s">
        <v>880</v>
      </c>
      <c r="E1655" s="428" t="s">
        <v>1315</v>
      </c>
      <c r="F1655" s="428" t="s">
        <v>1315</v>
      </c>
      <c r="G1655" s="428" t="s">
        <v>1315</v>
      </c>
      <c r="I1655" s="428" t="s">
        <v>1315</v>
      </c>
      <c r="J1655" s="428" t="s">
        <v>1315</v>
      </c>
      <c r="K1655" s="428" t="s">
        <v>1315</v>
      </c>
      <c r="O1655" s="428" t="s">
        <v>1315</v>
      </c>
      <c r="Q1655" s="428">
        <v>7117</v>
      </c>
      <c r="R1655" s="437" t="s">
        <v>1706</v>
      </c>
      <c r="S1655" s="428">
        <v>7117</v>
      </c>
    </row>
    <row r="1656" spans="1:19" ht="10.199999999999999" customHeight="1" x14ac:dyDescent="0.3">
      <c r="A1656" s="428">
        <v>7117</v>
      </c>
      <c r="B1656" s="428">
        <f t="shared" si="29"/>
        <v>6</v>
      </c>
      <c r="C1656" s="437">
        <v>711705</v>
      </c>
      <c r="D1656" s="428" t="s">
        <v>799</v>
      </c>
      <c r="E1656" s="428" t="s">
        <v>1315</v>
      </c>
      <c r="F1656" s="428" t="s">
        <v>1315</v>
      </c>
      <c r="G1656" s="428" t="s">
        <v>1315</v>
      </c>
      <c r="J1656" s="428" t="s">
        <v>1315</v>
      </c>
      <c r="K1656" s="428" t="s">
        <v>1315</v>
      </c>
      <c r="O1656" s="428" t="s">
        <v>1315</v>
      </c>
      <c r="Q1656" s="428" t="s">
        <v>1332</v>
      </c>
      <c r="R1656" s="437" t="s">
        <v>1332</v>
      </c>
      <c r="S1656" s="428" t="s">
        <v>1332</v>
      </c>
    </row>
    <row r="1657" spans="1:19" ht="10.199999999999999" customHeight="1" x14ac:dyDescent="0.3">
      <c r="A1657" s="428">
        <v>7117</v>
      </c>
      <c r="B1657" s="428">
        <f t="shared" si="29"/>
        <v>6</v>
      </c>
      <c r="C1657" s="437">
        <v>711710</v>
      </c>
      <c r="D1657" s="428" t="s">
        <v>881</v>
      </c>
      <c r="E1657" s="428" t="s">
        <v>1315</v>
      </c>
      <c r="F1657" s="428" t="s">
        <v>1315</v>
      </c>
      <c r="G1657" s="428" t="s">
        <v>1315</v>
      </c>
      <c r="I1657" s="428" t="s">
        <v>1315</v>
      </c>
      <c r="J1657" s="428" t="s">
        <v>1315</v>
      </c>
      <c r="K1657" s="428" t="s">
        <v>1315</v>
      </c>
      <c r="O1657" s="428" t="s">
        <v>1315</v>
      </c>
      <c r="Q1657" s="428">
        <v>711710</v>
      </c>
      <c r="R1657" s="437" t="s">
        <v>1701</v>
      </c>
      <c r="S1657" s="430" t="s">
        <v>1707</v>
      </c>
    </row>
    <row r="1658" spans="1:19" ht="10.199999999999999" customHeight="1" x14ac:dyDescent="0.3">
      <c r="A1658" s="428">
        <v>7117</v>
      </c>
      <c r="B1658" s="428">
        <f t="shared" si="29"/>
        <v>6</v>
      </c>
      <c r="C1658" s="437">
        <v>711715</v>
      </c>
      <c r="D1658" s="428" t="s">
        <v>800</v>
      </c>
      <c r="E1658" s="428" t="s">
        <v>1315</v>
      </c>
      <c r="F1658" s="428" t="s">
        <v>1315</v>
      </c>
      <c r="G1658" s="428" t="s">
        <v>1315</v>
      </c>
      <c r="J1658" s="428" t="s">
        <v>1315</v>
      </c>
      <c r="K1658" s="428" t="s">
        <v>1315</v>
      </c>
      <c r="O1658" s="428" t="s">
        <v>1315</v>
      </c>
      <c r="Q1658" s="428" t="s">
        <v>1332</v>
      </c>
      <c r="R1658" s="437" t="s">
        <v>1332</v>
      </c>
      <c r="S1658" s="428" t="s">
        <v>1332</v>
      </c>
    </row>
    <row r="1659" spans="1:19" ht="10.199999999999999" customHeight="1" x14ac:dyDescent="0.3">
      <c r="A1659" s="428">
        <v>7117</v>
      </c>
      <c r="B1659" s="428">
        <f t="shared" si="29"/>
        <v>6</v>
      </c>
      <c r="C1659" s="437">
        <v>711720</v>
      </c>
      <c r="D1659" s="428" t="s">
        <v>882</v>
      </c>
      <c r="E1659" s="428" t="s">
        <v>1315</v>
      </c>
      <c r="F1659" s="428" t="s">
        <v>1315</v>
      </c>
      <c r="J1659" s="428" t="s">
        <v>1315</v>
      </c>
      <c r="K1659" s="428" t="s">
        <v>1315</v>
      </c>
      <c r="O1659" s="428" t="s">
        <v>1315</v>
      </c>
      <c r="Q1659" s="428">
        <v>711720</v>
      </c>
      <c r="R1659" s="437" t="s">
        <v>1708</v>
      </c>
      <c r="S1659" s="430" t="s">
        <v>1709</v>
      </c>
    </row>
    <row r="1660" spans="1:19" ht="10.199999999999999" customHeight="1" x14ac:dyDescent="0.3">
      <c r="A1660" s="428">
        <v>7117</v>
      </c>
      <c r="B1660" s="428">
        <f t="shared" si="29"/>
        <v>6</v>
      </c>
      <c r="C1660" s="437">
        <v>711725</v>
      </c>
      <c r="D1660" s="428" t="s">
        <v>883</v>
      </c>
      <c r="E1660" s="428" t="s">
        <v>1315</v>
      </c>
      <c r="F1660" s="428" t="s">
        <v>1315</v>
      </c>
      <c r="J1660" s="428" t="s">
        <v>1315</v>
      </c>
      <c r="K1660" s="428" t="s">
        <v>1315</v>
      </c>
      <c r="O1660" s="428" t="s">
        <v>1315</v>
      </c>
      <c r="Q1660" s="428" t="s">
        <v>1332</v>
      </c>
      <c r="R1660" s="437" t="s">
        <v>1332</v>
      </c>
      <c r="S1660" s="428" t="s">
        <v>1332</v>
      </c>
    </row>
    <row r="1661" spans="1:19" ht="10.199999999999999" customHeight="1" x14ac:dyDescent="0.3">
      <c r="A1661" s="428">
        <v>7117</v>
      </c>
      <c r="B1661" s="428">
        <f t="shared" si="29"/>
        <v>6</v>
      </c>
      <c r="C1661" s="437">
        <v>711730</v>
      </c>
      <c r="D1661" s="428" t="s">
        <v>1540</v>
      </c>
      <c r="E1661" s="428" t="s">
        <v>1315</v>
      </c>
      <c r="F1661" s="428" t="s">
        <v>1315</v>
      </c>
      <c r="J1661" s="428" t="s">
        <v>1316</v>
      </c>
      <c r="K1661" s="428" t="s">
        <v>1316</v>
      </c>
      <c r="O1661" s="428" t="s">
        <v>1315</v>
      </c>
      <c r="Q1661" s="428">
        <v>711730</v>
      </c>
      <c r="R1661" s="437" t="s">
        <v>1634</v>
      </c>
      <c r="S1661" s="428">
        <v>711730</v>
      </c>
    </row>
    <row r="1662" spans="1:19" ht="10.199999999999999" customHeight="1" x14ac:dyDescent="0.3">
      <c r="A1662" s="428">
        <v>7117</v>
      </c>
      <c r="B1662" s="428">
        <f t="shared" si="29"/>
        <v>6</v>
      </c>
      <c r="C1662" s="437">
        <v>711735</v>
      </c>
      <c r="D1662" s="428" t="s">
        <v>798</v>
      </c>
      <c r="E1662" s="428" t="s">
        <v>1315</v>
      </c>
      <c r="F1662" s="428" t="s">
        <v>1315</v>
      </c>
      <c r="G1662" s="428" t="s">
        <v>1315</v>
      </c>
      <c r="I1662" s="428" t="s">
        <v>1315</v>
      </c>
      <c r="J1662" s="428" t="s">
        <v>1315</v>
      </c>
      <c r="K1662" s="428" t="s">
        <v>1315</v>
      </c>
      <c r="O1662" s="428" t="s">
        <v>1315</v>
      </c>
      <c r="Q1662" s="428">
        <v>711735</v>
      </c>
      <c r="R1662" s="437" t="s">
        <v>1538</v>
      </c>
      <c r="S1662" s="428">
        <v>711735</v>
      </c>
    </row>
    <row r="1663" spans="1:19" ht="10.199999999999999" customHeight="1" x14ac:dyDescent="0.3">
      <c r="A1663" s="428">
        <v>7117</v>
      </c>
      <c r="B1663" s="428">
        <f t="shared" si="29"/>
        <v>6</v>
      </c>
      <c r="C1663" s="437">
        <v>711740</v>
      </c>
      <c r="D1663" s="428" t="s">
        <v>884</v>
      </c>
      <c r="E1663" s="428" t="s">
        <v>1315</v>
      </c>
      <c r="F1663" s="428" t="s">
        <v>1315</v>
      </c>
      <c r="G1663" s="428" t="s">
        <v>1315</v>
      </c>
      <c r="J1663" s="428" t="s">
        <v>1315</v>
      </c>
      <c r="K1663" s="428" t="s">
        <v>1315</v>
      </c>
      <c r="O1663" s="428" t="s">
        <v>1315</v>
      </c>
      <c r="Q1663" s="428">
        <v>711740</v>
      </c>
      <c r="R1663" s="437" t="s">
        <v>1710</v>
      </c>
      <c r="S1663" s="428">
        <v>711740</v>
      </c>
    </row>
    <row r="1664" spans="1:19" ht="10.199999999999999" customHeight="1" x14ac:dyDescent="0.3">
      <c r="A1664" s="428">
        <v>7117</v>
      </c>
      <c r="B1664" s="428">
        <f t="shared" si="29"/>
        <v>6</v>
      </c>
      <c r="C1664" s="437">
        <v>711745</v>
      </c>
      <c r="D1664" s="428" t="s">
        <v>109</v>
      </c>
      <c r="E1664" s="428" t="s">
        <v>1315</v>
      </c>
      <c r="F1664" s="428" t="s">
        <v>1315</v>
      </c>
      <c r="J1664" s="428" t="s">
        <v>1316</v>
      </c>
      <c r="K1664" s="428" t="s">
        <v>1316</v>
      </c>
      <c r="O1664" s="428" t="s">
        <v>1315</v>
      </c>
      <c r="Q1664" s="428">
        <v>711745</v>
      </c>
      <c r="R1664" s="437" t="s">
        <v>1542</v>
      </c>
      <c r="S1664" s="428">
        <v>711745</v>
      </c>
    </row>
    <row r="1665" spans="1:19" ht="10.199999999999999" customHeight="1" x14ac:dyDescent="0.3">
      <c r="A1665" s="428">
        <v>7117</v>
      </c>
      <c r="B1665" s="428">
        <f t="shared" si="29"/>
        <v>6</v>
      </c>
      <c r="C1665" s="437">
        <v>711750</v>
      </c>
      <c r="D1665" s="428" t="s">
        <v>885</v>
      </c>
      <c r="F1665" s="428" t="s">
        <v>1315</v>
      </c>
      <c r="I1665" s="428" t="s">
        <v>1315</v>
      </c>
      <c r="J1665" s="428" t="s">
        <v>1316</v>
      </c>
      <c r="K1665" s="428" t="s">
        <v>1316</v>
      </c>
      <c r="Q1665" s="428">
        <v>711750</v>
      </c>
      <c r="R1665" s="437" t="s">
        <v>1543</v>
      </c>
      <c r="S1665" s="428">
        <v>711750</v>
      </c>
    </row>
    <row r="1666" spans="1:19" ht="10.199999999999999" customHeight="1" x14ac:dyDescent="0.3">
      <c r="A1666" s="428">
        <v>7190</v>
      </c>
      <c r="B1666" s="428">
        <f t="shared" si="29"/>
        <v>4</v>
      </c>
      <c r="C1666" s="437">
        <v>7190</v>
      </c>
      <c r="D1666" s="428" t="s">
        <v>438</v>
      </c>
      <c r="E1666" s="428" t="s">
        <v>1315</v>
      </c>
      <c r="F1666" s="428" t="s">
        <v>1315</v>
      </c>
      <c r="G1666" s="428" t="s">
        <v>1315</v>
      </c>
      <c r="I1666" s="428" t="s">
        <v>1315</v>
      </c>
      <c r="J1666" s="428" t="s">
        <v>1315</v>
      </c>
      <c r="K1666" s="428" t="s">
        <v>1315</v>
      </c>
      <c r="L1666" s="428" t="s">
        <v>1315</v>
      </c>
      <c r="M1666" s="428" t="s">
        <v>1315</v>
      </c>
      <c r="N1666" s="428" t="s">
        <v>1315</v>
      </c>
      <c r="O1666" s="428" t="s">
        <v>1315</v>
      </c>
      <c r="Q1666" s="428">
        <v>7190</v>
      </c>
      <c r="R1666" s="437" t="s">
        <v>438</v>
      </c>
      <c r="S1666" s="428">
        <v>7190</v>
      </c>
    </row>
    <row r="1667" spans="1:19" ht="10.199999999999999" customHeight="1" x14ac:dyDescent="0.3">
      <c r="A1667" s="428">
        <v>7190</v>
      </c>
      <c r="B1667" s="428">
        <f t="shared" si="29"/>
        <v>6</v>
      </c>
      <c r="C1667" s="437">
        <v>719005</v>
      </c>
      <c r="D1667" s="428" t="s">
        <v>439</v>
      </c>
      <c r="E1667" s="428" t="s">
        <v>1315</v>
      </c>
      <c r="F1667" s="428" t="s">
        <v>1315</v>
      </c>
      <c r="G1667" s="428" t="s">
        <v>1315</v>
      </c>
      <c r="I1667" s="428" t="s">
        <v>1315</v>
      </c>
      <c r="J1667" s="428" t="s">
        <v>1315</v>
      </c>
      <c r="K1667" s="428" t="s">
        <v>1315</v>
      </c>
      <c r="L1667" s="428" t="s">
        <v>1315</v>
      </c>
      <c r="M1667" s="428" t="s">
        <v>1315</v>
      </c>
      <c r="N1667" s="428" t="s">
        <v>1315</v>
      </c>
      <c r="O1667" s="428" t="s">
        <v>1315</v>
      </c>
      <c r="Q1667" s="428">
        <v>719005</v>
      </c>
      <c r="R1667" s="437" t="s">
        <v>439</v>
      </c>
      <c r="S1667" s="428">
        <v>719005</v>
      </c>
    </row>
    <row r="1668" spans="1:19" ht="10.199999999999999" customHeight="1" x14ac:dyDescent="0.3">
      <c r="A1668" s="428">
        <v>7190</v>
      </c>
      <c r="B1668" s="428">
        <f t="shared" si="29"/>
        <v>6</v>
      </c>
      <c r="C1668" s="437">
        <v>719010</v>
      </c>
      <c r="D1668" s="428" t="s">
        <v>440</v>
      </c>
      <c r="E1668" s="428" t="s">
        <v>1315</v>
      </c>
      <c r="F1668" s="428" t="s">
        <v>1315</v>
      </c>
      <c r="G1668" s="428" t="s">
        <v>1315</v>
      </c>
      <c r="I1668" s="428" t="s">
        <v>1315</v>
      </c>
      <c r="J1668" s="428" t="s">
        <v>1316</v>
      </c>
      <c r="K1668" s="428" t="s">
        <v>1316</v>
      </c>
      <c r="L1668" s="428" t="s">
        <v>1315</v>
      </c>
      <c r="M1668" s="428" t="s">
        <v>1315</v>
      </c>
      <c r="N1668" s="428" t="s">
        <v>1315</v>
      </c>
      <c r="O1668" s="428" t="s">
        <v>1315</v>
      </c>
      <c r="Q1668" s="428">
        <v>719010</v>
      </c>
      <c r="R1668" s="437" t="s">
        <v>440</v>
      </c>
      <c r="S1668" s="428">
        <v>719010</v>
      </c>
    </row>
    <row r="1669" spans="1:19" ht="10.199999999999999" customHeight="1" x14ac:dyDescent="0.3">
      <c r="A1669" s="428">
        <v>7190</v>
      </c>
      <c r="B1669" s="428">
        <f t="shared" si="29"/>
        <v>6</v>
      </c>
      <c r="C1669" s="437">
        <v>719015</v>
      </c>
      <c r="D1669" s="428" t="s">
        <v>441</v>
      </c>
      <c r="E1669" s="428" t="s">
        <v>1315</v>
      </c>
      <c r="F1669" s="428" t="s">
        <v>1315</v>
      </c>
      <c r="G1669" s="428" t="s">
        <v>1315</v>
      </c>
      <c r="I1669" s="428" t="s">
        <v>1315</v>
      </c>
      <c r="J1669" s="428" t="s">
        <v>1315</v>
      </c>
      <c r="K1669" s="428" t="s">
        <v>1315</v>
      </c>
      <c r="L1669" s="428" t="s">
        <v>1315</v>
      </c>
      <c r="M1669" s="428" t="s">
        <v>1315</v>
      </c>
      <c r="O1669" s="428" t="s">
        <v>1315</v>
      </c>
      <c r="Q1669" s="428">
        <v>719015</v>
      </c>
      <c r="R1669" s="437" t="s">
        <v>441</v>
      </c>
      <c r="S1669" s="428">
        <v>719015</v>
      </c>
    </row>
    <row r="1670" spans="1:19" ht="10.199999999999999" customHeight="1" x14ac:dyDescent="0.3">
      <c r="A1670" s="428">
        <v>7190</v>
      </c>
      <c r="B1670" s="428">
        <f t="shared" si="29"/>
        <v>6</v>
      </c>
      <c r="C1670" s="437">
        <v>719020</v>
      </c>
      <c r="D1670" s="428" t="s">
        <v>442</v>
      </c>
      <c r="E1670" s="428" t="s">
        <v>1315</v>
      </c>
      <c r="F1670" s="428" t="s">
        <v>1315</v>
      </c>
      <c r="G1670" s="428" t="s">
        <v>1315</v>
      </c>
      <c r="I1670" s="428" t="s">
        <v>1315</v>
      </c>
      <c r="J1670" s="428" t="s">
        <v>1315</v>
      </c>
      <c r="K1670" s="428" t="s">
        <v>1315</v>
      </c>
      <c r="L1670" s="428" t="s">
        <v>1315</v>
      </c>
      <c r="M1670" s="428" t="s">
        <v>1315</v>
      </c>
      <c r="O1670" s="428" t="s">
        <v>1315</v>
      </c>
      <c r="Q1670" s="428">
        <v>719020</v>
      </c>
      <c r="R1670" s="437" t="s">
        <v>442</v>
      </c>
      <c r="S1670" s="428">
        <v>719020</v>
      </c>
    </row>
    <row r="1671" spans="1:19" ht="10.199999999999999" customHeight="1" x14ac:dyDescent="0.3">
      <c r="A1671" s="428">
        <v>7190</v>
      </c>
      <c r="B1671" s="428">
        <f t="shared" si="29"/>
        <v>6</v>
      </c>
      <c r="C1671" s="437">
        <v>719025</v>
      </c>
      <c r="D1671" s="428" t="s">
        <v>443</v>
      </c>
      <c r="E1671" s="428" t="s">
        <v>1315</v>
      </c>
      <c r="F1671" s="428" t="s">
        <v>1315</v>
      </c>
      <c r="G1671" s="428" t="s">
        <v>1315</v>
      </c>
      <c r="I1671" s="428" t="s">
        <v>1315</v>
      </c>
      <c r="J1671" s="428" t="s">
        <v>1315</v>
      </c>
      <c r="K1671" s="428" t="s">
        <v>1315</v>
      </c>
      <c r="L1671" s="428" t="s">
        <v>1315</v>
      </c>
      <c r="M1671" s="428" t="s">
        <v>1315</v>
      </c>
      <c r="O1671" s="428" t="s">
        <v>1315</v>
      </c>
      <c r="Q1671" s="428">
        <v>719025</v>
      </c>
      <c r="R1671" s="437" t="s">
        <v>443</v>
      </c>
      <c r="S1671" s="428">
        <v>719025</v>
      </c>
    </row>
    <row r="1672" spans="1:19" ht="10.199999999999999" customHeight="1" x14ac:dyDescent="0.3">
      <c r="A1672" s="428">
        <v>7190</v>
      </c>
      <c r="B1672" s="428">
        <f t="shared" ref="B1672:B1735" si="30">LEN(C1672)</f>
        <v>6</v>
      </c>
      <c r="C1672" s="437">
        <v>719030</v>
      </c>
      <c r="D1672" s="428" t="s">
        <v>886</v>
      </c>
      <c r="F1672" s="428" t="s">
        <v>1315</v>
      </c>
      <c r="G1672" s="428" t="s">
        <v>1315</v>
      </c>
      <c r="J1672" s="428" t="s">
        <v>1316</v>
      </c>
      <c r="K1672" s="428" t="s">
        <v>1316</v>
      </c>
      <c r="Q1672" s="428">
        <v>719030</v>
      </c>
      <c r="R1672" s="437" t="s">
        <v>886</v>
      </c>
      <c r="S1672" s="428">
        <v>719030</v>
      </c>
    </row>
    <row r="1673" spans="1:19" ht="10.199999999999999" customHeight="1" x14ac:dyDescent="0.3">
      <c r="A1673" s="428">
        <v>7190</v>
      </c>
      <c r="B1673" s="428">
        <f t="shared" si="30"/>
        <v>6</v>
      </c>
      <c r="C1673" s="437">
        <v>719035</v>
      </c>
      <c r="D1673" s="428" t="s">
        <v>444</v>
      </c>
      <c r="E1673" s="428" t="s">
        <v>1315</v>
      </c>
      <c r="F1673" s="428" t="s">
        <v>1315</v>
      </c>
      <c r="G1673" s="428" t="s">
        <v>1315</v>
      </c>
      <c r="I1673" s="428" t="s">
        <v>1315</v>
      </c>
      <c r="J1673" s="428" t="s">
        <v>1315</v>
      </c>
      <c r="K1673" s="428" t="s">
        <v>1315</v>
      </c>
      <c r="L1673" s="428" t="s">
        <v>1315</v>
      </c>
      <c r="M1673" s="428" t="s">
        <v>1315</v>
      </c>
      <c r="O1673" s="428" t="s">
        <v>1315</v>
      </c>
      <c r="Q1673" s="428">
        <v>719035</v>
      </c>
      <c r="R1673" s="437" t="s">
        <v>444</v>
      </c>
      <c r="S1673" s="428">
        <v>719035</v>
      </c>
    </row>
    <row r="1674" spans="1:19" ht="10.199999999999999" customHeight="1" x14ac:dyDescent="0.3">
      <c r="A1674" s="428">
        <v>7190</v>
      </c>
      <c r="B1674" s="428">
        <f t="shared" si="30"/>
        <v>6</v>
      </c>
      <c r="C1674" s="437">
        <v>719040</v>
      </c>
      <c r="D1674" s="428" t="s">
        <v>887</v>
      </c>
      <c r="F1674" s="428" t="s">
        <v>1315</v>
      </c>
      <c r="J1674" s="428" t="s">
        <v>1316</v>
      </c>
      <c r="K1674" s="428" t="s">
        <v>1316</v>
      </c>
      <c r="M1674" s="428" t="s">
        <v>1315</v>
      </c>
      <c r="Q1674" s="428">
        <v>719040</v>
      </c>
      <c r="R1674" s="437" t="s">
        <v>887</v>
      </c>
      <c r="S1674" s="428">
        <v>719040</v>
      </c>
    </row>
    <row r="1675" spans="1:19" ht="10.199999999999999" customHeight="1" x14ac:dyDescent="0.3">
      <c r="A1675" s="428">
        <v>7190</v>
      </c>
      <c r="B1675" s="428">
        <f t="shared" si="30"/>
        <v>6</v>
      </c>
      <c r="C1675" s="437">
        <v>719045</v>
      </c>
      <c r="D1675" s="428" t="s">
        <v>445</v>
      </c>
      <c r="E1675" s="428" t="s">
        <v>1315</v>
      </c>
      <c r="F1675" s="428" t="s">
        <v>1315</v>
      </c>
      <c r="G1675" s="428" t="s">
        <v>1315</v>
      </c>
      <c r="I1675" s="428" t="s">
        <v>1315</v>
      </c>
      <c r="J1675" s="428" t="s">
        <v>1315</v>
      </c>
      <c r="K1675" s="428" t="s">
        <v>1315</v>
      </c>
      <c r="L1675" s="428" t="s">
        <v>1315</v>
      </c>
      <c r="M1675" s="428" t="s">
        <v>1315</v>
      </c>
      <c r="N1675" s="428" t="s">
        <v>1315</v>
      </c>
      <c r="O1675" s="428" t="s">
        <v>1315</v>
      </c>
      <c r="Q1675" s="428">
        <v>719045</v>
      </c>
      <c r="R1675" s="437" t="s">
        <v>445</v>
      </c>
      <c r="S1675" s="428">
        <v>719045</v>
      </c>
    </row>
    <row r="1676" spans="1:19" ht="10.199999999999999" customHeight="1" x14ac:dyDescent="0.3">
      <c r="A1676" s="428">
        <v>7190</v>
      </c>
      <c r="B1676" s="428">
        <f t="shared" si="30"/>
        <v>6</v>
      </c>
      <c r="C1676" s="437">
        <v>719090</v>
      </c>
      <c r="D1676" s="428" t="s">
        <v>1291</v>
      </c>
      <c r="E1676" s="428" t="s">
        <v>1315</v>
      </c>
      <c r="F1676" s="428" t="s">
        <v>1315</v>
      </c>
      <c r="G1676" s="428" t="s">
        <v>1315</v>
      </c>
      <c r="I1676" s="428" t="s">
        <v>1315</v>
      </c>
      <c r="J1676" s="428" t="s">
        <v>1315</v>
      </c>
      <c r="K1676" s="428" t="s">
        <v>1315</v>
      </c>
      <c r="L1676" s="428" t="s">
        <v>1315</v>
      </c>
      <c r="M1676" s="428" t="s">
        <v>1315</v>
      </c>
      <c r="N1676" s="428" t="s">
        <v>1315</v>
      </c>
      <c r="O1676" s="428" t="s">
        <v>1315</v>
      </c>
      <c r="Q1676" s="428">
        <v>719090</v>
      </c>
      <c r="R1676" s="437" t="s">
        <v>1291</v>
      </c>
      <c r="S1676" s="428">
        <v>719090</v>
      </c>
    </row>
    <row r="1677" spans="1:19" ht="10.199999999999999" customHeight="1" x14ac:dyDescent="0.3">
      <c r="A1677" s="428">
        <v>72</v>
      </c>
      <c r="B1677" s="428">
        <f t="shared" si="30"/>
        <v>2</v>
      </c>
      <c r="C1677" s="437">
        <v>72</v>
      </c>
      <c r="D1677" s="428" t="s">
        <v>856</v>
      </c>
      <c r="F1677" s="428" t="s">
        <v>1315</v>
      </c>
      <c r="J1677" s="428" t="s">
        <v>1316</v>
      </c>
      <c r="K1677" s="428" t="s">
        <v>1316</v>
      </c>
      <c r="L1677" s="428" t="s">
        <v>1315</v>
      </c>
      <c r="N1677" s="428" t="s">
        <v>1315</v>
      </c>
      <c r="Q1677" s="428">
        <v>72</v>
      </c>
      <c r="R1677" s="437" t="s">
        <v>856</v>
      </c>
      <c r="S1677" s="428">
        <v>72</v>
      </c>
    </row>
    <row r="1678" spans="1:19" ht="10.199999999999999" customHeight="1" x14ac:dyDescent="0.3">
      <c r="A1678" s="428">
        <v>7201</v>
      </c>
      <c r="B1678" s="428">
        <f t="shared" si="30"/>
        <v>4</v>
      </c>
      <c r="C1678" s="437">
        <v>7201</v>
      </c>
      <c r="D1678" s="428" t="s">
        <v>404</v>
      </c>
      <c r="F1678" s="428" t="s">
        <v>1315</v>
      </c>
      <c r="J1678" s="428" t="s">
        <v>1316</v>
      </c>
      <c r="K1678" s="428" t="s">
        <v>1316</v>
      </c>
      <c r="L1678" s="428" t="s">
        <v>1315</v>
      </c>
      <c r="N1678" s="428" t="s">
        <v>1315</v>
      </c>
      <c r="Q1678" s="428">
        <v>7201</v>
      </c>
      <c r="R1678" s="437" t="s">
        <v>404</v>
      </c>
      <c r="S1678" s="428">
        <v>7201</v>
      </c>
    </row>
    <row r="1679" spans="1:19" ht="10.199999999999999" customHeight="1" x14ac:dyDescent="0.3">
      <c r="A1679" s="428">
        <v>7202</v>
      </c>
      <c r="B1679" s="428">
        <f t="shared" si="30"/>
        <v>4</v>
      </c>
      <c r="C1679" s="437">
        <v>7202</v>
      </c>
      <c r="D1679" s="428" t="s">
        <v>410</v>
      </c>
      <c r="F1679" s="428" t="s">
        <v>1315</v>
      </c>
      <c r="J1679" s="428" t="s">
        <v>1316</v>
      </c>
      <c r="K1679" s="428" t="s">
        <v>1316</v>
      </c>
      <c r="L1679" s="428" t="s">
        <v>1315</v>
      </c>
      <c r="N1679" s="428" t="s">
        <v>1315</v>
      </c>
      <c r="Q1679" s="428">
        <v>7202</v>
      </c>
      <c r="R1679" s="437" t="s">
        <v>410</v>
      </c>
      <c r="S1679" s="428">
        <v>7202</v>
      </c>
    </row>
    <row r="1680" spans="1:19" ht="10.199999999999999" customHeight="1" x14ac:dyDescent="0.3">
      <c r="A1680" s="428">
        <v>7203</v>
      </c>
      <c r="B1680" s="428">
        <f t="shared" si="30"/>
        <v>4</v>
      </c>
      <c r="C1680" s="439">
        <v>7203</v>
      </c>
      <c r="D1680" s="432" t="s">
        <v>420</v>
      </c>
      <c r="J1680" s="428" t="s">
        <v>1316</v>
      </c>
      <c r="K1680" s="428" t="s">
        <v>1316</v>
      </c>
      <c r="L1680" s="428" t="s">
        <v>1315</v>
      </c>
      <c r="N1680" s="428" t="s">
        <v>1315</v>
      </c>
      <c r="Q1680" s="433">
        <v>7203</v>
      </c>
      <c r="R1680" s="442" t="s">
        <v>420</v>
      </c>
      <c r="S1680" s="433">
        <v>7203</v>
      </c>
    </row>
    <row r="1681" spans="1:19" ht="10.199999999999999" customHeight="1" x14ac:dyDescent="0.3">
      <c r="A1681" s="428">
        <v>7204</v>
      </c>
      <c r="B1681" s="428">
        <f t="shared" si="30"/>
        <v>4</v>
      </c>
      <c r="C1681" s="439">
        <v>7204</v>
      </c>
      <c r="D1681" s="432" t="s">
        <v>422</v>
      </c>
      <c r="F1681" s="428" t="s">
        <v>1315</v>
      </c>
      <c r="J1681" s="428" t="s">
        <v>1316</v>
      </c>
      <c r="K1681" s="428" t="s">
        <v>1316</v>
      </c>
      <c r="L1681" s="428" t="s">
        <v>1315</v>
      </c>
      <c r="N1681" s="428" t="s">
        <v>1315</v>
      </c>
      <c r="Q1681" s="433">
        <v>7204</v>
      </c>
      <c r="R1681" s="442" t="s">
        <v>422</v>
      </c>
      <c r="S1681" s="433">
        <v>7204</v>
      </c>
    </row>
    <row r="1682" spans="1:19" ht="10.199999999999999" customHeight="1" x14ac:dyDescent="0.3">
      <c r="A1682" s="428">
        <v>7205</v>
      </c>
      <c r="B1682" s="428">
        <f t="shared" si="30"/>
        <v>4</v>
      </c>
      <c r="C1682" s="439">
        <v>7205</v>
      </c>
      <c r="D1682" s="432" t="s">
        <v>423</v>
      </c>
      <c r="F1682" s="428" t="s">
        <v>1315</v>
      </c>
      <c r="J1682" s="428" t="s">
        <v>1316</v>
      </c>
      <c r="K1682" s="428" t="s">
        <v>1316</v>
      </c>
      <c r="L1682" s="428" t="s">
        <v>1315</v>
      </c>
      <c r="Q1682" s="433">
        <v>7205</v>
      </c>
      <c r="R1682" s="442" t="s">
        <v>423</v>
      </c>
      <c r="S1682" s="433">
        <v>7205</v>
      </c>
    </row>
    <row r="1683" spans="1:19" ht="10.199999999999999" customHeight="1" x14ac:dyDescent="0.3">
      <c r="A1683" s="428">
        <v>7206</v>
      </c>
      <c r="B1683" s="428">
        <f t="shared" si="30"/>
        <v>4</v>
      </c>
      <c r="C1683" s="439">
        <v>7206</v>
      </c>
      <c r="D1683" s="432" t="s">
        <v>424</v>
      </c>
      <c r="J1683" s="428" t="s">
        <v>1316</v>
      </c>
      <c r="K1683" s="428" t="s">
        <v>1316</v>
      </c>
      <c r="Q1683" s="433">
        <v>7206</v>
      </c>
      <c r="R1683" s="442" t="s">
        <v>424</v>
      </c>
      <c r="S1683" s="433">
        <v>7206</v>
      </c>
    </row>
    <row r="1684" spans="1:19" ht="10.199999999999999" customHeight="1" x14ac:dyDescent="0.3">
      <c r="A1684" s="428">
        <v>7207</v>
      </c>
      <c r="B1684" s="428">
        <f t="shared" si="30"/>
        <v>4</v>
      </c>
      <c r="C1684" s="440">
        <v>7207</v>
      </c>
      <c r="D1684" s="434" t="s">
        <v>425</v>
      </c>
      <c r="F1684" s="428" t="s">
        <v>1315</v>
      </c>
      <c r="J1684" s="428" t="s">
        <v>1316</v>
      </c>
      <c r="K1684" s="428" t="s">
        <v>1316</v>
      </c>
      <c r="L1684" s="428" t="s">
        <v>1315</v>
      </c>
      <c r="N1684" s="428" t="s">
        <v>1315</v>
      </c>
      <c r="Q1684" s="433">
        <v>7207</v>
      </c>
      <c r="R1684" s="442" t="s">
        <v>425</v>
      </c>
      <c r="S1684" s="433">
        <v>7207</v>
      </c>
    </row>
    <row r="1685" spans="1:19" ht="10.199999999999999" customHeight="1" x14ac:dyDescent="0.3">
      <c r="A1685" s="428">
        <v>7209</v>
      </c>
      <c r="B1685" s="428">
        <f t="shared" si="30"/>
        <v>4</v>
      </c>
      <c r="C1685" s="439">
        <v>7209</v>
      </c>
      <c r="D1685" s="432" t="s">
        <v>888</v>
      </c>
      <c r="F1685" s="428" t="s">
        <v>1315</v>
      </c>
      <c r="J1685" s="428" t="s">
        <v>1316</v>
      </c>
      <c r="K1685" s="428" t="s">
        <v>1316</v>
      </c>
      <c r="N1685" s="428" t="s">
        <v>1315</v>
      </c>
      <c r="Q1685" s="433">
        <v>7209</v>
      </c>
      <c r="R1685" s="442" t="s">
        <v>1711</v>
      </c>
      <c r="S1685" s="433">
        <v>7209</v>
      </c>
    </row>
    <row r="1686" spans="1:19" ht="10.199999999999999" customHeight="1" x14ac:dyDescent="0.3">
      <c r="A1686" s="428">
        <v>7210</v>
      </c>
      <c r="B1686" s="428">
        <f t="shared" si="30"/>
        <v>4</v>
      </c>
      <c r="C1686" s="439">
        <v>7210</v>
      </c>
      <c r="D1686" s="432" t="s">
        <v>889</v>
      </c>
      <c r="F1686" s="428" t="s">
        <v>1315</v>
      </c>
      <c r="J1686" s="428" t="s">
        <v>1316</v>
      </c>
      <c r="K1686" s="428" t="s">
        <v>1316</v>
      </c>
      <c r="Q1686" s="433">
        <v>7210</v>
      </c>
      <c r="R1686" s="442" t="s">
        <v>889</v>
      </c>
      <c r="S1686" s="433">
        <v>7210</v>
      </c>
    </row>
    <row r="1687" spans="1:19" ht="10.199999999999999" customHeight="1" x14ac:dyDescent="0.3">
      <c r="A1687" s="428">
        <v>7211</v>
      </c>
      <c r="B1687" s="428">
        <f t="shared" si="30"/>
        <v>4</v>
      </c>
      <c r="C1687" s="439">
        <v>7211</v>
      </c>
      <c r="D1687" s="432" t="s">
        <v>434</v>
      </c>
      <c r="J1687" s="428" t="s">
        <v>1316</v>
      </c>
      <c r="K1687" s="428" t="s">
        <v>1316</v>
      </c>
      <c r="Q1687" s="433">
        <v>7211</v>
      </c>
      <c r="R1687" s="442" t="s">
        <v>434</v>
      </c>
      <c r="S1687" s="433">
        <v>7211</v>
      </c>
    </row>
    <row r="1688" spans="1:19" ht="10.199999999999999" customHeight="1" x14ac:dyDescent="0.3">
      <c r="A1688" s="428">
        <v>7212</v>
      </c>
      <c r="B1688" s="428">
        <f t="shared" si="30"/>
        <v>4</v>
      </c>
      <c r="C1688" s="439">
        <v>7212</v>
      </c>
      <c r="D1688" s="432" t="s">
        <v>890</v>
      </c>
      <c r="J1688" s="428" t="s">
        <v>1316</v>
      </c>
      <c r="K1688" s="428" t="s">
        <v>1316</v>
      </c>
      <c r="Q1688" s="433">
        <v>7212</v>
      </c>
      <c r="R1688" s="442" t="s">
        <v>890</v>
      </c>
      <c r="S1688" s="433">
        <v>7212</v>
      </c>
    </row>
    <row r="1689" spans="1:19" ht="10.199999999999999" customHeight="1" x14ac:dyDescent="0.3">
      <c r="A1689" s="428">
        <v>7213</v>
      </c>
      <c r="B1689" s="428">
        <f t="shared" si="30"/>
        <v>4</v>
      </c>
      <c r="C1689" s="439">
        <v>7213</v>
      </c>
      <c r="D1689" s="432" t="s">
        <v>870</v>
      </c>
      <c r="F1689" s="428" t="s">
        <v>1315</v>
      </c>
      <c r="J1689" s="428" t="s">
        <v>1316</v>
      </c>
      <c r="K1689" s="428" t="s">
        <v>1316</v>
      </c>
      <c r="L1689" s="428" t="s">
        <v>1315</v>
      </c>
      <c r="N1689" s="428" t="s">
        <v>1315</v>
      </c>
      <c r="Q1689" s="433">
        <v>7213</v>
      </c>
      <c r="R1689" s="442" t="s">
        <v>870</v>
      </c>
      <c r="S1689" s="433">
        <v>7213</v>
      </c>
    </row>
    <row r="1690" spans="1:19" ht="10.199999999999999" customHeight="1" x14ac:dyDescent="0.3">
      <c r="A1690" s="428">
        <v>7214</v>
      </c>
      <c r="B1690" s="428">
        <f t="shared" si="30"/>
        <v>4</v>
      </c>
      <c r="C1690" s="439">
        <v>7214</v>
      </c>
      <c r="D1690" s="432" t="s">
        <v>873</v>
      </c>
      <c r="J1690" s="428" t="s">
        <v>1316</v>
      </c>
      <c r="K1690" s="428" t="s">
        <v>1316</v>
      </c>
      <c r="Q1690" s="433">
        <v>7214</v>
      </c>
      <c r="R1690" s="442" t="s">
        <v>873</v>
      </c>
      <c r="S1690" s="433">
        <v>7214</v>
      </c>
    </row>
    <row r="1691" spans="1:19" ht="10.199999999999999" customHeight="1" x14ac:dyDescent="0.3">
      <c r="A1691" s="428">
        <v>7215</v>
      </c>
      <c r="B1691" s="428">
        <f t="shared" si="30"/>
        <v>4</v>
      </c>
      <c r="C1691" s="439">
        <v>7215</v>
      </c>
      <c r="D1691" s="432" t="s">
        <v>874</v>
      </c>
      <c r="J1691" s="428" t="s">
        <v>1316</v>
      </c>
      <c r="K1691" s="428" t="s">
        <v>1316</v>
      </c>
      <c r="N1691" s="428" t="s">
        <v>1315</v>
      </c>
      <c r="Q1691" s="433">
        <v>7215</v>
      </c>
      <c r="R1691" s="442" t="s">
        <v>874</v>
      </c>
      <c r="S1691" s="433">
        <v>7215</v>
      </c>
    </row>
    <row r="1692" spans="1:19" ht="10.199999999999999" customHeight="1" x14ac:dyDescent="0.3">
      <c r="A1692" s="428">
        <v>7217</v>
      </c>
      <c r="B1692" s="428">
        <f t="shared" si="30"/>
        <v>4</v>
      </c>
      <c r="C1692" s="439">
        <v>7217</v>
      </c>
      <c r="D1692" s="432" t="s">
        <v>880</v>
      </c>
      <c r="F1692" s="428" t="s">
        <v>1315</v>
      </c>
      <c r="J1692" s="428" t="s">
        <v>1316</v>
      </c>
      <c r="K1692" s="428" t="s">
        <v>1316</v>
      </c>
      <c r="Q1692" s="433">
        <v>7217</v>
      </c>
      <c r="R1692" s="442" t="s">
        <v>880</v>
      </c>
      <c r="S1692" s="433">
        <v>7217</v>
      </c>
    </row>
    <row r="1693" spans="1:19" ht="10.199999999999999" customHeight="1" x14ac:dyDescent="0.3">
      <c r="A1693" s="428">
        <v>7290</v>
      </c>
      <c r="B1693" s="428">
        <f t="shared" si="30"/>
        <v>4</v>
      </c>
      <c r="C1693" s="439">
        <v>7290</v>
      </c>
      <c r="D1693" s="432" t="s">
        <v>438</v>
      </c>
      <c r="F1693" s="428" t="s">
        <v>1315</v>
      </c>
      <c r="J1693" s="428" t="s">
        <v>1316</v>
      </c>
      <c r="K1693" s="428" t="s">
        <v>1316</v>
      </c>
      <c r="L1693" s="428" t="s">
        <v>1315</v>
      </c>
      <c r="N1693" s="428" t="s">
        <v>1315</v>
      </c>
      <c r="Q1693" s="433">
        <v>7290</v>
      </c>
      <c r="R1693" s="442" t="s">
        <v>438</v>
      </c>
      <c r="S1693" s="433">
        <v>7290</v>
      </c>
    </row>
    <row r="1694" spans="1:19" ht="10.199999999999999" customHeight="1" x14ac:dyDescent="0.3">
      <c r="A1694" s="428">
        <v>73</v>
      </c>
      <c r="B1694" s="428">
        <f t="shared" si="30"/>
        <v>2</v>
      </c>
      <c r="C1694" s="441">
        <v>73</v>
      </c>
      <c r="D1694" s="435" t="s">
        <v>858</v>
      </c>
      <c r="F1694" s="428" t="s">
        <v>1315</v>
      </c>
      <c r="J1694" s="428" t="s">
        <v>1316</v>
      </c>
      <c r="K1694" s="428" t="s">
        <v>1316</v>
      </c>
      <c r="L1694" s="428" t="s">
        <v>1315</v>
      </c>
      <c r="N1694" s="428" t="s">
        <v>1315</v>
      </c>
      <c r="Q1694" s="433">
        <v>73</v>
      </c>
      <c r="R1694" s="442" t="s">
        <v>858</v>
      </c>
      <c r="S1694" s="433">
        <v>73</v>
      </c>
    </row>
    <row r="1695" spans="1:19" ht="10.199999999999999" customHeight="1" x14ac:dyDescent="0.3">
      <c r="A1695" s="428">
        <v>7301</v>
      </c>
      <c r="B1695" s="428">
        <f t="shared" si="30"/>
        <v>4</v>
      </c>
      <c r="C1695" s="439">
        <v>7301</v>
      </c>
      <c r="D1695" s="432" t="s">
        <v>447</v>
      </c>
      <c r="F1695" s="428" t="s">
        <v>1315</v>
      </c>
      <c r="J1695" s="428" t="s">
        <v>1316</v>
      </c>
      <c r="K1695" s="428" t="s">
        <v>1316</v>
      </c>
      <c r="L1695" s="428" t="s">
        <v>1315</v>
      </c>
      <c r="Q1695" s="433">
        <v>7301</v>
      </c>
      <c r="R1695" s="442" t="s">
        <v>447</v>
      </c>
      <c r="S1695" s="433">
        <v>7301</v>
      </c>
    </row>
    <row r="1696" spans="1:19" ht="10.199999999999999" customHeight="1" x14ac:dyDescent="0.3">
      <c r="A1696" s="428">
        <v>7302</v>
      </c>
      <c r="B1696" s="428">
        <f t="shared" si="30"/>
        <v>4</v>
      </c>
      <c r="C1696" s="439">
        <v>7302</v>
      </c>
      <c r="D1696" s="432" t="s">
        <v>453</v>
      </c>
      <c r="F1696" s="428" t="s">
        <v>1315</v>
      </c>
      <c r="J1696" s="428" t="s">
        <v>1316</v>
      </c>
      <c r="K1696" s="428" t="s">
        <v>1316</v>
      </c>
      <c r="L1696" s="428" t="s">
        <v>1315</v>
      </c>
      <c r="Q1696" s="433">
        <v>7302</v>
      </c>
      <c r="R1696" s="442" t="s">
        <v>453</v>
      </c>
      <c r="S1696" s="433">
        <v>7302</v>
      </c>
    </row>
    <row r="1697" spans="1:19" ht="10.199999999999999" customHeight="1" x14ac:dyDescent="0.3">
      <c r="A1697" s="428">
        <v>7303</v>
      </c>
      <c r="B1697" s="428">
        <f t="shared" si="30"/>
        <v>4</v>
      </c>
      <c r="C1697" s="439">
        <v>7303</v>
      </c>
      <c r="D1697" s="432" t="s">
        <v>462</v>
      </c>
      <c r="J1697" s="428" t="s">
        <v>1316</v>
      </c>
      <c r="K1697" s="428" t="s">
        <v>1316</v>
      </c>
      <c r="Q1697" s="433">
        <v>7303</v>
      </c>
      <c r="R1697" s="442" t="s">
        <v>462</v>
      </c>
      <c r="S1697" s="433">
        <v>7303</v>
      </c>
    </row>
    <row r="1698" spans="1:19" ht="10.199999999999999" customHeight="1" x14ac:dyDescent="0.3">
      <c r="A1698" s="428">
        <v>7304</v>
      </c>
      <c r="B1698" s="428">
        <f t="shared" si="30"/>
        <v>4</v>
      </c>
      <c r="C1698" s="439">
        <v>7304</v>
      </c>
      <c r="D1698" s="432" t="s">
        <v>891</v>
      </c>
      <c r="J1698" s="428" t="s">
        <v>1316</v>
      </c>
      <c r="K1698" s="428" t="s">
        <v>1316</v>
      </c>
      <c r="Q1698" s="433">
        <v>7304</v>
      </c>
      <c r="R1698" s="442" t="s">
        <v>891</v>
      </c>
      <c r="S1698" s="433">
        <v>7304</v>
      </c>
    </row>
    <row r="1699" spans="1:19" ht="10.199999999999999" customHeight="1" x14ac:dyDescent="0.3">
      <c r="A1699" s="428">
        <v>7305</v>
      </c>
      <c r="B1699" s="428">
        <f t="shared" si="30"/>
        <v>4</v>
      </c>
      <c r="C1699" s="439">
        <v>7305</v>
      </c>
      <c r="D1699" s="432" t="s">
        <v>892</v>
      </c>
      <c r="J1699" s="428" t="s">
        <v>1316</v>
      </c>
      <c r="K1699" s="428" t="s">
        <v>1316</v>
      </c>
      <c r="Q1699" s="433">
        <v>7305</v>
      </c>
      <c r="R1699" s="442" t="s">
        <v>892</v>
      </c>
      <c r="S1699" s="433">
        <v>7305</v>
      </c>
    </row>
    <row r="1700" spans="1:19" ht="10.199999999999999" customHeight="1" x14ac:dyDescent="0.3">
      <c r="A1700" s="428">
        <v>7306</v>
      </c>
      <c r="B1700" s="428">
        <f t="shared" si="30"/>
        <v>4</v>
      </c>
      <c r="C1700" s="439">
        <v>7306</v>
      </c>
      <c r="D1700" s="432" t="s">
        <v>465</v>
      </c>
      <c r="J1700" s="428" t="s">
        <v>1316</v>
      </c>
      <c r="K1700" s="428" t="s">
        <v>1316</v>
      </c>
      <c r="L1700" s="428" t="s">
        <v>1315</v>
      </c>
      <c r="N1700" s="428" t="s">
        <v>1315</v>
      </c>
      <c r="Q1700" s="433">
        <v>7306</v>
      </c>
      <c r="R1700" s="442" t="s">
        <v>465</v>
      </c>
      <c r="S1700" s="433">
        <v>7306</v>
      </c>
    </row>
    <row r="1701" spans="1:19" ht="10.199999999999999" customHeight="1" x14ac:dyDescent="0.3">
      <c r="A1701" s="428">
        <v>7307</v>
      </c>
      <c r="B1701" s="428">
        <f t="shared" si="30"/>
        <v>4</v>
      </c>
      <c r="C1701" s="439">
        <v>7307</v>
      </c>
      <c r="D1701" s="432" t="s">
        <v>466</v>
      </c>
      <c r="J1701" s="428" t="s">
        <v>1316</v>
      </c>
      <c r="K1701" s="428" t="s">
        <v>1316</v>
      </c>
      <c r="Q1701" s="433">
        <v>7307</v>
      </c>
      <c r="R1701" s="442" t="s">
        <v>466</v>
      </c>
      <c r="S1701" s="433">
        <v>7307</v>
      </c>
    </row>
    <row r="1702" spans="1:19" ht="10.199999999999999" customHeight="1" x14ac:dyDescent="0.3">
      <c r="A1702" s="428">
        <v>7308</v>
      </c>
      <c r="B1702" s="428">
        <f t="shared" si="30"/>
        <v>4</v>
      </c>
      <c r="C1702" s="439">
        <v>7308</v>
      </c>
      <c r="D1702" s="432" t="s">
        <v>468</v>
      </c>
      <c r="F1702" s="428" t="s">
        <v>1315</v>
      </c>
      <c r="J1702" s="428" t="s">
        <v>1316</v>
      </c>
      <c r="K1702" s="428" t="s">
        <v>1316</v>
      </c>
      <c r="L1702" s="428" t="s">
        <v>1315</v>
      </c>
      <c r="Q1702" s="433">
        <v>7308</v>
      </c>
      <c r="R1702" s="442" t="s">
        <v>468</v>
      </c>
      <c r="S1702" s="433">
        <v>7308</v>
      </c>
    </row>
    <row r="1703" spans="1:19" ht="10.199999999999999" customHeight="1" x14ac:dyDescent="0.3">
      <c r="A1703" s="428">
        <v>7309</v>
      </c>
      <c r="B1703" s="428">
        <f t="shared" si="30"/>
        <v>4</v>
      </c>
      <c r="C1703" s="439">
        <v>7309</v>
      </c>
      <c r="D1703" s="432" t="s">
        <v>473</v>
      </c>
      <c r="F1703" s="428" t="s">
        <v>1315</v>
      </c>
      <c r="J1703" s="428" t="s">
        <v>1316</v>
      </c>
      <c r="K1703" s="428" t="s">
        <v>1316</v>
      </c>
      <c r="Q1703" s="433">
        <v>7309</v>
      </c>
      <c r="R1703" s="442" t="s">
        <v>473</v>
      </c>
      <c r="S1703" s="433">
        <v>7309</v>
      </c>
    </row>
    <row r="1704" spans="1:19" ht="10.199999999999999" customHeight="1" x14ac:dyDescent="0.3">
      <c r="A1704" s="428">
        <v>7310</v>
      </c>
      <c r="B1704" s="428">
        <f t="shared" si="30"/>
        <v>4</v>
      </c>
      <c r="C1704" s="439">
        <v>7310</v>
      </c>
      <c r="D1704" s="432" t="s">
        <v>474</v>
      </c>
      <c r="F1704" s="428" t="s">
        <v>1315</v>
      </c>
      <c r="J1704" s="428" t="s">
        <v>1316</v>
      </c>
      <c r="K1704" s="428" t="s">
        <v>1316</v>
      </c>
      <c r="L1704" s="428" t="s">
        <v>1315</v>
      </c>
      <c r="Q1704" s="433">
        <v>7310</v>
      </c>
      <c r="R1704" s="442" t="s">
        <v>474</v>
      </c>
      <c r="S1704" s="433">
        <v>7310</v>
      </c>
    </row>
    <row r="1705" spans="1:19" ht="10.199999999999999" customHeight="1" x14ac:dyDescent="0.3">
      <c r="A1705" s="428">
        <v>7311</v>
      </c>
      <c r="B1705" s="428">
        <f t="shared" si="30"/>
        <v>4</v>
      </c>
      <c r="C1705" s="439">
        <v>7311</v>
      </c>
      <c r="D1705" s="432" t="s">
        <v>475</v>
      </c>
      <c r="J1705" s="428" t="s">
        <v>1316</v>
      </c>
      <c r="K1705" s="428" t="s">
        <v>1316</v>
      </c>
      <c r="Q1705" s="433">
        <v>7311</v>
      </c>
      <c r="R1705" s="442" t="s">
        <v>475</v>
      </c>
      <c r="S1705" s="433">
        <v>7311</v>
      </c>
    </row>
    <row r="1706" spans="1:19" ht="10.199999999999999" customHeight="1" x14ac:dyDescent="0.3">
      <c r="A1706" s="428">
        <v>7312</v>
      </c>
      <c r="B1706" s="428">
        <f t="shared" si="30"/>
        <v>4</v>
      </c>
      <c r="C1706" s="439">
        <v>7312</v>
      </c>
      <c r="D1706" s="432" t="s">
        <v>893</v>
      </c>
      <c r="F1706" s="428" t="s">
        <v>1315</v>
      </c>
      <c r="J1706" s="428" t="s">
        <v>1316</v>
      </c>
      <c r="K1706" s="428" t="s">
        <v>1316</v>
      </c>
      <c r="L1706" s="428" t="s">
        <v>1315</v>
      </c>
      <c r="N1706" s="428" t="s">
        <v>1315</v>
      </c>
      <c r="Q1706" s="433">
        <v>7312</v>
      </c>
      <c r="R1706" s="442" t="s">
        <v>893</v>
      </c>
      <c r="S1706" s="433">
        <v>7312</v>
      </c>
    </row>
    <row r="1707" spans="1:19" ht="10.199999999999999" customHeight="1" x14ac:dyDescent="0.3">
      <c r="A1707" s="428">
        <v>7313</v>
      </c>
      <c r="B1707" s="428">
        <f t="shared" si="30"/>
        <v>4</v>
      </c>
      <c r="C1707" s="439">
        <v>7313</v>
      </c>
      <c r="D1707" s="432" t="s">
        <v>894</v>
      </c>
      <c r="J1707" s="428" t="s">
        <v>1316</v>
      </c>
      <c r="K1707" s="428" t="s">
        <v>1316</v>
      </c>
      <c r="Q1707" s="433">
        <v>7313</v>
      </c>
      <c r="R1707" s="442" t="s">
        <v>894</v>
      </c>
      <c r="S1707" s="433">
        <v>7313</v>
      </c>
    </row>
    <row r="1708" spans="1:19" ht="10.199999999999999" customHeight="1" x14ac:dyDescent="0.3">
      <c r="A1708" s="428">
        <v>7314</v>
      </c>
      <c r="B1708" s="428">
        <f t="shared" si="30"/>
        <v>4</v>
      </c>
      <c r="C1708" s="439">
        <v>7314</v>
      </c>
      <c r="D1708" s="432" t="s">
        <v>476</v>
      </c>
      <c r="F1708" s="428" t="s">
        <v>1315</v>
      </c>
      <c r="J1708" s="428" t="s">
        <v>1316</v>
      </c>
      <c r="K1708" s="428" t="s">
        <v>1316</v>
      </c>
      <c r="Q1708" s="433">
        <v>7314</v>
      </c>
      <c r="R1708" s="442" t="s">
        <v>476</v>
      </c>
      <c r="S1708" s="433">
        <v>7314</v>
      </c>
    </row>
    <row r="1709" spans="1:19" ht="10.199999999999999" customHeight="1" x14ac:dyDescent="0.3">
      <c r="A1709" s="428">
        <v>7315</v>
      </c>
      <c r="B1709" s="428">
        <f t="shared" si="30"/>
        <v>4</v>
      </c>
      <c r="C1709" s="439">
        <v>7315</v>
      </c>
      <c r="D1709" s="432" t="s">
        <v>483</v>
      </c>
      <c r="J1709" s="428" t="s">
        <v>1316</v>
      </c>
      <c r="K1709" s="428" t="s">
        <v>1316</v>
      </c>
      <c r="Q1709" s="433">
        <v>7315</v>
      </c>
      <c r="R1709" s="442" t="s">
        <v>483</v>
      </c>
      <c r="S1709" s="433">
        <v>7315</v>
      </c>
    </row>
    <row r="1710" spans="1:19" ht="10.199999999999999" customHeight="1" x14ac:dyDescent="0.3">
      <c r="A1710" s="428">
        <v>7316</v>
      </c>
      <c r="B1710" s="428">
        <f t="shared" si="30"/>
        <v>4</v>
      </c>
      <c r="C1710" s="439">
        <v>7316</v>
      </c>
      <c r="D1710" s="432" t="s">
        <v>895</v>
      </c>
      <c r="J1710" s="428" t="s">
        <v>1316</v>
      </c>
      <c r="K1710" s="428" t="s">
        <v>1316</v>
      </c>
      <c r="Q1710" s="433">
        <v>7316</v>
      </c>
      <c r="R1710" s="442" t="s">
        <v>1712</v>
      </c>
      <c r="S1710" s="433">
        <v>7316</v>
      </c>
    </row>
    <row r="1711" spans="1:19" ht="10.199999999999999" customHeight="1" x14ac:dyDescent="0.3">
      <c r="A1711" s="428">
        <v>7317</v>
      </c>
      <c r="B1711" s="428">
        <f t="shared" si="30"/>
        <v>4</v>
      </c>
      <c r="C1711" s="439">
        <v>7317</v>
      </c>
      <c r="D1711" s="432" t="s">
        <v>896</v>
      </c>
      <c r="J1711" s="428" t="s">
        <v>1316</v>
      </c>
      <c r="K1711" s="428" t="s">
        <v>1316</v>
      </c>
      <c r="Q1711" s="433">
        <v>7317</v>
      </c>
      <c r="R1711" s="442" t="s">
        <v>896</v>
      </c>
      <c r="S1711" s="433">
        <v>7317</v>
      </c>
    </row>
    <row r="1712" spans="1:19" ht="10.199999999999999" customHeight="1" x14ac:dyDescent="0.3">
      <c r="A1712" s="428">
        <v>7390</v>
      </c>
      <c r="B1712" s="428">
        <f t="shared" si="30"/>
        <v>4</v>
      </c>
      <c r="C1712" s="439">
        <v>7390</v>
      </c>
      <c r="D1712" s="432" t="s">
        <v>897</v>
      </c>
      <c r="J1712" s="428" t="s">
        <v>1316</v>
      </c>
      <c r="K1712" s="428" t="s">
        <v>1316</v>
      </c>
      <c r="L1712" s="428" t="s">
        <v>1315</v>
      </c>
      <c r="N1712" s="428" t="s">
        <v>1315</v>
      </c>
      <c r="Q1712" s="433">
        <v>7390</v>
      </c>
      <c r="R1712" s="442" t="s">
        <v>897</v>
      </c>
      <c r="S1712" s="433">
        <v>7390</v>
      </c>
    </row>
    <row r="1713" spans="1:19" ht="10.199999999999999" customHeight="1" x14ac:dyDescent="0.3">
      <c r="A1713" s="428">
        <v>74</v>
      </c>
      <c r="B1713" s="428">
        <f t="shared" si="30"/>
        <v>2</v>
      </c>
      <c r="C1713" s="439">
        <v>74</v>
      </c>
      <c r="D1713" s="432" t="s">
        <v>446</v>
      </c>
      <c r="E1713" s="428" t="s">
        <v>1315</v>
      </c>
      <c r="F1713" s="428" t="s">
        <v>1315</v>
      </c>
      <c r="G1713" s="428" t="s">
        <v>1315</v>
      </c>
      <c r="I1713" s="428" t="s">
        <v>1315</v>
      </c>
      <c r="J1713" s="428" t="s">
        <v>1315</v>
      </c>
      <c r="K1713" s="428" t="s">
        <v>1315</v>
      </c>
      <c r="L1713" s="428" t="s">
        <v>1315</v>
      </c>
      <c r="M1713" s="428" t="s">
        <v>1315</v>
      </c>
      <c r="N1713" s="428" t="s">
        <v>1315</v>
      </c>
      <c r="O1713" s="428" t="s">
        <v>1315</v>
      </c>
      <c r="Q1713" s="433">
        <v>74</v>
      </c>
      <c r="R1713" s="442" t="s">
        <v>446</v>
      </c>
      <c r="S1713" s="433">
        <v>74</v>
      </c>
    </row>
    <row r="1714" spans="1:19" ht="10.199999999999999" customHeight="1" x14ac:dyDescent="0.3">
      <c r="A1714" s="428">
        <v>7401</v>
      </c>
      <c r="B1714" s="428">
        <f t="shared" si="30"/>
        <v>4</v>
      </c>
      <c r="C1714" s="439">
        <v>7401</v>
      </c>
      <c r="D1714" s="432" t="s">
        <v>447</v>
      </c>
      <c r="E1714" s="428" t="s">
        <v>1315</v>
      </c>
      <c r="F1714" s="428" t="s">
        <v>1315</v>
      </c>
      <c r="G1714" s="428" t="s">
        <v>1315</v>
      </c>
      <c r="I1714" s="428" t="s">
        <v>1315</v>
      </c>
      <c r="J1714" s="428" t="s">
        <v>1315</v>
      </c>
      <c r="K1714" s="428" t="s">
        <v>1315</v>
      </c>
      <c r="L1714" s="428" t="s">
        <v>1315</v>
      </c>
      <c r="M1714" s="428" t="s">
        <v>1315</v>
      </c>
      <c r="N1714" s="428" t="s">
        <v>1315</v>
      </c>
      <c r="O1714" s="428" t="s">
        <v>1315</v>
      </c>
      <c r="Q1714" s="433">
        <v>7401</v>
      </c>
      <c r="R1714" s="442" t="s">
        <v>1713</v>
      </c>
      <c r="S1714" s="433">
        <v>7401</v>
      </c>
    </row>
    <row r="1715" spans="1:19" ht="10.199999999999999" customHeight="1" x14ac:dyDescent="0.3">
      <c r="A1715" s="428">
        <v>7401</v>
      </c>
      <c r="B1715" s="428">
        <f t="shared" si="30"/>
        <v>6</v>
      </c>
      <c r="C1715" s="439">
        <v>740105</v>
      </c>
      <c r="D1715" s="432" t="s">
        <v>405</v>
      </c>
      <c r="E1715" s="428" t="s">
        <v>1315</v>
      </c>
      <c r="F1715" s="428" t="s">
        <v>1315</v>
      </c>
      <c r="G1715" s="428" t="s">
        <v>1315</v>
      </c>
      <c r="J1715" s="428" t="s">
        <v>1315</v>
      </c>
      <c r="K1715" s="428" t="s">
        <v>1315</v>
      </c>
      <c r="O1715" s="428" t="s">
        <v>1315</v>
      </c>
      <c r="Q1715" s="433">
        <v>740105</v>
      </c>
      <c r="R1715" s="442" t="s">
        <v>1714</v>
      </c>
      <c r="S1715" s="433">
        <v>740105</v>
      </c>
    </row>
    <row r="1716" spans="1:19" ht="10.199999999999999" customHeight="1" x14ac:dyDescent="0.3">
      <c r="A1716" s="428">
        <v>7401</v>
      </c>
      <c r="B1716" s="428">
        <f t="shared" si="30"/>
        <v>6</v>
      </c>
      <c r="C1716" s="439">
        <v>740110</v>
      </c>
      <c r="D1716" s="432" t="s">
        <v>448</v>
      </c>
      <c r="E1716" s="428" t="s">
        <v>1315</v>
      </c>
      <c r="F1716" s="428" t="s">
        <v>1315</v>
      </c>
      <c r="G1716" s="428" t="s">
        <v>1315</v>
      </c>
      <c r="I1716" s="428" t="s">
        <v>1315</v>
      </c>
      <c r="J1716" s="428" t="s">
        <v>1315</v>
      </c>
      <c r="K1716" s="428" t="s">
        <v>1315</v>
      </c>
      <c r="L1716" s="428" t="s">
        <v>1315</v>
      </c>
      <c r="M1716" s="428" t="s">
        <v>1315</v>
      </c>
      <c r="O1716" s="428" t="s">
        <v>1315</v>
      </c>
      <c r="Q1716" s="433">
        <v>740110</v>
      </c>
      <c r="R1716" s="442" t="s">
        <v>1715</v>
      </c>
      <c r="S1716" s="433">
        <v>740110</v>
      </c>
    </row>
    <row r="1717" spans="1:19" ht="10.199999999999999" customHeight="1" x14ac:dyDescent="0.3">
      <c r="A1717" s="428">
        <v>7401</v>
      </c>
      <c r="B1717" s="428">
        <f t="shared" si="30"/>
        <v>6</v>
      </c>
      <c r="C1717" s="439">
        <v>740115</v>
      </c>
      <c r="D1717" s="432" t="s">
        <v>449</v>
      </c>
      <c r="E1717" s="428" t="s">
        <v>1315</v>
      </c>
      <c r="F1717" s="428" t="s">
        <v>1315</v>
      </c>
      <c r="G1717" s="428" t="s">
        <v>1315</v>
      </c>
      <c r="I1717" s="428" t="s">
        <v>1315</v>
      </c>
      <c r="J1717" s="428" t="s">
        <v>1315</v>
      </c>
      <c r="K1717" s="428" t="s">
        <v>1315</v>
      </c>
      <c r="L1717" s="428" t="s">
        <v>1315</v>
      </c>
      <c r="M1717" s="428" t="s">
        <v>1315</v>
      </c>
      <c r="O1717" s="428" t="s">
        <v>1315</v>
      </c>
      <c r="Q1717" s="433">
        <v>740115</v>
      </c>
      <c r="R1717" s="442" t="s">
        <v>1716</v>
      </c>
      <c r="S1717" s="433">
        <v>740115</v>
      </c>
    </row>
    <row r="1718" spans="1:19" ht="10.199999999999999" customHeight="1" x14ac:dyDescent="0.3">
      <c r="A1718" s="428">
        <v>7401</v>
      </c>
      <c r="B1718" s="428">
        <f t="shared" si="30"/>
        <v>6</v>
      </c>
      <c r="C1718" s="439">
        <v>740120</v>
      </c>
      <c r="D1718" s="432" t="s">
        <v>450</v>
      </c>
      <c r="E1718" s="428" t="s">
        <v>1315</v>
      </c>
      <c r="F1718" s="428" t="s">
        <v>1315</v>
      </c>
      <c r="G1718" s="428" t="s">
        <v>1315</v>
      </c>
      <c r="I1718" s="428" t="s">
        <v>1315</v>
      </c>
      <c r="J1718" s="428" t="s">
        <v>1315</v>
      </c>
      <c r="K1718" s="428" t="s">
        <v>1315</v>
      </c>
      <c r="L1718" s="428" t="s">
        <v>1315</v>
      </c>
      <c r="M1718" s="428" t="s">
        <v>1315</v>
      </c>
      <c r="O1718" s="428" t="s">
        <v>1315</v>
      </c>
      <c r="Q1718" s="433">
        <v>740120</v>
      </c>
      <c r="R1718" s="442" t="s">
        <v>1717</v>
      </c>
      <c r="S1718" s="433">
        <v>740120</v>
      </c>
    </row>
    <row r="1719" spans="1:19" ht="10.199999999999999" customHeight="1" x14ac:dyDescent="0.3">
      <c r="A1719" s="428">
        <v>7401</v>
      </c>
      <c r="B1719" s="428">
        <f t="shared" si="30"/>
        <v>6</v>
      </c>
      <c r="C1719" s="439">
        <v>740125</v>
      </c>
      <c r="D1719" s="432" t="s">
        <v>451</v>
      </c>
      <c r="E1719" s="428" t="s">
        <v>1315</v>
      </c>
      <c r="F1719" s="428" t="s">
        <v>1315</v>
      </c>
      <c r="G1719" s="428" t="s">
        <v>1315</v>
      </c>
      <c r="I1719" s="428" t="s">
        <v>1315</v>
      </c>
      <c r="J1719" s="428" t="s">
        <v>1315</v>
      </c>
      <c r="K1719" s="428" t="s">
        <v>1315</v>
      </c>
      <c r="L1719" s="428" t="s">
        <v>1315</v>
      </c>
      <c r="M1719" s="428" t="s">
        <v>1315</v>
      </c>
      <c r="O1719" s="428" t="s">
        <v>1315</v>
      </c>
      <c r="Q1719" s="433">
        <v>740125</v>
      </c>
      <c r="R1719" s="442" t="s">
        <v>1718</v>
      </c>
      <c r="S1719" s="433">
        <v>740125</v>
      </c>
    </row>
    <row r="1720" spans="1:19" ht="10.199999999999999" customHeight="1" x14ac:dyDescent="0.3">
      <c r="A1720" s="428">
        <v>7401</v>
      </c>
      <c r="B1720" s="428">
        <f t="shared" si="30"/>
        <v>6</v>
      </c>
      <c r="C1720" s="439">
        <v>740130</v>
      </c>
      <c r="D1720" s="432" t="s">
        <v>406</v>
      </c>
      <c r="E1720" s="428" t="s">
        <v>1315</v>
      </c>
      <c r="F1720" s="428" t="s">
        <v>1315</v>
      </c>
      <c r="G1720" s="428" t="s">
        <v>1315</v>
      </c>
      <c r="J1720" s="428" t="s">
        <v>1315</v>
      </c>
      <c r="K1720" s="428" t="s">
        <v>1315</v>
      </c>
      <c r="L1720" s="428" t="s">
        <v>1315</v>
      </c>
      <c r="M1720" s="428" t="s">
        <v>1315</v>
      </c>
      <c r="O1720" s="428" t="s">
        <v>1315</v>
      </c>
      <c r="Q1720" s="433">
        <v>740130</v>
      </c>
      <c r="R1720" s="442" t="s">
        <v>1719</v>
      </c>
      <c r="S1720" s="433">
        <v>740130</v>
      </c>
    </row>
    <row r="1721" spans="1:19" ht="10.199999999999999" customHeight="1" x14ac:dyDescent="0.3">
      <c r="A1721" s="428">
        <v>7401</v>
      </c>
      <c r="B1721" s="428">
        <f t="shared" si="30"/>
        <v>6</v>
      </c>
      <c r="C1721" s="439">
        <v>740135</v>
      </c>
      <c r="D1721" s="432" t="s">
        <v>452</v>
      </c>
      <c r="E1721" s="428" t="s">
        <v>1315</v>
      </c>
      <c r="F1721" s="428" t="s">
        <v>1315</v>
      </c>
      <c r="G1721" s="428" t="s">
        <v>1315</v>
      </c>
      <c r="J1721" s="428" t="s">
        <v>1315</v>
      </c>
      <c r="K1721" s="428" t="s">
        <v>1315</v>
      </c>
      <c r="L1721" s="428" t="s">
        <v>1315</v>
      </c>
      <c r="M1721" s="428" t="s">
        <v>1315</v>
      </c>
      <c r="O1721" s="428" t="s">
        <v>1315</v>
      </c>
      <c r="Q1721" s="433">
        <v>740135</v>
      </c>
      <c r="R1721" s="442" t="s">
        <v>1720</v>
      </c>
      <c r="S1721" s="433">
        <v>740135</v>
      </c>
    </row>
    <row r="1722" spans="1:19" ht="10.199999999999999" customHeight="1" x14ac:dyDescent="0.3">
      <c r="A1722" s="428">
        <v>7401</v>
      </c>
      <c r="B1722" s="428">
        <f t="shared" si="30"/>
        <v>6</v>
      </c>
      <c r="C1722" s="439">
        <v>740140</v>
      </c>
      <c r="D1722" s="432" t="s">
        <v>409</v>
      </c>
      <c r="E1722" s="428" t="s">
        <v>1315</v>
      </c>
      <c r="F1722" s="428" t="s">
        <v>1315</v>
      </c>
      <c r="I1722" s="428" t="s">
        <v>1315</v>
      </c>
      <c r="J1722" s="428" t="s">
        <v>1315</v>
      </c>
      <c r="K1722" s="428" t="s">
        <v>1315</v>
      </c>
      <c r="M1722" s="428" t="s">
        <v>1315</v>
      </c>
      <c r="N1722" s="428" t="s">
        <v>1315</v>
      </c>
      <c r="O1722" s="428" t="s">
        <v>1315</v>
      </c>
      <c r="Q1722" s="433">
        <v>740140</v>
      </c>
      <c r="R1722" s="442" t="s">
        <v>1721</v>
      </c>
      <c r="S1722" s="433">
        <v>740140</v>
      </c>
    </row>
    <row r="1723" spans="1:19" ht="10.199999999999999" customHeight="1" x14ac:dyDescent="0.3">
      <c r="A1723" s="428">
        <v>7401</v>
      </c>
      <c r="B1723" s="428">
        <f t="shared" si="30"/>
        <v>6</v>
      </c>
      <c r="C1723" s="439">
        <v>740145</v>
      </c>
      <c r="D1723" s="432" t="s">
        <v>898</v>
      </c>
      <c r="E1723" s="428" t="s">
        <v>1315</v>
      </c>
      <c r="F1723" s="428" t="s">
        <v>1315</v>
      </c>
      <c r="G1723" s="428" t="s">
        <v>1315</v>
      </c>
      <c r="I1723" s="428" t="s">
        <v>1315</v>
      </c>
      <c r="J1723" s="428" t="s">
        <v>1316</v>
      </c>
      <c r="K1723" s="428" t="s">
        <v>1316</v>
      </c>
      <c r="O1723" s="428" t="s">
        <v>1315</v>
      </c>
      <c r="Q1723" s="433" t="s">
        <v>1332</v>
      </c>
      <c r="R1723" s="442" t="s">
        <v>1332</v>
      </c>
      <c r="S1723" s="433" t="s">
        <v>1332</v>
      </c>
    </row>
    <row r="1724" spans="1:19" ht="10.199999999999999" customHeight="1" x14ac:dyDescent="0.3">
      <c r="A1724" s="428">
        <v>7401</v>
      </c>
      <c r="B1724" s="428">
        <f t="shared" si="30"/>
        <v>6</v>
      </c>
      <c r="C1724" s="437">
        <v>740150</v>
      </c>
      <c r="D1724" s="428" t="s">
        <v>899</v>
      </c>
      <c r="E1724" s="428" t="s">
        <v>1315</v>
      </c>
      <c r="F1724" s="428" t="s">
        <v>1315</v>
      </c>
      <c r="G1724" s="428" t="s">
        <v>1315</v>
      </c>
      <c r="I1724" s="428" t="s">
        <v>1315</v>
      </c>
      <c r="J1724" s="428" t="s">
        <v>1316</v>
      </c>
      <c r="K1724" s="428" t="s">
        <v>1316</v>
      </c>
      <c r="O1724" s="428" t="s">
        <v>1315</v>
      </c>
      <c r="Q1724" s="428">
        <v>740150</v>
      </c>
      <c r="R1724" s="437" t="s">
        <v>1722</v>
      </c>
      <c r="S1724" s="428" t="s">
        <v>1723</v>
      </c>
    </row>
    <row r="1725" spans="1:19" ht="10.199999999999999" customHeight="1" x14ac:dyDescent="0.3">
      <c r="A1725" s="428">
        <v>7401</v>
      </c>
      <c r="B1725" s="428">
        <f t="shared" si="30"/>
        <v>6</v>
      </c>
      <c r="C1725" s="439">
        <v>740155</v>
      </c>
      <c r="D1725" s="432" t="s">
        <v>900</v>
      </c>
      <c r="E1725" s="428" t="s">
        <v>1315</v>
      </c>
      <c r="F1725" s="428" t="s">
        <v>1315</v>
      </c>
      <c r="I1725" s="428" t="s">
        <v>1315</v>
      </c>
      <c r="J1725" s="428" t="s">
        <v>1316</v>
      </c>
      <c r="K1725" s="428" t="s">
        <v>1316</v>
      </c>
      <c r="O1725" s="428" t="s">
        <v>1315</v>
      </c>
      <c r="Q1725" s="433" t="s">
        <v>1332</v>
      </c>
      <c r="R1725" s="442" t="s">
        <v>1332</v>
      </c>
      <c r="S1725" s="433" t="s">
        <v>1332</v>
      </c>
    </row>
    <row r="1726" spans="1:19" ht="10.199999999999999" customHeight="1" x14ac:dyDescent="0.3">
      <c r="A1726" s="428">
        <v>7401</v>
      </c>
      <c r="B1726" s="428">
        <f t="shared" si="30"/>
        <v>6</v>
      </c>
      <c r="C1726" s="439">
        <v>740160</v>
      </c>
      <c r="D1726" s="432" t="s">
        <v>901</v>
      </c>
      <c r="E1726" s="428" t="s">
        <v>1315</v>
      </c>
      <c r="F1726" s="428" t="s">
        <v>1315</v>
      </c>
      <c r="I1726" s="428" t="s">
        <v>1315</v>
      </c>
      <c r="J1726" s="428" t="s">
        <v>1316</v>
      </c>
      <c r="K1726" s="428" t="s">
        <v>1316</v>
      </c>
      <c r="O1726" s="428" t="s">
        <v>1315</v>
      </c>
      <c r="Q1726" s="428">
        <v>740160</v>
      </c>
      <c r="R1726" s="437" t="s">
        <v>1809</v>
      </c>
      <c r="S1726" s="428" t="s">
        <v>1724</v>
      </c>
    </row>
    <row r="1727" spans="1:19" ht="10.199999999999999" customHeight="1" x14ac:dyDescent="0.3">
      <c r="A1727" s="428">
        <v>7401</v>
      </c>
      <c r="B1727" s="428">
        <f t="shared" si="30"/>
        <v>6</v>
      </c>
      <c r="C1727" s="439">
        <v>740165</v>
      </c>
      <c r="D1727" s="432" t="s">
        <v>902</v>
      </c>
      <c r="E1727" s="428" t="s">
        <v>1315</v>
      </c>
      <c r="F1727" s="428" t="s">
        <v>1315</v>
      </c>
      <c r="I1727" s="428" t="s">
        <v>1315</v>
      </c>
      <c r="J1727" s="428" t="s">
        <v>1316</v>
      </c>
      <c r="K1727" s="428" t="s">
        <v>1316</v>
      </c>
      <c r="O1727" s="428" t="s">
        <v>1315</v>
      </c>
      <c r="Q1727" s="433" t="s">
        <v>1332</v>
      </c>
      <c r="R1727" s="442" t="s">
        <v>1332</v>
      </c>
      <c r="S1727" s="428" t="s">
        <v>1332</v>
      </c>
    </row>
    <row r="1728" spans="1:19" ht="10.199999999999999" customHeight="1" x14ac:dyDescent="0.3">
      <c r="A1728" s="428">
        <v>7401</v>
      </c>
      <c r="B1728" s="428">
        <f t="shared" si="30"/>
        <v>6</v>
      </c>
      <c r="C1728" s="439">
        <v>740170</v>
      </c>
      <c r="D1728" s="432" t="s">
        <v>1725</v>
      </c>
      <c r="E1728" s="428" t="s">
        <v>1315</v>
      </c>
      <c r="F1728" s="428" t="s">
        <v>1315</v>
      </c>
      <c r="J1728" s="428" t="s">
        <v>1316</v>
      </c>
      <c r="K1728" s="428" t="s">
        <v>1316</v>
      </c>
      <c r="O1728" s="428" t="s">
        <v>1315</v>
      </c>
      <c r="Q1728" s="428">
        <v>740170</v>
      </c>
      <c r="R1728" s="437" t="s">
        <v>1726</v>
      </c>
      <c r="S1728" s="428">
        <v>740170</v>
      </c>
    </row>
    <row r="1729" spans="1:19" ht="10.199999999999999" customHeight="1" x14ac:dyDescent="0.3">
      <c r="A1729" s="428">
        <v>7401</v>
      </c>
      <c r="B1729" s="428">
        <f t="shared" si="30"/>
        <v>6</v>
      </c>
      <c r="C1729" s="439">
        <v>740175</v>
      </c>
      <c r="D1729" s="432" t="s">
        <v>903</v>
      </c>
      <c r="E1729" s="428" t="s">
        <v>1315</v>
      </c>
      <c r="F1729" s="428" t="s">
        <v>1315</v>
      </c>
      <c r="G1729" s="428" t="s">
        <v>1315</v>
      </c>
      <c r="I1729" s="428" t="s">
        <v>1315</v>
      </c>
      <c r="J1729" s="428" t="s">
        <v>1316</v>
      </c>
      <c r="K1729" s="428" t="s">
        <v>1316</v>
      </c>
      <c r="O1729" s="428" t="s">
        <v>1315</v>
      </c>
      <c r="Q1729" s="428">
        <v>740175</v>
      </c>
      <c r="R1729" s="437" t="s">
        <v>1727</v>
      </c>
      <c r="S1729" s="428">
        <v>740175</v>
      </c>
    </row>
    <row r="1730" spans="1:19" ht="10.199999999999999" customHeight="1" x14ac:dyDescent="0.3">
      <c r="A1730" s="428">
        <v>7401</v>
      </c>
      <c r="B1730" s="428">
        <f t="shared" si="30"/>
        <v>6</v>
      </c>
      <c r="C1730" s="439">
        <v>740180</v>
      </c>
      <c r="D1730" s="432" t="s">
        <v>904</v>
      </c>
      <c r="E1730" s="428" t="s">
        <v>1315</v>
      </c>
      <c r="F1730" s="428" t="s">
        <v>1315</v>
      </c>
      <c r="I1730" s="428" t="s">
        <v>1315</v>
      </c>
      <c r="J1730" s="428" t="s">
        <v>1316</v>
      </c>
      <c r="K1730" s="428" t="s">
        <v>1316</v>
      </c>
      <c r="O1730" s="428" t="s">
        <v>1315</v>
      </c>
      <c r="Q1730" s="428">
        <v>740180</v>
      </c>
      <c r="R1730" s="437" t="s">
        <v>1810</v>
      </c>
      <c r="S1730" s="428">
        <v>740180</v>
      </c>
    </row>
    <row r="1731" spans="1:19" ht="10.199999999999999" customHeight="1" x14ac:dyDescent="0.3">
      <c r="A1731" s="428">
        <v>7401</v>
      </c>
      <c r="B1731" s="428">
        <f t="shared" si="30"/>
        <v>6</v>
      </c>
      <c r="C1731" s="439">
        <v>740185</v>
      </c>
      <c r="D1731" s="432" t="s">
        <v>905</v>
      </c>
      <c r="E1731" s="428" t="s">
        <v>1315</v>
      </c>
      <c r="F1731" s="428" t="s">
        <v>1315</v>
      </c>
      <c r="J1731" s="428" t="s">
        <v>1316</v>
      </c>
      <c r="K1731" s="428" t="s">
        <v>1316</v>
      </c>
      <c r="O1731" s="428" t="s">
        <v>1315</v>
      </c>
      <c r="Q1731" s="428">
        <v>740185</v>
      </c>
      <c r="R1731" s="437" t="s">
        <v>905</v>
      </c>
      <c r="S1731" s="428">
        <v>740185</v>
      </c>
    </row>
    <row r="1732" spans="1:19" ht="10.199999999999999" customHeight="1" x14ac:dyDescent="0.3">
      <c r="A1732" s="428">
        <v>7401</v>
      </c>
      <c r="B1732" s="428">
        <f t="shared" si="30"/>
        <v>6</v>
      </c>
      <c r="C1732" s="439">
        <v>740190</v>
      </c>
      <c r="D1732" s="432" t="s">
        <v>53</v>
      </c>
      <c r="F1732" s="428" t="s">
        <v>1315</v>
      </c>
      <c r="J1732" s="428" t="s">
        <v>1316</v>
      </c>
      <c r="K1732" s="428" t="s">
        <v>1316</v>
      </c>
      <c r="N1732" s="428" t="s">
        <v>1315</v>
      </c>
      <c r="Q1732" s="428">
        <v>740190</v>
      </c>
      <c r="R1732" s="437" t="s">
        <v>906</v>
      </c>
      <c r="S1732" s="428">
        <v>740190</v>
      </c>
    </row>
    <row r="1733" spans="1:19" ht="10.199999999999999" customHeight="1" x14ac:dyDescent="0.3">
      <c r="A1733" s="428">
        <v>7402</v>
      </c>
      <c r="B1733" s="428">
        <f t="shared" si="30"/>
        <v>4</v>
      </c>
      <c r="C1733" s="439">
        <v>7402</v>
      </c>
      <c r="D1733" s="432" t="s">
        <v>453</v>
      </c>
      <c r="E1733" s="428" t="s">
        <v>1315</v>
      </c>
      <c r="F1733" s="428" t="s">
        <v>1315</v>
      </c>
      <c r="J1733" s="428" t="s">
        <v>1316</v>
      </c>
      <c r="K1733" s="428" t="s">
        <v>1316</v>
      </c>
      <c r="L1733" s="428" t="s">
        <v>1315</v>
      </c>
      <c r="M1733" s="428" t="s">
        <v>1315</v>
      </c>
      <c r="O1733" s="428" t="s">
        <v>1315</v>
      </c>
      <c r="Q1733" s="433">
        <v>7402</v>
      </c>
      <c r="R1733" s="442" t="s">
        <v>453</v>
      </c>
      <c r="S1733" s="433">
        <v>7402</v>
      </c>
    </row>
    <row r="1734" spans="1:19" ht="10.199999999999999" customHeight="1" x14ac:dyDescent="0.3">
      <c r="A1734" s="428">
        <v>7402</v>
      </c>
      <c r="B1734" s="428">
        <f t="shared" si="30"/>
        <v>6</v>
      </c>
      <c r="C1734" s="439">
        <v>740205</v>
      </c>
      <c r="D1734" s="432" t="s">
        <v>454</v>
      </c>
      <c r="E1734" s="428" t="s">
        <v>1315</v>
      </c>
      <c r="F1734" s="428" t="s">
        <v>1315</v>
      </c>
      <c r="J1734" s="428" t="s">
        <v>1316</v>
      </c>
      <c r="K1734" s="428" t="s">
        <v>1316</v>
      </c>
      <c r="L1734" s="428" t="s">
        <v>1315</v>
      </c>
      <c r="M1734" s="428" t="s">
        <v>1315</v>
      </c>
      <c r="O1734" s="428" t="s">
        <v>1315</v>
      </c>
      <c r="Q1734" s="433">
        <v>740205</v>
      </c>
      <c r="R1734" s="442" t="s">
        <v>454</v>
      </c>
      <c r="S1734" s="433">
        <v>740205</v>
      </c>
    </row>
    <row r="1735" spans="1:19" ht="10.199999999999999" customHeight="1" x14ac:dyDescent="0.3">
      <c r="A1735" s="428">
        <v>7402</v>
      </c>
      <c r="B1735" s="428">
        <f t="shared" si="30"/>
        <v>6</v>
      </c>
      <c r="C1735" s="439">
        <v>740210</v>
      </c>
      <c r="D1735" s="432" t="s">
        <v>455</v>
      </c>
      <c r="E1735" s="428" t="s">
        <v>1315</v>
      </c>
      <c r="F1735" s="428" t="s">
        <v>1315</v>
      </c>
      <c r="J1735" s="428" t="s">
        <v>1316</v>
      </c>
      <c r="K1735" s="428" t="s">
        <v>1316</v>
      </c>
      <c r="L1735" s="428" t="s">
        <v>1315</v>
      </c>
      <c r="M1735" s="428" t="s">
        <v>1315</v>
      </c>
      <c r="O1735" s="428" t="s">
        <v>1315</v>
      </c>
      <c r="Q1735" s="433">
        <v>740210</v>
      </c>
      <c r="R1735" s="442" t="s">
        <v>455</v>
      </c>
      <c r="S1735" s="433">
        <v>740210</v>
      </c>
    </row>
    <row r="1736" spans="1:19" ht="10.199999999999999" customHeight="1" x14ac:dyDescent="0.3">
      <c r="A1736" s="428">
        <v>7402</v>
      </c>
      <c r="B1736" s="428">
        <f t="shared" ref="B1736:B1799" si="31">LEN(C1736)</f>
        <v>6</v>
      </c>
      <c r="C1736" s="439">
        <v>740215</v>
      </c>
      <c r="D1736" s="432" t="s">
        <v>456</v>
      </c>
      <c r="E1736" s="428" t="s">
        <v>1315</v>
      </c>
      <c r="F1736" s="428" t="s">
        <v>1315</v>
      </c>
      <c r="J1736" s="428" t="s">
        <v>1316</v>
      </c>
      <c r="K1736" s="428" t="s">
        <v>1316</v>
      </c>
      <c r="L1736" s="428" t="s">
        <v>1315</v>
      </c>
      <c r="M1736" s="428" t="s">
        <v>1315</v>
      </c>
      <c r="O1736" s="428" t="s">
        <v>1315</v>
      </c>
      <c r="Q1736" s="433">
        <v>740215</v>
      </c>
      <c r="R1736" s="442" t="s">
        <v>456</v>
      </c>
      <c r="S1736" s="433">
        <v>740215</v>
      </c>
    </row>
    <row r="1737" spans="1:19" ht="10.199999999999999" customHeight="1" x14ac:dyDescent="0.3">
      <c r="A1737" s="428">
        <v>7402</v>
      </c>
      <c r="B1737" s="428">
        <f t="shared" si="31"/>
        <v>6</v>
      </c>
      <c r="C1737" s="439">
        <v>740220</v>
      </c>
      <c r="D1737" s="432" t="s">
        <v>457</v>
      </c>
      <c r="E1737" s="428" t="s">
        <v>1315</v>
      </c>
      <c r="F1737" s="428" t="s">
        <v>1315</v>
      </c>
      <c r="J1737" s="428" t="s">
        <v>1316</v>
      </c>
      <c r="K1737" s="428" t="s">
        <v>1316</v>
      </c>
      <c r="O1737" s="428" t="s">
        <v>1315</v>
      </c>
      <c r="Q1737" s="433">
        <v>740220</v>
      </c>
      <c r="R1737" s="442" t="s">
        <v>457</v>
      </c>
      <c r="S1737" s="433">
        <v>740220</v>
      </c>
    </row>
    <row r="1738" spans="1:19" ht="10.199999999999999" customHeight="1" x14ac:dyDescent="0.3">
      <c r="A1738" s="428">
        <v>7402</v>
      </c>
      <c r="B1738" s="428">
        <f t="shared" si="31"/>
        <v>6</v>
      </c>
      <c r="C1738" s="439">
        <v>740225</v>
      </c>
      <c r="D1738" s="432" t="s">
        <v>458</v>
      </c>
      <c r="E1738" s="428" t="s">
        <v>1315</v>
      </c>
      <c r="F1738" s="428" t="s">
        <v>1315</v>
      </c>
      <c r="J1738" s="428" t="s">
        <v>1316</v>
      </c>
      <c r="K1738" s="428" t="s">
        <v>1316</v>
      </c>
      <c r="L1738" s="428" t="s">
        <v>1315</v>
      </c>
      <c r="M1738" s="428" t="s">
        <v>1315</v>
      </c>
      <c r="O1738" s="428" t="s">
        <v>1315</v>
      </c>
      <c r="Q1738" s="433">
        <v>740225</v>
      </c>
      <c r="R1738" s="442" t="s">
        <v>458</v>
      </c>
      <c r="S1738" s="433">
        <v>740225</v>
      </c>
    </row>
    <row r="1739" spans="1:19" ht="10.199999999999999" customHeight="1" x14ac:dyDescent="0.3">
      <c r="A1739" s="428">
        <v>7402</v>
      </c>
      <c r="B1739" s="428">
        <f t="shared" si="31"/>
        <v>6</v>
      </c>
      <c r="C1739" s="439">
        <v>740230</v>
      </c>
      <c r="D1739" s="432" t="s">
        <v>276</v>
      </c>
      <c r="E1739" s="428" t="s">
        <v>1315</v>
      </c>
      <c r="F1739" s="428" t="s">
        <v>1315</v>
      </c>
      <c r="J1739" s="428" t="s">
        <v>1316</v>
      </c>
      <c r="K1739" s="428" t="s">
        <v>1316</v>
      </c>
      <c r="L1739" s="428" t="s">
        <v>1315</v>
      </c>
      <c r="M1739" s="428" t="s">
        <v>1315</v>
      </c>
      <c r="O1739" s="428" t="s">
        <v>1315</v>
      </c>
      <c r="Q1739" s="433">
        <v>740230</v>
      </c>
      <c r="R1739" s="442" t="s">
        <v>276</v>
      </c>
      <c r="S1739" s="433">
        <v>740230</v>
      </c>
    </row>
    <row r="1740" spans="1:19" ht="10.199999999999999" customHeight="1" x14ac:dyDescent="0.3">
      <c r="A1740" s="428">
        <v>7402</v>
      </c>
      <c r="B1740" s="428">
        <f t="shared" si="31"/>
        <v>6</v>
      </c>
      <c r="C1740" s="439">
        <v>740235</v>
      </c>
      <c r="D1740" s="432" t="s">
        <v>459</v>
      </c>
      <c r="E1740" s="428" t="s">
        <v>1315</v>
      </c>
      <c r="F1740" s="428" t="s">
        <v>1315</v>
      </c>
      <c r="J1740" s="428" t="s">
        <v>1316</v>
      </c>
      <c r="K1740" s="428" t="s">
        <v>1316</v>
      </c>
      <c r="L1740" s="428" t="s">
        <v>1315</v>
      </c>
      <c r="M1740" s="428" t="s">
        <v>1315</v>
      </c>
      <c r="O1740" s="428" t="s">
        <v>1315</v>
      </c>
      <c r="Q1740" s="433">
        <v>740235</v>
      </c>
      <c r="R1740" s="442" t="s">
        <v>459</v>
      </c>
      <c r="S1740" s="433">
        <v>740235</v>
      </c>
    </row>
    <row r="1741" spans="1:19" ht="10.199999999999999" customHeight="1" x14ac:dyDescent="0.3">
      <c r="A1741" s="428">
        <v>7402</v>
      </c>
      <c r="B1741" s="428">
        <f t="shared" si="31"/>
        <v>6</v>
      </c>
      <c r="C1741" s="439">
        <v>740240</v>
      </c>
      <c r="D1741" s="432" t="s">
        <v>463</v>
      </c>
      <c r="E1741" s="428" t="s">
        <v>1315</v>
      </c>
      <c r="F1741" s="428" t="s">
        <v>1315</v>
      </c>
      <c r="J1741" s="428" t="s">
        <v>1316</v>
      </c>
      <c r="K1741" s="428" t="s">
        <v>1316</v>
      </c>
      <c r="L1741" s="428" t="s">
        <v>1315</v>
      </c>
      <c r="M1741" s="428" t="s">
        <v>1315</v>
      </c>
      <c r="O1741" s="428" t="s">
        <v>1315</v>
      </c>
      <c r="Q1741" s="433">
        <v>740240</v>
      </c>
      <c r="R1741" s="442" t="s">
        <v>463</v>
      </c>
      <c r="S1741" s="433">
        <v>740240</v>
      </c>
    </row>
    <row r="1742" spans="1:19" ht="10.199999999999999" customHeight="1" x14ac:dyDescent="0.3">
      <c r="A1742" s="428">
        <v>7402</v>
      </c>
      <c r="B1742" s="428">
        <f t="shared" si="31"/>
        <v>6</v>
      </c>
      <c r="C1742" s="439">
        <v>740245</v>
      </c>
      <c r="D1742" s="432" t="s">
        <v>460</v>
      </c>
      <c r="E1742" s="428" t="s">
        <v>1315</v>
      </c>
      <c r="F1742" s="428" t="s">
        <v>1315</v>
      </c>
      <c r="J1742" s="428" t="s">
        <v>1316</v>
      </c>
      <c r="K1742" s="428" t="s">
        <v>1316</v>
      </c>
      <c r="L1742" s="428" t="s">
        <v>1315</v>
      </c>
      <c r="M1742" s="428" t="s">
        <v>1315</v>
      </c>
      <c r="O1742" s="428" t="s">
        <v>1315</v>
      </c>
      <c r="Q1742" s="433">
        <v>740245</v>
      </c>
      <c r="R1742" s="442" t="s">
        <v>460</v>
      </c>
      <c r="S1742" s="433">
        <v>740245</v>
      </c>
    </row>
    <row r="1743" spans="1:19" ht="10.199999999999999" customHeight="1" x14ac:dyDescent="0.3">
      <c r="A1743" s="428">
        <v>7402</v>
      </c>
      <c r="B1743" s="428">
        <f t="shared" si="31"/>
        <v>6</v>
      </c>
      <c r="C1743" s="439">
        <v>740250</v>
      </c>
      <c r="D1743" s="432" t="s">
        <v>461</v>
      </c>
      <c r="E1743" s="428" t="s">
        <v>1315</v>
      </c>
      <c r="F1743" s="428" t="s">
        <v>1315</v>
      </c>
      <c r="J1743" s="428" t="s">
        <v>1316</v>
      </c>
      <c r="K1743" s="428" t="s">
        <v>1316</v>
      </c>
      <c r="L1743" s="428" t="s">
        <v>1315</v>
      </c>
      <c r="M1743" s="428" t="s">
        <v>1315</v>
      </c>
      <c r="O1743" s="428" t="s">
        <v>1315</v>
      </c>
      <c r="Q1743" s="433">
        <v>740250</v>
      </c>
      <c r="R1743" s="442" t="s">
        <v>461</v>
      </c>
      <c r="S1743" s="433">
        <v>740250</v>
      </c>
    </row>
    <row r="1744" spans="1:19" ht="10.199999999999999" customHeight="1" x14ac:dyDescent="0.3">
      <c r="A1744" s="428">
        <v>7403</v>
      </c>
      <c r="B1744" s="428">
        <f t="shared" si="31"/>
        <v>4</v>
      </c>
      <c r="C1744" s="439">
        <v>7403</v>
      </c>
      <c r="D1744" s="432" t="s">
        <v>462</v>
      </c>
      <c r="E1744" s="428" t="s">
        <v>1315</v>
      </c>
      <c r="J1744" s="428" t="s">
        <v>1316</v>
      </c>
      <c r="K1744" s="428" t="s">
        <v>1316</v>
      </c>
      <c r="M1744" s="428" t="s">
        <v>1315</v>
      </c>
      <c r="O1744" s="428" t="s">
        <v>1315</v>
      </c>
      <c r="Q1744" s="433">
        <v>7403</v>
      </c>
      <c r="R1744" s="442" t="s">
        <v>462</v>
      </c>
      <c r="S1744" s="433">
        <v>7403</v>
      </c>
    </row>
    <row r="1745" spans="1:19" ht="10.199999999999999" customHeight="1" x14ac:dyDescent="0.3">
      <c r="A1745" s="428">
        <v>7403</v>
      </c>
      <c r="B1745" s="428">
        <f t="shared" si="31"/>
        <v>6</v>
      </c>
      <c r="C1745" s="439">
        <v>740305</v>
      </c>
      <c r="D1745" s="432" t="s">
        <v>454</v>
      </c>
      <c r="E1745" s="428" t="s">
        <v>1315</v>
      </c>
      <c r="J1745" s="428" t="s">
        <v>1316</v>
      </c>
      <c r="K1745" s="428" t="s">
        <v>1316</v>
      </c>
      <c r="O1745" s="428" t="s">
        <v>1315</v>
      </c>
      <c r="Q1745" s="433">
        <v>740305</v>
      </c>
      <c r="R1745" s="442" t="s">
        <v>454</v>
      </c>
      <c r="S1745" s="433">
        <v>740305</v>
      </c>
    </row>
    <row r="1746" spans="1:19" ht="10.199999999999999" customHeight="1" x14ac:dyDescent="0.3">
      <c r="A1746" s="428">
        <v>7403</v>
      </c>
      <c r="B1746" s="428">
        <f t="shared" si="31"/>
        <v>6</v>
      </c>
      <c r="C1746" s="439">
        <v>740310</v>
      </c>
      <c r="D1746" s="432" t="s">
        <v>455</v>
      </c>
      <c r="E1746" s="428" t="s">
        <v>1315</v>
      </c>
      <c r="J1746" s="428" t="s">
        <v>1316</v>
      </c>
      <c r="K1746" s="428" t="s">
        <v>1316</v>
      </c>
      <c r="O1746" s="428" t="s">
        <v>1315</v>
      </c>
      <c r="Q1746" s="433">
        <v>740310</v>
      </c>
      <c r="R1746" s="442" t="s">
        <v>455</v>
      </c>
      <c r="S1746" s="433">
        <v>740310</v>
      </c>
    </row>
    <row r="1747" spans="1:19" ht="10.199999999999999" customHeight="1" x14ac:dyDescent="0.3">
      <c r="A1747" s="428">
        <v>7403</v>
      </c>
      <c r="B1747" s="428">
        <f t="shared" si="31"/>
        <v>6</v>
      </c>
      <c r="C1747" s="439">
        <v>740315</v>
      </c>
      <c r="D1747" s="432" t="s">
        <v>456</v>
      </c>
      <c r="E1747" s="428" t="s">
        <v>1315</v>
      </c>
      <c r="J1747" s="428" t="s">
        <v>1316</v>
      </c>
      <c r="K1747" s="428" t="s">
        <v>1316</v>
      </c>
      <c r="M1747" s="428" t="s">
        <v>1315</v>
      </c>
      <c r="O1747" s="428" t="s">
        <v>1315</v>
      </c>
      <c r="Q1747" s="433">
        <v>740315</v>
      </c>
      <c r="R1747" s="442" t="s">
        <v>456</v>
      </c>
      <c r="S1747" s="433">
        <v>740315</v>
      </c>
    </row>
    <row r="1748" spans="1:19" ht="10.199999999999999" customHeight="1" x14ac:dyDescent="0.3">
      <c r="A1748" s="428">
        <v>7403</v>
      </c>
      <c r="B1748" s="428">
        <f t="shared" si="31"/>
        <v>6</v>
      </c>
      <c r="C1748" s="439">
        <v>740320</v>
      </c>
      <c r="D1748" s="432" t="s">
        <v>457</v>
      </c>
      <c r="E1748" s="428" t="s">
        <v>1315</v>
      </c>
      <c r="J1748" s="428" t="s">
        <v>1316</v>
      </c>
      <c r="K1748" s="428" t="s">
        <v>1316</v>
      </c>
      <c r="O1748" s="428" t="s">
        <v>1315</v>
      </c>
      <c r="Q1748" s="433">
        <v>740320</v>
      </c>
      <c r="R1748" s="442" t="s">
        <v>457</v>
      </c>
      <c r="S1748" s="433">
        <v>740320</v>
      </c>
    </row>
    <row r="1749" spans="1:19" ht="10.199999999999999" customHeight="1" x14ac:dyDescent="0.3">
      <c r="A1749" s="428">
        <v>7403</v>
      </c>
      <c r="B1749" s="428">
        <f t="shared" si="31"/>
        <v>6</v>
      </c>
      <c r="C1749" s="439">
        <v>740325</v>
      </c>
      <c r="D1749" s="432" t="s">
        <v>458</v>
      </c>
      <c r="E1749" s="428" t="s">
        <v>1315</v>
      </c>
      <c r="J1749" s="428" t="s">
        <v>1316</v>
      </c>
      <c r="K1749" s="428" t="s">
        <v>1316</v>
      </c>
      <c r="M1749" s="428" t="s">
        <v>1315</v>
      </c>
      <c r="O1749" s="428" t="s">
        <v>1315</v>
      </c>
      <c r="Q1749" s="433">
        <v>740325</v>
      </c>
      <c r="R1749" s="442" t="s">
        <v>458</v>
      </c>
      <c r="S1749" s="433">
        <v>740325</v>
      </c>
    </row>
    <row r="1750" spans="1:19" ht="10.199999999999999" customHeight="1" x14ac:dyDescent="0.3">
      <c r="A1750" s="428">
        <v>7403</v>
      </c>
      <c r="B1750" s="428">
        <f t="shared" si="31"/>
        <v>6</v>
      </c>
      <c r="C1750" s="439">
        <v>740330</v>
      </c>
      <c r="D1750" s="432" t="s">
        <v>276</v>
      </c>
      <c r="E1750" s="428" t="s">
        <v>1315</v>
      </c>
      <c r="J1750" s="428" t="s">
        <v>1316</v>
      </c>
      <c r="K1750" s="428" t="s">
        <v>1316</v>
      </c>
      <c r="M1750" s="428" t="s">
        <v>1315</v>
      </c>
      <c r="O1750" s="428" t="s">
        <v>1315</v>
      </c>
      <c r="Q1750" s="433">
        <v>740330</v>
      </c>
      <c r="R1750" s="442" t="s">
        <v>276</v>
      </c>
      <c r="S1750" s="433">
        <v>740330</v>
      </c>
    </row>
    <row r="1751" spans="1:19" ht="10.199999999999999" customHeight="1" x14ac:dyDescent="0.3">
      <c r="A1751" s="428">
        <v>7403</v>
      </c>
      <c r="B1751" s="428">
        <f t="shared" si="31"/>
        <v>6</v>
      </c>
      <c r="C1751" s="439">
        <v>740335</v>
      </c>
      <c r="D1751" s="432" t="s">
        <v>459</v>
      </c>
      <c r="E1751" s="428" t="s">
        <v>1315</v>
      </c>
      <c r="J1751" s="428" t="s">
        <v>1316</v>
      </c>
      <c r="K1751" s="428" t="s">
        <v>1316</v>
      </c>
      <c r="M1751" s="428" t="s">
        <v>1315</v>
      </c>
      <c r="O1751" s="428" t="s">
        <v>1315</v>
      </c>
      <c r="Q1751" s="433">
        <v>740335</v>
      </c>
      <c r="R1751" s="442" t="s">
        <v>459</v>
      </c>
      <c r="S1751" s="433">
        <v>740335</v>
      </c>
    </row>
    <row r="1752" spans="1:19" ht="10.199999999999999" customHeight="1" x14ac:dyDescent="0.3">
      <c r="A1752" s="428">
        <v>7403</v>
      </c>
      <c r="B1752" s="428">
        <f t="shared" si="31"/>
        <v>6</v>
      </c>
      <c r="C1752" s="439">
        <v>740340</v>
      </c>
      <c r="D1752" s="432" t="s">
        <v>463</v>
      </c>
      <c r="E1752" s="428" t="s">
        <v>1315</v>
      </c>
      <c r="J1752" s="428" t="s">
        <v>1316</v>
      </c>
      <c r="K1752" s="428" t="s">
        <v>1316</v>
      </c>
      <c r="M1752" s="428" t="s">
        <v>1315</v>
      </c>
      <c r="O1752" s="428" t="s">
        <v>1315</v>
      </c>
      <c r="Q1752" s="433">
        <v>740340</v>
      </c>
      <c r="R1752" s="442" t="s">
        <v>463</v>
      </c>
      <c r="S1752" s="433">
        <v>740340</v>
      </c>
    </row>
    <row r="1753" spans="1:19" ht="10.199999999999999" customHeight="1" x14ac:dyDescent="0.3">
      <c r="A1753" s="428">
        <v>7403</v>
      </c>
      <c r="B1753" s="428">
        <f t="shared" si="31"/>
        <v>6</v>
      </c>
      <c r="C1753" s="439">
        <v>740345</v>
      </c>
      <c r="D1753" s="432" t="s">
        <v>464</v>
      </c>
      <c r="E1753" s="428" t="s">
        <v>1315</v>
      </c>
      <c r="J1753" s="428" t="s">
        <v>1316</v>
      </c>
      <c r="K1753" s="428" t="s">
        <v>1316</v>
      </c>
      <c r="M1753" s="428" t="s">
        <v>1315</v>
      </c>
      <c r="O1753" s="428" t="s">
        <v>1315</v>
      </c>
      <c r="Q1753" s="433">
        <v>740345</v>
      </c>
      <c r="R1753" s="442" t="s">
        <v>464</v>
      </c>
      <c r="S1753" s="433">
        <v>740345</v>
      </c>
    </row>
    <row r="1754" spans="1:19" ht="10.199999999999999" customHeight="1" x14ac:dyDescent="0.3">
      <c r="A1754" s="428">
        <v>7403</v>
      </c>
      <c r="B1754" s="428">
        <f t="shared" si="31"/>
        <v>6</v>
      </c>
      <c r="C1754" s="439">
        <v>740350</v>
      </c>
      <c r="D1754" s="432" t="s">
        <v>461</v>
      </c>
      <c r="E1754" s="428" t="s">
        <v>1315</v>
      </c>
      <c r="J1754" s="428" t="s">
        <v>1316</v>
      </c>
      <c r="K1754" s="428" t="s">
        <v>1316</v>
      </c>
      <c r="M1754" s="428" t="s">
        <v>1315</v>
      </c>
      <c r="O1754" s="428" t="s">
        <v>1315</v>
      </c>
      <c r="Q1754" s="433">
        <v>740350</v>
      </c>
      <c r="R1754" s="442" t="s">
        <v>461</v>
      </c>
      <c r="S1754" s="433">
        <v>740350</v>
      </c>
    </row>
    <row r="1755" spans="1:19" ht="10.199999999999999" customHeight="1" x14ac:dyDescent="0.3">
      <c r="A1755" s="428">
        <v>7404</v>
      </c>
      <c r="B1755" s="428">
        <f t="shared" si="31"/>
        <v>4</v>
      </c>
      <c r="C1755" s="439">
        <v>7404</v>
      </c>
      <c r="D1755" s="432" t="s">
        <v>1728</v>
      </c>
      <c r="E1755" s="428" t="s">
        <v>1315</v>
      </c>
      <c r="J1755" s="428" t="s">
        <v>1316</v>
      </c>
      <c r="K1755" s="428" t="s">
        <v>1316</v>
      </c>
      <c r="O1755" s="428" t="s">
        <v>1315</v>
      </c>
      <c r="Q1755" s="433">
        <v>7404</v>
      </c>
      <c r="R1755" s="442" t="s">
        <v>1728</v>
      </c>
      <c r="S1755" s="433">
        <v>7404</v>
      </c>
    </row>
    <row r="1756" spans="1:19" ht="10.199999999999999" customHeight="1" x14ac:dyDescent="0.3">
      <c r="A1756" s="428">
        <v>7404</v>
      </c>
      <c r="B1756" s="428">
        <f t="shared" si="31"/>
        <v>6</v>
      </c>
      <c r="C1756" s="439">
        <v>740405</v>
      </c>
      <c r="D1756" s="432" t="s">
        <v>454</v>
      </c>
      <c r="E1756" s="428" t="s">
        <v>1315</v>
      </c>
      <c r="J1756" s="428" t="s">
        <v>1316</v>
      </c>
      <c r="K1756" s="428" t="s">
        <v>1316</v>
      </c>
      <c r="O1756" s="428" t="s">
        <v>1315</v>
      </c>
      <c r="Q1756" s="433">
        <v>740405</v>
      </c>
      <c r="R1756" s="442" t="s">
        <v>454</v>
      </c>
      <c r="S1756" s="433">
        <v>740405</v>
      </c>
    </row>
    <row r="1757" spans="1:19" ht="10.199999999999999" customHeight="1" x14ac:dyDescent="0.3">
      <c r="A1757" s="428">
        <v>7404</v>
      </c>
      <c r="B1757" s="428">
        <f t="shared" si="31"/>
        <v>6</v>
      </c>
      <c r="C1757" s="439">
        <v>740410</v>
      </c>
      <c r="D1757" s="432" t="s">
        <v>456</v>
      </c>
      <c r="E1757" s="428" t="s">
        <v>1315</v>
      </c>
      <c r="J1757" s="428" t="s">
        <v>1316</v>
      </c>
      <c r="K1757" s="428" t="s">
        <v>1316</v>
      </c>
      <c r="O1757" s="428" t="s">
        <v>1315</v>
      </c>
      <c r="Q1757" s="433">
        <v>740410</v>
      </c>
      <c r="R1757" s="442" t="s">
        <v>456</v>
      </c>
      <c r="S1757" s="433">
        <v>740410</v>
      </c>
    </row>
    <row r="1758" spans="1:19" ht="10.199999999999999" customHeight="1" x14ac:dyDescent="0.3">
      <c r="A1758" s="428">
        <v>7405</v>
      </c>
      <c r="B1758" s="428">
        <f t="shared" si="31"/>
        <v>4</v>
      </c>
      <c r="C1758" s="439">
        <v>7405</v>
      </c>
      <c r="D1758" s="432" t="s">
        <v>892</v>
      </c>
      <c r="J1758" s="428" t="s">
        <v>1316</v>
      </c>
      <c r="K1758" s="428" t="s">
        <v>1316</v>
      </c>
      <c r="M1758" s="428" t="s">
        <v>1315</v>
      </c>
      <c r="Q1758" s="433">
        <v>7405</v>
      </c>
      <c r="R1758" s="442" t="s">
        <v>892</v>
      </c>
      <c r="S1758" s="433">
        <v>7405</v>
      </c>
    </row>
    <row r="1759" spans="1:19" ht="10.199999999999999" customHeight="1" x14ac:dyDescent="0.3">
      <c r="A1759" s="428">
        <v>7405</v>
      </c>
      <c r="B1759" s="428">
        <f t="shared" si="31"/>
        <v>6</v>
      </c>
      <c r="C1759" s="439">
        <v>740505</v>
      </c>
      <c r="D1759" s="432" t="s">
        <v>1729</v>
      </c>
      <c r="J1759" s="428" t="s">
        <v>1316</v>
      </c>
      <c r="K1759" s="428" t="s">
        <v>1316</v>
      </c>
      <c r="M1759" s="428" t="s">
        <v>1315</v>
      </c>
      <c r="Q1759" s="433">
        <v>740505</v>
      </c>
      <c r="R1759" s="442" t="s">
        <v>1729</v>
      </c>
      <c r="S1759" s="433">
        <v>740505</v>
      </c>
    </row>
    <row r="1760" spans="1:19" ht="10.199999999999999" customHeight="1" x14ac:dyDescent="0.3">
      <c r="A1760" s="428">
        <v>7405</v>
      </c>
      <c r="B1760" s="428">
        <f t="shared" si="31"/>
        <v>6</v>
      </c>
      <c r="C1760" s="439">
        <v>740510</v>
      </c>
      <c r="D1760" s="432" t="s">
        <v>1730</v>
      </c>
      <c r="J1760" s="428" t="s">
        <v>1316</v>
      </c>
      <c r="K1760" s="428" t="s">
        <v>1316</v>
      </c>
      <c r="M1760" s="428" t="s">
        <v>1315</v>
      </c>
      <c r="Q1760" s="433">
        <v>740510</v>
      </c>
      <c r="R1760" s="442" t="s">
        <v>1730</v>
      </c>
      <c r="S1760" s="433">
        <v>740510</v>
      </c>
    </row>
    <row r="1761" spans="1:19" ht="10.199999999999999" customHeight="1" x14ac:dyDescent="0.3">
      <c r="A1761" s="428">
        <v>7405</v>
      </c>
      <c r="B1761" s="428">
        <f t="shared" si="31"/>
        <v>6</v>
      </c>
      <c r="C1761" s="439">
        <v>740515</v>
      </c>
      <c r="D1761" s="432" t="s">
        <v>1731</v>
      </c>
      <c r="J1761" s="428" t="s">
        <v>1316</v>
      </c>
      <c r="K1761" s="428" t="s">
        <v>1316</v>
      </c>
      <c r="M1761" s="428" t="s">
        <v>1315</v>
      </c>
      <c r="Q1761" s="433">
        <v>740515</v>
      </c>
      <c r="R1761" s="442" t="s">
        <v>1731</v>
      </c>
      <c r="S1761" s="433">
        <v>740515</v>
      </c>
    </row>
    <row r="1762" spans="1:19" ht="10.199999999999999" customHeight="1" x14ac:dyDescent="0.3">
      <c r="A1762" s="428">
        <v>7405</v>
      </c>
      <c r="B1762" s="428">
        <f t="shared" si="31"/>
        <v>6</v>
      </c>
      <c r="C1762" s="439">
        <v>740520</v>
      </c>
      <c r="D1762" s="432" t="s">
        <v>1732</v>
      </c>
      <c r="J1762" s="428" t="s">
        <v>1316</v>
      </c>
      <c r="K1762" s="428" t="s">
        <v>1316</v>
      </c>
      <c r="M1762" s="428" t="s">
        <v>1315</v>
      </c>
      <c r="Q1762" s="433">
        <v>740520</v>
      </c>
      <c r="R1762" s="442" t="s">
        <v>1732</v>
      </c>
      <c r="S1762" s="433">
        <v>740520</v>
      </c>
    </row>
    <row r="1763" spans="1:19" ht="10.199999999999999" customHeight="1" x14ac:dyDescent="0.3">
      <c r="A1763" s="428">
        <v>7405</v>
      </c>
      <c r="B1763" s="428">
        <f t="shared" si="31"/>
        <v>6</v>
      </c>
      <c r="C1763" s="439">
        <v>740525</v>
      </c>
      <c r="D1763" s="432" t="s">
        <v>1733</v>
      </c>
      <c r="J1763" s="428" t="s">
        <v>1316</v>
      </c>
      <c r="K1763" s="428" t="s">
        <v>1316</v>
      </c>
      <c r="M1763" s="428" t="s">
        <v>1315</v>
      </c>
      <c r="Q1763" s="433">
        <v>740525</v>
      </c>
      <c r="R1763" s="442" t="s">
        <v>1733</v>
      </c>
      <c r="S1763" s="433">
        <v>740525</v>
      </c>
    </row>
    <row r="1764" spans="1:19" ht="10.199999999999999" customHeight="1" x14ac:dyDescent="0.3">
      <c r="A1764" s="428">
        <v>7405</v>
      </c>
      <c r="B1764" s="428">
        <f t="shared" si="31"/>
        <v>6</v>
      </c>
      <c r="C1764" s="439">
        <v>740530</v>
      </c>
      <c r="D1764" s="432" t="s">
        <v>1734</v>
      </c>
      <c r="J1764" s="428" t="s">
        <v>1316</v>
      </c>
      <c r="K1764" s="428" t="s">
        <v>1316</v>
      </c>
      <c r="M1764" s="428" t="s">
        <v>1315</v>
      </c>
      <c r="Q1764" s="433">
        <v>740530</v>
      </c>
      <c r="R1764" s="442" t="s">
        <v>1734</v>
      </c>
      <c r="S1764" s="433">
        <v>740530</v>
      </c>
    </row>
    <row r="1765" spans="1:19" ht="10.199999999999999" customHeight="1" x14ac:dyDescent="0.3">
      <c r="A1765" s="428">
        <v>7406</v>
      </c>
      <c r="B1765" s="428">
        <f t="shared" si="31"/>
        <v>4</v>
      </c>
      <c r="C1765" s="439">
        <v>7406</v>
      </c>
      <c r="D1765" s="432" t="s">
        <v>465</v>
      </c>
      <c r="E1765" s="428" t="s">
        <v>1315</v>
      </c>
      <c r="G1765" s="428" t="s">
        <v>1315</v>
      </c>
      <c r="I1765" s="428" t="s">
        <v>1315</v>
      </c>
      <c r="J1765" s="428" t="s">
        <v>1315</v>
      </c>
      <c r="K1765" s="428" t="s">
        <v>1315</v>
      </c>
      <c r="L1765" s="428" t="s">
        <v>1315</v>
      </c>
      <c r="M1765" s="428" t="s">
        <v>1315</v>
      </c>
      <c r="N1765" s="428" t="s">
        <v>1315</v>
      </c>
      <c r="O1765" s="428" t="s">
        <v>1315</v>
      </c>
      <c r="Q1765" s="433">
        <v>7406</v>
      </c>
      <c r="R1765" s="442" t="s">
        <v>465</v>
      </c>
      <c r="S1765" s="433">
        <v>7406</v>
      </c>
    </row>
    <row r="1766" spans="1:19" ht="10.199999999999999" customHeight="1" x14ac:dyDescent="0.3">
      <c r="A1766" s="428">
        <v>7406</v>
      </c>
      <c r="B1766" s="428">
        <f t="shared" si="31"/>
        <v>6</v>
      </c>
      <c r="C1766" s="439">
        <v>740605</v>
      </c>
      <c r="D1766" s="432" t="s">
        <v>199</v>
      </c>
      <c r="E1766" s="428" t="s">
        <v>1315</v>
      </c>
      <c r="G1766" s="428" t="s">
        <v>1315</v>
      </c>
      <c r="I1766" s="428" t="s">
        <v>1315</v>
      </c>
      <c r="J1766" s="428" t="s">
        <v>1315</v>
      </c>
      <c r="K1766" s="428" t="s">
        <v>1315</v>
      </c>
      <c r="L1766" s="428" t="s">
        <v>1315</v>
      </c>
      <c r="M1766" s="428" t="s">
        <v>1315</v>
      </c>
      <c r="N1766" s="428" t="s">
        <v>1315</v>
      </c>
      <c r="O1766" s="428" t="s">
        <v>1315</v>
      </c>
      <c r="Q1766" s="433">
        <v>740605</v>
      </c>
      <c r="R1766" s="442" t="s">
        <v>199</v>
      </c>
      <c r="S1766" s="433">
        <v>740605</v>
      </c>
    </row>
    <row r="1767" spans="1:19" ht="10.199999999999999" customHeight="1" x14ac:dyDescent="0.3">
      <c r="A1767" s="428">
        <v>7406</v>
      </c>
      <c r="B1767" s="428">
        <f t="shared" si="31"/>
        <v>6</v>
      </c>
      <c r="C1767" s="439">
        <v>740610</v>
      </c>
      <c r="D1767" s="432" t="s">
        <v>115</v>
      </c>
      <c r="E1767" s="428" t="s">
        <v>1315</v>
      </c>
      <c r="G1767" s="428" t="s">
        <v>1315</v>
      </c>
      <c r="I1767" s="428" t="s">
        <v>1315</v>
      </c>
      <c r="J1767" s="428" t="s">
        <v>1315</v>
      </c>
      <c r="K1767" s="428" t="s">
        <v>1315</v>
      </c>
      <c r="O1767" s="428" t="s">
        <v>1315</v>
      </c>
      <c r="Q1767" s="433">
        <v>740610</v>
      </c>
      <c r="R1767" s="442" t="s">
        <v>115</v>
      </c>
      <c r="S1767" s="433">
        <v>740610</v>
      </c>
    </row>
    <row r="1768" spans="1:19" ht="10.199999999999999" customHeight="1" x14ac:dyDescent="0.3">
      <c r="A1768" s="428">
        <v>7406</v>
      </c>
      <c r="B1768" s="428">
        <f t="shared" si="31"/>
        <v>6</v>
      </c>
      <c r="C1768" s="439">
        <v>740615</v>
      </c>
      <c r="D1768" s="432" t="s">
        <v>116</v>
      </c>
      <c r="E1768" s="428" t="s">
        <v>1315</v>
      </c>
      <c r="G1768" s="428" t="s">
        <v>1315</v>
      </c>
      <c r="J1768" s="428" t="s">
        <v>1315</v>
      </c>
      <c r="K1768" s="428" t="s">
        <v>1315</v>
      </c>
      <c r="O1768" s="428" t="s">
        <v>1315</v>
      </c>
      <c r="Q1768" s="433">
        <v>740615</v>
      </c>
      <c r="R1768" s="442" t="s">
        <v>116</v>
      </c>
      <c r="S1768" s="433">
        <v>740615</v>
      </c>
    </row>
    <row r="1769" spans="1:19" ht="10.199999999999999" customHeight="1" x14ac:dyDescent="0.3">
      <c r="A1769" s="428">
        <v>7406</v>
      </c>
      <c r="B1769" s="428">
        <f t="shared" si="31"/>
        <v>6</v>
      </c>
      <c r="C1769" s="439">
        <v>740620</v>
      </c>
      <c r="D1769" s="432" t="s">
        <v>209</v>
      </c>
      <c r="E1769" s="428" t="s">
        <v>1315</v>
      </c>
      <c r="G1769" s="428" t="s">
        <v>1315</v>
      </c>
      <c r="I1769" s="428" t="s">
        <v>1315</v>
      </c>
      <c r="J1769" s="428" t="s">
        <v>1315</v>
      </c>
      <c r="K1769" s="428" t="s">
        <v>1315</v>
      </c>
      <c r="L1769" s="428" t="s">
        <v>1315</v>
      </c>
      <c r="M1769" s="428" t="s">
        <v>1315</v>
      </c>
      <c r="N1769" s="428" t="s">
        <v>1315</v>
      </c>
      <c r="O1769" s="428" t="s">
        <v>1315</v>
      </c>
      <c r="Q1769" s="433">
        <v>740620</v>
      </c>
      <c r="R1769" s="442" t="s">
        <v>209</v>
      </c>
      <c r="S1769" s="433">
        <v>740620</v>
      </c>
    </row>
    <row r="1770" spans="1:19" ht="10.199999999999999" customHeight="1" x14ac:dyDescent="0.3">
      <c r="A1770" s="428">
        <v>7406</v>
      </c>
      <c r="B1770" s="428">
        <f t="shared" si="31"/>
        <v>6</v>
      </c>
      <c r="C1770" s="439">
        <v>740625</v>
      </c>
      <c r="D1770" s="432" t="s">
        <v>1735</v>
      </c>
      <c r="E1770" s="428" t="s">
        <v>1315</v>
      </c>
      <c r="G1770" s="428" t="s">
        <v>1315</v>
      </c>
      <c r="I1770" s="428" t="s">
        <v>1315</v>
      </c>
      <c r="J1770" s="428" t="s">
        <v>1315</v>
      </c>
      <c r="K1770" s="428" t="s">
        <v>1315</v>
      </c>
      <c r="L1770" s="428" t="s">
        <v>1315</v>
      </c>
      <c r="M1770" s="428" t="s">
        <v>1315</v>
      </c>
      <c r="N1770" s="428" t="s">
        <v>1315</v>
      </c>
      <c r="O1770" s="428" t="s">
        <v>1315</v>
      </c>
      <c r="Q1770" s="433">
        <v>740625</v>
      </c>
      <c r="R1770" s="442" t="s">
        <v>421</v>
      </c>
      <c r="S1770" s="433">
        <v>740625</v>
      </c>
    </row>
    <row r="1771" spans="1:19" ht="10.199999999999999" customHeight="1" x14ac:dyDescent="0.3">
      <c r="A1771" s="428">
        <v>7406</v>
      </c>
      <c r="B1771" s="428">
        <f t="shared" si="31"/>
        <v>6</v>
      </c>
      <c r="C1771" s="439">
        <v>740630</v>
      </c>
      <c r="D1771" s="432" t="s">
        <v>210</v>
      </c>
      <c r="E1771" s="428" t="s">
        <v>1315</v>
      </c>
      <c r="G1771" s="428" t="s">
        <v>1315</v>
      </c>
      <c r="I1771" s="428" t="s">
        <v>1315</v>
      </c>
      <c r="J1771" s="428" t="s">
        <v>1315</v>
      </c>
      <c r="K1771" s="428" t="s">
        <v>1315</v>
      </c>
      <c r="L1771" s="428" t="s">
        <v>1315</v>
      </c>
      <c r="M1771" s="428" t="s">
        <v>1315</v>
      </c>
      <c r="O1771" s="428" t="s">
        <v>1315</v>
      </c>
      <c r="Q1771" s="433">
        <v>740630</v>
      </c>
      <c r="R1771" s="442" t="s">
        <v>210</v>
      </c>
      <c r="S1771" s="433">
        <v>740630</v>
      </c>
    </row>
    <row r="1772" spans="1:19" ht="10.199999999999999" customHeight="1" x14ac:dyDescent="0.3">
      <c r="A1772" s="428">
        <v>7406</v>
      </c>
      <c r="B1772" s="428">
        <f t="shared" si="31"/>
        <v>6</v>
      </c>
      <c r="C1772" s="439">
        <v>740635</v>
      </c>
      <c r="D1772" s="432" t="s">
        <v>117</v>
      </c>
      <c r="E1772" s="428" t="s">
        <v>1315</v>
      </c>
      <c r="J1772" s="428" t="s">
        <v>1316</v>
      </c>
      <c r="K1772" s="428" t="s">
        <v>1316</v>
      </c>
      <c r="L1772" s="428" t="s">
        <v>1315</v>
      </c>
      <c r="M1772" s="428" t="s">
        <v>1315</v>
      </c>
      <c r="O1772" s="428" t="s">
        <v>1315</v>
      </c>
      <c r="Q1772" s="433">
        <v>740635</v>
      </c>
      <c r="R1772" s="442" t="s">
        <v>117</v>
      </c>
      <c r="S1772" s="433">
        <v>740635</v>
      </c>
    </row>
    <row r="1773" spans="1:19" ht="10.199999999999999" customHeight="1" x14ac:dyDescent="0.3">
      <c r="A1773" s="428">
        <v>7407</v>
      </c>
      <c r="B1773" s="428">
        <f t="shared" si="31"/>
        <v>4</v>
      </c>
      <c r="C1773" s="439">
        <v>7407</v>
      </c>
      <c r="D1773" s="432" t="s">
        <v>466</v>
      </c>
      <c r="E1773" s="428" t="s">
        <v>1315</v>
      </c>
      <c r="G1773" s="428" t="s">
        <v>1315</v>
      </c>
      <c r="I1773" s="428" t="s">
        <v>1315</v>
      </c>
      <c r="J1773" s="428" t="s">
        <v>1315</v>
      </c>
      <c r="K1773" s="428" t="s">
        <v>1315</v>
      </c>
      <c r="O1773" s="428" t="s">
        <v>1315</v>
      </c>
      <c r="Q1773" s="433">
        <v>7407</v>
      </c>
      <c r="R1773" s="442" t="s">
        <v>466</v>
      </c>
      <c r="S1773" s="433">
        <v>7407</v>
      </c>
    </row>
    <row r="1774" spans="1:19" ht="10.199999999999999" customHeight="1" x14ac:dyDescent="0.3">
      <c r="A1774" s="428">
        <v>7407</v>
      </c>
      <c r="B1774" s="428">
        <f t="shared" si="31"/>
        <v>6</v>
      </c>
      <c r="C1774" s="439">
        <v>740705</v>
      </c>
      <c r="D1774" s="432" t="s">
        <v>467</v>
      </c>
      <c r="E1774" s="428" t="s">
        <v>1315</v>
      </c>
      <c r="J1774" s="428" t="s">
        <v>1315</v>
      </c>
      <c r="K1774" s="428" t="s">
        <v>1315</v>
      </c>
      <c r="O1774" s="428" t="s">
        <v>1315</v>
      </c>
      <c r="Q1774" s="433">
        <v>740705</v>
      </c>
      <c r="R1774" s="442" t="s">
        <v>467</v>
      </c>
      <c r="S1774" s="433">
        <v>740705</v>
      </c>
    </row>
    <row r="1775" spans="1:19" ht="10.199999999999999" customHeight="1" x14ac:dyDescent="0.3">
      <c r="A1775" s="428">
        <v>7407</v>
      </c>
      <c r="B1775" s="428">
        <f t="shared" si="31"/>
        <v>6</v>
      </c>
      <c r="C1775" s="439">
        <v>740710</v>
      </c>
      <c r="D1775" s="432" t="s">
        <v>249</v>
      </c>
      <c r="E1775" s="428" t="s">
        <v>1315</v>
      </c>
      <c r="J1775" s="428" t="s">
        <v>1315</v>
      </c>
      <c r="K1775" s="428" t="s">
        <v>1315</v>
      </c>
      <c r="O1775" s="428" t="s">
        <v>1315</v>
      </c>
      <c r="Q1775" s="433">
        <v>740710</v>
      </c>
      <c r="R1775" s="442" t="s">
        <v>249</v>
      </c>
      <c r="S1775" s="433">
        <v>740710</v>
      </c>
    </row>
    <row r="1776" spans="1:19" ht="10.199999999999999" customHeight="1" x14ac:dyDescent="0.3">
      <c r="A1776" s="428">
        <v>7407</v>
      </c>
      <c r="B1776" s="428">
        <f t="shared" si="31"/>
        <v>6</v>
      </c>
      <c r="C1776" s="439">
        <v>740715</v>
      </c>
      <c r="D1776" s="432" t="s">
        <v>250</v>
      </c>
      <c r="E1776" s="428" t="s">
        <v>1315</v>
      </c>
      <c r="G1776" s="428" t="s">
        <v>1315</v>
      </c>
      <c r="I1776" s="428" t="s">
        <v>1315</v>
      </c>
      <c r="J1776" s="428" t="s">
        <v>1315</v>
      </c>
      <c r="K1776" s="428" t="s">
        <v>1315</v>
      </c>
      <c r="O1776" s="428" t="s">
        <v>1315</v>
      </c>
      <c r="Q1776" s="433">
        <v>740715</v>
      </c>
      <c r="R1776" s="442" t="s">
        <v>250</v>
      </c>
      <c r="S1776" s="433">
        <v>740715</v>
      </c>
    </row>
    <row r="1777" spans="1:19" ht="10.199999999999999" customHeight="1" x14ac:dyDescent="0.3">
      <c r="A1777" s="428">
        <v>7407</v>
      </c>
      <c r="B1777" s="428">
        <f t="shared" si="31"/>
        <v>6</v>
      </c>
      <c r="C1777" s="439">
        <v>740720</v>
      </c>
      <c r="D1777" s="432" t="s">
        <v>254</v>
      </c>
      <c r="E1777" s="428" t="s">
        <v>1315</v>
      </c>
      <c r="G1777" s="428" t="s">
        <v>1315</v>
      </c>
      <c r="I1777" s="428" t="s">
        <v>1315</v>
      </c>
      <c r="J1777" s="428" t="s">
        <v>1315</v>
      </c>
      <c r="K1777" s="428" t="s">
        <v>1315</v>
      </c>
      <c r="O1777" s="428" t="s">
        <v>1315</v>
      </c>
      <c r="Q1777" s="433">
        <v>740720</v>
      </c>
      <c r="R1777" s="442" t="s">
        <v>254</v>
      </c>
      <c r="S1777" s="433">
        <v>740720</v>
      </c>
    </row>
    <row r="1778" spans="1:19" ht="10.199999999999999" customHeight="1" x14ac:dyDescent="0.3">
      <c r="A1778" s="428">
        <v>7407</v>
      </c>
      <c r="B1778" s="428">
        <f t="shared" si="31"/>
        <v>6</v>
      </c>
      <c r="C1778" s="439">
        <v>740725</v>
      </c>
      <c r="D1778" s="432" t="s">
        <v>258</v>
      </c>
      <c r="E1778" s="428" t="s">
        <v>1315</v>
      </c>
      <c r="G1778" s="428" t="s">
        <v>1315</v>
      </c>
      <c r="I1778" s="428" t="s">
        <v>1315</v>
      </c>
      <c r="J1778" s="428" t="s">
        <v>1315</v>
      </c>
      <c r="K1778" s="428" t="s">
        <v>1315</v>
      </c>
      <c r="O1778" s="428" t="s">
        <v>1315</v>
      </c>
      <c r="Q1778" s="433">
        <v>740725</v>
      </c>
      <c r="R1778" s="442" t="s">
        <v>258</v>
      </c>
      <c r="S1778" s="433">
        <v>740725</v>
      </c>
    </row>
    <row r="1779" spans="1:19" ht="10.199999999999999" customHeight="1" x14ac:dyDescent="0.3">
      <c r="A1779" s="428">
        <v>7407</v>
      </c>
      <c r="B1779" s="428">
        <f t="shared" si="31"/>
        <v>6</v>
      </c>
      <c r="C1779" s="439">
        <v>740730</v>
      </c>
      <c r="D1779" s="432" t="s">
        <v>252</v>
      </c>
      <c r="E1779" s="428" t="s">
        <v>1315</v>
      </c>
      <c r="G1779" s="428" t="s">
        <v>1315</v>
      </c>
      <c r="I1779" s="428" t="s">
        <v>1315</v>
      </c>
      <c r="J1779" s="428" t="s">
        <v>1315</v>
      </c>
      <c r="K1779" s="428" t="s">
        <v>1315</v>
      </c>
      <c r="O1779" s="428" t="s">
        <v>1315</v>
      </c>
      <c r="Q1779" s="433">
        <v>740730</v>
      </c>
      <c r="R1779" s="442" t="s">
        <v>252</v>
      </c>
      <c r="S1779" s="433">
        <v>740730</v>
      </c>
    </row>
    <row r="1780" spans="1:19" ht="10.199999999999999" customHeight="1" x14ac:dyDescent="0.3">
      <c r="A1780" s="428">
        <v>7408</v>
      </c>
      <c r="B1780" s="428">
        <f t="shared" si="31"/>
        <v>4</v>
      </c>
      <c r="C1780" s="439">
        <v>7408</v>
      </c>
      <c r="D1780" s="432" t="s">
        <v>468</v>
      </c>
      <c r="E1780" s="428" t="s">
        <v>1315</v>
      </c>
      <c r="F1780" s="428" t="s">
        <v>1315</v>
      </c>
      <c r="G1780" s="428" t="s">
        <v>1315</v>
      </c>
      <c r="I1780" s="428" t="s">
        <v>1315</v>
      </c>
      <c r="J1780" s="428" t="s">
        <v>1315</v>
      </c>
      <c r="K1780" s="428" t="s">
        <v>1315</v>
      </c>
      <c r="L1780" s="428" t="s">
        <v>1315</v>
      </c>
      <c r="M1780" s="428" t="s">
        <v>1315</v>
      </c>
      <c r="O1780" s="428" t="s">
        <v>1315</v>
      </c>
      <c r="Q1780" s="433">
        <v>7408</v>
      </c>
      <c r="R1780" s="442" t="s">
        <v>468</v>
      </c>
      <c r="S1780" s="433">
        <v>7408</v>
      </c>
    </row>
    <row r="1781" spans="1:19" ht="10.199999999999999" customHeight="1" x14ac:dyDescent="0.3">
      <c r="A1781" s="428">
        <v>7408</v>
      </c>
      <c r="B1781" s="428">
        <f t="shared" si="31"/>
        <v>6</v>
      </c>
      <c r="C1781" s="439">
        <v>740805</v>
      </c>
      <c r="D1781" s="432" t="s">
        <v>469</v>
      </c>
      <c r="E1781" s="428" t="s">
        <v>1315</v>
      </c>
      <c r="F1781" s="428" t="s">
        <v>1315</v>
      </c>
      <c r="G1781" s="428" t="s">
        <v>1315</v>
      </c>
      <c r="I1781" s="428" t="s">
        <v>1315</v>
      </c>
      <c r="J1781" s="428" t="s">
        <v>1315</v>
      </c>
      <c r="K1781" s="428" t="s">
        <v>1315</v>
      </c>
      <c r="L1781" s="428" t="s">
        <v>1315</v>
      </c>
      <c r="M1781" s="428" t="s">
        <v>1315</v>
      </c>
      <c r="O1781" s="428" t="s">
        <v>1315</v>
      </c>
      <c r="Q1781" s="433">
        <v>740805</v>
      </c>
      <c r="R1781" s="442" t="s">
        <v>469</v>
      </c>
      <c r="S1781" s="433">
        <v>740805</v>
      </c>
    </row>
    <row r="1782" spans="1:19" ht="10.199999999999999" customHeight="1" x14ac:dyDescent="0.3">
      <c r="A1782" s="428">
        <v>7408</v>
      </c>
      <c r="B1782" s="428">
        <f t="shared" si="31"/>
        <v>6</v>
      </c>
      <c r="C1782" s="439">
        <v>740810</v>
      </c>
      <c r="D1782" s="432" t="s">
        <v>470</v>
      </c>
      <c r="E1782" s="428" t="s">
        <v>1315</v>
      </c>
      <c r="F1782" s="428" t="s">
        <v>1315</v>
      </c>
      <c r="J1782" s="428" t="s">
        <v>1316</v>
      </c>
      <c r="K1782" s="428" t="s">
        <v>1316</v>
      </c>
      <c r="L1782" s="428" t="s">
        <v>1315</v>
      </c>
      <c r="M1782" s="428" t="s">
        <v>1315</v>
      </c>
      <c r="O1782" s="428" t="s">
        <v>1315</v>
      </c>
      <c r="Q1782" s="433">
        <v>740810</v>
      </c>
      <c r="R1782" s="442" t="s">
        <v>470</v>
      </c>
      <c r="S1782" s="433">
        <v>740810</v>
      </c>
    </row>
    <row r="1783" spans="1:19" ht="10.199999999999999" customHeight="1" x14ac:dyDescent="0.3">
      <c r="A1783" s="428">
        <v>7408</v>
      </c>
      <c r="B1783" s="428">
        <f t="shared" si="31"/>
        <v>6</v>
      </c>
      <c r="C1783" s="439">
        <v>740815</v>
      </c>
      <c r="D1783" s="432" t="s">
        <v>471</v>
      </c>
      <c r="E1783" s="428" t="s">
        <v>1315</v>
      </c>
      <c r="F1783" s="428" t="s">
        <v>1315</v>
      </c>
      <c r="G1783" s="428" t="s">
        <v>1315</v>
      </c>
      <c r="I1783" s="428" t="s">
        <v>1315</v>
      </c>
      <c r="J1783" s="428" t="s">
        <v>1315</v>
      </c>
      <c r="K1783" s="428" t="s">
        <v>1315</v>
      </c>
      <c r="L1783" s="428" t="s">
        <v>1315</v>
      </c>
      <c r="M1783" s="428" t="s">
        <v>1315</v>
      </c>
      <c r="O1783" s="428" t="s">
        <v>1315</v>
      </c>
      <c r="Q1783" s="433">
        <v>740815</v>
      </c>
      <c r="R1783" s="442" t="s">
        <v>471</v>
      </c>
      <c r="S1783" s="433">
        <v>740815</v>
      </c>
    </row>
    <row r="1784" spans="1:19" ht="10.199999999999999" customHeight="1" x14ac:dyDescent="0.3">
      <c r="A1784" s="428">
        <v>7408</v>
      </c>
      <c r="B1784" s="428">
        <f t="shared" si="31"/>
        <v>6</v>
      </c>
      <c r="C1784" s="439">
        <v>740820</v>
      </c>
      <c r="D1784" s="432" t="s">
        <v>1736</v>
      </c>
      <c r="E1784" s="428" t="s">
        <v>1315</v>
      </c>
      <c r="F1784" s="428" t="s">
        <v>1315</v>
      </c>
      <c r="G1784" s="428" t="s">
        <v>1315</v>
      </c>
      <c r="I1784" s="428" t="s">
        <v>1315</v>
      </c>
      <c r="J1784" s="428" t="s">
        <v>1315</v>
      </c>
      <c r="K1784" s="428" t="s">
        <v>1315</v>
      </c>
      <c r="L1784" s="428" t="s">
        <v>1315</v>
      </c>
      <c r="M1784" s="428" t="s">
        <v>1315</v>
      </c>
      <c r="O1784" s="428" t="s">
        <v>1315</v>
      </c>
      <c r="Q1784" s="433">
        <v>740820</v>
      </c>
      <c r="R1784" s="442" t="s">
        <v>1736</v>
      </c>
      <c r="S1784" s="433">
        <v>740820</v>
      </c>
    </row>
    <row r="1785" spans="1:19" ht="10.199999999999999" customHeight="1" x14ac:dyDescent="0.3">
      <c r="A1785" s="428">
        <v>7408</v>
      </c>
      <c r="B1785" s="428">
        <f t="shared" si="31"/>
        <v>6</v>
      </c>
      <c r="C1785" s="439">
        <v>740825</v>
      </c>
      <c r="D1785" s="432" t="s">
        <v>472</v>
      </c>
      <c r="E1785" s="428" t="s">
        <v>1315</v>
      </c>
      <c r="F1785" s="428" t="s">
        <v>1315</v>
      </c>
      <c r="G1785" s="428" t="s">
        <v>1315</v>
      </c>
      <c r="I1785" s="428" t="s">
        <v>1315</v>
      </c>
      <c r="J1785" s="428" t="s">
        <v>1315</v>
      </c>
      <c r="K1785" s="428" t="s">
        <v>1315</v>
      </c>
      <c r="L1785" s="428" t="s">
        <v>1315</v>
      </c>
      <c r="M1785" s="428" t="s">
        <v>1315</v>
      </c>
      <c r="O1785" s="428" t="s">
        <v>1315</v>
      </c>
      <c r="Q1785" s="433">
        <v>740825</v>
      </c>
      <c r="R1785" s="442" t="s">
        <v>472</v>
      </c>
      <c r="S1785" s="433">
        <v>740825</v>
      </c>
    </row>
    <row r="1786" spans="1:19" ht="10.199999999999999" customHeight="1" x14ac:dyDescent="0.3">
      <c r="A1786" s="428">
        <v>7408</v>
      </c>
      <c r="B1786" s="428">
        <f t="shared" si="31"/>
        <v>6</v>
      </c>
      <c r="C1786" s="439">
        <v>740830</v>
      </c>
      <c r="D1786" s="432" t="s">
        <v>907</v>
      </c>
      <c r="E1786" s="428" t="s">
        <v>1315</v>
      </c>
      <c r="F1786" s="428" t="s">
        <v>1315</v>
      </c>
      <c r="J1786" s="428" t="s">
        <v>1316</v>
      </c>
      <c r="K1786" s="428" t="s">
        <v>1316</v>
      </c>
      <c r="O1786" s="428" t="s">
        <v>1315</v>
      </c>
      <c r="Q1786" s="433">
        <v>740830</v>
      </c>
      <c r="R1786" s="442" t="s">
        <v>907</v>
      </c>
      <c r="S1786" s="433">
        <v>740830</v>
      </c>
    </row>
    <row r="1787" spans="1:19" ht="10.199999999999999" customHeight="1" x14ac:dyDescent="0.3">
      <c r="A1787" s="428">
        <v>7409</v>
      </c>
      <c r="B1787" s="428">
        <f t="shared" si="31"/>
        <v>4</v>
      </c>
      <c r="C1787" s="439">
        <v>7409</v>
      </c>
      <c r="D1787" s="432" t="s">
        <v>473</v>
      </c>
      <c r="F1787" s="428" t="s">
        <v>1315</v>
      </c>
      <c r="G1787" s="428" t="s">
        <v>1315</v>
      </c>
      <c r="J1787" s="428" t="s">
        <v>1316</v>
      </c>
      <c r="K1787" s="428" t="s">
        <v>1316</v>
      </c>
      <c r="Q1787" s="428">
        <v>7409</v>
      </c>
      <c r="R1787" s="437" t="s">
        <v>1737</v>
      </c>
      <c r="S1787" s="428">
        <v>7409</v>
      </c>
    </row>
    <row r="1788" spans="1:19" ht="10.199999999999999" customHeight="1" x14ac:dyDescent="0.3">
      <c r="A1788" s="428">
        <v>7409</v>
      </c>
      <c r="B1788" s="428">
        <f t="shared" si="31"/>
        <v>6</v>
      </c>
      <c r="C1788" s="439">
        <v>740905</v>
      </c>
      <c r="D1788" s="432" t="s">
        <v>908</v>
      </c>
      <c r="F1788" s="428" t="s">
        <v>1315</v>
      </c>
      <c r="G1788" s="428" t="s">
        <v>1315</v>
      </c>
      <c r="J1788" s="428" t="s">
        <v>1316</v>
      </c>
      <c r="K1788" s="428" t="s">
        <v>1316</v>
      </c>
      <c r="Q1788" s="433">
        <v>740905</v>
      </c>
      <c r="R1788" s="442" t="s">
        <v>908</v>
      </c>
      <c r="S1788" s="433">
        <v>740905</v>
      </c>
    </row>
    <row r="1789" spans="1:19" ht="10.199999999999999" customHeight="1" x14ac:dyDescent="0.3">
      <c r="A1789" s="428">
        <v>7409</v>
      </c>
      <c r="B1789" s="428">
        <f t="shared" si="31"/>
        <v>6</v>
      </c>
      <c r="C1789" s="439">
        <v>740910</v>
      </c>
      <c r="D1789" s="432" t="s">
        <v>452</v>
      </c>
      <c r="F1789" s="428" t="s">
        <v>1315</v>
      </c>
      <c r="G1789" s="428" t="s">
        <v>1315</v>
      </c>
      <c r="J1789" s="428" t="s">
        <v>1316</v>
      </c>
      <c r="K1789" s="428" t="s">
        <v>1316</v>
      </c>
      <c r="Q1789" s="433">
        <v>740910</v>
      </c>
      <c r="R1789" s="442" t="s">
        <v>452</v>
      </c>
      <c r="S1789" s="433">
        <v>740910</v>
      </c>
    </row>
    <row r="1790" spans="1:19" ht="10.199999999999999" customHeight="1" x14ac:dyDescent="0.3">
      <c r="A1790" s="428">
        <v>7409</v>
      </c>
      <c r="B1790" s="428">
        <f t="shared" si="31"/>
        <v>6</v>
      </c>
      <c r="C1790" s="439">
        <v>740915</v>
      </c>
      <c r="D1790" s="432" t="s">
        <v>909</v>
      </c>
      <c r="F1790" s="428" t="s">
        <v>1315</v>
      </c>
      <c r="G1790" s="428" t="s">
        <v>1315</v>
      </c>
      <c r="J1790" s="428" t="s">
        <v>1316</v>
      </c>
      <c r="K1790" s="428" t="s">
        <v>1316</v>
      </c>
      <c r="Q1790" s="433">
        <v>740915</v>
      </c>
      <c r="R1790" s="442" t="s">
        <v>909</v>
      </c>
      <c r="S1790" s="433">
        <v>740915</v>
      </c>
    </row>
    <row r="1791" spans="1:19" ht="10.199999999999999" customHeight="1" x14ac:dyDescent="0.3">
      <c r="A1791" s="428">
        <v>7409</v>
      </c>
      <c r="B1791" s="428">
        <f t="shared" si="31"/>
        <v>6</v>
      </c>
      <c r="C1791" s="439">
        <v>740920</v>
      </c>
      <c r="D1791" s="432" t="s">
        <v>413</v>
      </c>
      <c r="F1791" s="428" t="s">
        <v>1315</v>
      </c>
      <c r="G1791" s="428" t="s">
        <v>1315</v>
      </c>
      <c r="J1791" s="428" t="s">
        <v>1316</v>
      </c>
      <c r="K1791" s="428" t="s">
        <v>1316</v>
      </c>
      <c r="Q1791" s="433">
        <v>740920</v>
      </c>
      <c r="R1791" s="442" t="s">
        <v>413</v>
      </c>
      <c r="S1791" s="433">
        <v>740920</v>
      </c>
    </row>
    <row r="1792" spans="1:19" ht="10.199999999999999" customHeight="1" x14ac:dyDescent="0.3">
      <c r="A1792" s="428">
        <v>7409</v>
      </c>
      <c r="B1792" s="428">
        <f t="shared" si="31"/>
        <v>6</v>
      </c>
      <c r="C1792" s="437">
        <v>740925</v>
      </c>
      <c r="D1792" s="428" t="s">
        <v>796</v>
      </c>
      <c r="F1792" s="428" t="s">
        <v>1315</v>
      </c>
      <c r="G1792" s="428" t="s">
        <v>1315</v>
      </c>
      <c r="J1792" s="428" t="s">
        <v>1316</v>
      </c>
      <c r="K1792" s="428" t="s">
        <v>1316</v>
      </c>
      <c r="Q1792" s="428">
        <v>740925</v>
      </c>
      <c r="R1792" s="437" t="s">
        <v>1701</v>
      </c>
      <c r="S1792" s="428" t="s">
        <v>1738</v>
      </c>
    </row>
    <row r="1793" spans="1:19" ht="10.199999999999999" customHeight="1" x14ac:dyDescent="0.3">
      <c r="A1793" s="428">
        <v>7409</v>
      </c>
      <c r="B1793" s="428">
        <f t="shared" si="31"/>
        <v>6</v>
      </c>
      <c r="C1793" s="437">
        <v>740930</v>
      </c>
      <c r="D1793" s="428" t="s">
        <v>910</v>
      </c>
      <c r="F1793" s="428" t="s">
        <v>1315</v>
      </c>
      <c r="G1793" s="428" t="s">
        <v>1315</v>
      </c>
      <c r="J1793" s="428" t="s">
        <v>1316</v>
      </c>
      <c r="K1793" s="428" t="s">
        <v>1316</v>
      </c>
      <c r="Q1793" s="428">
        <v>740930</v>
      </c>
      <c r="R1793" s="437" t="s">
        <v>1702</v>
      </c>
      <c r="S1793" s="428" t="s">
        <v>1739</v>
      </c>
    </row>
    <row r="1794" spans="1:19" ht="10.199999999999999" customHeight="1" x14ac:dyDescent="0.3">
      <c r="A1794" s="428">
        <v>7409</v>
      </c>
      <c r="B1794" s="428">
        <f t="shared" si="31"/>
        <v>6</v>
      </c>
      <c r="C1794" s="439">
        <v>740935</v>
      </c>
      <c r="D1794" s="432" t="s">
        <v>798</v>
      </c>
      <c r="F1794" s="428" t="s">
        <v>1315</v>
      </c>
      <c r="G1794" s="428" t="s">
        <v>1315</v>
      </c>
      <c r="J1794" s="428" t="s">
        <v>1316</v>
      </c>
      <c r="K1794" s="428" t="s">
        <v>1316</v>
      </c>
      <c r="Q1794" s="428">
        <v>740935</v>
      </c>
      <c r="R1794" s="437" t="s">
        <v>1538</v>
      </c>
      <c r="S1794" s="428">
        <v>740935</v>
      </c>
    </row>
    <row r="1795" spans="1:19" ht="10.199999999999999" customHeight="1" x14ac:dyDescent="0.3">
      <c r="A1795" s="428">
        <v>7409</v>
      </c>
      <c r="B1795" s="428">
        <f t="shared" si="31"/>
        <v>6</v>
      </c>
      <c r="C1795" s="439">
        <v>740940</v>
      </c>
      <c r="D1795" s="432" t="s">
        <v>108</v>
      </c>
      <c r="F1795" s="428" t="s">
        <v>1315</v>
      </c>
      <c r="G1795" s="428" t="s">
        <v>1315</v>
      </c>
      <c r="J1795" s="428" t="s">
        <v>1316</v>
      </c>
      <c r="K1795" s="428" t="s">
        <v>1316</v>
      </c>
      <c r="Q1795" s="428">
        <v>740940</v>
      </c>
      <c r="R1795" s="437" t="s">
        <v>1710</v>
      </c>
      <c r="S1795" s="428">
        <v>740940</v>
      </c>
    </row>
    <row r="1796" spans="1:19" ht="10.199999999999999" customHeight="1" x14ac:dyDescent="0.3">
      <c r="A1796" s="428">
        <v>7409</v>
      </c>
      <c r="B1796" s="428">
        <f t="shared" si="31"/>
        <v>6</v>
      </c>
      <c r="C1796" s="439">
        <v>740945</v>
      </c>
      <c r="D1796" s="432" t="s">
        <v>799</v>
      </c>
      <c r="F1796" s="428" t="s">
        <v>1315</v>
      </c>
      <c r="G1796" s="428" t="s">
        <v>1315</v>
      </c>
      <c r="J1796" s="428" t="s">
        <v>1316</v>
      </c>
      <c r="K1796" s="428" t="s">
        <v>1316</v>
      </c>
      <c r="Q1796" s="433" t="s">
        <v>1332</v>
      </c>
      <c r="R1796" s="442" t="s">
        <v>1332</v>
      </c>
      <c r="S1796" s="433" t="s">
        <v>1332</v>
      </c>
    </row>
    <row r="1797" spans="1:19" ht="10.199999999999999" customHeight="1" x14ac:dyDescent="0.3">
      <c r="A1797" s="428">
        <v>7409</v>
      </c>
      <c r="B1797" s="428">
        <f t="shared" si="31"/>
        <v>6</v>
      </c>
      <c r="C1797" s="439">
        <v>740950</v>
      </c>
      <c r="D1797" s="432" t="s">
        <v>866</v>
      </c>
      <c r="F1797" s="428" t="s">
        <v>1315</v>
      </c>
      <c r="G1797" s="428" t="s">
        <v>1315</v>
      </c>
      <c r="J1797" s="428" t="s">
        <v>1316</v>
      </c>
      <c r="K1797" s="428" t="s">
        <v>1316</v>
      </c>
      <c r="Q1797" s="433" t="s">
        <v>1332</v>
      </c>
      <c r="R1797" s="442" t="s">
        <v>1332</v>
      </c>
      <c r="S1797" s="433" t="s">
        <v>1332</v>
      </c>
    </row>
    <row r="1798" spans="1:19" ht="10.199999999999999" customHeight="1" x14ac:dyDescent="0.3">
      <c r="A1798" s="428">
        <v>7409</v>
      </c>
      <c r="B1798" s="428">
        <f t="shared" si="31"/>
        <v>6</v>
      </c>
      <c r="C1798" s="439">
        <v>740955</v>
      </c>
      <c r="D1798" s="432" t="s">
        <v>801</v>
      </c>
      <c r="F1798" s="428" t="s">
        <v>1315</v>
      </c>
      <c r="G1798" s="428" t="s">
        <v>1315</v>
      </c>
      <c r="J1798" s="428" t="s">
        <v>1316</v>
      </c>
      <c r="K1798" s="428" t="s">
        <v>1316</v>
      </c>
      <c r="Q1798" s="433" t="s">
        <v>1332</v>
      </c>
      <c r="R1798" s="442" t="s">
        <v>1332</v>
      </c>
      <c r="S1798" s="433" t="s">
        <v>1332</v>
      </c>
    </row>
    <row r="1799" spans="1:19" ht="10.199999999999999" customHeight="1" x14ac:dyDescent="0.3">
      <c r="A1799" s="428">
        <v>7409</v>
      </c>
      <c r="B1799" s="428">
        <f t="shared" si="31"/>
        <v>6</v>
      </c>
      <c r="C1799" s="439">
        <v>740960</v>
      </c>
      <c r="D1799" s="432" t="s">
        <v>1540</v>
      </c>
      <c r="F1799" s="428" t="s">
        <v>1315</v>
      </c>
      <c r="G1799" s="428" t="s">
        <v>1315</v>
      </c>
      <c r="J1799" s="428" t="s">
        <v>1316</v>
      </c>
      <c r="K1799" s="428" t="s">
        <v>1316</v>
      </c>
      <c r="Q1799" s="428">
        <v>740960</v>
      </c>
      <c r="R1799" s="437" t="s">
        <v>1634</v>
      </c>
      <c r="S1799" s="428">
        <v>740960</v>
      </c>
    </row>
    <row r="1800" spans="1:19" ht="10.199999999999999" customHeight="1" x14ac:dyDescent="0.3">
      <c r="A1800" s="428">
        <v>7409</v>
      </c>
      <c r="B1800" s="428">
        <f t="shared" ref="B1800:B1863" si="32">LEN(C1800)</f>
        <v>6</v>
      </c>
      <c r="C1800" s="439">
        <v>740961</v>
      </c>
      <c r="D1800" s="432" t="s">
        <v>109</v>
      </c>
      <c r="F1800" s="428" t="s">
        <v>1315</v>
      </c>
      <c r="G1800" s="428" t="s">
        <v>1315</v>
      </c>
      <c r="J1800" s="428" t="s">
        <v>1316</v>
      </c>
      <c r="K1800" s="428" t="s">
        <v>1316</v>
      </c>
      <c r="Q1800" s="428">
        <v>740961</v>
      </c>
      <c r="R1800" s="437" t="s">
        <v>1542</v>
      </c>
      <c r="S1800" s="428">
        <v>740961</v>
      </c>
    </row>
    <row r="1801" spans="1:19" ht="10.199999999999999" customHeight="1" x14ac:dyDescent="0.3">
      <c r="A1801" s="428">
        <v>7409</v>
      </c>
      <c r="B1801" s="428">
        <f t="shared" si="32"/>
        <v>6</v>
      </c>
      <c r="C1801" s="439">
        <v>740962</v>
      </c>
      <c r="D1801" s="432" t="s">
        <v>110</v>
      </c>
      <c r="F1801" s="428" t="s">
        <v>1315</v>
      </c>
      <c r="G1801" s="428" t="s">
        <v>1315</v>
      </c>
      <c r="J1801" s="428" t="s">
        <v>1316</v>
      </c>
      <c r="K1801" s="428" t="s">
        <v>1316</v>
      </c>
      <c r="Q1801" s="428">
        <v>740962</v>
      </c>
      <c r="R1801" s="437" t="s">
        <v>1543</v>
      </c>
      <c r="S1801" s="428">
        <v>740962</v>
      </c>
    </row>
    <row r="1802" spans="1:19" ht="10.199999999999999" customHeight="1" x14ac:dyDescent="0.3">
      <c r="A1802" s="428">
        <v>7409</v>
      </c>
      <c r="B1802" s="428">
        <f t="shared" si="32"/>
        <v>6</v>
      </c>
      <c r="C1802" s="439">
        <v>740965</v>
      </c>
      <c r="D1802" s="432" t="s">
        <v>111</v>
      </c>
      <c r="F1802" s="428" t="s">
        <v>1315</v>
      </c>
      <c r="G1802" s="428" t="s">
        <v>1315</v>
      </c>
      <c r="J1802" s="428" t="s">
        <v>1316</v>
      </c>
      <c r="K1802" s="428" t="s">
        <v>1316</v>
      </c>
      <c r="Q1802" s="428">
        <v>740965</v>
      </c>
      <c r="R1802" s="437" t="s">
        <v>1635</v>
      </c>
      <c r="S1802" s="428">
        <v>740965</v>
      </c>
    </row>
    <row r="1803" spans="1:19" ht="10.199999999999999" customHeight="1" x14ac:dyDescent="0.3">
      <c r="A1803" s="428">
        <v>7409</v>
      </c>
      <c r="B1803" s="428">
        <f t="shared" si="32"/>
        <v>6</v>
      </c>
      <c r="C1803" s="439">
        <v>740970</v>
      </c>
      <c r="D1803" s="432" t="s">
        <v>112</v>
      </c>
      <c r="F1803" s="428" t="s">
        <v>1315</v>
      </c>
      <c r="G1803" s="428" t="s">
        <v>1315</v>
      </c>
      <c r="J1803" s="428" t="s">
        <v>1316</v>
      </c>
      <c r="K1803" s="428" t="s">
        <v>1316</v>
      </c>
      <c r="Q1803" s="428">
        <v>740970</v>
      </c>
      <c r="R1803" s="437" t="s">
        <v>1636</v>
      </c>
      <c r="S1803" s="428">
        <v>740970</v>
      </c>
    </row>
    <row r="1804" spans="1:19" ht="10.199999999999999" customHeight="1" x14ac:dyDescent="0.3">
      <c r="A1804" s="428">
        <v>7409</v>
      </c>
      <c r="B1804" s="428">
        <f t="shared" si="32"/>
        <v>6</v>
      </c>
      <c r="C1804" s="439">
        <v>740975</v>
      </c>
      <c r="D1804" s="432" t="s">
        <v>417</v>
      </c>
      <c r="F1804" s="428" t="s">
        <v>1315</v>
      </c>
      <c r="G1804" s="428" t="s">
        <v>1315</v>
      </c>
      <c r="J1804" s="428" t="s">
        <v>1316</v>
      </c>
      <c r="K1804" s="428" t="s">
        <v>1316</v>
      </c>
      <c r="Q1804" s="433">
        <v>740975</v>
      </c>
      <c r="R1804" s="442" t="s">
        <v>417</v>
      </c>
      <c r="S1804" s="433">
        <v>740975</v>
      </c>
    </row>
    <row r="1805" spans="1:19" ht="10.199999999999999" customHeight="1" x14ac:dyDescent="0.3">
      <c r="A1805" s="428">
        <v>7409</v>
      </c>
      <c r="B1805" s="428">
        <f t="shared" si="32"/>
        <v>6</v>
      </c>
      <c r="C1805" s="439">
        <v>740980</v>
      </c>
      <c r="D1805" s="432" t="s">
        <v>418</v>
      </c>
      <c r="F1805" s="428" t="s">
        <v>1315</v>
      </c>
      <c r="G1805" s="428" t="s">
        <v>1315</v>
      </c>
      <c r="J1805" s="428" t="s">
        <v>1316</v>
      </c>
      <c r="K1805" s="428" t="s">
        <v>1316</v>
      </c>
      <c r="Q1805" s="433">
        <v>740980</v>
      </c>
      <c r="R1805" s="442" t="s">
        <v>418</v>
      </c>
      <c r="S1805" s="433">
        <v>740980</v>
      </c>
    </row>
    <row r="1806" spans="1:19" ht="10.199999999999999" customHeight="1" x14ac:dyDescent="0.3">
      <c r="A1806" s="428">
        <v>7409</v>
      </c>
      <c r="B1806" s="428">
        <f t="shared" si="32"/>
        <v>6</v>
      </c>
      <c r="C1806" s="439">
        <v>740985</v>
      </c>
      <c r="D1806" s="432" t="s">
        <v>419</v>
      </c>
      <c r="F1806" s="428" t="s">
        <v>1315</v>
      </c>
      <c r="G1806" s="428" t="s">
        <v>1315</v>
      </c>
      <c r="J1806" s="428" t="s">
        <v>1316</v>
      </c>
      <c r="K1806" s="428" t="s">
        <v>1316</v>
      </c>
      <c r="Q1806" s="433">
        <v>740985</v>
      </c>
      <c r="R1806" s="442" t="s">
        <v>419</v>
      </c>
      <c r="S1806" s="433">
        <v>740985</v>
      </c>
    </row>
    <row r="1807" spans="1:19" ht="10.199999999999999" customHeight="1" x14ac:dyDescent="0.3">
      <c r="A1807" s="428">
        <v>7409</v>
      </c>
      <c r="B1807" s="428">
        <f t="shared" si="32"/>
        <v>6</v>
      </c>
      <c r="C1807" s="439">
        <v>740990</v>
      </c>
      <c r="D1807" s="432" t="s">
        <v>53</v>
      </c>
      <c r="F1807" s="428" t="s">
        <v>1315</v>
      </c>
      <c r="G1807" s="428" t="s">
        <v>1315</v>
      </c>
      <c r="J1807" s="428" t="s">
        <v>1316</v>
      </c>
      <c r="K1807" s="428" t="s">
        <v>1316</v>
      </c>
      <c r="Q1807" s="433">
        <v>740990</v>
      </c>
      <c r="R1807" s="442" t="s">
        <v>53</v>
      </c>
      <c r="S1807" s="433">
        <v>740990</v>
      </c>
    </row>
    <row r="1808" spans="1:19" ht="10.199999999999999" customHeight="1" x14ac:dyDescent="0.3">
      <c r="A1808" s="428">
        <v>7410</v>
      </c>
      <c r="B1808" s="428">
        <f t="shared" si="32"/>
        <v>4</v>
      </c>
      <c r="C1808" s="439">
        <v>7410</v>
      </c>
      <c r="D1808" s="432" t="s">
        <v>474</v>
      </c>
      <c r="E1808" s="428" t="s">
        <v>1315</v>
      </c>
      <c r="F1808" s="428" t="s">
        <v>1315</v>
      </c>
      <c r="G1808" s="428" t="s">
        <v>1315</v>
      </c>
      <c r="I1808" s="428" t="s">
        <v>1315</v>
      </c>
      <c r="J1808" s="428" t="s">
        <v>1315</v>
      </c>
      <c r="K1808" s="428" t="s">
        <v>1315</v>
      </c>
      <c r="L1808" s="428" t="s">
        <v>1315</v>
      </c>
      <c r="M1808" s="428" t="s">
        <v>1315</v>
      </c>
      <c r="O1808" s="428" t="s">
        <v>1315</v>
      </c>
      <c r="Q1808" s="433">
        <v>7410</v>
      </c>
      <c r="R1808" s="442" t="s">
        <v>474</v>
      </c>
      <c r="S1808" s="433">
        <v>7410</v>
      </c>
    </row>
    <row r="1809" spans="1:19" ht="10.199999999999999" customHeight="1" x14ac:dyDescent="0.3">
      <c r="A1809" s="428">
        <v>7411</v>
      </c>
      <c r="B1809" s="428">
        <f t="shared" si="32"/>
        <v>4</v>
      </c>
      <c r="C1809" s="439">
        <v>7411</v>
      </c>
      <c r="D1809" s="432" t="s">
        <v>475</v>
      </c>
      <c r="E1809" s="428" t="s">
        <v>1315</v>
      </c>
      <c r="G1809" s="428" t="s">
        <v>1315</v>
      </c>
      <c r="J1809" s="428" t="s">
        <v>1316</v>
      </c>
      <c r="K1809" s="428" t="s">
        <v>1316</v>
      </c>
      <c r="O1809" s="428" t="s">
        <v>1315</v>
      </c>
      <c r="Q1809" s="433">
        <v>7411</v>
      </c>
      <c r="R1809" s="442" t="s">
        <v>475</v>
      </c>
      <c r="S1809" s="433">
        <v>7411</v>
      </c>
    </row>
    <row r="1810" spans="1:19" ht="10.199999999999999" customHeight="1" x14ac:dyDescent="0.3">
      <c r="A1810" s="428">
        <v>7411</v>
      </c>
      <c r="B1810" s="428">
        <f t="shared" si="32"/>
        <v>6</v>
      </c>
      <c r="C1810" s="439">
        <v>741105</v>
      </c>
      <c r="D1810" s="432" t="s">
        <v>243</v>
      </c>
      <c r="E1810" s="428" t="s">
        <v>1315</v>
      </c>
      <c r="J1810" s="428" t="s">
        <v>1316</v>
      </c>
      <c r="K1810" s="428" t="s">
        <v>1316</v>
      </c>
      <c r="O1810" s="428" t="s">
        <v>1315</v>
      </c>
      <c r="Q1810" s="433">
        <v>741105</v>
      </c>
      <c r="R1810" s="442" t="s">
        <v>243</v>
      </c>
      <c r="S1810" s="433">
        <v>741105</v>
      </c>
    </row>
    <row r="1811" spans="1:19" ht="10.199999999999999" customHeight="1" x14ac:dyDescent="0.3">
      <c r="A1811" s="428">
        <v>7411</v>
      </c>
      <c r="B1811" s="428">
        <f t="shared" si="32"/>
        <v>6</v>
      </c>
      <c r="C1811" s="439">
        <v>741110</v>
      </c>
      <c r="D1811" s="432" t="s">
        <v>254</v>
      </c>
      <c r="E1811" s="428" t="s">
        <v>1315</v>
      </c>
      <c r="G1811" s="428" t="s">
        <v>1315</v>
      </c>
      <c r="J1811" s="428" t="s">
        <v>1316</v>
      </c>
      <c r="K1811" s="428" t="s">
        <v>1316</v>
      </c>
      <c r="O1811" s="428" t="s">
        <v>1315</v>
      </c>
      <c r="Q1811" s="433">
        <v>741110</v>
      </c>
      <c r="R1811" s="442" t="s">
        <v>254</v>
      </c>
      <c r="S1811" s="433">
        <v>741110</v>
      </c>
    </row>
    <row r="1812" spans="1:19" ht="10.199999999999999" customHeight="1" x14ac:dyDescent="0.3">
      <c r="A1812" s="428">
        <v>7411</v>
      </c>
      <c r="B1812" s="428">
        <f t="shared" si="32"/>
        <v>6</v>
      </c>
      <c r="C1812" s="439">
        <v>741115</v>
      </c>
      <c r="D1812" s="432" t="s">
        <v>258</v>
      </c>
      <c r="E1812" s="428" t="s">
        <v>1315</v>
      </c>
      <c r="G1812" s="428" t="s">
        <v>1315</v>
      </c>
      <c r="J1812" s="428" t="s">
        <v>1316</v>
      </c>
      <c r="K1812" s="428" t="s">
        <v>1316</v>
      </c>
      <c r="O1812" s="428" t="s">
        <v>1315</v>
      </c>
      <c r="Q1812" s="433">
        <v>741115</v>
      </c>
      <c r="R1812" s="442" t="s">
        <v>258</v>
      </c>
      <c r="S1812" s="433">
        <v>741115</v>
      </c>
    </row>
    <row r="1813" spans="1:19" ht="10.199999999999999" customHeight="1" x14ac:dyDescent="0.3">
      <c r="A1813" s="428">
        <v>7411</v>
      </c>
      <c r="B1813" s="428">
        <f t="shared" si="32"/>
        <v>6</v>
      </c>
      <c r="C1813" s="439">
        <v>741120</v>
      </c>
      <c r="D1813" s="432" t="s">
        <v>435</v>
      </c>
      <c r="E1813" s="428" t="s">
        <v>1315</v>
      </c>
      <c r="G1813" s="428" t="s">
        <v>1315</v>
      </c>
      <c r="J1813" s="428" t="s">
        <v>1316</v>
      </c>
      <c r="K1813" s="428" t="s">
        <v>1316</v>
      </c>
      <c r="O1813" s="428" t="s">
        <v>1315</v>
      </c>
      <c r="Q1813" s="433">
        <v>741120</v>
      </c>
      <c r="R1813" s="442" t="s">
        <v>435</v>
      </c>
      <c r="S1813" s="433">
        <v>741120</v>
      </c>
    </row>
    <row r="1814" spans="1:19" ht="10.199999999999999" customHeight="1" x14ac:dyDescent="0.3">
      <c r="A1814" s="428">
        <v>7411</v>
      </c>
      <c r="B1814" s="428">
        <f t="shared" si="32"/>
        <v>6</v>
      </c>
      <c r="C1814" s="439">
        <v>741125</v>
      </c>
      <c r="D1814" s="432" t="s">
        <v>456</v>
      </c>
      <c r="E1814" s="428" t="s">
        <v>1315</v>
      </c>
      <c r="G1814" s="428" t="s">
        <v>1315</v>
      </c>
      <c r="J1814" s="428" t="s">
        <v>1316</v>
      </c>
      <c r="K1814" s="428" t="s">
        <v>1316</v>
      </c>
      <c r="O1814" s="428" t="s">
        <v>1315</v>
      </c>
      <c r="Q1814" s="433">
        <v>741125</v>
      </c>
      <c r="R1814" s="442" t="s">
        <v>456</v>
      </c>
      <c r="S1814" s="433">
        <v>741125</v>
      </c>
    </row>
    <row r="1815" spans="1:19" ht="10.199999999999999" customHeight="1" x14ac:dyDescent="0.3">
      <c r="A1815" s="428">
        <v>7411</v>
      </c>
      <c r="B1815" s="428">
        <f t="shared" si="32"/>
        <v>6</v>
      </c>
      <c r="C1815" s="439">
        <v>741130</v>
      </c>
      <c r="D1815" s="432" t="s">
        <v>458</v>
      </c>
      <c r="E1815" s="428" t="s">
        <v>1315</v>
      </c>
      <c r="G1815" s="428" t="s">
        <v>1315</v>
      </c>
      <c r="J1815" s="428" t="s">
        <v>1316</v>
      </c>
      <c r="K1815" s="428" t="s">
        <v>1316</v>
      </c>
      <c r="O1815" s="428" t="s">
        <v>1315</v>
      </c>
      <c r="Q1815" s="433">
        <v>741130</v>
      </c>
      <c r="R1815" s="442" t="s">
        <v>458</v>
      </c>
      <c r="S1815" s="433">
        <v>741130</v>
      </c>
    </row>
    <row r="1816" spans="1:19" ht="10.199999999999999" customHeight="1" x14ac:dyDescent="0.3">
      <c r="A1816" s="428">
        <v>7411</v>
      </c>
      <c r="B1816" s="428">
        <f t="shared" si="32"/>
        <v>6</v>
      </c>
      <c r="C1816" s="439">
        <v>741135</v>
      </c>
      <c r="D1816" s="432" t="s">
        <v>276</v>
      </c>
      <c r="E1816" s="428" t="s">
        <v>1315</v>
      </c>
      <c r="G1816" s="428" t="s">
        <v>1315</v>
      </c>
      <c r="J1816" s="428" t="s">
        <v>1316</v>
      </c>
      <c r="K1816" s="428" t="s">
        <v>1316</v>
      </c>
      <c r="O1816" s="428" t="s">
        <v>1315</v>
      </c>
      <c r="Q1816" s="433">
        <v>741135</v>
      </c>
      <c r="R1816" s="442" t="s">
        <v>276</v>
      </c>
      <c r="S1816" s="433">
        <v>741135</v>
      </c>
    </row>
    <row r="1817" spans="1:19" ht="10.199999999999999" customHeight="1" x14ac:dyDescent="0.3">
      <c r="A1817" s="428">
        <v>7411</v>
      </c>
      <c r="B1817" s="428">
        <f t="shared" si="32"/>
        <v>6</v>
      </c>
      <c r="C1817" s="439">
        <v>741140</v>
      </c>
      <c r="D1817" s="432" t="s">
        <v>460</v>
      </c>
      <c r="E1817" s="428" t="s">
        <v>1315</v>
      </c>
      <c r="G1817" s="428" t="s">
        <v>1315</v>
      </c>
      <c r="J1817" s="428" t="s">
        <v>1316</v>
      </c>
      <c r="K1817" s="428" t="s">
        <v>1316</v>
      </c>
      <c r="O1817" s="428" t="s">
        <v>1315</v>
      </c>
      <c r="Q1817" s="433">
        <v>741140</v>
      </c>
      <c r="R1817" s="442" t="s">
        <v>460</v>
      </c>
      <c r="S1817" s="433">
        <v>741140</v>
      </c>
    </row>
    <row r="1818" spans="1:19" ht="10.199999999999999" customHeight="1" x14ac:dyDescent="0.3">
      <c r="A1818" s="428">
        <v>7412</v>
      </c>
      <c r="B1818" s="428">
        <f t="shared" si="32"/>
        <v>4</v>
      </c>
      <c r="C1818" s="439">
        <v>7412</v>
      </c>
      <c r="D1818" s="432" t="s">
        <v>893</v>
      </c>
      <c r="E1818" s="428" t="s">
        <v>1315</v>
      </c>
      <c r="F1818" s="428" t="s">
        <v>1315</v>
      </c>
      <c r="G1818" s="428" t="s">
        <v>1315</v>
      </c>
      <c r="I1818" s="428" t="s">
        <v>1315</v>
      </c>
      <c r="J1818" s="428" t="s">
        <v>1315</v>
      </c>
      <c r="K1818" s="428" t="s">
        <v>1315</v>
      </c>
      <c r="L1818" s="428" t="s">
        <v>1315</v>
      </c>
      <c r="M1818" s="428" t="s">
        <v>1315</v>
      </c>
      <c r="N1818" s="428" t="s">
        <v>1315</v>
      </c>
      <c r="O1818" s="428" t="s">
        <v>1315</v>
      </c>
      <c r="Q1818" s="433">
        <v>7412</v>
      </c>
      <c r="R1818" s="442" t="s">
        <v>893</v>
      </c>
      <c r="S1818" s="433">
        <v>7412</v>
      </c>
    </row>
    <row r="1819" spans="1:19" ht="10.199999999999999" customHeight="1" x14ac:dyDescent="0.3">
      <c r="A1819" s="428">
        <v>7412</v>
      </c>
      <c r="B1819" s="428">
        <f t="shared" si="32"/>
        <v>6</v>
      </c>
      <c r="C1819" s="439">
        <v>741205</v>
      </c>
      <c r="D1819" s="432" t="s">
        <v>911</v>
      </c>
      <c r="E1819" s="428" t="s">
        <v>1315</v>
      </c>
      <c r="F1819" s="428" t="s">
        <v>1315</v>
      </c>
      <c r="J1819" s="428" t="s">
        <v>1316</v>
      </c>
      <c r="K1819" s="428" t="s">
        <v>1316</v>
      </c>
      <c r="O1819" s="428" t="s">
        <v>1315</v>
      </c>
      <c r="Q1819" s="433">
        <v>741205</v>
      </c>
      <c r="R1819" s="442" t="s">
        <v>911</v>
      </c>
      <c r="S1819" s="433">
        <v>741205</v>
      </c>
    </row>
    <row r="1820" spans="1:19" ht="10.199999999999999" customHeight="1" x14ac:dyDescent="0.3">
      <c r="A1820" s="428">
        <v>7412</v>
      </c>
      <c r="B1820" s="428">
        <f t="shared" si="32"/>
        <v>6</v>
      </c>
      <c r="C1820" s="439">
        <v>741210</v>
      </c>
      <c r="D1820" s="432" t="s">
        <v>912</v>
      </c>
      <c r="E1820" s="428" t="s">
        <v>1315</v>
      </c>
      <c r="F1820" s="428" t="s">
        <v>1315</v>
      </c>
      <c r="G1820" s="428" t="s">
        <v>1315</v>
      </c>
      <c r="I1820" s="428" t="s">
        <v>1315</v>
      </c>
      <c r="J1820" s="428" t="s">
        <v>1315</v>
      </c>
      <c r="K1820" s="428" t="s">
        <v>1315</v>
      </c>
      <c r="L1820" s="428" t="s">
        <v>1315</v>
      </c>
      <c r="M1820" s="428" t="s">
        <v>1315</v>
      </c>
      <c r="N1820" s="428" t="s">
        <v>1315</v>
      </c>
      <c r="O1820" s="428" t="s">
        <v>1315</v>
      </c>
      <c r="Q1820" s="433">
        <v>741210</v>
      </c>
      <c r="R1820" s="442" t="s">
        <v>912</v>
      </c>
      <c r="S1820" s="433">
        <v>741210</v>
      </c>
    </row>
    <row r="1821" spans="1:19" ht="10.199999999999999" customHeight="1" x14ac:dyDescent="0.3">
      <c r="A1821" s="428">
        <v>7412</v>
      </c>
      <c r="B1821" s="428">
        <f t="shared" si="32"/>
        <v>6</v>
      </c>
      <c r="C1821" s="439">
        <v>741215</v>
      </c>
      <c r="D1821" s="432" t="s">
        <v>913</v>
      </c>
      <c r="E1821" s="428" t="s">
        <v>1315</v>
      </c>
      <c r="F1821" s="428" t="s">
        <v>1315</v>
      </c>
      <c r="G1821" s="428" t="s">
        <v>1315</v>
      </c>
      <c r="I1821" s="428" t="s">
        <v>1315</v>
      </c>
      <c r="J1821" s="428" t="s">
        <v>1315</v>
      </c>
      <c r="K1821" s="428" t="s">
        <v>1315</v>
      </c>
      <c r="L1821" s="428" t="s">
        <v>1315</v>
      </c>
      <c r="M1821" s="428" t="s">
        <v>1315</v>
      </c>
      <c r="N1821" s="428" t="s">
        <v>1315</v>
      </c>
      <c r="O1821" s="428" t="s">
        <v>1315</v>
      </c>
      <c r="Q1821" s="433">
        <v>741215</v>
      </c>
      <c r="R1821" s="442" t="s">
        <v>913</v>
      </c>
      <c r="S1821" s="433">
        <v>741215</v>
      </c>
    </row>
    <row r="1822" spans="1:19" ht="10.199999999999999" customHeight="1" x14ac:dyDescent="0.3">
      <c r="A1822" s="428">
        <v>7412</v>
      </c>
      <c r="B1822" s="428">
        <f t="shared" si="32"/>
        <v>6</v>
      </c>
      <c r="C1822" s="439">
        <v>741220</v>
      </c>
      <c r="D1822" s="432" t="s">
        <v>914</v>
      </c>
      <c r="E1822" s="428" t="s">
        <v>1315</v>
      </c>
      <c r="F1822" s="428" t="s">
        <v>1315</v>
      </c>
      <c r="G1822" s="428" t="s">
        <v>1315</v>
      </c>
      <c r="I1822" s="428" t="s">
        <v>1315</v>
      </c>
      <c r="J1822" s="428" t="s">
        <v>1315</v>
      </c>
      <c r="K1822" s="428" t="s">
        <v>1315</v>
      </c>
      <c r="L1822" s="428" t="s">
        <v>1315</v>
      </c>
      <c r="M1822" s="428" t="s">
        <v>1315</v>
      </c>
      <c r="N1822" s="428" t="s">
        <v>1315</v>
      </c>
      <c r="O1822" s="428" t="s">
        <v>1315</v>
      </c>
      <c r="Q1822" s="433">
        <v>741220</v>
      </c>
      <c r="R1822" s="442" t="s">
        <v>914</v>
      </c>
      <c r="S1822" s="433">
        <v>741220</v>
      </c>
    </row>
    <row r="1823" spans="1:19" ht="10.199999999999999" customHeight="1" x14ac:dyDescent="0.3">
      <c r="A1823" s="428">
        <v>7412</v>
      </c>
      <c r="B1823" s="428">
        <f t="shared" si="32"/>
        <v>6</v>
      </c>
      <c r="C1823" s="439">
        <v>741225</v>
      </c>
      <c r="D1823" s="432" t="s">
        <v>915</v>
      </c>
      <c r="E1823" s="428" t="s">
        <v>1315</v>
      </c>
      <c r="F1823" s="428" t="s">
        <v>1315</v>
      </c>
      <c r="G1823" s="428" t="s">
        <v>1315</v>
      </c>
      <c r="I1823" s="428" t="s">
        <v>1315</v>
      </c>
      <c r="J1823" s="428" t="s">
        <v>1315</v>
      </c>
      <c r="K1823" s="428" t="s">
        <v>1315</v>
      </c>
      <c r="O1823" s="428" t="s">
        <v>1315</v>
      </c>
      <c r="Q1823" s="433">
        <v>741225</v>
      </c>
      <c r="R1823" s="442" t="s">
        <v>915</v>
      </c>
      <c r="S1823" s="433">
        <v>741225</v>
      </c>
    </row>
    <row r="1824" spans="1:19" ht="10.199999999999999" customHeight="1" x14ac:dyDescent="0.3">
      <c r="A1824" s="428">
        <v>7412</v>
      </c>
      <c r="B1824" s="428">
        <f t="shared" si="32"/>
        <v>6</v>
      </c>
      <c r="C1824" s="439">
        <v>741230</v>
      </c>
      <c r="D1824" s="432" t="s">
        <v>916</v>
      </c>
      <c r="E1824" s="428" t="s">
        <v>1315</v>
      </c>
      <c r="F1824" s="428" t="s">
        <v>1315</v>
      </c>
      <c r="G1824" s="428" t="s">
        <v>1315</v>
      </c>
      <c r="I1824" s="428" t="s">
        <v>1315</v>
      </c>
      <c r="J1824" s="428" t="s">
        <v>1315</v>
      </c>
      <c r="K1824" s="428" t="s">
        <v>1315</v>
      </c>
      <c r="L1824" s="428" t="s">
        <v>1315</v>
      </c>
      <c r="M1824" s="428" t="s">
        <v>1315</v>
      </c>
      <c r="N1824" s="428" t="s">
        <v>1315</v>
      </c>
      <c r="O1824" s="428" t="s">
        <v>1315</v>
      </c>
      <c r="Q1824" s="433">
        <v>741230</v>
      </c>
      <c r="R1824" s="442" t="s">
        <v>916</v>
      </c>
      <c r="S1824" s="433">
        <v>741230</v>
      </c>
    </row>
    <row r="1825" spans="1:19" ht="10.199999999999999" customHeight="1" x14ac:dyDescent="0.3">
      <c r="A1825" s="428">
        <v>7412</v>
      </c>
      <c r="B1825" s="428">
        <f t="shared" si="32"/>
        <v>6</v>
      </c>
      <c r="C1825" s="439">
        <v>741235</v>
      </c>
      <c r="D1825" s="432" t="s">
        <v>917</v>
      </c>
      <c r="E1825" s="428" t="s">
        <v>1315</v>
      </c>
      <c r="F1825" s="428" t="s">
        <v>1315</v>
      </c>
      <c r="G1825" s="428" t="s">
        <v>1315</v>
      </c>
      <c r="I1825" s="428" t="s">
        <v>1315</v>
      </c>
      <c r="J1825" s="428" t="s">
        <v>1315</v>
      </c>
      <c r="K1825" s="428" t="s">
        <v>1315</v>
      </c>
      <c r="L1825" s="428" t="s">
        <v>1315</v>
      </c>
      <c r="M1825" s="428" t="s">
        <v>1315</v>
      </c>
      <c r="O1825" s="428" t="s">
        <v>1315</v>
      </c>
      <c r="Q1825" s="433">
        <v>741235</v>
      </c>
      <c r="R1825" s="442" t="s">
        <v>917</v>
      </c>
      <c r="S1825" s="433">
        <v>741235</v>
      </c>
    </row>
    <row r="1826" spans="1:19" ht="10.199999999999999" customHeight="1" x14ac:dyDescent="0.3">
      <c r="A1826" s="428">
        <v>7413</v>
      </c>
      <c r="B1826" s="428">
        <f t="shared" si="32"/>
        <v>4</v>
      </c>
      <c r="C1826" s="439">
        <v>7413</v>
      </c>
      <c r="D1826" s="432" t="s">
        <v>894</v>
      </c>
      <c r="E1826" s="428" t="s">
        <v>1315</v>
      </c>
      <c r="J1826" s="428" t="s">
        <v>1316</v>
      </c>
      <c r="K1826" s="428" t="s">
        <v>1316</v>
      </c>
      <c r="O1826" s="428" t="s">
        <v>1315</v>
      </c>
      <c r="Q1826" s="433">
        <v>7413</v>
      </c>
      <c r="R1826" s="442" t="s">
        <v>894</v>
      </c>
      <c r="S1826" s="433">
        <v>7413</v>
      </c>
    </row>
    <row r="1827" spans="1:19" ht="10.199999999999999" customHeight="1" x14ac:dyDescent="0.3">
      <c r="A1827" s="428">
        <v>7413</v>
      </c>
      <c r="B1827" s="428">
        <f t="shared" si="32"/>
        <v>6</v>
      </c>
      <c r="C1827" s="439">
        <v>741305</v>
      </c>
      <c r="D1827" s="432" t="s">
        <v>1740</v>
      </c>
      <c r="E1827" s="428" t="s">
        <v>1315</v>
      </c>
      <c r="J1827" s="428" t="s">
        <v>1316</v>
      </c>
      <c r="K1827" s="428" t="s">
        <v>1316</v>
      </c>
      <c r="O1827" s="428" t="s">
        <v>1315</v>
      </c>
      <c r="Q1827" s="433">
        <v>741305</v>
      </c>
      <c r="R1827" s="442" t="s">
        <v>1740</v>
      </c>
      <c r="S1827" s="433">
        <v>741305</v>
      </c>
    </row>
    <row r="1828" spans="1:19" ht="10.199999999999999" customHeight="1" x14ac:dyDescent="0.3">
      <c r="A1828" s="428">
        <v>7413</v>
      </c>
      <c r="B1828" s="428">
        <f t="shared" si="32"/>
        <v>6</v>
      </c>
      <c r="C1828" s="439">
        <v>741310</v>
      </c>
      <c r="D1828" s="432" t="s">
        <v>1741</v>
      </c>
      <c r="E1828" s="428" t="s">
        <v>1315</v>
      </c>
      <c r="J1828" s="428" t="s">
        <v>1316</v>
      </c>
      <c r="K1828" s="428" t="s">
        <v>1316</v>
      </c>
      <c r="O1828" s="428" t="s">
        <v>1315</v>
      </c>
      <c r="Q1828" s="433">
        <v>741310</v>
      </c>
      <c r="R1828" s="442" t="s">
        <v>1741</v>
      </c>
      <c r="S1828" s="433">
        <v>741310</v>
      </c>
    </row>
    <row r="1829" spans="1:19" ht="10.199999999999999" customHeight="1" x14ac:dyDescent="0.3">
      <c r="A1829" s="428">
        <v>7414</v>
      </c>
      <c r="B1829" s="428">
        <f t="shared" si="32"/>
        <v>4</v>
      </c>
      <c r="C1829" s="439">
        <v>7414</v>
      </c>
      <c r="D1829" s="432" t="s">
        <v>476</v>
      </c>
      <c r="E1829" s="428" t="s">
        <v>1315</v>
      </c>
      <c r="F1829" s="428" t="s">
        <v>1315</v>
      </c>
      <c r="G1829" s="428" t="s">
        <v>1315</v>
      </c>
      <c r="I1829" s="428" t="s">
        <v>1315</v>
      </c>
      <c r="J1829" s="428" t="s">
        <v>1315</v>
      </c>
      <c r="K1829" s="428" t="s">
        <v>1315</v>
      </c>
      <c r="O1829" s="428" t="s">
        <v>1315</v>
      </c>
      <c r="Q1829" s="428">
        <v>7414</v>
      </c>
      <c r="R1829" s="437" t="s">
        <v>1742</v>
      </c>
      <c r="S1829" s="428">
        <v>7414</v>
      </c>
    </row>
    <row r="1830" spans="1:19" ht="10.199999999999999" customHeight="1" x14ac:dyDescent="0.3">
      <c r="A1830" s="428">
        <v>7414</v>
      </c>
      <c r="B1830" s="428">
        <f t="shared" si="32"/>
        <v>6</v>
      </c>
      <c r="C1830" s="437">
        <v>741401</v>
      </c>
      <c r="D1830" s="428" t="s">
        <v>918</v>
      </c>
      <c r="E1830" s="428" t="s">
        <v>1315</v>
      </c>
      <c r="F1830" s="428" t="s">
        <v>1315</v>
      </c>
      <c r="G1830" s="428" t="s">
        <v>1315</v>
      </c>
      <c r="I1830" s="428" t="s">
        <v>1315</v>
      </c>
      <c r="J1830" s="428" t="s">
        <v>1315</v>
      </c>
      <c r="K1830" s="428" t="s">
        <v>1315</v>
      </c>
      <c r="O1830" s="428" t="s">
        <v>1315</v>
      </c>
      <c r="Q1830" s="428">
        <v>741401</v>
      </c>
      <c r="R1830" s="437" t="s">
        <v>1743</v>
      </c>
      <c r="S1830" s="428" t="s">
        <v>1744</v>
      </c>
    </row>
    <row r="1831" spans="1:19" ht="10.199999999999999" customHeight="1" x14ac:dyDescent="0.3">
      <c r="A1831" s="428">
        <v>7414</v>
      </c>
      <c r="B1831" s="428">
        <f t="shared" si="32"/>
        <v>6</v>
      </c>
      <c r="C1831" s="439">
        <v>741402</v>
      </c>
      <c r="D1831" s="432" t="s">
        <v>919</v>
      </c>
      <c r="E1831" s="428" t="s">
        <v>1315</v>
      </c>
      <c r="F1831" s="428" t="s">
        <v>1315</v>
      </c>
      <c r="J1831" s="428" t="s">
        <v>1315</v>
      </c>
      <c r="K1831" s="428" t="s">
        <v>1315</v>
      </c>
      <c r="O1831" s="428" t="s">
        <v>1315</v>
      </c>
      <c r="Q1831" s="428">
        <v>741402</v>
      </c>
      <c r="R1831" s="437" t="s">
        <v>1745</v>
      </c>
      <c r="S1831" s="430" t="s">
        <v>1746</v>
      </c>
    </row>
    <row r="1832" spans="1:19" ht="10.199999999999999" customHeight="1" x14ac:dyDescent="0.3">
      <c r="A1832" s="428">
        <v>7414</v>
      </c>
      <c r="B1832" s="428">
        <f t="shared" si="32"/>
        <v>6</v>
      </c>
      <c r="C1832" s="439">
        <v>741403</v>
      </c>
      <c r="D1832" s="432" t="s">
        <v>920</v>
      </c>
      <c r="E1832" s="428" t="s">
        <v>1315</v>
      </c>
      <c r="F1832" s="428" t="s">
        <v>1315</v>
      </c>
      <c r="G1832" s="428" t="s">
        <v>1315</v>
      </c>
      <c r="I1832" s="428" t="s">
        <v>1315</v>
      </c>
      <c r="J1832" s="428" t="s">
        <v>1315</v>
      </c>
      <c r="K1832" s="428" t="s">
        <v>1315</v>
      </c>
      <c r="O1832" s="428" t="s">
        <v>1315</v>
      </c>
      <c r="Q1832" s="428">
        <v>741403</v>
      </c>
      <c r="R1832" s="437" t="s">
        <v>1747</v>
      </c>
      <c r="S1832" s="428">
        <v>741403</v>
      </c>
    </row>
    <row r="1833" spans="1:19" ht="10.199999999999999" customHeight="1" x14ac:dyDescent="0.3">
      <c r="A1833" s="428">
        <v>7414</v>
      </c>
      <c r="B1833" s="428">
        <f t="shared" si="32"/>
        <v>6</v>
      </c>
      <c r="C1833" s="439">
        <v>741404</v>
      </c>
      <c r="D1833" s="432" t="s">
        <v>477</v>
      </c>
      <c r="E1833" s="428" t="s">
        <v>1315</v>
      </c>
      <c r="F1833" s="428" t="s">
        <v>1315</v>
      </c>
      <c r="G1833" s="428" t="s">
        <v>1315</v>
      </c>
      <c r="J1833" s="428" t="s">
        <v>1315</v>
      </c>
      <c r="K1833" s="428" t="s">
        <v>1315</v>
      </c>
      <c r="O1833" s="428" t="s">
        <v>1315</v>
      </c>
      <c r="Q1833" s="428">
        <v>741404</v>
      </c>
      <c r="R1833" s="437" t="s">
        <v>1748</v>
      </c>
      <c r="S1833" s="428">
        <v>741404</v>
      </c>
    </row>
    <row r="1834" spans="1:19" ht="10.199999999999999" customHeight="1" x14ac:dyDescent="0.3">
      <c r="A1834" s="428">
        <v>7414</v>
      </c>
      <c r="B1834" s="428">
        <f t="shared" si="32"/>
        <v>6</v>
      </c>
      <c r="C1834" s="439">
        <v>741405</v>
      </c>
      <c r="D1834" s="432" t="s">
        <v>921</v>
      </c>
      <c r="E1834" s="428" t="s">
        <v>1315</v>
      </c>
      <c r="F1834" s="428" t="s">
        <v>1315</v>
      </c>
      <c r="G1834" s="428" t="s">
        <v>1315</v>
      </c>
      <c r="J1834" s="428" t="s">
        <v>1315</v>
      </c>
      <c r="K1834" s="428" t="s">
        <v>1315</v>
      </c>
      <c r="O1834" s="428" t="s">
        <v>1315</v>
      </c>
      <c r="Q1834" s="433" t="s">
        <v>1332</v>
      </c>
      <c r="R1834" s="442" t="s">
        <v>1332</v>
      </c>
      <c r="S1834" s="433" t="s">
        <v>1332</v>
      </c>
    </row>
    <row r="1835" spans="1:19" ht="10.199999999999999" customHeight="1" x14ac:dyDescent="0.3">
      <c r="A1835" s="428">
        <v>7414</v>
      </c>
      <c r="B1835" s="428">
        <f t="shared" si="32"/>
        <v>6</v>
      </c>
      <c r="C1835" s="439">
        <v>741406</v>
      </c>
      <c r="D1835" s="432" t="s">
        <v>922</v>
      </c>
      <c r="E1835" s="428" t="s">
        <v>1315</v>
      </c>
      <c r="F1835" s="428" t="s">
        <v>1315</v>
      </c>
      <c r="G1835" s="428" t="s">
        <v>1315</v>
      </c>
      <c r="J1835" s="428" t="s">
        <v>1315</v>
      </c>
      <c r="K1835" s="428" t="s">
        <v>1315</v>
      </c>
      <c r="O1835" s="428" t="s">
        <v>1315</v>
      </c>
      <c r="Q1835" s="433" t="s">
        <v>1332</v>
      </c>
      <c r="R1835" s="442" t="s">
        <v>1332</v>
      </c>
      <c r="S1835" s="433" t="s">
        <v>1332</v>
      </c>
    </row>
    <row r="1836" spans="1:19" ht="10.199999999999999" customHeight="1" x14ac:dyDescent="0.3">
      <c r="A1836" s="428">
        <v>7414</v>
      </c>
      <c r="B1836" s="428">
        <f t="shared" si="32"/>
        <v>6</v>
      </c>
      <c r="C1836" s="437">
        <v>741409</v>
      </c>
      <c r="D1836" s="428" t="s">
        <v>923</v>
      </c>
      <c r="E1836" s="428" t="s">
        <v>1315</v>
      </c>
      <c r="F1836" s="428" t="s">
        <v>1315</v>
      </c>
      <c r="G1836" s="428" t="s">
        <v>1315</v>
      </c>
      <c r="I1836" s="428" t="s">
        <v>1315</v>
      </c>
      <c r="J1836" s="428" t="s">
        <v>1315</v>
      </c>
      <c r="K1836" s="428" t="s">
        <v>1315</v>
      </c>
      <c r="O1836" s="428" t="s">
        <v>1315</v>
      </c>
      <c r="Q1836" s="428">
        <v>741409</v>
      </c>
      <c r="R1836" s="437" t="s">
        <v>1749</v>
      </c>
      <c r="S1836" s="430" t="s">
        <v>1750</v>
      </c>
    </row>
    <row r="1837" spans="1:19" ht="10.199999999999999" customHeight="1" x14ac:dyDescent="0.3">
      <c r="A1837" s="428">
        <v>7414</v>
      </c>
      <c r="B1837" s="428">
        <f t="shared" si="32"/>
        <v>6</v>
      </c>
      <c r="C1837" s="439">
        <v>741410</v>
      </c>
      <c r="D1837" s="432" t="s">
        <v>924</v>
      </c>
      <c r="E1837" s="428" t="s">
        <v>1315</v>
      </c>
      <c r="F1837" s="428" t="s">
        <v>1315</v>
      </c>
      <c r="J1837" s="428" t="s">
        <v>1315</v>
      </c>
      <c r="K1837" s="428" t="s">
        <v>1315</v>
      </c>
      <c r="O1837" s="428" t="s">
        <v>1315</v>
      </c>
      <c r="Q1837" s="428">
        <v>741410</v>
      </c>
      <c r="R1837" s="437" t="s">
        <v>1751</v>
      </c>
      <c r="S1837" s="430" t="s">
        <v>1752</v>
      </c>
    </row>
    <row r="1838" spans="1:19" ht="10.199999999999999" customHeight="1" x14ac:dyDescent="0.3">
      <c r="A1838" s="428">
        <v>7414</v>
      </c>
      <c r="B1838" s="428">
        <f t="shared" si="32"/>
        <v>6</v>
      </c>
      <c r="C1838" s="439">
        <v>741411</v>
      </c>
      <c r="D1838" s="432" t="s">
        <v>925</v>
      </c>
      <c r="E1838" s="428" t="s">
        <v>1315</v>
      </c>
      <c r="F1838" s="428" t="s">
        <v>1315</v>
      </c>
      <c r="G1838" s="428" t="s">
        <v>1315</v>
      </c>
      <c r="I1838" s="428" t="s">
        <v>1315</v>
      </c>
      <c r="J1838" s="428" t="s">
        <v>1315</v>
      </c>
      <c r="K1838" s="428" t="s">
        <v>1315</v>
      </c>
      <c r="O1838" s="428" t="s">
        <v>1315</v>
      </c>
      <c r="Q1838" s="428">
        <v>741411</v>
      </c>
      <c r="R1838" s="437" t="s">
        <v>1753</v>
      </c>
      <c r="S1838" s="428">
        <v>741411</v>
      </c>
    </row>
    <row r="1839" spans="1:19" ht="10.199999999999999" customHeight="1" x14ac:dyDescent="0.3">
      <c r="A1839" s="428">
        <v>7414</v>
      </c>
      <c r="B1839" s="428">
        <f t="shared" si="32"/>
        <v>6</v>
      </c>
      <c r="C1839" s="439">
        <v>741412</v>
      </c>
      <c r="D1839" s="432" t="s">
        <v>480</v>
      </c>
      <c r="E1839" s="428" t="s">
        <v>1315</v>
      </c>
      <c r="F1839" s="428" t="s">
        <v>1315</v>
      </c>
      <c r="G1839" s="428" t="s">
        <v>1315</v>
      </c>
      <c r="J1839" s="428" t="s">
        <v>1315</v>
      </c>
      <c r="K1839" s="428" t="s">
        <v>1315</v>
      </c>
      <c r="O1839" s="428" t="s">
        <v>1315</v>
      </c>
      <c r="Q1839" s="428">
        <v>741412</v>
      </c>
      <c r="R1839" s="437" t="s">
        <v>1754</v>
      </c>
      <c r="S1839" s="428">
        <v>741412</v>
      </c>
    </row>
    <row r="1840" spans="1:19" ht="10.199999999999999" customHeight="1" x14ac:dyDescent="0.3">
      <c r="A1840" s="428">
        <v>7414</v>
      </c>
      <c r="B1840" s="428">
        <f t="shared" si="32"/>
        <v>6</v>
      </c>
      <c r="C1840" s="439">
        <v>741413</v>
      </c>
      <c r="D1840" s="432" t="s">
        <v>926</v>
      </c>
      <c r="E1840" s="428" t="s">
        <v>1315</v>
      </c>
      <c r="F1840" s="428" t="s">
        <v>1315</v>
      </c>
      <c r="G1840" s="428" t="s">
        <v>1315</v>
      </c>
      <c r="J1840" s="428" t="s">
        <v>1315</v>
      </c>
      <c r="K1840" s="428" t="s">
        <v>1315</v>
      </c>
      <c r="O1840" s="428" t="s">
        <v>1315</v>
      </c>
      <c r="Q1840" s="433" t="s">
        <v>1332</v>
      </c>
      <c r="R1840" s="442" t="s">
        <v>1332</v>
      </c>
      <c r="S1840" s="428" t="s">
        <v>1332</v>
      </c>
    </row>
    <row r="1841" spans="1:19" ht="10.199999999999999" customHeight="1" x14ac:dyDescent="0.3">
      <c r="A1841" s="428">
        <v>7414</v>
      </c>
      <c r="B1841" s="428">
        <f t="shared" si="32"/>
        <v>6</v>
      </c>
      <c r="C1841" s="439">
        <v>741414</v>
      </c>
      <c r="D1841" s="432" t="s">
        <v>927</v>
      </c>
      <c r="E1841" s="428" t="s">
        <v>1315</v>
      </c>
      <c r="F1841" s="428" t="s">
        <v>1315</v>
      </c>
      <c r="G1841" s="428" t="s">
        <v>1315</v>
      </c>
      <c r="J1841" s="428" t="s">
        <v>1315</v>
      </c>
      <c r="K1841" s="428" t="s">
        <v>1315</v>
      </c>
      <c r="O1841" s="428" t="s">
        <v>1315</v>
      </c>
      <c r="Q1841" s="433" t="s">
        <v>1332</v>
      </c>
      <c r="R1841" s="442" t="s">
        <v>1332</v>
      </c>
      <c r="S1841" s="428" t="s">
        <v>1332</v>
      </c>
    </row>
    <row r="1842" spans="1:19" ht="10.199999999999999" customHeight="1" x14ac:dyDescent="0.3">
      <c r="A1842" s="428">
        <v>7414</v>
      </c>
      <c r="B1842" s="428">
        <f t="shared" si="32"/>
        <v>6</v>
      </c>
      <c r="C1842" s="439">
        <v>741417</v>
      </c>
      <c r="D1842" s="432" t="s">
        <v>928</v>
      </c>
      <c r="E1842" s="428" t="s">
        <v>1315</v>
      </c>
      <c r="F1842" s="428" t="s">
        <v>1315</v>
      </c>
      <c r="J1842" s="428" t="s">
        <v>1315</v>
      </c>
      <c r="K1842" s="428" t="s">
        <v>1315</v>
      </c>
      <c r="O1842" s="428" t="s">
        <v>1315</v>
      </c>
      <c r="Q1842" s="428">
        <v>741417</v>
      </c>
      <c r="R1842" s="437" t="s">
        <v>1755</v>
      </c>
      <c r="S1842" s="430" t="s">
        <v>1756</v>
      </c>
    </row>
    <row r="1843" spans="1:19" ht="10.199999999999999" customHeight="1" x14ac:dyDescent="0.3">
      <c r="A1843" s="428">
        <v>7414</v>
      </c>
      <c r="B1843" s="428">
        <f t="shared" si="32"/>
        <v>6</v>
      </c>
      <c r="C1843" s="439">
        <v>741418</v>
      </c>
      <c r="D1843" s="432" t="s">
        <v>929</v>
      </c>
      <c r="E1843" s="428" t="s">
        <v>1315</v>
      </c>
      <c r="F1843" s="428" t="s">
        <v>1315</v>
      </c>
      <c r="G1843" s="428" t="s">
        <v>1315</v>
      </c>
      <c r="J1843" s="428" t="s">
        <v>1315</v>
      </c>
      <c r="K1843" s="428" t="s">
        <v>1315</v>
      </c>
      <c r="O1843" s="428" t="s">
        <v>1315</v>
      </c>
      <c r="Q1843" s="428">
        <v>741418</v>
      </c>
      <c r="R1843" s="437" t="s">
        <v>1757</v>
      </c>
      <c r="S1843" s="428">
        <v>741418</v>
      </c>
    </row>
    <row r="1844" spans="1:19" ht="10.199999999999999" customHeight="1" x14ac:dyDescent="0.3">
      <c r="A1844" s="428">
        <v>7414</v>
      </c>
      <c r="B1844" s="428">
        <f t="shared" si="32"/>
        <v>6</v>
      </c>
      <c r="C1844" s="439">
        <v>741419</v>
      </c>
      <c r="D1844" s="432" t="s">
        <v>1758</v>
      </c>
      <c r="E1844" s="428" t="s">
        <v>1315</v>
      </c>
      <c r="F1844" s="428" t="s">
        <v>1315</v>
      </c>
      <c r="J1844" s="428" t="s">
        <v>1316</v>
      </c>
      <c r="K1844" s="428" t="s">
        <v>1316</v>
      </c>
      <c r="O1844" s="428" t="s">
        <v>1315</v>
      </c>
      <c r="Q1844" s="428">
        <v>741419</v>
      </c>
      <c r="R1844" s="437" t="s">
        <v>1759</v>
      </c>
      <c r="S1844" s="428">
        <v>741419</v>
      </c>
    </row>
    <row r="1845" spans="1:19" ht="10.199999999999999" customHeight="1" x14ac:dyDescent="0.3">
      <c r="A1845" s="428">
        <v>7414</v>
      </c>
      <c r="B1845" s="428">
        <f t="shared" si="32"/>
        <v>6</v>
      </c>
      <c r="C1845" s="437">
        <v>741420</v>
      </c>
      <c r="D1845" s="428" t="s">
        <v>930</v>
      </c>
      <c r="E1845" s="428" t="s">
        <v>1315</v>
      </c>
      <c r="F1845" s="428" t="s">
        <v>1315</v>
      </c>
      <c r="G1845" s="428" t="s">
        <v>1315</v>
      </c>
      <c r="I1845" s="428" t="s">
        <v>1315</v>
      </c>
      <c r="J1845" s="428" t="s">
        <v>1315</v>
      </c>
      <c r="K1845" s="428" t="s">
        <v>1315</v>
      </c>
      <c r="O1845" s="428" t="s">
        <v>1315</v>
      </c>
      <c r="Q1845" s="428">
        <v>741420</v>
      </c>
      <c r="R1845" s="437" t="s">
        <v>1760</v>
      </c>
      <c r="S1845" s="428" t="s">
        <v>1761</v>
      </c>
    </row>
    <row r="1846" spans="1:19" ht="10.199999999999999" customHeight="1" x14ac:dyDescent="0.3">
      <c r="A1846" s="428">
        <v>7414</v>
      </c>
      <c r="B1846" s="428">
        <f t="shared" si="32"/>
        <v>6</v>
      </c>
      <c r="C1846" s="439">
        <v>741421</v>
      </c>
      <c r="D1846" s="432" t="s">
        <v>931</v>
      </c>
      <c r="E1846" s="428" t="s">
        <v>1315</v>
      </c>
      <c r="F1846" s="428" t="s">
        <v>1315</v>
      </c>
      <c r="J1846" s="428" t="s">
        <v>1315</v>
      </c>
      <c r="K1846" s="428" t="s">
        <v>1315</v>
      </c>
      <c r="O1846" s="428" t="s">
        <v>1315</v>
      </c>
      <c r="Q1846" s="428">
        <v>741421</v>
      </c>
      <c r="R1846" s="437" t="s">
        <v>1762</v>
      </c>
      <c r="S1846" s="430" t="s">
        <v>1763</v>
      </c>
    </row>
    <row r="1847" spans="1:19" ht="10.199999999999999" customHeight="1" x14ac:dyDescent="0.3">
      <c r="A1847" s="428">
        <v>7414</v>
      </c>
      <c r="B1847" s="428">
        <f t="shared" si="32"/>
        <v>6</v>
      </c>
      <c r="C1847" s="439">
        <v>741422</v>
      </c>
      <c r="D1847" s="432" t="s">
        <v>932</v>
      </c>
      <c r="E1847" s="428" t="s">
        <v>1315</v>
      </c>
      <c r="F1847" s="428" t="s">
        <v>1315</v>
      </c>
      <c r="J1847" s="428" t="s">
        <v>1316</v>
      </c>
      <c r="K1847" s="428" t="s">
        <v>1316</v>
      </c>
      <c r="O1847" s="428" t="s">
        <v>1315</v>
      </c>
      <c r="Q1847" s="428">
        <v>741422</v>
      </c>
      <c r="R1847" s="437" t="s">
        <v>1764</v>
      </c>
      <c r="S1847" s="430" t="s">
        <v>1765</v>
      </c>
    </row>
    <row r="1848" spans="1:19" ht="10.199999999999999" customHeight="1" x14ac:dyDescent="0.3">
      <c r="A1848" s="428">
        <v>7414</v>
      </c>
      <c r="B1848" s="428">
        <f t="shared" si="32"/>
        <v>6</v>
      </c>
      <c r="C1848" s="439">
        <v>741423</v>
      </c>
      <c r="D1848" s="432" t="s">
        <v>933</v>
      </c>
      <c r="E1848" s="428" t="s">
        <v>1315</v>
      </c>
      <c r="F1848" s="428" t="s">
        <v>1315</v>
      </c>
      <c r="G1848" s="428" t="s">
        <v>1315</v>
      </c>
      <c r="J1848" s="428" t="s">
        <v>1315</v>
      </c>
      <c r="K1848" s="428" t="s">
        <v>1315</v>
      </c>
      <c r="O1848" s="428" t="s">
        <v>1315</v>
      </c>
      <c r="Q1848" s="428">
        <v>741423</v>
      </c>
      <c r="R1848" s="437" t="s">
        <v>1766</v>
      </c>
      <c r="S1848" s="430" t="s">
        <v>1767</v>
      </c>
    </row>
    <row r="1849" spans="1:19" ht="10.199999999999999" customHeight="1" x14ac:dyDescent="0.3">
      <c r="A1849" s="428">
        <v>7414</v>
      </c>
      <c r="B1849" s="428">
        <f t="shared" si="32"/>
        <v>6</v>
      </c>
      <c r="C1849" s="439">
        <v>741424</v>
      </c>
      <c r="D1849" s="432" t="s">
        <v>934</v>
      </c>
      <c r="E1849" s="428" t="s">
        <v>1315</v>
      </c>
      <c r="F1849" s="428" t="s">
        <v>1315</v>
      </c>
      <c r="G1849" s="428" t="s">
        <v>1315</v>
      </c>
      <c r="J1849" s="428" t="s">
        <v>1315</v>
      </c>
      <c r="K1849" s="428" t="s">
        <v>1315</v>
      </c>
      <c r="O1849" s="428" t="s">
        <v>1315</v>
      </c>
      <c r="Q1849" s="433" t="s">
        <v>1332</v>
      </c>
      <c r="R1849" s="442" t="s">
        <v>1332</v>
      </c>
      <c r="S1849" s="428" t="s">
        <v>1332</v>
      </c>
    </row>
    <row r="1850" spans="1:19" ht="10.199999999999999" customHeight="1" x14ac:dyDescent="0.3">
      <c r="A1850" s="428">
        <v>7414</v>
      </c>
      <c r="B1850" s="428">
        <f t="shared" si="32"/>
        <v>6</v>
      </c>
      <c r="C1850" s="439">
        <v>741425</v>
      </c>
      <c r="D1850" s="432" t="s">
        <v>935</v>
      </c>
      <c r="E1850" s="428" t="s">
        <v>1315</v>
      </c>
      <c r="F1850" s="428" t="s">
        <v>1315</v>
      </c>
      <c r="G1850" s="428" t="s">
        <v>1315</v>
      </c>
      <c r="J1850" s="428" t="s">
        <v>1315</v>
      </c>
      <c r="K1850" s="428" t="s">
        <v>1315</v>
      </c>
      <c r="O1850" s="428" t="s">
        <v>1315</v>
      </c>
      <c r="Q1850" s="433" t="s">
        <v>1332</v>
      </c>
      <c r="R1850" s="442" t="s">
        <v>1332</v>
      </c>
      <c r="S1850" s="428" t="s">
        <v>1332</v>
      </c>
    </row>
    <row r="1851" spans="1:19" ht="10.199999999999999" customHeight="1" x14ac:dyDescent="0.3">
      <c r="A1851" s="428">
        <v>7414</v>
      </c>
      <c r="B1851" s="428">
        <f t="shared" si="32"/>
        <v>6</v>
      </c>
      <c r="C1851" s="439">
        <v>741428</v>
      </c>
      <c r="D1851" s="432" t="s">
        <v>936</v>
      </c>
      <c r="E1851" s="428" t="s">
        <v>1315</v>
      </c>
      <c r="F1851" s="428" t="s">
        <v>1315</v>
      </c>
      <c r="G1851" s="428" t="s">
        <v>1315</v>
      </c>
      <c r="I1851" s="428" t="s">
        <v>1315</v>
      </c>
      <c r="J1851" s="428" t="s">
        <v>1315</v>
      </c>
      <c r="K1851" s="428" t="s">
        <v>1315</v>
      </c>
      <c r="O1851" s="428" t="s">
        <v>1315</v>
      </c>
      <c r="Q1851" s="428">
        <v>741428</v>
      </c>
      <c r="R1851" s="437" t="s">
        <v>1768</v>
      </c>
      <c r="S1851" s="430" t="s">
        <v>1769</v>
      </c>
    </row>
    <row r="1852" spans="1:19" ht="10.199999999999999" customHeight="1" x14ac:dyDescent="0.3">
      <c r="A1852" s="428">
        <v>7414</v>
      </c>
      <c r="B1852" s="428">
        <f t="shared" si="32"/>
        <v>6</v>
      </c>
      <c r="C1852" s="439">
        <v>741429</v>
      </c>
      <c r="D1852" s="432" t="s">
        <v>937</v>
      </c>
      <c r="E1852" s="428" t="s">
        <v>1315</v>
      </c>
      <c r="F1852" s="428" t="s">
        <v>1315</v>
      </c>
      <c r="G1852" s="428" t="s">
        <v>1315</v>
      </c>
      <c r="I1852" s="428" t="s">
        <v>1315</v>
      </c>
      <c r="J1852" s="428" t="s">
        <v>1315</v>
      </c>
      <c r="K1852" s="428" t="s">
        <v>1315</v>
      </c>
      <c r="O1852" s="428" t="s">
        <v>1315</v>
      </c>
      <c r="Q1852" s="428">
        <v>741429</v>
      </c>
      <c r="R1852" s="437" t="s">
        <v>1770</v>
      </c>
      <c r="S1852" s="430" t="s">
        <v>1771</v>
      </c>
    </row>
    <row r="1853" spans="1:19" ht="10.199999999999999" customHeight="1" x14ac:dyDescent="0.3">
      <c r="A1853" s="428">
        <v>7414</v>
      </c>
      <c r="B1853" s="428">
        <f t="shared" si="32"/>
        <v>6</v>
      </c>
      <c r="C1853" s="439">
        <v>741430</v>
      </c>
      <c r="D1853" s="432" t="s">
        <v>1772</v>
      </c>
      <c r="E1853" s="428" t="s">
        <v>1315</v>
      </c>
      <c r="F1853" s="428" t="s">
        <v>1315</v>
      </c>
      <c r="J1853" s="428" t="s">
        <v>1315</v>
      </c>
      <c r="K1853" s="428" t="s">
        <v>1315</v>
      </c>
      <c r="O1853" s="428" t="s">
        <v>1315</v>
      </c>
      <c r="Q1853" s="433" t="s">
        <v>1332</v>
      </c>
      <c r="R1853" s="442" t="s">
        <v>1332</v>
      </c>
      <c r="S1853" s="428" t="s">
        <v>1332</v>
      </c>
    </row>
    <row r="1854" spans="1:19" ht="10.199999999999999" customHeight="1" x14ac:dyDescent="0.3">
      <c r="A1854" s="428">
        <v>7414</v>
      </c>
      <c r="B1854" s="428">
        <f t="shared" si="32"/>
        <v>6</v>
      </c>
      <c r="C1854" s="439">
        <v>741431</v>
      </c>
      <c r="D1854" s="432" t="s">
        <v>1773</v>
      </c>
      <c r="E1854" s="428" t="s">
        <v>1315</v>
      </c>
      <c r="F1854" s="428" t="s">
        <v>1315</v>
      </c>
      <c r="G1854" s="428" t="s">
        <v>1315</v>
      </c>
      <c r="I1854" s="428" t="s">
        <v>1315</v>
      </c>
      <c r="J1854" s="428" t="s">
        <v>1315</v>
      </c>
      <c r="K1854" s="428" t="s">
        <v>1315</v>
      </c>
      <c r="O1854" s="428" t="s">
        <v>1315</v>
      </c>
      <c r="Q1854" s="428">
        <v>741431</v>
      </c>
      <c r="R1854" s="437" t="s">
        <v>1774</v>
      </c>
      <c r="S1854" s="428">
        <v>741431</v>
      </c>
    </row>
    <row r="1855" spans="1:19" ht="10.199999999999999" customHeight="1" x14ac:dyDescent="0.3">
      <c r="A1855" s="428">
        <v>7414</v>
      </c>
      <c r="B1855" s="428">
        <f t="shared" si="32"/>
        <v>6</v>
      </c>
      <c r="C1855" s="439">
        <v>741432</v>
      </c>
      <c r="D1855" s="432" t="s">
        <v>478</v>
      </c>
      <c r="E1855" s="428" t="s">
        <v>1315</v>
      </c>
      <c r="F1855" s="428" t="s">
        <v>1315</v>
      </c>
      <c r="J1855" s="428" t="s">
        <v>1316</v>
      </c>
      <c r="K1855" s="428" t="s">
        <v>1316</v>
      </c>
      <c r="O1855" s="428" t="s">
        <v>1315</v>
      </c>
      <c r="Q1855" s="428">
        <v>741432</v>
      </c>
      <c r="R1855" s="437" t="s">
        <v>1775</v>
      </c>
      <c r="S1855" s="428">
        <v>741432</v>
      </c>
    </row>
    <row r="1856" spans="1:19" ht="10.199999999999999" customHeight="1" x14ac:dyDescent="0.3">
      <c r="A1856" s="428">
        <v>7414</v>
      </c>
      <c r="B1856" s="428">
        <f t="shared" si="32"/>
        <v>6</v>
      </c>
      <c r="C1856" s="439">
        <v>741433</v>
      </c>
      <c r="D1856" s="432" t="s">
        <v>479</v>
      </c>
      <c r="F1856" s="428" t="s">
        <v>1315</v>
      </c>
      <c r="I1856" s="428" t="s">
        <v>1315</v>
      </c>
      <c r="J1856" s="428" t="s">
        <v>1316</v>
      </c>
      <c r="K1856" s="428" t="s">
        <v>1316</v>
      </c>
      <c r="Q1856" s="428">
        <v>741433</v>
      </c>
      <c r="R1856" s="437" t="s">
        <v>1776</v>
      </c>
      <c r="S1856" s="428">
        <v>741433</v>
      </c>
    </row>
    <row r="1857" spans="1:19" ht="10.199999999999999" customHeight="1" x14ac:dyDescent="0.3">
      <c r="A1857" s="428">
        <v>7414</v>
      </c>
      <c r="B1857" s="428">
        <f t="shared" si="32"/>
        <v>6</v>
      </c>
      <c r="C1857" s="439">
        <v>741434</v>
      </c>
      <c r="D1857" s="432" t="s">
        <v>1777</v>
      </c>
      <c r="E1857" s="428" t="s">
        <v>1315</v>
      </c>
      <c r="F1857" s="428" t="s">
        <v>1315</v>
      </c>
      <c r="J1857" s="428" t="s">
        <v>1315</v>
      </c>
      <c r="K1857" s="428" t="s">
        <v>1315</v>
      </c>
      <c r="O1857" s="428" t="s">
        <v>1315</v>
      </c>
      <c r="Q1857" s="433" t="s">
        <v>1332</v>
      </c>
      <c r="R1857" s="442" t="s">
        <v>1332</v>
      </c>
      <c r="S1857" s="428" t="s">
        <v>1332</v>
      </c>
    </row>
    <row r="1858" spans="1:19" ht="10.199999999999999" customHeight="1" x14ac:dyDescent="0.3">
      <c r="A1858" s="428">
        <v>7414</v>
      </c>
      <c r="B1858" s="428">
        <f t="shared" si="32"/>
        <v>6</v>
      </c>
      <c r="C1858" s="439">
        <v>741435</v>
      </c>
      <c r="D1858" s="432" t="s">
        <v>1778</v>
      </c>
      <c r="E1858" s="428" t="s">
        <v>1315</v>
      </c>
      <c r="F1858" s="428" t="s">
        <v>1315</v>
      </c>
      <c r="G1858" s="428" t="s">
        <v>1315</v>
      </c>
      <c r="I1858" s="428" t="s">
        <v>1315</v>
      </c>
      <c r="J1858" s="428" t="s">
        <v>1315</v>
      </c>
      <c r="K1858" s="428" t="s">
        <v>1315</v>
      </c>
      <c r="O1858" s="428" t="s">
        <v>1315</v>
      </c>
      <c r="Q1858" s="428">
        <v>741435</v>
      </c>
      <c r="R1858" s="437" t="s">
        <v>1779</v>
      </c>
      <c r="S1858" s="428">
        <v>741435</v>
      </c>
    </row>
    <row r="1859" spans="1:19" ht="10.199999999999999" customHeight="1" x14ac:dyDescent="0.3">
      <c r="A1859" s="428">
        <v>7414</v>
      </c>
      <c r="B1859" s="428">
        <f t="shared" si="32"/>
        <v>6</v>
      </c>
      <c r="C1859" s="439">
        <v>741436</v>
      </c>
      <c r="D1859" s="432" t="s">
        <v>481</v>
      </c>
      <c r="E1859" s="428" t="s">
        <v>1315</v>
      </c>
      <c r="F1859" s="428" t="s">
        <v>1315</v>
      </c>
      <c r="J1859" s="428" t="s">
        <v>1316</v>
      </c>
      <c r="K1859" s="428" t="s">
        <v>1316</v>
      </c>
      <c r="O1859" s="428" t="s">
        <v>1315</v>
      </c>
      <c r="Q1859" s="428">
        <v>741436</v>
      </c>
      <c r="R1859" s="437" t="s">
        <v>1780</v>
      </c>
      <c r="S1859" s="428">
        <v>741436</v>
      </c>
    </row>
    <row r="1860" spans="1:19" ht="10.199999999999999" customHeight="1" x14ac:dyDescent="0.3">
      <c r="A1860" s="428">
        <v>7414</v>
      </c>
      <c r="B1860" s="428">
        <f t="shared" si="32"/>
        <v>6</v>
      </c>
      <c r="C1860" s="439">
        <v>741437</v>
      </c>
      <c r="D1860" s="432" t="s">
        <v>482</v>
      </c>
      <c r="F1860" s="428" t="s">
        <v>1315</v>
      </c>
      <c r="I1860" s="428" t="s">
        <v>1315</v>
      </c>
      <c r="J1860" s="428" t="s">
        <v>1316</v>
      </c>
      <c r="K1860" s="428" t="s">
        <v>1316</v>
      </c>
      <c r="Q1860" s="428">
        <v>741437</v>
      </c>
      <c r="R1860" s="437" t="s">
        <v>1781</v>
      </c>
      <c r="S1860" s="428">
        <v>741437</v>
      </c>
    </row>
    <row r="1861" spans="1:19" ht="10.199999999999999" customHeight="1" x14ac:dyDescent="0.3">
      <c r="A1861" s="428">
        <v>7414</v>
      </c>
      <c r="B1861" s="428">
        <f t="shared" si="32"/>
        <v>6</v>
      </c>
      <c r="C1861" s="439">
        <v>741438</v>
      </c>
      <c r="D1861" s="432" t="s">
        <v>1782</v>
      </c>
      <c r="E1861" s="428" t="s">
        <v>1315</v>
      </c>
      <c r="F1861" s="428" t="s">
        <v>1315</v>
      </c>
      <c r="J1861" s="428" t="s">
        <v>1315</v>
      </c>
      <c r="K1861" s="428" t="s">
        <v>1315</v>
      </c>
      <c r="O1861" s="428" t="s">
        <v>1315</v>
      </c>
      <c r="Q1861" s="433" t="s">
        <v>1332</v>
      </c>
      <c r="R1861" s="442" t="s">
        <v>1332</v>
      </c>
      <c r="S1861" s="428" t="s">
        <v>1332</v>
      </c>
    </row>
    <row r="1862" spans="1:19" ht="10.199999999999999" customHeight="1" x14ac:dyDescent="0.3">
      <c r="A1862" s="428">
        <v>7414</v>
      </c>
      <c r="B1862" s="428">
        <f t="shared" si="32"/>
        <v>6</v>
      </c>
      <c r="C1862" s="439">
        <v>741439</v>
      </c>
      <c r="D1862" s="432" t="s">
        <v>1783</v>
      </c>
      <c r="E1862" s="428" t="s">
        <v>1315</v>
      </c>
      <c r="F1862" s="428" t="s">
        <v>1315</v>
      </c>
      <c r="J1862" s="428" t="s">
        <v>1315</v>
      </c>
      <c r="K1862" s="428" t="s">
        <v>1315</v>
      </c>
      <c r="O1862" s="428" t="s">
        <v>1315</v>
      </c>
      <c r="Q1862" s="433" t="s">
        <v>1332</v>
      </c>
      <c r="R1862" s="442" t="s">
        <v>1332</v>
      </c>
      <c r="S1862" s="428" t="s">
        <v>1332</v>
      </c>
    </row>
    <row r="1863" spans="1:19" ht="10.199999999999999" customHeight="1" x14ac:dyDescent="0.3">
      <c r="A1863" s="428">
        <v>7414</v>
      </c>
      <c r="B1863" s="428">
        <f t="shared" si="32"/>
        <v>6</v>
      </c>
      <c r="C1863" s="439">
        <v>741440</v>
      </c>
      <c r="D1863" s="432" t="s">
        <v>1784</v>
      </c>
      <c r="E1863" s="428" t="s">
        <v>1315</v>
      </c>
      <c r="F1863" s="428" t="s">
        <v>1315</v>
      </c>
      <c r="G1863" s="428" t="s">
        <v>1315</v>
      </c>
      <c r="I1863" s="428" t="s">
        <v>1315</v>
      </c>
      <c r="J1863" s="428" t="s">
        <v>1315</v>
      </c>
      <c r="K1863" s="428" t="s">
        <v>1315</v>
      </c>
      <c r="O1863" s="428" t="s">
        <v>1315</v>
      </c>
      <c r="Q1863" s="428">
        <v>741440</v>
      </c>
      <c r="R1863" s="437" t="s">
        <v>1785</v>
      </c>
      <c r="S1863" s="430" t="s">
        <v>1786</v>
      </c>
    </row>
    <row r="1864" spans="1:19" ht="10.199999999999999" customHeight="1" x14ac:dyDescent="0.3">
      <c r="A1864" s="428">
        <v>7414</v>
      </c>
      <c r="B1864" s="428">
        <f t="shared" ref="B1864:B1890" si="33">LEN(C1864)</f>
        <v>6</v>
      </c>
      <c r="C1864" s="439">
        <v>741441</v>
      </c>
      <c r="D1864" s="432" t="s">
        <v>938</v>
      </c>
      <c r="E1864" s="428" t="s">
        <v>1315</v>
      </c>
      <c r="F1864" s="428" t="s">
        <v>1315</v>
      </c>
      <c r="J1864" s="428" t="s">
        <v>1316</v>
      </c>
      <c r="K1864" s="428" t="s">
        <v>1316</v>
      </c>
      <c r="O1864" s="428" t="s">
        <v>1315</v>
      </c>
      <c r="Q1864" s="428">
        <v>741441</v>
      </c>
      <c r="R1864" s="437" t="s">
        <v>1787</v>
      </c>
      <c r="S1864" s="430" t="s">
        <v>1788</v>
      </c>
    </row>
    <row r="1865" spans="1:19" ht="10.199999999999999" customHeight="1" x14ac:dyDescent="0.3">
      <c r="A1865" s="428">
        <v>7414</v>
      </c>
      <c r="B1865" s="428">
        <f t="shared" si="33"/>
        <v>6</v>
      </c>
      <c r="C1865" s="439">
        <v>741442</v>
      </c>
      <c r="D1865" s="432" t="s">
        <v>939</v>
      </c>
      <c r="F1865" s="428" t="s">
        <v>1315</v>
      </c>
      <c r="I1865" s="428" t="s">
        <v>1315</v>
      </c>
      <c r="J1865" s="428" t="s">
        <v>1316</v>
      </c>
      <c r="K1865" s="428" t="s">
        <v>1316</v>
      </c>
      <c r="Q1865" s="428">
        <v>741442</v>
      </c>
      <c r="R1865" s="437" t="s">
        <v>1789</v>
      </c>
      <c r="S1865" s="430" t="s">
        <v>1790</v>
      </c>
    </row>
    <row r="1866" spans="1:19" ht="10.199999999999999" customHeight="1" x14ac:dyDescent="0.3">
      <c r="A1866" s="428">
        <v>7415</v>
      </c>
      <c r="B1866" s="428">
        <f t="shared" si="33"/>
        <v>4</v>
      </c>
      <c r="C1866" s="439">
        <v>7415</v>
      </c>
      <c r="D1866" s="432" t="s">
        <v>483</v>
      </c>
      <c r="E1866" s="428" t="s">
        <v>1315</v>
      </c>
      <c r="G1866" s="428" t="s">
        <v>1315</v>
      </c>
      <c r="I1866" s="428" t="s">
        <v>1315</v>
      </c>
      <c r="J1866" s="428" t="s">
        <v>1315</v>
      </c>
      <c r="K1866" s="428" t="s">
        <v>1315</v>
      </c>
      <c r="O1866" s="428" t="s">
        <v>1315</v>
      </c>
      <c r="Q1866" s="428">
        <v>7415</v>
      </c>
      <c r="R1866" s="437" t="s">
        <v>1791</v>
      </c>
      <c r="S1866" s="428">
        <v>7415</v>
      </c>
    </row>
    <row r="1867" spans="1:19" ht="10.199999999999999" customHeight="1" x14ac:dyDescent="0.3">
      <c r="A1867" s="428">
        <v>7415</v>
      </c>
      <c r="B1867" s="428">
        <f t="shared" si="33"/>
        <v>6</v>
      </c>
      <c r="C1867" s="437">
        <v>741505</v>
      </c>
      <c r="D1867" s="428" t="s">
        <v>940</v>
      </c>
      <c r="E1867" s="428" t="s">
        <v>1315</v>
      </c>
      <c r="G1867" s="428" t="s">
        <v>1315</v>
      </c>
      <c r="I1867" s="428" t="s">
        <v>1315</v>
      </c>
      <c r="J1867" s="428" t="s">
        <v>1315</v>
      </c>
      <c r="K1867" s="428" t="s">
        <v>1315</v>
      </c>
      <c r="O1867" s="428" t="s">
        <v>1315</v>
      </c>
      <c r="Q1867" s="428">
        <v>741505</v>
      </c>
      <c r="R1867" s="437" t="s">
        <v>1792</v>
      </c>
      <c r="S1867" s="428" t="s">
        <v>1793</v>
      </c>
    </row>
    <row r="1868" spans="1:19" ht="10.199999999999999" customHeight="1" x14ac:dyDescent="0.3">
      <c r="A1868" s="428">
        <v>7415</v>
      </c>
      <c r="B1868" s="428">
        <f t="shared" si="33"/>
        <v>6</v>
      </c>
      <c r="C1868" s="439">
        <v>741510</v>
      </c>
      <c r="D1868" s="432" t="s">
        <v>941</v>
      </c>
      <c r="E1868" s="428" t="s">
        <v>1315</v>
      </c>
      <c r="J1868" s="428" t="s">
        <v>1315</v>
      </c>
      <c r="K1868" s="428" t="s">
        <v>1315</v>
      </c>
      <c r="O1868" s="428" t="s">
        <v>1315</v>
      </c>
      <c r="Q1868" s="428">
        <v>741510</v>
      </c>
      <c r="R1868" s="437" t="s">
        <v>1794</v>
      </c>
      <c r="S1868" s="430" t="s">
        <v>1795</v>
      </c>
    </row>
    <row r="1869" spans="1:19" ht="10.199999999999999" customHeight="1" x14ac:dyDescent="0.3">
      <c r="A1869" s="428">
        <v>7415</v>
      </c>
      <c r="B1869" s="428">
        <f t="shared" si="33"/>
        <v>6</v>
      </c>
      <c r="C1869" s="439">
        <v>741515</v>
      </c>
      <c r="D1869" s="432" t="s">
        <v>942</v>
      </c>
      <c r="E1869" s="428" t="s">
        <v>1315</v>
      </c>
      <c r="G1869" s="428" t="s">
        <v>1315</v>
      </c>
      <c r="I1869" s="428" t="s">
        <v>1315</v>
      </c>
      <c r="J1869" s="428" t="s">
        <v>1315</v>
      </c>
      <c r="K1869" s="428" t="s">
        <v>1315</v>
      </c>
      <c r="O1869" s="428" t="s">
        <v>1315</v>
      </c>
      <c r="Q1869" s="428">
        <v>741515</v>
      </c>
      <c r="R1869" s="437" t="s">
        <v>1796</v>
      </c>
      <c r="S1869" s="428">
        <v>741515</v>
      </c>
    </row>
    <row r="1870" spans="1:19" ht="10.199999999999999" customHeight="1" x14ac:dyDescent="0.3">
      <c r="A1870" s="428">
        <v>7415</v>
      </c>
      <c r="B1870" s="428">
        <f t="shared" si="33"/>
        <v>6</v>
      </c>
      <c r="C1870" s="439">
        <v>741520</v>
      </c>
      <c r="D1870" s="432" t="s">
        <v>484</v>
      </c>
      <c r="E1870" s="428" t="s">
        <v>1315</v>
      </c>
      <c r="G1870" s="428" t="s">
        <v>1315</v>
      </c>
      <c r="J1870" s="428" t="s">
        <v>1315</v>
      </c>
      <c r="K1870" s="428" t="s">
        <v>1315</v>
      </c>
      <c r="O1870" s="428" t="s">
        <v>1315</v>
      </c>
      <c r="Q1870" s="428">
        <v>741520</v>
      </c>
      <c r="R1870" s="437" t="s">
        <v>1797</v>
      </c>
      <c r="S1870" s="428">
        <v>741520</v>
      </c>
    </row>
    <row r="1871" spans="1:19" ht="10.199999999999999" customHeight="1" x14ac:dyDescent="0.3">
      <c r="A1871" s="428">
        <v>7415</v>
      </c>
      <c r="B1871" s="428">
        <f t="shared" si="33"/>
        <v>6</v>
      </c>
      <c r="C1871" s="439">
        <v>741525</v>
      </c>
      <c r="D1871" s="432" t="s">
        <v>799</v>
      </c>
      <c r="E1871" s="428" t="s">
        <v>1315</v>
      </c>
      <c r="G1871" s="428" t="s">
        <v>1315</v>
      </c>
      <c r="J1871" s="428" t="s">
        <v>1315</v>
      </c>
      <c r="K1871" s="428" t="s">
        <v>1315</v>
      </c>
      <c r="O1871" s="428" t="s">
        <v>1315</v>
      </c>
      <c r="Q1871" s="433" t="s">
        <v>1332</v>
      </c>
      <c r="R1871" s="442" t="s">
        <v>1332</v>
      </c>
      <c r="S1871" s="428" t="s">
        <v>1332</v>
      </c>
    </row>
    <row r="1872" spans="1:19" ht="10.199999999999999" customHeight="1" x14ac:dyDescent="0.3">
      <c r="A1872" s="428">
        <v>7415</v>
      </c>
      <c r="B1872" s="428">
        <f t="shared" si="33"/>
        <v>6</v>
      </c>
      <c r="C1872" s="439">
        <v>741530</v>
      </c>
      <c r="D1872" s="432" t="s">
        <v>866</v>
      </c>
      <c r="E1872" s="428" t="s">
        <v>1315</v>
      </c>
      <c r="G1872" s="428" t="s">
        <v>1315</v>
      </c>
      <c r="J1872" s="428" t="s">
        <v>1315</v>
      </c>
      <c r="K1872" s="428" t="s">
        <v>1315</v>
      </c>
      <c r="O1872" s="428" t="s">
        <v>1315</v>
      </c>
      <c r="Q1872" s="433" t="s">
        <v>1332</v>
      </c>
      <c r="R1872" s="442" t="s">
        <v>1332</v>
      </c>
      <c r="S1872" s="428" t="s">
        <v>1332</v>
      </c>
    </row>
    <row r="1873" spans="1:19" ht="10.199999999999999" customHeight="1" x14ac:dyDescent="0.3">
      <c r="A1873" s="428">
        <v>7415</v>
      </c>
      <c r="B1873" s="428">
        <f t="shared" si="33"/>
        <v>6</v>
      </c>
      <c r="C1873" s="439">
        <v>741535</v>
      </c>
      <c r="D1873" s="432" t="s">
        <v>1798</v>
      </c>
      <c r="E1873" s="428" t="s">
        <v>1315</v>
      </c>
      <c r="J1873" s="428" t="s">
        <v>1315</v>
      </c>
      <c r="K1873" s="428" t="s">
        <v>1315</v>
      </c>
      <c r="O1873" s="428" t="s">
        <v>1315</v>
      </c>
      <c r="Q1873" s="433" t="s">
        <v>1332</v>
      </c>
      <c r="R1873" s="442" t="s">
        <v>1332</v>
      </c>
      <c r="S1873" s="428" t="s">
        <v>1332</v>
      </c>
    </row>
    <row r="1874" spans="1:19" ht="10.199999999999999" customHeight="1" x14ac:dyDescent="0.3">
      <c r="A1874" s="428">
        <v>7415</v>
      </c>
      <c r="B1874" s="428">
        <f t="shared" si="33"/>
        <v>6</v>
      </c>
      <c r="C1874" s="439">
        <v>741540</v>
      </c>
      <c r="D1874" s="432" t="s">
        <v>1540</v>
      </c>
      <c r="E1874" s="428" t="s">
        <v>1315</v>
      </c>
      <c r="G1874" s="428" t="s">
        <v>1315</v>
      </c>
      <c r="I1874" s="428" t="s">
        <v>1315</v>
      </c>
      <c r="J1874" s="428" t="s">
        <v>1315</v>
      </c>
      <c r="K1874" s="428" t="s">
        <v>1315</v>
      </c>
      <c r="O1874" s="428" t="s">
        <v>1315</v>
      </c>
      <c r="Q1874" s="428">
        <v>741540</v>
      </c>
      <c r="R1874" s="437" t="s">
        <v>1634</v>
      </c>
      <c r="S1874" s="428">
        <v>741540</v>
      </c>
    </row>
    <row r="1875" spans="1:19" ht="10.199999999999999" customHeight="1" x14ac:dyDescent="0.3">
      <c r="A1875" s="428">
        <v>7415</v>
      </c>
      <c r="B1875" s="428">
        <f t="shared" si="33"/>
        <v>6</v>
      </c>
      <c r="C1875" s="439">
        <v>741545</v>
      </c>
      <c r="D1875" s="432" t="s">
        <v>109</v>
      </c>
      <c r="E1875" s="428" t="s">
        <v>1315</v>
      </c>
      <c r="J1875" s="428" t="s">
        <v>1316</v>
      </c>
      <c r="K1875" s="428" t="s">
        <v>1316</v>
      </c>
      <c r="O1875" s="428" t="s">
        <v>1315</v>
      </c>
      <c r="Q1875" s="428">
        <v>741550</v>
      </c>
      <c r="R1875" s="437" t="s">
        <v>1542</v>
      </c>
      <c r="S1875" s="428">
        <v>741550</v>
      </c>
    </row>
    <row r="1876" spans="1:19" ht="10.199999999999999" customHeight="1" x14ac:dyDescent="0.3">
      <c r="A1876" s="428">
        <v>7415</v>
      </c>
      <c r="B1876" s="428">
        <f t="shared" si="33"/>
        <v>6</v>
      </c>
      <c r="C1876" s="439">
        <v>741550</v>
      </c>
      <c r="D1876" s="432" t="s">
        <v>885</v>
      </c>
      <c r="I1876" s="428" t="s">
        <v>1315</v>
      </c>
      <c r="J1876" s="428" t="s">
        <v>1316</v>
      </c>
      <c r="K1876" s="428" t="s">
        <v>1316</v>
      </c>
      <c r="Q1876" s="428">
        <v>741550</v>
      </c>
      <c r="R1876" s="443" t="s">
        <v>885</v>
      </c>
      <c r="S1876" s="428">
        <v>741550</v>
      </c>
    </row>
    <row r="1877" spans="1:19" ht="10.199999999999999" customHeight="1" x14ac:dyDescent="0.3">
      <c r="A1877" s="428">
        <v>7416</v>
      </c>
      <c r="B1877" s="428">
        <f t="shared" si="33"/>
        <v>4</v>
      </c>
      <c r="C1877" s="439">
        <v>7416</v>
      </c>
      <c r="D1877" s="432" t="s">
        <v>895</v>
      </c>
      <c r="E1877" s="428" t="s">
        <v>1315</v>
      </c>
      <c r="G1877" s="428" t="s">
        <v>1315</v>
      </c>
      <c r="I1877" s="428" t="s">
        <v>1315</v>
      </c>
      <c r="J1877" s="428" t="s">
        <v>1315</v>
      </c>
      <c r="K1877" s="428" t="s">
        <v>1315</v>
      </c>
      <c r="O1877" s="428" t="s">
        <v>1315</v>
      </c>
      <c r="Q1877" s="433">
        <v>7416</v>
      </c>
      <c r="R1877" s="442" t="s">
        <v>1712</v>
      </c>
      <c r="S1877" s="433">
        <v>7416</v>
      </c>
    </row>
    <row r="1878" spans="1:19" ht="10.199999999999999" customHeight="1" x14ac:dyDescent="0.3">
      <c r="A1878" s="428">
        <v>7416</v>
      </c>
      <c r="B1878" s="428">
        <f t="shared" si="33"/>
        <v>6</v>
      </c>
      <c r="C1878" s="439">
        <v>741605</v>
      </c>
      <c r="D1878" s="432" t="s">
        <v>243</v>
      </c>
      <c r="E1878" s="428" t="s">
        <v>1315</v>
      </c>
      <c r="G1878" s="428" t="s">
        <v>1315</v>
      </c>
      <c r="J1878" s="428" t="s">
        <v>1315</v>
      </c>
      <c r="K1878" s="428" t="s">
        <v>1315</v>
      </c>
      <c r="O1878" s="428" t="s">
        <v>1315</v>
      </c>
      <c r="Q1878" s="433">
        <v>741605</v>
      </c>
      <c r="R1878" s="442" t="s">
        <v>243</v>
      </c>
      <c r="S1878" s="433">
        <v>741605</v>
      </c>
    </row>
    <row r="1879" spans="1:19" ht="10.199999999999999" customHeight="1" x14ac:dyDescent="0.3">
      <c r="A1879" s="428">
        <v>7416</v>
      </c>
      <c r="B1879" s="428">
        <f t="shared" si="33"/>
        <v>6</v>
      </c>
      <c r="C1879" s="439">
        <v>741610</v>
      </c>
      <c r="D1879" s="432" t="s">
        <v>258</v>
      </c>
      <c r="E1879" s="428" t="s">
        <v>1315</v>
      </c>
      <c r="G1879" s="428" t="s">
        <v>1315</v>
      </c>
      <c r="I1879" s="428" t="s">
        <v>1315</v>
      </c>
      <c r="J1879" s="428" t="s">
        <v>1315</v>
      </c>
      <c r="K1879" s="428" t="s">
        <v>1315</v>
      </c>
      <c r="O1879" s="428" t="s">
        <v>1315</v>
      </c>
      <c r="Q1879" s="433">
        <v>741610</v>
      </c>
      <c r="R1879" s="442" t="s">
        <v>258</v>
      </c>
      <c r="S1879" s="433">
        <v>741610</v>
      </c>
    </row>
    <row r="1880" spans="1:19" ht="10.199999999999999" customHeight="1" x14ac:dyDescent="0.3">
      <c r="A1880" s="428">
        <v>7417</v>
      </c>
      <c r="B1880" s="428">
        <f t="shared" si="33"/>
        <v>4</v>
      </c>
      <c r="C1880" s="439">
        <v>7417</v>
      </c>
      <c r="D1880" s="432" t="s">
        <v>896</v>
      </c>
      <c r="E1880" s="428" t="s">
        <v>1315</v>
      </c>
      <c r="G1880" s="428" t="s">
        <v>1315</v>
      </c>
      <c r="J1880" s="428" t="s">
        <v>1315</v>
      </c>
      <c r="K1880" s="428" t="s">
        <v>1315</v>
      </c>
      <c r="O1880" s="428" t="s">
        <v>1315</v>
      </c>
      <c r="Q1880" s="433">
        <v>7417</v>
      </c>
      <c r="R1880" s="442" t="s">
        <v>1799</v>
      </c>
      <c r="S1880" s="433">
        <v>7417</v>
      </c>
    </row>
    <row r="1881" spans="1:19" ht="10.199999999999999" customHeight="1" x14ac:dyDescent="0.3">
      <c r="A1881" s="428">
        <v>7417</v>
      </c>
      <c r="B1881" s="428">
        <f t="shared" si="33"/>
        <v>6</v>
      </c>
      <c r="C1881" s="439">
        <v>741705</v>
      </c>
      <c r="D1881" s="432" t="s">
        <v>803</v>
      </c>
      <c r="E1881" s="428" t="s">
        <v>1315</v>
      </c>
      <c r="G1881" s="428" t="s">
        <v>1315</v>
      </c>
      <c r="J1881" s="428" t="s">
        <v>1315</v>
      </c>
      <c r="K1881" s="428" t="s">
        <v>1315</v>
      </c>
      <c r="O1881" s="428" t="s">
        <v>1315</v>
      </c>
      <c r="Q1881" s="433">
        <v>741705</v>
      </c>
      <c r="R1881" s="442" t="s">
        <v>1800</v>
      </c>
      <c r="S1881" s="433">
        <v>741705</v>
      </c>
    </row>
    <row r="1882" spans="1:19" ht="10.199999999999999" customHeight="1" x14ac:dyDescent="0.3">
      <c r="A1882" s="428">
        <v>7417</v>
      </c>
      <c r="B1882" s="428">
        <f t="shared" si="33"/>
        <v>6</v>
      </c>
      <c r="C1882" s="439">
        <v>741710</v>
      </c>
      <c r="D1882" s="432" t="s">
        <v>804</v>
      </c>
      <c r="E1882" s="428" t="s">
        <v>1315</v>
      </c>
      <c r="G1882" s="428" t="s">
        <v>1315</v>
      </c>
      <c r="J1882" s="428" t="s">
        <v>1315</v>
      </c>
      <c r="K1882" s="428" t="s">
        <v>1315</v>
      </c>
      <c r="O1882" s="428" t="s">
        <v>1315</v>
      </c>
      <c r="Q1882" s="433">
        <v>741710</v>
      </c>
      <c r="R1882" s="442" t="s">
        <v>1801</v>
      </c>
      <c r="S1882" s="433">
        <v>741710</v>
      </c>
    </row>
    <row r="1883" spans="1:19" ht="10.199999999999999" customHeight="1" x14ac:dyDescent="0.3">
      <c r="A1883" s="428">
        <v>7417</v>
      </c>
      <c r="B1883" s="428">
        <f t="shared" si="33"/>
        <v>6</v>
      </c>
      <c r="C1883" s="439">
        <v>741715</v>
      </c>
      <c r="D1883" s="432" t="s">
        <v>461</v>
      </c>
      <c r="E1883" s="428" t="s">
        <v>1315</v>
      </c>
      <c r="G1883" s="428" t="s">
        <v>1315</v>
      </c>
      <c r="J1883" s="428" t="s">
        <v>1315</v>
      </c>
      <c r="K1883" s="428" t="s">
        <v>1315</v>
      </c>
      <c r="O1883" s="428" t="s">
        <v>1315</v>
      </c>
      <c r="Q1883" s="433">
        <v>741715</v>
      </c>
      <c r="R1883" s="442" t="s">
        <v>1802</v>
      </c>
      <c r="S1883" s="433">
        <v>741715</v>
      </c>
    </row>
    <row r="1884" spans="1:19" ht="10.199999999999999" customHeight="1" x14ac:dyDescent="0.3">
      <c r="A1884" s="428">
        <v>7490</v>
      </c>
      <c r="B1884" s="428">
        <f t="shared" si="33"/>
        <v>4</v>
      </c>
      <c r="C1884" s="439">
        <v>7490</v>
      </c>
      <c r="D1884" s="432" t="s">
        <v>485</v>
      </c>
      <c r="E1884" s="428" t="s">
        <v>1315</v>
      </c>
      <c r="G1884" s="428" t="s">
        <v>1315</v>
      </c>
      <c r="I1884" s="428" t="s">
        <v>1315</v>
      </c>
      <c r="J1884" s="428" t="s">
        <v>1315</v>
      </c>
      <c r="K1884" s="428" t="s">
        <v>1315</v>
      </c>
      <c r="L1884" s="428" t="s">
        <v>1315</v>
      </c>
      <c r="M1884" s="428" t="s">
        <v>1315</v>
      </c>
      <c r="O1884" s="428" t="s">
        <v>1315</v>
      </c>
      <c r="Q1884" s="433">
        <v>7490</v>
      </c>
      <c r="R1884" s="442" t="s">
        <v>485</v>
      </c>
      <c r="S1884" s="433">
        <v>7490</v>
      </c>
    </row>
    <row r="1885" spans="1:19" ht="10.199999999999999" customHeight="1" x14ac:dyDescent="0.3">
      <c r="A1885" s="428">
        <v>7490</v>
      </c>
      <c r="B1885" s="428">
        <f t="shared" si="33"/>
        <v>6</v>
      </c>
      <c r="C1885" s="439">
        <v>749005</v>
      </c>
      <c r="D1885" s="432" t="s">
        <v>486</v>
      </c>
      <c r="E1885" s="428" t="s">
        <v>1315</v>
      </c>
      <c r="J1885" s="428" t="s">
        <v>1316</v>
      </c>
      <c r="K1885" s="428" t="s">
        <v>1316</v>
      </c>
      <c r="L1885" s="428" t="s">
        <v>1315</v>
      </c>
      <c r="O1885" s="428" t="s">
        <v>1315</v>
      </c>
      <c r="Q1885" s="433">
        <v>749005</v>
      </c>
      <c r="R1885" s="442" t="s">
        <v>486</v>
      </c>
      <c r="S1885" s="433">
        <v>749005</v>
      </c>
    </row>
    <row r="1886" spans="1:19" ht="10.199999999999999" customHeight="1" x14ac:dyDescent="0.3">
      <c r="A1886" s="428">
        <v>7490</v>
      </c>
      <c r="B1886" s="428">
        <f t="shared" si="33"/>
        <v>6</v>
      </c>
      <c r="C1886" s="439">
        <v>749010</v>
      </c>
      <c r="D1886" s="432" t="s">
        <v>487</v>
      </c>
      <c r="E1886" s="428" t="s">
        <v>1315</v>
      </c>
      <c r="G1886" s="428" t="s">
        <v>1315</v>
      </c>
      <c r="J1886" s="428" t="s">
        <v>1315</v>
      </c>
      <c r="K1886" s="428" t="s">
        <v>1315</v>
      </c>
      <c r="O1886" s="428" t="s">
        <v>1315</v>
      </c>
      <c r="Q1886" s="433">
        <v>749010</v>
      </c>
      <c r="R1886" s="442" t="s">
        <v>487</v>
      </c>
      <c r="S1886" s="433">
        <v>749010</v>
      </c>
    </row>
    <row r="1887" spans="1:19" ht="10.199999999999999" customHeight="1" x14ac:dyDescent="0.3">
      <c r="A1887" s="428">
        <v>7490</v>
      </c>
      <c r="B1887" s="428">
        <f t="shared" si="33"/>
        <v>6</v>
      </c>
      <c r="C1887" s="439">
        <v>749015</v>
      </c>
      <c r="D1887" s="432" t="s">
        <v>488</v>
      </c>
      <c r="G1887" s="428" t="s">
        <v>1315</v>
      </c>
      <c r="I1887" s="428" t="s">
        <v>1315</v>
      </c>
      <c r="J1887" s="428" t="s">
        <v>1315</v>
      </c>
      <c r="K1887" s="428" t="s">
        <v>1315</v>
      </c>
      <c r="Q1887" s="433">
        <v>749015</v>
      </c>
      <c r="R1887" s="442" t="s">
        <v>488</v>
      </c>
      <c r="S1887" s="433">
        <v>749015</v>
      </c>
    </row>
    <row r="1888" spans="1:19" ht="10.199999999999999" customHeight="1" x14ac:dyDescent="0.3">
      <c r="A1888" s="428">
        <v>7490</v>
      </c>
      <c r="B1888" s="428">
        <f t="shared" si="33"/>
        <v>6</v>
      </c>
      <c r="C1888" s="439">
        <v>749020</v>
      </c>
      <c r="D1888" s="432" t="s">
        <v>489</v>
      </c>
      <c r="E1888" s="428" t="s">
        <v>1315</v>
      </c>
      <c r="G1888" s="428" t="s">
        <v>1315</v>
      </c>
      <c r="I1888" s="428" t="s">
        <v>1315</v>
      </c>
      <c r="J1888" s="428" t="s">
        <v>1315</v>
      </c>
      <c r="K1888" s="428" t="s">
        <v>1315</v>
      </c>
      <c r="O1888" s="428" t="s">
        <v>1315</v>
      </c>
      <c r="Q1888" s="433">
        <v>749020</v>
      </c>
      <c r="R1888" s="442" t="s">
        <v>489</v>
      </c>
      <c r="S1888" s="433">
        <v>749020</v>
      </c>
    </row>
    <row r="1889" spans="1:19" ht="10.199999999999999" customHeight="1" x14ac:dyDescent="0.3">
      <c r="A1889" s="428">
        <v>7490</v>
      </c>
      <c r="B1889" s="428">
        <f t="shared" si="33"/>
        <v>6</v>
      </c>
      <c r="C1889" s="439">
        <v>749025</v>
      </c>
      <c r="D1889" s="432" t="s">
        <v>943</v>
      </c>
      <c r="G1889" s="428" t="s">
        <v>1315</v>
      </c>
      <c r="I1889" s="428" t="s">
        <v>1315</v>
      </c>
      <c r="J1889" s="428" t="s">
        <v>1315</v>
      </c>
      <c r="K1889" s="428" t="s">
        <v>1315</v>
      </c>
      <c r="Q1889" s="433">
        <v>749025</v>
      </c>
      <c r="R1889" s="442" t="s">
        <v>943</v>
      </c>
      <c r="S1889" s="433">
        <v>749025</v>
      </c>
    </row>
    <row r="1890" spans="1:19" ht="10.199999999999999" customHeight="1" x14ac:dyDescent="0.3">
      <c r="A1890" s="428">
        <v>7490</v>
      </c>
      <c r="B1890" s="428">
        <f t="shared" si="33"/>
        <v>6</v>
      </c>
      <c r="C1890" s="439">
        <v>749090</v>
      </c>
      <c r="D1890" s="432" t="s">
        <v>118</v>
      </c>
      <c r="E1890" s="428" t="s">
        <v>1315</v>
      </c>
      <c r="G1890" s="428" t="s">
        <v>1315</v>
      </c>
      <c r="I1890" s="428" t="s">
        <v>1315</v>
      </c>
      <c r="J1890" s="428" t="s">
        <v>1315</v>
      </c>
      <c r="K1890" s="428" t="s">
        <v>1315</v>
      </c>
      <c r="L1890" s="428" t="s">
        <v>1315</v>
      </c>
      <c r="M1890" s="428" t="s">
        <v>1315</v>
      </c>
      <c r="O1890" s="428" t="s">
        <v>1315</v>
      </c>
      <c r="Q1890" s="433">
        <v>749090</v>
      </c>
      <c r="R1890" s="442" t="s">
        <v>118</v>
      </c>
      <c r="S1890" s="433">
        <v>749090</v>
      </c>
    </row>
    <row r="1891" spans="1:19" x14ac:dyDescent="0.3">
      <c r="C1891" s="439"/>
      <c r="D1891" s="432"/>
      <c r="E1891" s="436" t="s">
        <v>510</v>
      </c>
      <c r="F1891" s="436" t="s">
        <v>510</v>
      </c>
      <c r="G1891" s="436" t="s">
        <v>510</v>
      </c>
      <c r="H1891" s="436" t="s">
        <v>510</v>
      </c>
      <c r="I1891" s="436" t="s">
        <v>510</v>
      </c>
      <c r="J1891" s="436" t="s">
        <v>510</v>
      </c>
      <c r="K1891" s="436" t="s">
        <v>510</v>
      </c>
      <c r="L1891" s="436" t="s">
        <v>510</v>
      </c>
      <c r="M1891" s="436" t="s">
        <v>510</v>
      </c>
      <c r="N1891" s="436" t="s">
        <v>510</v>
      </c>
      <c r="O1891" s="436" t="s">
        <v>510</v>
      </c>
      <c r="Q1891" s="433"/>
      <c r="R1891" s="442"/>
    </row>
    <row r="1892" spans="1:19" ht="10.199999999999999" customHeight="1" x14ac:dyDescent="0.3">
      <c r="P1892" s="436"/>
    </row>
    <row r="1894" spans="1:19" ht="10.199999999999999" customHeight="1" x14ac:dyDescent="0.3">
      <c r="C1894" s="444">
        <v>1</v>
      </c>
      <c r="D1894" s="445">
        <v>2</v>
      </c>
      <c r="E1894" s="444">
        <v>3</v>
      </c>
      <c r="F1894" s="445">
        <v>4</v>
      </c>
      <c r="G1894" s="444">
        <v>5</v>
      </c>
      <c r="H1894" s="445">
        <v>6</v>
      </c>
      <c r="I1894" s="444">
        <v>7</v>
      </c>
      <c r="J1894" s="445">
        <v>8</v>
      </c>
      <c r="K1894" s="444">
        <v>9</v>
      </c>
      <c r="L1894" s="445">
        <v>10</v>
      </c>
      <c r="M1894" s="444">
        <v>11</v>
      </c>
      <c r="N1894" s="445">
        <v>12</v>
      </c>
      <c r="O1894" s="444">
        <v>13</v>
      </c>
      <c r="P1894" s="445">
        <v>14</v>
      </c>
      <c r="Q1894" s="444">
        <v>15</v>
      </c>
      <c r="R1894" s="445">
        <v>16</v>
      </c>
    </row>
    <row r="1900" spans="1:19" ht="14.25" customHeight="1" x14ac:dyDescent="0.2">
      <c r="D1900" s="451" t="s">
        <v>1174</v>
      </c>
      <c r="R1900" s="437" t="s">
        <v>1174</v>
      </c>
    </row>
    <row r="1901" spans="1:19" ht="14.25" customHeight="1" x14ac:dyDescent="0.2">
      <c r="D1901" s="452" t="s">
        <v>1175</v>
      </c>
      <c r="R1901" s="442" t="s">
        <v>1332</v>
      </c>
    </row>
    <row r="1902" spans="1:19" ht="14.25" customHeight="1" x14ac:dyDescent="0.2">
      <c r="D1902" s="390" t="s">
        <v>1176</v>
      </c>
      <c r="R1902" s="437" t="s">
        <v>1176</v>
      </c>
    </row>
    <row r="1903" spans="1:19" ht="14.25" customHeight="1" x14ac:dyDescent="0.2">
      <c r="D1903" s="391" t="s">
        <v>1177</v>
      </c>
      <c r="R1903" s="437" t="s">
        <v>1177</v>
      </c>
    </row>
    <row r="1904" spans="1:19" ht="14.25" customHeight="1" x14ac:dyDescent="0.2">
      <c r="D1904" s="453" t="s">
        <v>1010</v>
      </c>
      <c r="R1904" s="437" t="s">
        <v>1811</v>
      </c>
    </row>
    <row r="1905" spans="4:18" ht="14.25" customHeight="1" x14ac:dyDescent="0.2">
      <c r="D1905" s="453" t="s">
        <v>1011</v>
      </c>
      <c r="R1905" s="437" t="s">
        <v>1176</v>
      </c>
    </row>
    <row r="1906" spans="4:18" ht="14.25" customHeight="1" x14ac:dyDescent="0.2">
      <c r="D1906" s="453" t="s">
        <v>1012</v>
      </c>
      <c r="R1906" s="437" t="s">
        <v>1012</v>
      </c>
    </row>
    <row r="1907" spans="4:18" ht="14.25" customHeight="1" x14ac:dyDescent="0.2">
      <c r="D1907" s="453" t="s">
        <v>561</v>
      </c>
      <c r="R1907" s="437" t="s">
        <v>1812</v>
      </c>
    </row>
    <row r="1908" spans="4:18" ht="14.25" customHeight="1" x14ac:dyDescent="0.2">
      <c r="D1908" s="454" t="s">
        <v>1184</v>
      </c>
      <c r="R1908" s="442" t="s">
        <v>1332</v>
      </c>
    </row>
    <row r="1909" spans="4:18" ht="14.25" customHeight="1" x14ac:dyDescent="0.2">
      <c r="D1909" s="453" t="s">
        <v>1013</v>
      </c>
      <c r="R1909" s="442" t="s">
        <v>1332</v>
      </c>
    </row>
    <row r="1910" spans="4:18" ht="14.25" customHeight="1" x14ac:dyDescent="0.2">
      <c r="D1910" s="453" t="s">
        <v>1014</v>
      </c>
      <c r="R1910" s="442" t="s">
        <v>1332</v>
      </c>
    </row>
    <row r="1911" spans="4:18" ht="14.25" customHeight="1" x14ac:dyDescent="0.2">
      <c r="D1911" s="455" t="s">
        <v>1015</v>
      </c>
      <c r="R1911" s="437" t="s">
        <v>1813</v>
      </c>
    </row>
    <row r="1912" spans="4:18" ht="14.25" customHeight="1" x14ac:dyDescent="0.2">
      <c r="D1912" s="453" t="s">
        <v>562</v>
      </c>
      <c r="R1912" s="437" t="s">
        <v>562</v>
      </c>
    </row>
    <row r="1913" spans="4:18" ht="14.25" customHeight="1" x14ac:dyDescent="0.2">
      <c r="D1913" s="453" t="s">
        <v>1016</v>
      </c>
      <c r="R1913" s="437" t="s">
        <v>1016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BC1706"/>
  <sheetViews>
    <sheetView showGridLines="0" tabSelected="1" zoomScale="70" zoomScaleNormal="70" workbookViewId="0">
      <pane xSplit="3" ySplit="8" topLeftCell="D733" activePane="bottomRight" state="frozen"/>
      <selection activeCell="C3" sqref="C3"/>
      <selection pane="topRight" activeCell="C3" sqref="C3"/>
      <selection pane="bottomLeft" activeCell="C3" sqref="C3"/>
      <selection pane="bottomRight" activeCell="C749" sqref="C749"/>
    </sheetView>
  </sheetViews>
  <sheetFormatPr defaultColWidth="11.44140625" defaultRowHeight="13.8" x14ac:dyDescent="0.25"/>
  <cols>
    <col min="1" max="1" width="9.77734375" style="59" customWidth="1"/>
    <col min="2" max="2" width="15.77734375" style="11" customWidth="1"/>
    <col min="3" max="3" width="39.77734375" style="11" customWidth="1"/>
    <col min="4" max="4" width="21.21875" style="96" customWidth="1"/>
    <col min="5" max="5" width="23.44140625" style="96" bestFit="1" customWidth="1"/>
    <col min="6" max="6" width="25" style="96" bestFit="1" customWidth="1"/>
    <col min="7" max="7" width="23.21875" style="96" bestFit="1" customWidth="1"/>
    <col min="8" max="8" width="29.77734375" style="96" customWidth="1"/>
    <col min="9" max="9" width="23.44140625" style="96" bestFit="1" customWidth="1"/>
    <col min="10" max="10" width="22.5546875" style="96" bestFit="1" customWidth="1"/>
    <col min="11" max="11" width="21.77734375" style="113" bestFit="1" customWidth="1"/>
    <col min="12" max="12" width="23.44140625" style="113" bestFit="1" customWidth="1"/>
    <col min="13" max="13" width="21.77734375" style="113" customWidth="1"/>
    <col min="14" max="14" width="23.21875" style="113" customWidth="1"/>
    <col min="15" max="15" width="21.44140625" style="96" bestFit="1" customWidth="1"/>
    <col min="16" max="17" width="21.44140625" style="143" bestFit="1" customWidth="1"/>
    <col min="18" max="18" width="25.44140625" style="96" bestFit="1" customWidth="1"/>
    <col min="19" max="19" width="21.44140625" style="96" bestFit="1" customWidth="1"/>
    <col min="20" max="20" width="19.5546875" style="96" bestFit="1" customWidth="1"/>
    <col min="21" max="21" width="22" style="96" customWidth="1"/>
    <col min="22" max="22" width="18.77734375" style="113" bestFit="1" customWidth="1"/>
    <col min="23" max="23" width="25.44140625" style="96" bestFit="1" customWidth="1"/>
    <col min="24" max="24" width="18.5546875" style="96" bestFit="1" customWidth="1"/>
    <col min="25" max="25" width="18.77734375" style="113" bestFit="1" customWidth="1"/>
    <col min="26" max="26" width="17.77734375" style="96" bestFit="1" customWidth="1"/>
    <col min="27" max="27" width="20.77734375" style="113" bestFit="1" customWidth="1"/>
    <col min="28" max="28" width="31.21875" style="96" bestFit="1" customWidth="1"/>
    <col min="29" max="29" width="20.77734375" style="113" bestFit="1" customWidth="1"/>
    <col min="30" max="30" width="24.77734375" style="96" bestFit="1" customWidth="1"/>
    <col min="31" max="31" width="21" style="96" customWidth="1"/>
    <col min="32" max="34" width="25.44140625" style="96" bestFit="1" customWidth="1"/>
    <col min="35" max="35" width="29.21875" style="96" customWidth="1"/>
    <col min="36" max="36" width="25.21875" style="11" bestFit="1" customWidth="1"/>
    <col min="37" max="37" width="16.21875" style="11" customWidth="1"/>
    <col min="38" max="16384" width="11.44140625" style="11"/>
  </cols>
  <sheetData>
    <row r="1" spans="1:43" s="1" customFormat="1" x14ac:dyDescent="0.25">
      <c r="A1" s="181"/>
      <c r="B1" s="3"/>
      <c r="C1" s="3"/>
      <c r="D1" s="402">
        <v>0</v>
      </c>
      <c r="E1" s="402">
        <v>0</v>
      </c>
      <c r="F1" s="402">
        <v>0</v>
      </c>
      <c r="G1" s="402">
        <v>0</v>
      </c>
      <c r="H1" s="402">
        <v>0</v>
      </c>
      <c r="I1" s="402">
        <v>0</v>
      </c>
      <c r="J1" s="402">
        <v>0</v>
      </c>
      <c r="K1" s="402">
        <v>0</v>
      </c>
      <c r="L1" s="402">
        <v>0</v>
      </c>
      <c r="M1" s="402">
        <v>0</v>
      </c>
      <c r="N1" s="402">
        <v>0</v>
      </c>
      <c r="O1" s="402">
        <v>0</v>
      </c>
      <c r="P1" s="402">
        <v>0</v>
      </c>
      <c r="Q1" s="402">
        <v>0</v>
      </c>
      <c r="R1" s="402">
        <v>0</v>
      </c>
      <c r="S1" s="402">
        <v>0</v>
      </c>
      <c r="T1" s="402">
        <v>0</v>
      </c>
      <c r="U1" s="402">
        <v>0</v>
      </c>
      <c r="V1" s="402">
        <v>0</v>
      </c>
      <c r="W1" s="402">
        <v>0</v>
      </c>
      <c r="X1" s="402">
        <v>0</v>
      </c>
      <c r="Y1" s="402">
        <v>0</v>
      </c>
      <c r="Z1" s="402">
        <v>0</v>
      </c>
      <c r="AA1" s="402">
        <v>0</v>
      </c>
      <c r="AB1" s="402">
        <v>0</v>
      </c>
      <c r="AC1" s="402">
        <v>0</v>
      </c>
      <c r="AD1" s="402">
        <v>0</v>
      </c>
      <c r="AE1" s="402">
        <v>0</v>
      </c>
      <c r="AF1" s="402">
        <v>0</v>
      </c>
      <c r="AG1" s="402">
        <v>0</v>
      </c>
      <c r="AH1" s="402">
        <v>0</v>
      </c>
      <c r="AI1" s="402">
        <v>0</v>
      </c>
      <c r="AJ1" s="402">
        <v>-7.4505805969238281E-9</v>
      </c>
    </row>
    <row r="2" spans="1:43" s="1" customFormat="1" x14ac:dyDescent="0.25">
      <c r="A2" s="181"/>
      <c r="B2" s="184" t="s">
        <v>8</v>
      </c>
      <c r="C2" s="141"/>
      <c r="D2" s="411">
        <v>0</v>
      </c>
      <c r="E2" s="411">
        <v>0</v>
      </c>
      <c r="F2" s="411">
        <v>7.2759576141834259E-11</v>
      </c>
      <c r="G2" s="411">
        <v>-2.9103830456733704E-11</v>
      </c>
      <c r="H2" s="411">
        <v>1.6007106751203537E-10</v>
      </c>
      <c r="I2" s="411">
        <v>7.2759576141834259E-12</v>
      </c>
      <c r="J2" s="411">
        <v>0</v>
      </c>
      <c r="K2" s="411">
        <v>0</v>
      </c>
      <c r="L2" s="411">
        <v>0</v>
      </c>
      <c r="M2" s="411">
        <v>0</v>
      </c>
      <c r="N2" s="411">
        <v>0</v>
      </c>
      <c r="O2" s="411">
        <v>-3.637978807091713E-12</v>
      </c>
      <c r="P2" s="411">
        <v>0</v>
      </c>
      <c r="Q2" s="411">
        <v>3.4106051316484809E-12</v>
      </c>
      <c r="R2" s="411">
        <v>-1.4551915228366852E-10</v>
      </c>
      <c r="S2" s="411">
        <v>0</v>
      </c>
      <c r="T2" s="411">
        <v>-2.3092638912203256E-13</v>
      </c>
      <c r="U2" s="411">
        <v>2.5579538487363607E-13</v>
      </c>
      <c r="V2" s="411">
        <v>0</v>
      </c>
      <c r="W2" s="411">
        <v>0</v>
      </c>
      <c r="X2" s="411">
        <v>0</v>
      </c>
      <c r="Y2" s="411">
        <v>0</v>
      </c>
      <c r="Z2" s="411">
        <v>1.5631940186722204E-13</v>
      </c>
      <c r="AA2" s="411">
        <v>0</v>
      </c>
      <c r="AB2" s="411">
        <v>2.2737367544323206E-12</v>
      </c>
      <c r="AC2" s="411">
        <v>-4.5474735088646412E-13</v>
      </c>
      <c r="AD2" s="411">
        <v>-9.5496943686157465E-12</v>
      </c>
      <c r="AE2" s="411">
        <v>0</v>
      </c>
      <c r="AF2" s="411">
        <v>-3.2741809263825417E-11</v>
      </c>
      <c r="AG2" s="411">
        <v>-3.637978807091713E-11</v>
      </c>
      <c r="AH2" s="411">
        <v>0</v>
      </c>
      <c r="AI2" s="411">
        <v>0</v>
      </c>
      <c r="AJ2" s="411">
        <v>0</v>
      </c>
    </row>
    <row r="3" spans="1:43" s="1" customFormat="1" x14ac:dyDescent="0.25">
      <c r="A3" s="340"/>
      <c r="B3" s="184" t="s">
        <v>1160</v>
      </c>
      <c r="C3" s="3"/>
      <c r="D3" s="97"/>
      <c r="E3" s="97"/>
      <c r="F3" s="97"/>
      <c r="G3" s="97"/>
      <c r="H3" s="97"/>
      <c r="I3" s="97"/>
      <c r="J3" s="97"/>
      <c r="K3" s="113"/>
      <c r="L3" s="113"/>
      <c r="M3" s="113"/>
      <c r="N3" s="113"/>
      <c r="O3" s="97"/>
      <c r="P3" s="130"/>
      <c r="Q3" s="130"/>
      <c r="R3" s="130"/>
      <c r="S3" s="130"/>
      <c r="T3" s="130"/>
      <c r="U3" s="130"/>
      <c r="V3" s="92"/>
      <c r="W3" s="130"/>
      <c r="X3" s="130"/>
      <c r="Y3" s="92"/>
      <c r="Z3" s="130"/>
      <c r="AA3" s="92"/>
      <c r="AB3" s="130"/>
      <c r="AC3" s="92"/>
      <c r="AD3" s="105"/>
      <c r="AE3" s="130"/>
      <c r="AF3" s="130"/>
      <c r="AG3" s="130"/>
      <c r="AH3" s="130"/>
      <c r="AI3" s="130"/>
    </row>
    <row r="4" spans="1:43" s="1" customFormat="1" ht="14.4" x14ac:dyDescent="0.3">
      <c r="A4" s="181"/>
      <c r="B4" s="550">
        <v>44408</v>
      </c>
      <c r="C4" s="3"/>
      <c r="D4"/>
      <c r="E4" s="178"/>
      <c r="F4"/>
      <c r="G4" s="179"/>
      <c r="H4"/>
      <c r="I4"/>
      <c r="J4"/>
      <c r="K4" s="306"/>
      <c r="L4" s="306"/>
      <c r="M4" s="306"/>
      <c r="N4" s="306"/>
      <c r="O4"/>
      <c r="P4"/>
      <c r="Q4"/>
      <c r="R4" s="179"/>
      <c r="S4"/>
      <c r="T4"/>
      <c r="U4"/>
      <c r="V4" s="306"/>
      <c r="W4"/>
      <c r="X4"/>
      <c r="Y4" s="306"/>
      <c r="Z4"/>
      <c r="AA4" s="306"/>
      <c r="AB4" s="299"/>
      <c r="AC4" s="306"/>
      <c r="AD4" s="179"/>
      <c r="AE4"/>
      <c r="AF4" s="130"/>
      <c r="AG4" s="130"/>
      <c r="AH4" s="130"/>
      <c r="AI4" s="130"/>
    </row>
    <row r="5" spans="1:43" s="1" customFormat="1" x14ac:dyDescent="0.25">
      <c r="A5" s="181"/>
      <c r="B5" s="184" t="s">
        <v>9</v>
      </c>
      <c r="C5" s="3"/>
      <c r="D5" s="97"/>
      <c r="E5" s="97"/>
      <c r="F5" s="97"/>
      <c r="G5" s="97"/>
      <c r="H5" s="97"/>
      <c r="I5" s="97"/>
      <c r="J5" s="99"/>
      <c r="K5" s="113"/>
      <c r="L5" s="113"/>
      <c r="M5" s="113"/>
      <c r="N5" s="113"/>
      <c r="O5" s="97"/>
      <c r="P5" s="130"/>
      <c r="Q5" s="130"/>
      <c r="R5" s="97"/>
      <c r="S5" s="97"/>
      <c r="T5" s="97"/>
      <c r="U5" s="97"/>
      <c r="V5" s="113"/>
      <c r="W5" s="97"/>
      <c r="X5" s="97"/>
      <c r="Y5" s="113"/>
      <c r="Z5" s="97"/>
      <c r="AA5" s="113"/>
      <c r="AB5" s="97"/>
      <c r="AC5" s="344"/>
      <c r="AD5" s="97"/>
      <c r="AE5" s="97"/>
      <c r="AF5" s="97"/>
      <c r="AG5" s="97"/>
      <c r="AH5" s="97"/>
      <c r="AI5" s="97"/>
      <c r="AJ5" s="42"/>
      <c r="AK5" s="42"/>
      <c r="AL5" s="42"/>
      <c r="AM5" s="42"/>
      <c r="AN5" s="42"/>
      <c r="AO5" s="42"/>
      <c r="AP5" s="42"/>
      <c r="AQ5" s="42"/>
    </row>
    <row r="6" spans="1:43" s="1" customFormat="1" x14ac:dyDescent="0.25">
      <c r="A6" s="181"/>
      <c r="B6" s="184"/>
      <c r="C6" s="3"/>
      <c r="D6" s="97"/>
      <c r="E6" s="97"/>
      <c r="F6" s="97"/>
      <c r="G6" s="97"/>
      <c r="H6" s="97"/>
      <c r="I6" s="97"/>
      <c r="J6" s="99"/>
      <c r="K6" s="113"/>
      <c r="L6" s="113"/>
      <c r="M6" s="113"/>
      <c r="N6" s="113"/>
      <c r="O6" s="97"/>
      <c r="P6" s="130"/>
      <c r="Q6" s="130"/>
      <c r="R6" s="97"/>
      <c r="S6" s="97"/>
      <c r="T6" s="97"/>
      <c r="U6" s="97"/>
      <c r="V6" s="113"/>
      <c r="W6" s="97"/>
      <c r="X6" s="97"/>
      <c r="Y6" s="113"/>
      <c r="Z6" s="97"/>
      <c r="AA6" s="113"/>
      <c r="AB6" s="97"/>
      <c r="AC6" s="344"/>
      <c r="AD6" s="97"/>
      <c r="AE6" s="97"/>
      <c r="AF6" s="97"/>
      <c r="AG6" s="97"/>
      <c r="AH6" s="97"/>
      <c r="AI6" s="97"/>
      <c r="AJ6" s="42"/>
      <c r="AK6" s="42"/>
      <c r="AL6" s="42"/>
      <c r="AM6" s="42"/>
      <c r="AN6" s="42"/>
      <c r="AO6" s="42"/>
      <c r="AP6" s="42"/>
      <c r="AQ6" s="42"/>
    </row>
    <row r="7" spans="1:43" s="1" customFormat="1" x14ac:dyDescent="0.25">
      <c r="A7" s="181"/>
      <c r="B7" s="184"/>
      <c r="C7" s="3"/>
      <c r="D7" s="97"/>
      <c r="E7" s="97"/>
      <c r="F7" s="97"/>
      <c r="G7" s="97"/>
      <c r="H7" s="97"/>
      <c r="I7" s="97"/>
      <c r="J7" s="99"/>
      <c r="K7" s="113"/>
      <c r="L7" s="113"/>
      <c r="M7" s="113"/>
      <c r="N7" s="113"/>
      <c r="O7" s="97"/>
      <c r="P7" s="130"/>
      <c r="Q7" s="130"/>
      <c r="R7" s="97"/>
      <c r="S7" s="97"/>
      <c r="T7" s="97"/>
      <c r="U7" s="97"/>
      <c r="V7" s="113"/>
      <c r="W7" s="97"/>
      <c r="X7" s="97"/>
      <c r="Y7" s="113"/>
      <c r="Z7" s="97"/>
      <c r="AA7" s="113"/>
      <c r="AB7" s="97"/>
      <c r="AC7" s="344"/>
      <c r="AD7" s="97"/>
      <c r="AE7" s="97"/>
      <c r="AF7" s="97"/>
      <c r="AG7" s="97"/>
      <c r="AH7" s="97"/>
      <c r="AI7" s="97"/>
      <c r="AJ7" s="42"/>
      <c r="AK7" s="42"/>
      <c r="AL7" s="42"/>
      <c r="AM7" s="42"/>
      <c r="AN7" s="42"/>
      <c r="AO7" s="42"/>
      <c r="AP7" s="42"/>
      <c r="AQ7" s="42"/>
    </row>
    <row r="8" spans="1:43" s="332" customFormat="1" ht="48.75" customHeight="1" x14ac:dyDescent="0.3">
      <c r="A8" s="182"/>
      <c r="B8" s="334" t="s">
        <v>1283</v>
      </c>
      <c r="C8" s="335" t="s">
        <v>11</v>
      </c>
      <c r="D8" s="313" t="s">
        <v>1133</v>
      </c>
      <c r="E8" s="313" t="s">
        <v>1134</v>
      </c>
      <c r="F8" s="313" t="s">
        <v>1135</v>
      </c>
      <c r="G8" s="313" t="s">
        <v>1136</v>
      </c>
      <c r="H8" s="337" t="s">
        <v>1137</v>
      </c>
      <c r="I8" s="313" t="s">
        <v>1138</v>
      </c>
      <c r="J8" s="313" t="s">
        <v>1139</v>
      </c>
      <c r="K8" s="329" t="s">
        <v>1144</v>
      </c>
      <c r="L8" s="330" t="s">
        <v>1205</v>
      </c>
      <c r="M8" s="330" t="s">
        <v>1141</v>
      </c>
      <c r="N8" s="329" t="s">
        <v>1142</v>
      </c>
      <c r="O8" s="313" t="s">
        <v>1145</v>
      </c>
      <c r="P8" s="313" t="s">
        <v>1143</v>
      </c>
      <c r="Q8" s="313" t="s">
        <v>1140</v>
      </c>
      <c r="R8" s="337" t="s">
        <v>1147</v>
      </c>
      <c r="S8" s="313" t="s">
        <v>1146</v>
      </c>
      <c r="T8" s="313" t="s">
        <v>1148</v>
      </c>
      <c r="U8" s="313" t="s">
        <v>1149</v>
      </c>
      <c r="V8" s="330" t="s">
        <v>1150</v>
      </c>
      <c r="W8" s="313" t="s">
        <v>1151</v>
      </c>
      <c r="X8" s="313" t="s">
        <v>1152</v>
      </c>
      <c r="Y8" s="333" t="s">
        <v>1284</v>
      </c>
      <c r="Z8" s="313" t="s">
        <v>1153</v>
      </c>
      <c r="AA8" s="333" t="s">
        <v>1876</v>
      </c>
      <c r="AB8" s="313" t="s">
        <v>1872</v>
      </c>
      <c r="AC8" s="333" t="s">
        <v>1286</v>
      </c>
      <c r="AD8" s="337" t="s">
        <v>1155</v>
      </c>
      <c r="AE8" s="337" t="s">
        <v>1156</v>
      </c>
      <c r="AF8" s="329" t="s">
        <v>1157</v>
      </c>
      <c r="AG8" s="330" t="s">
        <v>1158</v>
      </c>
      <c r="AH8" s="331" t="s">
        <v>1159</v>
      </c>
      <c r="AI8" s="333" t="s">
        <v>1854</v>
      </c>
      <c r="AJ8" s="327" t="s">
        <v>1222</v>
      </c>
    </row>
    <row r="9" spans="1:43" s="40" customFormat="1" ht="14.4" x14ac:dyDescent="0.3">
      <c r="A9" s="394"/>
      <c r="B9" s="393" t="s">
        <v>0</v>
      </c>
      <c r="C9" s="307" t="s">
        <v>0</v>
      </c>
      <c r="D9" s="316" t="e">
        <v>#N/A</v>
      </c>
      <c r="E9" s="316" t="e">
        <v>#N/A</v>
      </c>
      <c r="F9" s="316" t="e">
        <v>#N/A</v>
      </c>
      <c r="G9" s="316" t="e">
        <v>#N/A</v>
      </c>
      <c r="H9" s="399"/>
      <c r="I9" s="316" t="e">
        <v>#N/A</v>
      </c>
      <c r="J9" s="316" t="e">
        <v>#N/A</v>
      </c>
      <c r="K9" s="316" t="e">
        <v>#N/A</v>
      </c>
      <c r="L9" s="316" t="e">
        <v>#N/A</v>
      </c>
      <c r="M9" s="316" t="e">
        <v>#N/A</v>
      </c>
      <c r="N9" s="316" t="e">
        <v>#N/A</v>
      </c>
      <c r="O9" s="316" t="e">
        <v>#N/A</v>
      </c>
      <c r="P9" s="316" t="e">
        <v>#N/A</v>
      </c>
      <c r="Q9" s="316" t="e">
        <v>#N/A</v>
      </c>
      <c r="R9" s="400"/>
      <c r="S9" s="316" t="e">
        <v>#N/A</v>
      </c>
      <c r="T9" s="316" t="e">
        <v>#N/A</v>
      </c>
      <c r="U9" s="316" t="e">
        <v>#N/A</v>
      </c>
      <c r="V9" s="316" t="e">
        <v>#N/A</v>
      </c>
      <c r="W9" s="316" t="e">
        <v>#N/A</v>
      </c>
      <c r="X9" s="316" t="e">
        <v>#N/A</v>
      </c>
      <c r="Y9" s="316" t="e">
        <v>#N/A</v>
      </c>
      <c r="Z9" s="316" t="e">
        <v>#N/A</v>
      </c>
      <c r="AA9" s="316" t="e">
        <v>#N/A</v>
      </c>
      <c r="AB9" s="316" t="e">
        <v>#N/A</v>
      </c>
      <c r="AC9" s="316" t="e">
        <v>#N/A</v>
      </c>
      <c r="AD9" s="400"/>
      <c r="AE9" s="308"/>
      <c r="AF9" s="308"/>
      <c r="AG9" s="308"/>
      <c r="AH9" s="308"/>
      <c r="AI9" s="308"/>
      <c r="AJ9" s="357"/>
    </row>
    <row r="10" spans="1:43" s="40" customFormat="1" x14ac:dyDescent="0.25">
      <c r="A10" s="394"/>
      <c r="B10" s="110">
        <v>11</v>
      </c>
      <c r="C10" s="310" t="s">
        <v>12</v>
      </c>
      <c r="D10" s="471">
        <v>879635.90350999997</v>
      </c>
      <c r="E10" s="471">
        <v>1248005.2150600001</v>
      </c>
      <c r="F10" s="471">
        <v>1970337.15472</v>
      </c>
      <c r="G10" s="471">
        <v>846201.19579999999</v>
      </c>
      <c r="H10" s="26">
        <v>4944179.4690899998</v>
      </c>
      <c r="I10" s="471">
        <v>403240.44626</v>
      </c>
      <c r="J10" s="471">
        <v>961817.09809999994</v>
      </c>
      <c r="K10" s="471">
        <v>299316.48800000001</v>
      </c>
      <c r="L10" s="471">
        <v>76199.216490000006</v>
      </c>
      <c r="M10" s="471">
        <v>187389.67014999999</v>
      </c>
      <c r="N10" s="471">
        <v>736486.91275000002</v>
      </c>
      <c r="O10" s="471">
        <v>154864.69743</v>
      </c>
      <c r="P10" s="471">
        <v>170372.25409999999</v>
      </c>
      <c r="Q10" s="471">
        <v>77025.378070000006</v>
      </c>
      <c r="R10" s="26">
        <v>3066712.1613500002</v>
      </c>
      <c r="S10" s="471">
        <v>65453.338450000003</v>
      </c>
      <c r="T10" s="471">
        <v>29094.723529999999</v>
      </c>
      <c r="U10" s="471">
        <v>11568.547399999999</v>
      </c>
      <c r="V10" s="471">
        <v>2227.9074799999999</v>
      </c>
      <c r="W10" s="471">
        <v>52743.705829999999</v>
      </c>
      <c r="X10" s="471">
        <v>2601.0172899999998</v>
      </c>
      <c r="Y10" s="471">
        <v>12554.46164</v>
      </c>
      <c r="Z10" s="471">
        <v>8540.1268799999998</v>
      </c>
      <c r="AA10" s="471">
        <v>6472.3904899999998</v>
      </c>
      <c r="AB10" s="471">
        <v>23807.733039999999</v>
      </c>
      <c r="AC10" s="471">
        <v>4064.4043099999999</v>
      </c>
      <c r="AD10" s="471">
        <v>219128.35633999997</v>
      </c>
      <c r="AE10" s="471">
        <v>8230019.9867800009</v>
      </c>
      <c r="AF10" s="473">
        <v>1035803.40075</v>
      </c>
      <c r="AG10" s="473">
        <v>265816.79411999998</v>
      </c>
      <c r="AH10" s="473">
        <v>0</v>
      </c>
      <c r="AI10" s="473">
        <v>23091.256439999997</v>
      </c>
      <c r="AJ10" s="474">
        <v>6905308.5354699986</v>
      </c>
    </row>
    <row r="11" spans="1:43" s="42" customFormat="1" x14ac:dyDescent="0.25">
      <c r="A11" s="394"/>
      <c r="B11" s="111">
        <v>1101</v>
      </c>
      <c r="C11" s="180" t="s">
        <v>13</v>
      </c>
      <c r="D11" s="470">
        <v>200836.63144</v>
      </c>
      <c r="E11" s="470">
        <v>224495.71792</v>
      </c>
      <c r="F11" s="470">
        <v>274774.74699999997</v>
      </c>
      <c r="G11" s="470">
        <v>103551.59630999999</v>
      </c>
      <c r="H11" s="87">
        <v>803658.69267000002</v>
      </c>
      <c r="I11" s="470">
        <v>65770.624800000005</v>
      </c>
      <c r="J11" s="470">
        <v>166087.94506</v>
      </c>
      <c r="K11" s="470">
        <v>486.56599999999997</v>
      </c>
      <c r="L11" s="470">
        <v>3.8</v>
      </c>
      <c r="M11" s="470">
        <v>15037.694680000001</v>
      </c>
      <c r="N11" s="470">
        <v>84256.394100000005</v>
      </c>
      <c r="O11" s="470">
        <v>19977.346239999999</v>
      </c>
      <c r="P11" s="470">
        <v>23044.146239999998</v>
      </c>
      <c r="Q11" s="470">
        <v>19688.315129999999</v>
      </c>
      <c r="R11" s="87">
        <v>394352.83224999992</v>
      </c>
      <c r="S11" s="470">
        <v>5729.9621399999996</v>
      </c>
      <c r="T11" s="470">
        <v>5041.3861500000003</v>
      </c>
      <c r="U11" s="470">
        <v>2637.4710700000001</v>
      </c>
      <c r="V11" s="470">
        <v>480.76846</v>
      </c>
      <c r="W11" s="470">
        <v>7070.0894500000004</v>
      </c>
      <c r="X11" s="470">
        <v>412.48561999999998</v>
      </c>
      <c r="Y11" s="470">
        <v>940.46114</v>
      </c>
      <c r="Z11" s="470">
        <v>3035.94706</v>
      </c>
      <c r="AA11" s="470">
        <v>1406.46126</v>
      </c>
      <c r="AB11" s="470">
        <v>4795.2718699999996</v>
      </c>
      <c r="AC11" s="470">
        <v>892.87265000000002</v>
      </c>
      <c r="AD11" s="470">
        <v>32443.176869999999</v>
      </c>
      <c r="AE11" s="470">
        <v>1230454.7017900001</v>
      </c>
      <c r="AF11" s="227">
        <v>84742.960100000011</v>
      </c>
      <c r="AG11" s="227">
        <v>15522.263140000001</v>
      </c>
      <c r="AH11" s="227">
        <v>0</v>
      </c>
      <c r="AI11" s="227">
        <v>3239.7950499999997</v>
      </c>
      <c r="AJ11" s="475">
        <v>1126949.6834999998</v>
      </c>
    </row>
    <row r="12" spans="1:43" s="42" customFormat="1" x14ac:dyDescent="0.25">
      <c r="A12" s="394"/>
      <c r="B12" s="111">
        <v>110105</v>
      </c>
      <c r="C12" s="180" t="s">
        <v>14</v>
      </c>
      <c r="D12" s="470">
        <v>200836.63144</v>
      </c>
      <c r="E12" s="470">
        <v>224495.71792</v>
      </c>
      <c r="F12" s="470">
        <v>274739.147</v>
      </c>
      <c r="G12" s="470">
        <v>103551.59630999999</v>
      </c>
      <c r="H12" s="87">
        <v>803623.09266999993</v>
      </c>
      <c r="I12" s="470">
        <v>65768.524799999999</v>
      </c>
      <c r="J12" s="470">
        <v>166087.73874999999</v>
      </c>
      <c r="K12" s="470">
        <v>486.56599999999997</v>
      </c>
      <c r="L12" s="470">
        <v>0</v>
      </c>
      <c r="M12" s="470">
        <v>15036.944680000001</v>
      </c>
      <c r="N12" s="470">
        <v>84246.094100000002</v>
      </c>
      <c r="O12" s="470">
        <v>19974.626240000001</v>
      </c>
      <c r="P12" s="470">
        <v>23044.04624</v>
      </c>
      <c r="Q12" s="470">
        <v>19670.315129999999</v>
      </c>
      <c r="R12" s="87">
        <v>394314.85593999998</v>
      </c>
      <c r="S12" s="470">
        <v>5729.9621399999996</v>
      </c>
      <c r="T12" s="470">
        <v>5040.9861499999997</v>
      </c>
      <c r="U12" s="470">
        <v>2637.3710700000001</v>
      </c>
      <c r="V12" s="470">
        <v>479.68786</v>
      </c>
      <c r="W12" s="470">
        <v>7050.0894500000004</v>
      </c>
      <c r="X12" s="470">
        <v>411.78561999999999</v>
      </c>
      <c r="Y12" s="470">
        <v>936.71114</v>
      </c>
      <c r="Z12" s="470">
        <v>3035.5470599999999</v>
      </c>
      <c r="AA12" s="470">
        <v>1406.46126</v>
      </c>
      <c r="AB12" s="470">
        <v>4790.4718700000003</v>
      </c>
      <c r="AC12" s="470">
        <v>881.37265000000002</v>
      </c>
      <c r="AD12" s="470">
        <v>32400.446270000004</v>
      </c>
      <c r="AE12" s="470">
        <v>1230338.3948799998</v>
      </c>
      <c r="AF12" s="227">
        <v>84732.660100000008</v>
      </c>
      <c r="AG12" s="227">
        <v>15516.632540000001</v>
      </c>
      <c r="AH12" s="227">
        <v>0</v>
      </c>
      <c r="AI12" s="227">
        <v>3224.5450499999997</v>
      </c>
      <c r="AJ12" s="475">
        <v>1126864.5571900001</v>
      </c>
    </row>
    <row r="13" spans="1:43" s="42" customFormat="1" x14ac:dyDescent="0.25">
      <c r="A13" s="394"/>
      <c r="B13" s="111">
        <v>110110</v>
      </c>
      <c r="C13" s="180" t="s">
        <v>15</v>
      </c>
      <c r="D13" s="470">
        <v>0</v>
      </c>
      <c r="E13" s="470">
        <v>0</v>
      </c>
      <c r="F13" s="470">
        <v>35.6</v>
      </c>
      <c r="G13" s="470">
        <v>0</v>
      </c>
      <c r="H13" s="87">
        <v>35.6</v>
      </c>
      <c r="I13" s="470">
        <v>2.1</v>
      </c>
      <c r="J13" s="470">
        <v>0.20630999999999999</v>
      </c>
      <c r="K13" s="470">
        <v>0</v>
      </c>
      <c r="L13" s="470">
        <v>3.8</v>
      </c>
      <c r="M13" s="470">
        <v>0.75</v>
      </c>
      <c r="N13" s="470">
        <v>10.3</v>
      </c>
      <c r="O13" s="470">
        <v>2.72</v>
      </c>
      <c r="P13" s="470">
        <v>0.1</v>
      </c>
      <c r="Q13" s="470">
        <v>18</v>
      </c>
      <c r="R13" s="87">
        <v>37.976309999999998</v>
      </c>
      <c r="S13" s="470">
        <v>0</v>
      </c>
      <c r="T13" s="470">
        <v>0.4</v>
      </c>
      <c r="U13" s="470">
        <v>0.1</v>
      </c>
      <c r="V13" s="470">
        <v>1.0806</v>
      </c>
      <c r="W13" s="470">
        <v>20</v>
      </c>
      <c r="X13" s="470">
        <v>0.7</v>
      </c>
      <c r="Y13" s="470">
        <v>3.75</v>
      </c>
      <c r="Z13" s="470">
        <v>0.4</v>
      </c>
      <c r="AA13" s="470">
        <v>0</v>
      </c>
      <c r="AB13" s="470">
        <v>4.8</v>
      </c>
      <c r="AC13" s="470">
        <v>11.5</v>
      </c>
      <c r="AD13" s="470">
        <v>42.730599999999995</v>
      </c>
      <c r="AE13" s="470">
        <v>116.30691</v>
      </c>
      <c r="AF13" s="227">
        <v>10.3</v>
      </c>
      <c r="AG13" s="227">
        <v>5.6305999999999994</v>
      </c>
      <c r="AH13" s="227">
        <v>0</v>
      </c>
      <c r="AI13" s="227">
        <v>15.25</v>
      </c>
      <c r="AJ13" s="475">
        <v>85.126310000000018</v>
      </c>
    </row>
    <row r="14" spans="1:43" s="42" customFormat="1" x14ac:dyDescent="0.25">
      <c r="A14" s="394"/>
      <c r="B14" s="111">
        <v>1102</v>
      </c>
      <c r="C14" s="180" t="s">
        <v>16</v>
      </c>
      <c r="D14" s="470">
        <v>518982.52545999998</v>
      </c>
      <c r="E14" s="470">
        <v>883755.89237999998</v>
      </c>
      <c r="F14" s="470">
        <v>1210972.0386099999</v>
      </c>
      <c r="G14" s="470">
        <v>371193.35843000002</v>
      </c>
      <c r="H14" s="87">
        <v>2984903.81488</v>
      </c>
      <c r="I14" s="470">
        <v>203771.34875</v>
      </c>
      <c r="J14" s="470">
        <v>274611.23336999997</v>
      </c>
      <c r="K14" s="470">
        <v>113260.963</v>
      </c>
      <c r="L14" s="470">
        <v>33098.721080000003</v>
      </c>
      <c r="M14" s="470">
        <v>20910.89473</v>
      </c>
      <c r="N14" s="470">
        <v>335837.99917999998</v>
      </c>
      <c r="O14" s="470">
        <v>92909.204870000001</v>
      </c>
      <c r="P14" s="470">
        <v>71568.163270000005</v>
      </c>
      <c r="Q14" s="470">
        <v>21434.270629999999</v>
      </c>
      <c r="R14" s="87">
        <v>1167402.7988799999</v>
      </c>
      <c r="S14" s="470">
        <v>28961.999059999998</v>
      </c>
      <c r="T14" s="470">
        <v>12914.215249999999</v>
      </c>
      <c r="U14" s="470">
        <v>5220.5024999999996</v>
      </c>
      <c r="V14" s="470">
        <v>1278.9757500000001</v>
      </c>
      <c r="W14" s="470">
        <v>3902.0504099999998</v>
      </c>
      <c r="X14" s="470">
        <v>790.29534000000001</v>
      </c>
      <c r="Y14" s="470">
        <v>8093.1239999999998</v>
      </c>
      <c r="Z14" s="470">
        <v>1243.70027</v>
      </c>
      <c r="AA14" s="470">
        <v>1351.7596799999999</v>
      </c>
      <c r="AB14" s="470">
        <v>7326.5815700000003</v>
      </c>
      <c r="AC14" s="470">
        <v>439.61084</v>
      </c>
      <c r="AD14" s="470">
        <v>71522.814669999978</v>
      </c>
      <c r="AE14" s="470">
        <v>4223829.4284300003</v>
      </c>
      <c r="AF14" s="227">
        <v>449098.96217999997</v>
      </c>
      <c r="AG14" s="227">
        <v>55288.591560000001</v>
      </c>
      <c r="AH14" s="227">
        <v>0</v>
      </c>
      <c r="AI14" s="227">
        <v>9884.4945199999984</v>
      </c>
      <c r="AJ14" s="475">
        <v>3709557.3801699998</v>
      </c>
    </row>
    <row r="15" spans="1:43" s="42" customFormat="1" x14ac:dyDescent="0.25">
      <c r="A15" s="394"/>
      <c r="B15" s="111">
        <v>110205</v>
      </c>
      <c r="C15" s="180" t="s">
        <v>17</v>
      </c>
      <c r="D15" s="470">
        <v>518982.33411</v>
      </c>
      <c r="E15" s="470">
        <v>883755.89237999998</v>
      </c>
      <c r="F15" s="470">
        <v>1210972.0386099999</v>
      </c>
      <c r="G15" s="470">
        <v>371193.35843000002</v>
      </c>
      <c r="H15" s="87">
        <v>2984903.62353</v>
      </c>
      <c r="I15" s="470">
        <v>203748.41107</v>
      </c>
      <c r="J15" s="470">
        <v>274611.23336999997</v>
      </c>
      <c r="K15" s="470">
        <v>113260.963</v>
      </c>
      <c r="L15" s="470">
        <v>33098.721080000003</v>
      </c>
      <c r="M15" s="470">
        <v>20910.89473</v>
      </c>
      <c r="N15" s="470">
        <v>335837.99917999998</v>
      </c>
      <c r="O15" s="470">
        <v>92896.172699999996</v>
      </c>
      <c r="P15" s="470">
        <v>71568.163270000005</v>
      </c>
      <c r="Q15" s="470">
        <v>21434.270629999999</v>
      </c>
      <c r="R15" s="87">
        <v>1167366.8290299999</v>
      </c>
      <c r="S15" s="470">
        <v>28961.999059999998</v>
      </c>
      <c r="T15" s="470">
        <v>12914.215249999999</v>
      </c>
      <c r="U15" s="470">
        <v>5220.5024999999996</v>
      </c>
      <c r="V15" s="470">
        <v>1278.9757500000001</v>
      </c>
      <c r="W15" s="470">
        <v>3902.0504099999998</v>
      </c>
      <c r="X15" s="470">
        <v>790.29534000000001</v>
      </c>
      <c r="Y15" s="470">
        <v>8093.1239999999998</v>
      </c>
      <c r="Z15" s="470">
        <v>1243.70027</v>
      </c>
      <c r="AA15" s="470">
        <v>1351.7596799999999</v>
      </c>
      <c r="AB15" s="470">
        <v>7326.5815700000003</v>
      </c>
      <c r="AC15" s="470">
        <v>439.61084</v>
      </c>
      <c r="AD15" s="470">
        <v>71522.814669999978</v>
      </c>
      <c r="AE15" s="470">
        <v>4223793.2672300003</v>
      </c>
      <c r="AF15" s="227">
        <v>449098.96217999997</v>
      </c>
      <c r="AG15" s="227">
        <v>55288.591560000001</v>
      </c>
      <c r="AH15" s="227">
        <v>0</v>
      </c>
      <c r="AI15" s="227">
        <v>9884.4945199999984</v>
      </c>
      <c r="AJ15" s="475">
        <v>3709521.2189699998</v>
      </c>
    </row>
    <row r="16" spans="1:43" s="42" customFormat="1" x14ac:dyDescent="0.25">
      <c r="A16" s="394"/>
      <c r="B16" s="111">
        <v>110210</v>
      </c>
      <c r="C16" s="180" t="s">
        <v>18</v>
      </c>
      <c r="D16" s="470">
        <v>0</v>
      </c>
      <c r="E16" s="470">
        <v>0</v>
      </c>
      <c r="F16" s="470">
        <v>0</v>
      </c>
      <c r="G16" s="470">
        <v>0</v>
      </c>
      <c r="H16" s="87">
        <v>0</v>
      </c>
      <c r="I16" s="470">
        <v>22.93768</v>
      </c>
      <c r="J16" s="470">
        <v>0</v>
      </c>
      <c r="K16" s="470">
        <v>0</v>
      </c>
      <c r="L16" s="470">
        <v>0</v>
      </c>
      <c r="M16" s="470">
        <v>0</v>
      </c>
      <c r="N16" s="470">
        <v>0</v>
      </c>
      <c r="O16" s="470">
        <v>13.032170000000001</v>
      </c>
      <c r="P16" s="470">
        <v>0</v>
      </c>
      <c r="Q16" s="470">
        <v>0</v>
      </c>
      <c r="R16" s="87">
        <v>35.969850000000001</v>
      </c>
      <c r="S16" s="470">
        <v>0</v>
      </c>
      <c r="T16" s="470">
        <v>0</v>
      </c>
      <c r="U16" s="470">
        <v>0</v>
      </c>
      <c r="V16" s="470">
        <v>0</v>
      </c>
      <c r="W16" s="470">
        <v>0</v>
      </c>
      <c r="X16" s="470">
        <v>0</v>
      </c>
      <c r="Y16" s="470">
        <v>0</v>
      </c>
      <c r="Z16" s="470">
        <v>0</v>
      </c>
      <c r="AA16" s="470">
        <v>0</v>
      </c>
      <c r="AB16" s="470">
        <v>0</v>
      </c>
      <c r="AC16" s="470">
        <v>0</v>
      </c>
      <c r="AD16" s="470">
        <v>0</v>
      </c>
      <c r="AE16" s="470">
        <v>35.969850000000001</v>
      </c>
      <c r="AF16" s="227">
        <v>0</v>
      </c>
      <c r="AG16" s="227">
        <v>0</v>
      </c>
      <c r="AH16" s="227">
        <v>0</v>
      </c>
      <c r="AI16" s="227">
        <v>0</v>
      </c>
      <c r="AJ16" s="475">
        <v>35.969850000000001</v>
      </c>
    </row>
    <row r="17" spans="1:36" s="42" customFormat="1" x14ac:dyDescent="0.25">
      <c r="A17" s="394"/>
      <c r="B17" s="111">
        <v>110215</v>
      </c>
      <c r="C17" s="180" t="s">
        <v>19</v>
      </c>
      <c r="D17" s="470">
        <v>0.19134999999999999</v>
      </c>
      <c r="E17" s="470">
        <v>0</v>
      </c>
      <c r="F17" s="470">
        <v>0</v>
      </c>
      <c r="G17" s="470">
        <v>0</v>
      </c>
      <c r="H17" s="87">
        <v>0.19134999999999999</v>
      </c>
      <c r="I17" s="470">
        <v>0</v>
      </c>
      <c r="J17" s="470">
        <v>0</v>
      </c>
      <c r="K17" s="470">
        <v>0</v>
      </c>
      <c r="L17" s="470">
        <v>0</v>
      </c>
      <c r="M17" s="470">
        <v>0</v>
      </c>
      <c r="N17" s="470">
        <v>0</v>
      </c>
      <c r="O17" s="470">
        <v>0</v>
      </c>
      <c r="P17" s="470">
        <v>0</v>
      </c>
      <c r="Q17" s="470">
        <v>0</v>
      </c>
      <c r="R17" s="87">
        <v>0</v>
      </c>
      <c r="S17" s="470">
        <v>0</v>
      </c>
      <c r="T17" s="470">
        <v>0</v>
      </c>
      <c r="U17" s="470">
        <v>0</v>
      </c>
      <c r="V17" s="470">
        <v>0</v>
      </c>
      <c r="W17" s="470">
        <v>0</v>
      </c>
      <c r="X17" s="470">
        <v>0</v>
      </c>
      <c r="Y17" s="470">
        <v>0</v>
      </c>
      <c r="Z17" s="470">
        <v>0</v>
      </c>
      <c r="AA17" s="470">
        <v>0</v>
      </c>
      <c r="AB17" s="470">
        <v>0</v>
      </c>
      <c r="AC17" s="470">
        <v>0</v>
      </c>
      <c r="AD17" s="470">
        <v>0</v>
      </c>
      <c r="AE17" s="470">
        <v>0.19134999999999999</v>
      </c>
      <c r="AF17" s="227">
        <v>0</v>
      </c>
      <c r="AG17" s="227">
        <v>0</v>
      </c>
      <c r="AH17" s="227">
        <v>0</v>
      </c>
      <c r="AI17" s="227">
        <v>0</v>
      </c>
      <c r="AJ17" s="475">
        <v>0.19134999999999999</v>
      </c>
    </row>
    <row r="18" spans="1:36" s="42" customFormat="1" x14ac:dyDescent="0.25">
      <c r="A18" s="394"/>
      <c r="B18" s="111">
        <v>1103</v>
      </c>
      <c r="C18" s="180" t="s">
        <v>20</v>
      </c>
      <c r="D18" s="470">
        <v>122306.02177000001</v>
      </c>
      <c r="E18" s="470">
        <v>64360.008999999998</v>
      </c>
      <c r="F18" s="470">
        <v>373743.41755999997</v>
      </c>
      <c r="G18" s="470">
        <v>305723.32598000002</v>
      </c>
      <c r="H18" s="87">
        <v>866132.77431000001</v>
      </c>
      <c r="I18" s="470">
        <v>127753.70896</v>
      </c>
      <c r="J18" s="470">
        <v>460745.43489999999</v>
      </c>
      <c r="K18" s="470">
        <v>182518.639</v>
      </c>
      <c r="L18" s="470">
        <v>43096.69541</v>
      </c>
      <c r="M18" s="470">
        <v>111868.41535</v>
      </c>
      <c r="N18" s="470">
        <v>292511.99844</v>
      </c>
      <c r="O18" s="470">
        <v>38919.628579999997</v>
      </c>
      <c r="P18" s="470">
        <v>64196.213609999999</v>
      </c>
      <c r="Q18" s="470">
        <v>35427.675080000001</v>
      </c>
      <c r="R18" s="87">
        <v>1357038.4093299999</v>
      </c>
      <c r="S18" s="470">
        <v>29729.180120000001</v>
      </c>
      <c r="T18" s="470">
        <v>10452.55869</v>
      </c>
      <c r="U18" s="470">
        <v>3501.60824</v>
      </c>
      <c r="V18" s="470">
        <v>357.56688000000003</v>
      </c>
      <c r="W18" s="470">
        <v>41731.021009999997</v>
      </c>
      <c r="X18" s="470">
        <v>1354.44138</v>
      </c>
      <c r="Y18" s="470">
        <v>3515.88924</v>
      </c>
      <c r="Z18" s="470">
        <v>4237.7929599999998</v>
      </c>
      <c r="AA18" s="470">
        <v>3693.06158</v>
      </c>
      <c r="AB18" s="470">
        <v>10973.478069999999</v>
      </c>
      <c r="AC18" s="470">
        <v>2731.9208199999998</v>
      </c>
      <c r="AD18" s="470">
        <v>112278.51899000001</v>
      </c>
      <c r="AE18" s="470">
        <v>2335449.7026300002</v>
      </c>
      <c r="AF18" s="227">
        <v>475030.63743999996</v>
      </c>
      <c r="AG18" s="227">
        <v>155322.67764000001</v>
      </c>
      <c r="AH18" s="227">
        <v>0</v>
      </c>
      <c r="AI18" s="227">
        <v>9940.8716399999994</v>
      </c>
      <c r="AJ18" s="475">
        <v>1695155.5159099998</v>
      </c>
    </row>
    <row r="19" spans="1:36" s="42" customFormat="1" x14ac:dyDescent="0.25">
      <c r="A19" s="394"/>
      <c r="B19" s="111">
        <v>110305</v>
      </c>
      <c r="C19" s="180" t="s">
        <v>17</v>
      </c>
      <c r="D19" s="470">
        <v>0</v>
      </c>
      <c r="E19" s="470">
        <v>0</v>
      </c>
      <c r="F19" s="470">
        <v>0</v>
      </c>
      <c r="G19" s="470">
        <v>0</v>
      </c>
      <c r="H19" s="87">
        <v>0</v>
      </c>
      <c r="I19" s="470">
        <v>0</v>
      </c>
      <c r="J19" s="470">
        <v>0</v>
      </c>
      <c r="K19" s="470">
        <v>0</v>
      </c>
      <c r="L19" s="470">
        <v>0</v>
      </c>
      <c r="M19" s="470">
        <v>0</v>
      </c>
      <c r="N19" s="470">
        <v>0</v>
      </c>
      <c r="O19" s="470">
        <v>0</v>
      </c>
      <c r="P19" s="470">
        <v>0</v>
      </c>
      <c r="Q19" s="470">
        <v>0</v>
      </c>
      <c r="R19" s="87">
        <v>0</v>
      </c>
      <c r="S19" s="470">
        <v>0</v>
      </c>
      <c r="T19" s="470">
        <v>0</v>
      </c>
      <c r="U19" s="470">
        <v>0</v>
      </c>
      <c r="V19" s="470">
        <v>0</v>
      </c>
      <c r="W19" s="470">
        <v>0</v>
      </c>
      <c r="X19" s="470">
        <v>0</v>
      </c>
      <c r="Y19" s="470">
        <v>0.123</v>
      </c>
      <c r="Z19" s="470">
        <v>0</v>
      </c>
      <c r="AA19" s="470">
        <v>0</v>
      </c>
      <c r="AB19" s="470">
        <v>0</v>
      </c>
      <c r="AC19" s="470">
        <v>0</v>
      </c>
      <c r="AD19" s="470">
        <v>0.123</v>
      </c>
      <c r="AE19" s="470">
        <v>0.123</v>
      </c>
      <c r="AF19" s="227">
        <v>0</v>
      </c>
      <c r="AG19" s="227">
        <v>0</v>
      </c>
      <c r="AH19" s="227">
        <v>0</v>
      </c>
      <c r="AI19" s="227">
        <v>0.123</v>
      </c>
      <c r="AJ19" s="475">
        <v>0</v>
      </c>
    </row>
    <row r="20" spans="1:36" s="42" customFormat="1" x14ac:dyDescent="0.25">
      <c r="A20" s="394"/>
      <c r="B20" s="111">
        <v>110310</v>
      </c>
      <c r="C20" s="180" t="s">
        <v>21</v>
      </c>
      <c r="D20" s="470">
        <v>84232.080560000002</v>
      </c>
      <c r="E20" s="470">
        <v>990.51945999999998</v>
      </c>
      <c r="F20" s="470">
        <v>4284.98866</v>
      </c>
      <c r="G20" s="470">
        <v>248063.71945</v>
      </c>
      <c r="H20" s="87">
        <v>337571.30813000002</v>
      </c>
      <c r="I20" s="470">
        <v>114140.09849999999</v>
      </c>
      <c r="J20" s="470">
        <v>141852.59005</v>
      </c>
      <c r="K20" s="470">
        <v>42124.84</v>
      </c>
      <c r="L20" s="470">
        <v>35038.971429999998</v>
      </c>
      <c r="M20" s="470">
        <v>81582.470430000001</v>
      </c>
      <c r="N20" s="470">
        <v>124639.53861</v>
      </c>
      <c r="O20" s="470">
        <v>22073.538260000001</v>
      </c>
      <c r="P20" s="470">
        <v>53030.287179999999</v>
      </c>
      <c r="Q20" s="470">
        <v>13290.445959999999</v>
      </c>
      <c r="R20" s="87">
        <v>627772.78042000008</v>
      </c>
      <c r="S20" s="470">
        <v>19836.922149999999</v>
      </c>
      <c r="T20" s="470">
        <v>9328.1517800000001</v>
      </c>
      <c r="U20" s="470">
        <v>3297.2617500000001</v>
      </c>
      <c r="V20" s="470">
        <v>357.56688000000003</v>
      </c>
      <c r="W20" s="470">
        <v>41731.021009999997</v>
      </c>
      <c r="X20" s="470">
        <v>1340.4782299999999</v>
      </c>
      <c r="Y20" s="470">
        <v>2478.2889700000001</v>
      </c>
      <c r="Z20" s="470">
        <v>3835.0113700000002</v>
      </c>
      <c r="AA20" s="470">
        <v>3693.06158</v>
      </c>
      <c r="AB20" s="470">
        <v>9902.4565999999995</v>
      </c>
      <c r="AC20" s="470">
        <v>2731.9208199999998</v>
      </c>
      <c r="AD20" s="470">
        <v>98532.141139999978</v>
      </c>
      <c r="AE20" s="470">
        <v>1063876.2296900002</v>
      </c>
      <c r="AF20" s="227">
        <v>166764.37861000001</v>
      </c>
      <c r="AG20" s="227">
        <v>116979.00873999999</v>
      </c>
      <c r="AH20" s="227">
        <v>0</v>
      </c>
      <c r="AI20" s="227">
        <v>8903.2713700000004</v>
      </c>
      <c r="AJ20" s="475">
        <v>771229.57096999988</v>
      </c>
    </row>
    <row r="21" spans="1:36" s="42" customFormat="1" x14ac:dyDescent="0.25">
      <c r="A21" s="394"/>
      <c r="B21" s="111">
        <v>110315</v>
      </c>
      <c r="C21" s="180" t="s">
        <v>22</v>
      </c>
      <c r="D21" s="470">
        <v>38073.941209999997</v>
      </c>
      <c r="E21" s="470">
        <v>63369.489540000002</v>
      </c>
      <c r="F21" s="470">
        <v>234887.74924</v>
      </c>
      <c r="G21" s="470">
        <v>57659.606529999997</v>
      </c>
      <c r="H21" s="87">
        <v>393990.78651999997</v>
      </c>
      <c r="I21" s="470">
        <v>13613.61046</v>
      </c>
      <c r="J21" s="470">
        <v>318892.84484999999</v>
      </c>
      <c r="K21" s="470">
        <v>137287.234</v>
      </c>
      <c r="L21" s="470">
        <v>8057.7239799999998</v>
      </c>
      <c r="M21" s="470">
        <v>30285.944920000002</v>
      </c>
      <c r="N21" s="470">
        <v>167872.45983000001</v>
      </c>
      <c r="O21" s="470">
        <v>16846.090319999999</v>
      </c>
      <c r="P21" s="470">
        <v>11165.92643</v>
      </c>
      <c r="Q21" s="470">
        <v>22137.22912</v>
      </c>
      <c r="R21" s="87">
        <v>726159.06391000003</v>
      </c>
      <c r="S21" s="470">
        <v>9892.2579700000006</v>
      </c>
      <c r="T21" s="470">
        <v>1124.4069099999999</v>
      </c>
      <c r="U21" s="470">
        <v>204.34648999999999</v>
      </c>
      <c r="V21" s="470">
        <v>0</v>
      </c>
      <c r="W21" s="470">
        <v>0</v>
      </c>
      <c r="X21" s="470">
        <v>13.963150000000001</v>
      </c>
      <c r="Y21" s="470">
        <v>0</v>
      </c>
      <c r="Z21" s="470">
        <v>402.78158999999999</v>
      </c>
      <c r="AA21" s="470">
        <v>0</v>
      </c>
      <c r="AB21" s="470">
        <v>1071.0214699999999</v>
      </c>
      <c r="AC21" s="470">
        <v>0</v>
      </c>
      <c r="AD21" s="470">
        <v>12708.77758</v>
      </c>
      <c r="AE21" s="470">
        <v>1132858.6280100001</v>
      </c>
      <c r="AF21" s="227">
        <v>305159.69383</v>
      </c>
      <c r="AG21" s="227">
        <v>38343.668900000004</v>
      </c>
      <c r="AH21" s="227">
        <v>0</v>
      </c>
      <c r="AI21" s="227">
        <v>0</v>
      </c>
      <c r="AJ21" s="475">
        <v>789355.26528000005</v>
      </c>
    </row>
    <row r="22" spans="1:36" s="42" customFormat="1" x14ac:dyDescent="0.25">
      <c r="A22" s="394"/>
      <c r="B22" s="111">
        <v>110320</v>
      </c>
      <c r="C22" s="180" t="s">
        <v>1274</v>
      </c>
      <c r="D22" s="470">
        <v>0</v>
      </c>
      <c r="E22" s="470">
        <v>0</v>
      </c>
      <c r="F22" s="470">
        <v>134570.67965999999</v>
      </c>
      <c r="G22" s="470">
        <v>0</v>
      </c>
      <c r="H22" s="87">
        <v>134570.67965999999</v>
      </c>
      <c r="I22" s="470">
        <v>0</v>
      </c>
      <c r="J22" s="470">
        <v>0</v>
      </c>
      <c r="K22" s="470">
        <v>3106.5650000000001</v>
      </c>
      <c r="L22" s="470">
        <v>0</v>
      </c>
      <c r="M22" s="470">
        <v>0</v>
      </c>
      <c r="N22" s="470">
        <v>0</v>
      </c>
      <c r="O22" s="470">
        <v>0</v>
      </c>
      <c r="P22" s="470">
        <v>0</v>
      </c>
      <c r="Q22" s="470">
        <v>0</v>
      </c>
      <c r="R22" s="87">
        <v>3106.5650000000001</v>
      </c>
      <c r="S22" s="470">
        <v>0</v>
      </c>
      <c r="T22" s="470">
        <v>0</v>
      </c>
      <c r="U22" s="470">
        <v>0</v>
      </c>
      <c r="V22" s="470">
        <v>0</v>
      </c>
      <c r="W22" s="470">
        <v>0</v>
      </c>
      <c r="X22" s="470">
        <v>0</v>
      </c>
      <c r="Y22" s="470">
        <v>1037.4772700000001</v>
      </c>
      <c r="Z22" s="470">
        <v>0</v>
      </c>
      <c r="AA22" s="470">
        <v>0</v>
      </c>
      <c r="AB22" s="470">
        <v>0</v>
      </c>
      <c r="AC22" s="470">
        <v>0</v>
      </c>
      <c r="AD22" s="470">
        <v>1037.4772700000001</v>
      </c>
      <c r="AE22" s="470">
        <v>138714.72193</v>
      </c>
      <c r="AF22" s="227"/>
      <c r="AG22" s="227"/>
      <c r="AH22" s="227"/>
      <c r="AI22" s="227"/>
      <c r="AJ22" s="475"/>
    </row>
    <row r="23" spans="1:36" s="42" customFormat="1" x14ac:dyDescent="0.25">
      <c r="A23" s="394"/>
      <c r="B23" s="111">
        <v>1104</v>
      </c>
      <c r="C23" s="180" t="s">
        <v>23</v>
      </c>
      <c r="D23" s="470">
        <v>37510.724840000003</v>
      </c>
      <c r="E23" s="470">
        <v>17034.81178</v>
      </c>
      <c r="F23" s="470">
        <v>49420.516329999999</v>
      </c>
      <c r="G23" s="470">
        <v>29226.13337</v>
      </c>
      <c r="H23" s="87">
        <v>133192.18632000001</v>
      </c>
      <c r="I23" s="470">
        <v>5944.7637500000001</v>
      </c>
      <c r="J23" s="470">
        <v>34386.347809999999</v>
      </c>
      <c r="K23" s="470">
        <v>3050.32</v>
      </c>
      <c r="L23" s="470">
        <v>0</v>
      </c>
      <c r="M23" s="470">
        <v>2279.48459</v>
      </c>
      <c r="N23" s="470">
        <v>23880.52103</v>
      </c>
      <c r="O23" s="470">
        <v>0</v>
      </c>
      <c r="P23" s="470">
        <v>7609.2470300000004</v>
      </c>
      <c r="Q23" s="470">
        <v>475.11723000000001</v>
      </c>
      <c r="R23" s="87">
        <v>77625.801439999996</v>
      </c>
      <c r="S23" s="470">
        <v>1032.19713</v>
      </c>
      <c r="T23" s="470">
        <v>686.56344000000001</v>
      </c>
      <c r="U23" s="470">
        <v>208.96558999999999</v>
      </c>
      <c r="V23" s="470">
        <v>67.409899999999993</v>
      </c>
      <c r="W23" s="470">
        <v>40.544960000000003</v>
      </c>
      <c r="X23" s="470">
        <v>43.79495</v>
      </c>
      <c r="Y23" s="470">
        <v>4.98726</v>
      </c>
      <c r="Z23" s="470">
        <v>22.686589999999999</v>
      </c>
      <c r="AA23" s="470">
        <v>0</v>
      </c>
      <c r="AB23" s="470">
        <v>31.461169999999999</v>
      </c>
      <c r="AC23" s="470">
        <v>0</v>
      </c>
      <c r="AD23" s="470">
        <v>2138.6109899999997</v>
      </c>
      <c r="AE23" s="470">
        <v>212956.59874999998</v>
      </c>
      <c r="AF23" s="227">
        <v>26930.84103</v>
      </c>
      <c r="AG23" s="227">
        <v>2346.8944900000001</v>
      </c>
      <c r="AH23" s="227">
        <v>0</v>
      </c>
      <c r="AI23" s="227">
        <v>4.98726</v>
      </c>
      <c r="AJ23" s="475">
        <v>183673.87597000002</v>
      </c>
    </row>
    <row r="24" spans="1:36" s="42" customFormat="1" x14ac:dyDescent="0.25">
      <c r="A24" s="394"/>
      <c r="B24" s="111">
        <v>1105</v>
      </c>
      <c r="C24" s="180" t="s">
        <v>24</v>
      </c>
      <c r="D24" s="470">
        <v>0</v>
      </c>
      <c r="E24" s="470">
        <v>58358.78398</v>
      </c>
      <c r="F24" s="470">
        <v>61426.435219999999</v>
      </c>
      <c r="G24" s="470">
        <v>36506.781710000003</v>
      </c>
      <c r="H24" s="87">
        <v>156292.00091</v>
      </c>
      <c r="I24" s="470">
        <v>0</v>
      </c>
      <c r="J24" s="470">
        <v>25986.13696</v>
      </c>
      <c r="K24" s="470">
        <v>0</v>
      </c>
      <c r="L24" s="470">
        <v>0</v>
      </c>
      <c r="M24" s="470">
        <v>37293.180800000002</v>
      </c>
      <c r="N24" s="470">
        <v>0</v>
      </c>
      <c r="O24" s="470">
        <v>3058.5177399999998</v>
      </c>
      <c r="P24" s="470">
        <v>3954.4839499999998</v>
      </c>
      <c r="Q24" s="470">
        <v>0</v>
      </c>
      <c r="R24" s="87">
        <v>70292.319449999995</v>
      </c>
      <c r="S24" s="470">
        <v>0</v>
      </c>
      <c r="T24" s="470">
        <v>0</v>
      </c>
      <c r="U24" s="470">
        <v>0</v>
      </c>
      <c r="V24" s="470">
        <v>43.186489999999999</v>
      </c>
      <c r="W24" s="470">
        <v>0</v>
      </c>
      <c r="X24" s="470">
        <v>0</v>
      </c>
      <c r="Y24" s="470">
        <v>0</v>
      </c>
      <c r="Z24" s="470">
        <v>0</v>
      </c>
      <c r="AA24" s="470">
        <v>21.107970000000002</v>
      </c>
      <c r="AB24" s="470">
        <v>680.94036000000006</v>
      </c>
      <c r="AC24" s="470">
        <v>0</v>
      </c>
      <c r="AD24" s="470">
        <v>745.23482000000001</v>
      </c>
      <c r="AE24" s="470">
        <v>227329.55518000002</v>
      </c>
      <c r="AF24" s="227">
        <v>0</v>
      </c>
      <c r="AG24" s="227">
        <v>37336.367290000002</v>
      </c>
      <c r="AH24" s="227">
        <v>0</v>
      </c>
      <c r="AI24" s="227">
        <v>21.107970000000002</v>
      </c>
      <c r="AJ24" s="475">
        <v>189972.07992000002</v>
      </c>
    </row>
    <row r="25" spans="1:36" s="42" customFormat="1" x14ac:dyDescent="0.25">
      <c r="A25" s="394"/>
      <c r="B25" s="111">
        <v>110505</v>
      </c>
      <c r="C25" s="180" t="s">
        <v>25</v>
      </c>
      <c r="D25" s="470">
        <v>0</v>
      </c>
      <c r="E25" s="470">
        <v>58358.78398</v>
      </c>
      <c r="F25" s="470">
        <v>61426.435219999999</v>
      </c>
      <c r="G25" s="470">
        <v>36354.154849999999</v>
      </c>
      <c r="H25" s="87">
        <v>156139.37404999998</v>
      </c>
      <c r="I25" s="470">
        <v>0</v>
      </c>
      <c r="J25" s="470">
        <v>25938.322250000001</v>
      </c>
      <c r="K25" s="470">
        <v>0</v>
      </c>
      <c r="L25" s="470">
        <v>0</v>
      </c>
      <c r="M25" s="470">
        <v>37293.180800000002</v>
      </c>
      <c r="N25" s="470">
        <v>0</v>
      </c>
      <c r="O25" s="470">
        <v>3055.0177399999998</v>
      </c>
      <c r="P25" s="470">
        <v>3953.8839499999999</v>
      </c>
      <c r="Q25" s="470">
        <v>0</v>
      </c>
      <c r="R25" s="87">
        <v>70240.404739999998</v>
      </c>
      <c r="S25" s="470">
        <v>0</v>
      </c>
      <c r="T25" s="470">
        <v>0</v>
      </c>
      <c r="U25" s="470">
        <v>0</v>
      </c>
      <c r="V25" s="470">
        <v>43.186489999999999</v>
      </c>
      <c r="W25" s="470">
        <v>0</v>
      </c>
      <c r="X25" s="470">
        <v>0</v>
      </c>
      <c r="Y25" s="470">
        <v>0</v>
      </c>
      <c r="Z25" s="470">
        <v>0</v>
      </c>
      <c r="AA25" s="470">
        <v>21.107970000000002</v>
      </c>
      <c r="AB25" s="470">
        <v>680.94036000000006</v>
      </c>
      <c r="AC25" s="470">
        <v>0</v>
      </c>
      <c r="AD25" s="470">
        <v>745.23482000000001</v>
      </c>
      <c r="AE25" s="470">
        <v>227125.01360999999</v>
      </c>
      <c r="AF25" s="227">
        <v>0</v>
      </c>
      <c r="AG25" s="227">
        <v>37336.367290000002</v>
      </c>
      <c r="AH25" s="227">
        <v>0</v>
      </c>
      <c r="AI25" s="227">
        <v>21.107970000000002</v>
      </c>
      <c r="AJ25" s="475">
        <v>189767.53834999999</v>
      </c>
    </row>
    <row r="26" spans="1:36" s="42" customFormat="1" x14ac:dyDescent="0.25">
      <c r="A26" s="394"/>
      <c r="B26" s="111">
        <v>110510</v>
      </c>
      <c r="C26" s="180" t="s">
        <v>26</v>
      </c>
      <c r="D26" s="470">
        <v>0</v>
      </c>
      <c r="E26" s="470">
        <v>0</v>
      </c>
      <c r="F26" s="470">
        <v>0</v>
      </c>
      <c r="G26" s="470">
        <v>152.62685999999999</v>
      </c>
      <c r="H26" s="87">
        <v>152.62685999999999</v>
      </c>
      <c r="I26" s="470">
        <v>0</v>
      </c>
      <c r="J26" s="470">
        <v>47.814709999999998</v>
      </c>
      <c r="K26" s="470">
        <v>0</v>
      </c>
      <c r="L26" s="470">
        <v>0</v>
      </c>
      <c r="M26" s="470">
        <v>0</v>
      </c>
      <c r="N26" s="470">
        <v>0</v>
      </c>
      <c r="O26" s="470">
        <v>3.5</v>
      </c>
      <c r="P26" s="470">
        <v>0.6</v>
      </c>
      <c r="Q26" s="470">
        <v>0</v>
      </c>
      <c r="R26" s="87">
        <v>51.914709999999999</v>
      </c>
      <c r="S26" s="470">
        <v>0</v>
      </c>
      <c r="T26" s="470">
        <v>0</v>
      </c>
      <c r="U26" s="470">
        <v>0</v>
      </c>
      <c r="V26" s="470">
        <v>0</v>
      </c>
      <c r="W26" s="470">
        <v>0</v>
      </c>
      <c r="X26" s="470">
        <v>0</v>
      </c>
      <c r="Y26" s="470">
        <v>0</v>
      </c>
      <c r="Z26" s="470">
        <v>0</v>
      </c>
      <c r="AA26" s="470">
        <v>0</v>
      </c>
      <c r="AB26" s="470">
        <v>0</v>
      </c>
      <c r="AC26" s="470">
        <v>0</v>
      </c>
      <c r="AD26" s="470">
        <v>0</v>
      </c>
      <c r="AE26" s="470">
        <v>204.54156999999998</v>
      </c>
      <c r="AF26" s="227">
        <v>0</v>
      </c>
      <c r="AG26" s="227">
        <v>0</v>
      </c>
      <c r="AH26" s="227">
        <v>0</v>
      </c>
      <c r="AI26" s="227">
        <v>0</v>
      </c>
      <c r="AJ26" s="475">
        <v>204.54156999999998</v>
      </c>
    </row>
    <row r="27" spans="1:36" s="40" customFormat="1" x14ac:dyDescent="0.25">
      <c r="A27" s="394"/>
      <c r="B27" s="110">
        <v>12</v>
      </c>
      <c r="C27" s="310" t="s">
        <v>27</v>
      </c>
      <c r="D27" s="471">
        <v>0</v>
      </c>
      <c r="E27" s="471">
        <v>0</v>
      </c>
      <c r="F27" s="471">
        <v>0</v>
      </c>
      <c r="G27" s="471">
        <v>0</v>
      </c>
      <c r="H27" s="26">
        <v>0</v>
      </c>
      <c r="I27" s="471">
        <v>0</v>
      </c>
      <c r="J27" s="471">
        <v>0</v>
      </c>
      <c r="K27" s="471">
        <v>0</v>
      </c>
      <c r="L27" s="471">
        <v>0</v>
      </c>
      <c r="M27" s="471">
        <v>0</v>
      </c>
      <c r="N27" s="471">
        <v>0</v>
      </c>
      <c r="O27" s="471">
        <v>0</v>
      </c>
      <c r="P27" s="471">
        <v>0</v>
      </c>
      <c r="Q27" s="471">
        <v>0</v>
      </c>
      <c r="R27" s="26">
        <v>0</v>
      </c>
      <c r="S27" s="471">
        <v>0</v>
      </c>
      <c r="T27" s="471">
        <v>0</v>
      </c>
      <c r="U27" s="471">
        <v>0</v>
      </c>
      <c r="V27" s="471">
        <v>0</v>
      </c>
      <c r="W27" s="471">
        <v>0</v>
      </c>
      <c r="X27" s="471">
        <v>0</v>
      </c>
      <c r="Y27" s="471">
        <v>0</v>
      </c>
      <c r="Z27" s="471">
        <v>0</v>
      </c>
      <c r="AA27" s="471">
        <v>0</v>
      </c>
      <c r="AB27" s="471">
        <v>0</v>
      </c>
      <c r="AC27" s="471">
        <v>0</v>
      </c>
      <c r="AD27" s="471">
        <v>0</v>
      </c>
      <c r="AE27" s="471">
        <v>0</v>
      </c>
      <c r="AF27" s="473">
        <v>0</v>
      </c>
      <c r="AG27" s="473">
        <v>0</v>
      </c>
      <c r="AH27" s="473">
        <v>0</v>
      </c>
      <c r="AI27" s="473">
        <v>0</v>
      </c>
      <c r="AJ27" s="474">
        <v>0</v>
      </c>
    </row>
    <row r="28" spans="1:36" s="42" customFormat="1" x14ac:dyDescent="0.25">
      <c r="A28" s="394"/>
      <c r="B28" s="111">
        <v>1201</v>
      </c>
      <c r="C28" s="180" t="s">
        <v>28</v>
      </c>
      <c r="D28" s="470">
        <v>0</v>
      </c>
      <c r="E28" s="470">
        <v>0</v>
      </c>
      <c r="F28" s="470">
        <v>0</v>
      </c>
      <c r="G28" s="470">
        <v>0</v>
      </c>
      <c r="H28" s="87">
        <v>0</v>
      </c>
      <c r="I28" s="470">
        <v>0</v>
      </c>
      <c r="J28" s="470">
        <v>0</v>
      </c>
      <c r="K28" s="470">
        <v>0</v>
      </c>
      <c r="L28" s="470">
        <v>0</v>
      </c>
      <c r="M28" s="470">
        <v>0</v>
      </c>
      <c r="N28" s="470">
        <v>0</v>
      </c>
      <c r="O28" s="470">
        <v>0</v>
      </c>
      <c r="P28" s="470">
        <v>0</v>
      </c>
      <c r="Q28" s="470">
        <v>0</v>
      </c>
      <c r="R28" s="87">
        <v>0</v>
      </c>
      <c r="S28" s="470">
        <v>0</v>
      </c>
      <c r="T28" s="470">
        <v>0</v>
      </c>
      <c r="U28" s="470">
        <v>0</v>
      </c>
      <c r="V28" s="470">
        <v>0</v>
      </c>
      <c r="W28" s="470">
        <v>0</v>
      </c>
      <c r="X28" s="470">
        <v>0</v>
      </c>
      <c r="Y28" s="470">
        <v>0</v>
      </c>
      <c r="Z28" s="470">
        <v>0</v>
      </c>
      <c r="AA28" s="470">
        <v>0</v>
      </c>
      <c r="AB28" s="470">
        <v>0</v>
      </c>
      <c r="AC28" s="470">
        <v>0</v>
      </c>
      <c r="AD28" s="470">
        <v>0</v>
      </c>
      <c r="AE28" s="470">
        <v>0</v>
      </c>
      <c r="AF28" s="227">
        <v>0</v>
      </c>
      <c r="AG28" s="227">
        <v>0</v>
      </c>
      <c r="AH28" s="227">
        <v>0</v>
      </c>
      <c r="AI28" s="227">
        <v>0</v>
      </c>
      <c r="AJ28" s="475">
        <v>0</v>
      </c>
    </row>
    <row r="29" spans="1:36" s="42" customFormat="1" x14ac:dyDescent="0.25">
      <c r="A29" s="394"/>
      <c r="B29" s="111">
        <v>120105</v>
      </c>
      <c r="C29" s="180" t="s">
        <v>29</v>
      </c>
      <c r="D29" s="470">
        <v>0</v>
      </c>
      <c r="E29" s="470">
        <v>0</v>
      </c>
      <c r="F29" s="470">
        <v>0</v>
      </c>
      <c r="G29" s="470">
        <v>0</v>
      </c>
      <c r="H29" s="87">
        <v>0</v>
      </c>
      <c r="I29" s="470">
        <v>0</v>
      </c>
      <c r="J29" s="470">
        <v>0</v>
      </c>
      <c r="K29" s="470">
        <v>0</v>
      </c>
      <c r="L29" s="470">
        <v>0</v>
      </c>
      <c r="M29" s="470">
        <v>0</v>
      </c>
      <c r="N29" s="470">
        <v>0</v>
      </c>
      <c r="O29" s="470">
        <v>0</v>
      </c>
      <c r="P29" s="470">
        <v>0</v>
      </c>
      <c r="Q29" s="470">
        <v>0</v>
      </c>
      <c r="R29" s="87">
        <v>0</v>
      </c>
      <c r="S29" s="470">
        <v>0</v>
      </c>
      <c r="T29" s="470">
        <v>0</v>
      </c>
      <c r="U29" s="470">
        <v>0</v>
      </c>
      <c r="V29" s="470">
        <v>0</v>
      </c>
      <c r="W29" s="470">
        <v>0</v>
      </c>
      <c r="X29" s="470">
        <v>0</v>
      </c>
      <c r="Y29" s="470">
        <v>0</v>
      </c>
      <c r="Z29" s="470">
        <v>0</v>
      </c>
      <c r="AA29" s="470">
        <v>0</v>
      </c>
      <c r="AB29" s="470">
        <v>0</v>
      </c>
      <c r="AC29" s="470">
        <v>0</v>
      </c>
      <c r="AD29" s="470">
        <v>0</v>
      </c>
      <c r="AE29" s="470">
        <v>0</v>
      </c>
      <c r="AF29" s="227">
        <v>0</v>
      </c>
      <c r="AG29" s="227">
        <v>0</v>
      </c>
      <c r="AH29" s="227">
        <v>0</v>
      </c>
      <c r="AI29" s="227">
        <v>0</v>
      </c>
      <c r="AJ29" s="475">
        <v>0</v>
      </c>
    </row>
    <row r="30" spans="1:36" s="42" customFormat="1" x14ac:dyDescent="0.25">
      <c r="A30" s="394"/>
      <c r="B30" s="111">
        <v>120110</v>
      </c>
      <c r="C30" s="180" t="s">
        <v>30</v>
      </c>
      <c r="D30" s="470">
        <v>0</v>
      </c>
      <c r="E30" s="470">
        <v>0</v>
      </c>
      <c r="F30" s="470">
        <v>0</v>
      </c>
      <c r="G30" s="470">
        <v>0</v>
      </c>
      <c r="H30" s="87">
        <v>0</v>
      </c>
      <c r="I30" s="470">
        <v>0</v>
      </c>
      <c r="J30" s="470">
        <v>0</v>
      </c>
      <c r="K30" s="470">
        <v>0</v>
      </c>
      <c r="L30" s="470">
        <v>0</v>
      </c>
      <c r="M30" s="470">
        <v>0</v>
      </c>
      <c r="N30" s="470">
        <v>0</v>
      </c>
      <c r="O30" s="470">
        <v>0</v>
      </c>
      <c r="P30" s="470">
        <v>0</v>
      </c>
      <c r="Q30" s="470">
        <v>0</v>
      </c>
      <c r="R30" s="87">
        <v>0</v>
      </c>
      <c r="S30" s="470">
        <v>0</v>
      </c>
      <c r="T30" s="470">
        <v>0</v>
      </c>
      <c r="U30" s="470">
        <v>0</v>
      </c>
      <c r="V30" s="470">
        <v>0</v>
      </c>
      <c r="W30" s="470">
        <v>0</v>
      </c>
      <c r="X30" s="470">
        <v>0</v>
      </c>
      <c r="Y30" s="470">
        <v>0</v>
      </c>
      <c r="Z30" s="470">
        <v>0</v>
      </c>
      <c r="AA30" s="470">
        <v>0</v>
      </c>
      <c r="AB30" s="470">
        <v>0</v>
      </c>
      <c r="AC30" s="470">
        <v>0</v>
      </c>
      <c r="AD30" s="470">
        <v>0</v>
      </c>
      <c r="AE30" s="470">
        <v>0</v>
      </c>
      <c r="AF30" s="227">
        <v>0</v>
      </c>
      <c r="AG30" s="227">
        <v>0</v>
      </c>
      <c r="AH30" s="227">
        <v>0</v>
      </c>
      <c r="AI30" s="227">
        <v>0</v>
      </c>
      <c r="AJ30" s="475">
        <v>0</v>
      </c>
    </row>
    <row r="31" spans="1:36" s="42" customFormat="1" x14ac:dyDescent="0.25">
      <c r="A31" s="394"/>
      <c r="B31" s="111">
        <v>1202</v>
      </c>
      <c r="C31" s="180" t="s">
        <v>31</v>
      </c>
      <c r="D31" s="470">
        <v>0</v>
      </c>
      <c r="E31" s="470">
        <v>0</v>
      </c>
      <c r="F31" s="470">
        <v>0</v>
      </c>
      <c r="G31" s="470">
        <v>0</v>
      </c>
      <c r="H31" s="87">
        <v>0</v>
      </c>
      <c r="I31" s="470">
        <v>0</v>
      </c>
      <c r="J31" s="470">
        <v>0</v>
      </c>
      <c r="K31" s="470">
        <v>0</v>
      </c>
      <c r="L31" s="470">
        <v>0</v>
      </c>
      <c r="M31" s="470">
        <v>0</v>
      </c>
      <c r="N31" s="470">
        <v>0</v>
      </c>
      <c r="O31" s="470">
        <v>0</v>
      </c>
      <c r="P31" s="470">
        <v>0</v>
      </c>
      <c r="Q31" s="470">
        <v>0</v>
      </c>
      <c r="R31" s="87">
        <v>0</v>
      </c>
      <c r="S31" s="470">
        <v>0</v>
      </c>
      <c r="T31" s="470">
        <v>0</v>
      </c>
      <c r="U31" s="470">
        <v>0</v>
      </c>
      <c r="V31" s="470">
        <v>0</v>
      </c>
      <c r="W31" s="470">
        <v>0</v>
      </c>
      <c r="X31" s="470">
        <v>0</v>
      </c>
      <c r="Y31" s="470">
        <v>0</v>
      </c>
      <c r="Z31" s="470">
        <v>0</v>
      </c>
      <c r="AA31" s="470">
        <v>0</v>
      </c>
      <c r="AB31" s="470">
        <v>0</v>
      </c>
      <c r="AC31" s="470">
        <v>0</v>
      </c>
      <c r="AD31" s="470">
        <v>0</v>
      </c>
      <c r="AE31" s="470">
        <v>0</v>
      </c>
      <c r="AF31" s="227">
        <v>0</v>
      </c>
      <c r="AG31" s="227">
        <v>0</v>
      </c>
      <c r="AH31" s="227">
        <v>0</v>
      </c>
      <c r="AI31" s="227">
        <v>0</v>
      </c>
      <c r="AJ31" s="475">
        <v>0</v>
      </c>
    </row>
    <row r="32" spans="1:36" s="42" customFormat="1" x14ac:dyDescent="0.25">
      <c r="A32" s="394"/>
      <c r="B32" s="111">
        <v>120205</v>
      </c>
      <c r="C32" s="180" t="s">
        <v>32</v>
      </c>
      <c r="D32" s="470">
        <v>0</v>
      </c>
      <c r="E32" s="470">
        <v>0</v>
      </c>
      <c r="F32" s="470">
        <v>0</v>
      </c>
      <c r="G32" s="470">
        <v>0</v>
      </c>
      <c r="H32" s="87">
        <v>0</v>
      </c>
      <c r="I32" s="470">
        <v>0</v>
      </c>
      <c r="J32" s="470">
        <v>0</v>
      </c>
      <c r="K32" s="470">
        <v>0</v>
      </c>
      <c r="L32" s="470">
        <v>0</v>
      </c>
      <c r="M32" s="470">
        <v>0</v>
      </c>
      <c r="N32" s="470">
        <v>0</v>
      </c>
      <c r="O32" s="470">
        <v>0</v>
      </c>
      <c r="P32" s="470">
        <v>0</v>
      </c>
      <c r="Q32" s="470">
        <v>0</v>
      </c>
      <c r="R32" s="87">
        <v>0</v>
      </c>
      <c r="S32" s="470">
        <v>0</v>
      </c>
      <c r="T32" s="470">
        <v>0</v>
      </c>
      <c r="U32" s="470">
        <v>0</v>
      </c>
      <c r="V32" s="470">
        <v>0</v>
      </c>
      <c r="W32" s="470">
        <v>0</v>
      </c>
      <c r="X32" s="470">
        <v>0</v>
      </c>
      <c r="Y32" s="470">
        <v>0</v>
      </c>
      <c r="Z32" s="470">
        <v>0</v>
      </c>
      <c r="AA32" s="470">
        <v>0</v>
      </c>
      <c r="AB32" s="470">
        <v>0</v>
      </c>
      <c r="AC32" s="470">
        <v>0</v>
      </c>
      <c r="AD32" s="470">
        <v>0</v>
      </c>
      <c r="AE32" s="470">
        <v>0</v>
      </c>
      <c r="AF32" s="227">
        <v>0</v>
      </c>
      <c r="AG32" s="227">
        <v>0</v>
      </c>
      <c r="AH32" s="227">
        <v>0</v>
      </c>
      <c r="AI32" s="227">
        <v>0</v>
      </c>
      <c r="AJ32" s="475">
        <v>0</v>
      </c>
    </row>
    <row r="33" spans="1:36" s="42" customFormat="1" x14ac:dyDescent="0.25">
      <c r="A33" s="394"/>
      <c r="B33" s="111">
        <v>120210</v>
      </c>
      <c r="C33" s="180" t="s">
        <v>29</v>
      </c>
      <c r="D33" s="470">
        <v>0</v>
      </c>
      <c r="E33" s="470">
        <v>0</v>
      </c>
      <c r="F33" s="470">
        <v>0</v>
      </c>
      <c r="G33" s="470">
        <v>0</v>
      </c>
      <c r="H33" s="87">
        <v>0</v>
      </c>
      <c r="I33" s="470">
        <v>0</v>
      </c>
      <c r="J33" s="470">
        <v>0</v>
      </c>
      <c r="K33" s="470">
        <v>0</v>
      </c>
      <c r="L33" s="470">
        <v>0</v>
      </c>
      <c r="M33" s="470">
        <v>0</v>
      </c>
      <c r="N33" s="470">
        <v>0</v>
      </c>
      <c r="O33" s="470">
        <v>0</v>
      </c>
      <c r="P33" s="470">
        <v>0</v>
      </c>
      <c r="Q33" s="470">
        <v>0</v>
      </c>
      <c r="R33" s="87">
        <v>0</v>
      </c>
      <c r="S33" s="470">
        <v>0</v>
      </c>
      <c r="T33" s="470">
        <v>0</v>
      </c>
      <c r="U33" s="470">
        <v>0</v>
      </c>
      <c r="V33" s="470">
        <v>0</v>
      </c>
      <c r="W33" s="470">
        <v>0</v>
      </c>
      <c r="X33" s="470">
        <v>0</v>
      </c>
      <c r="Y33" s="470">
        <v>0</v>
      </c>
      <c r="Z33" s="470">
        <v>0</v>
      </c>
      <c r="AA33" s="470">
        <v>0</v>
      </c>
      <c r="AB33" s="470">
        <v>0</v>
      </c>
      <c r="AC33" s="470">
        <v>0</v>
      </c>
      <c r="AD33" s="470">
        <v>0</v>
      </c>
      <c r="AE33" s="470">
        <v>0</v>
      </c>
      <c r="AF33" s="227">
        <v>0</v>
      </c>
      <c r="AG33" s="227">
        <v>0</v>
      </c>
      <c r="AH33" s="227">
        <v>0</v>
      </c>
      <c r="AI33" s="227">
        <v>0</v>
      </c>
      <c r="AJ33" s="475">
        <v>0</v>
      </c>
    </row>
    <row r="34" spans="1:36" s="42" customFormat="1" x14ac:dyDescent="0.25">
      <c r="A34" s="394"/>
      <c r="B34" s="111">
        <v>120215</v>
      </c>
      <c r="C34" s="180" t="s">
        <v>30</v>
      </c>
      <c r="D34" s="470">
        <v>0</v>
      </c>
      <c r="E34" s="470">
        <v>0</v>
      </c>
      <c r="F34" s="470">
        <v>0</v>
      </c>
      <c r="G34" s="470">
        <v>0</v>
      </c>
      <c r="H34" s="87">
        <v>0</v>
      </c>
      <c r="I34" s="470">
        <v>0</v>
      </c>
      <c r="J34" s="470">
        <v>0</v>
      </c>
      <c r="K34" s="470">
        <v>0</v>
      </c>
      <c r="L34" s="470">
        <v>0</v>
      </c>
      <c r="M34" s="470">
        <v>0</v>
      </c>
      <c r="N34" s="470">
        <v>0</v>
      </c>
      <c r="O34" s="470">
        <v>0</v>
      </c>
      <c r="P34" s="470">
        <v>0</v>
      </c>
      <c r="Q34" s="470">
        <v>0</v>
      </c>
      <c r="R34" s="87">
        <v>0</v>
      </c>
      <c r="S34" s="470">
        <v>0</v>
      </c>
      <c r="T34" s="470">
        <v>0</v>
      </c>
      <c r="U34" s="470">
        <v>0</v>
      </c>
      <c r="V34" s="470">
        <v>0</v>
      </c>
      <c r="W34" s="470">
        <v>0</v>
      </c>
      <c r="X34" s="470">
        <v>0</v>
      </c>
      <c r="Y34" s="470">
        <v>0</v>
      </c>
      <c r="Z34" s="470">
        <v>0</v>
      </c>
      <c r="AA34" s="470">
        <v>0</v>
      </c>
      <c r="AB34" s="470">
        <v>0</v>
      </c>
      <c r="AC34" s="470">
        <v>0</v>
      </c>
      <c r="AD34" s="470">
        <v>0</v>
      </c>
      <c r="AE34" s="470">
        <v>0</v>
      </c>
      <c r="AF34" s="227">
        <v>0</v>
      </c>
      <c r="AG34" s="227">
        <v>0</v>
      </c>
      <c r="AH34" s="227">
        <v>0</v>
      </c>
      <c r="AI34" s="227">
        <v>0</v>
      </c>
      <c r="AJ34" s="475">
        <v>0</v>
      </c>
    </row>
    <row r="35" spans="1:36" s="42" customFormat="1" x14ac:dyDescent="0.25">
      <c r="A35" s="394"/>
      <c r="B35" s="111">
        <v>1299</v>
      </c>
      <c r="C35" s="180" t="s">
        <v>1317</v>
      </c>
      <c r="D35" s="470">
        <v>0</v>
      </c>
      <c r="E35" s="470">
        <v>0</v>
      </c>
      <c r="F35" s="470">
        <v>0</v>
      </c>
      <c r="G35" s="470">
        <v>0</v>
      </c>
      <c r="H35" s="87">
        <v>0</v>
      </c>
      <c r="I35" s="470">
        <v>0</v>
      </c>
      <c r="J35" s="470">
        <v>0</v>
      </c>
      <c r="K35" s="470">
        <v>0</v>
      </c>
      <c r="L35" s="470">
        <v>0</v>
      </c>
      <c r="M35" s="470">
        <v>0</v>
      </c>
      <c r="N35" s="470">
        <v>0</v>
      </c>
      <c r="O35" s="470">
        <v>0</v>
      </c>
      <c r="P35" s="470">
        <v>0</v>
      </c>
      <c r="Q35" s="470">
        <v>0</v>
      </c>
      <c r="R35" s="87">
        <v>0</v>
      </c>
      <c r="S35" s="470">
        <v>0</v>
      </c>
      <c r="T35" s="470">
        <v>0</v>
      </c>
      <c r="U35" s="470">
        <v>0</v>
      </c>
      <c r="V35" s="470">
        <v>0</v>
      </c>
      <c r="W35" s="470">
        <v>0</v>
      </c>
      <c r="X35" s="470">
        <v>0</v>
      </c>
      <c r="Y35" s="470">
        <v>0</v>
      </c>
      <c r="Z35" s="470">
        <v>0</v>
      </c>
      <c r="AA35" s="470">
        <v>0</v>
      </c>
      <c r="AB35" s="470">
        <v>0</v>
      </c>
      <c r="AC35" s="470">
        <v>0</v>
      </c>
      <c r="AD35" s="470">
        <v>0</v>
      </c>
      <c r="AE35" s="470">
        <v>0</v>
      </c>
      <c r="AF35" s="227">
        <v>0</v>
      </c>
      <c r="AG35" s="227">
        <v>0</v>
      </c>
      <c r="AH35" s="227">
        <v>0</v>
      </c>
      <c r="AI35" s="227">
        <v>0</v>
      </c>
      <c r="AJ35" s="475">
        <v>0</v>
      </c>
    </row>
    <row r="36" spans="1:36" s="42" customFormat="1" x14ac:dyDescent="0.25">
      <c r="A36" s="394"/>
      <c r="B36" s="111">
        <v>129905</v>
      </c>
      <c r="C36" s="180" t="s">
        <v>728</v>
      </c>
      <c r="D36" s="470">
        <v>0</v>
      </c>
      <c r="E36" s="470">
        <v>0</v>
      </c>
      <c r="F36" s="470">
        <v>0</v>
      </c>
      <c r="G36" s="470">
        <v>0</v>
      </c>
      <c r="H36" s="87">
        <v>0</v>
      </c>
      <c r="I36" s="470">
        <v>0</v>
      </c>
      <c r="J36" s="470">
        <v>0</v>
      </c>
      <c r="K36" s="470">
        <v>0</v>
      </c>
      <c r="L36" s="470">
        <v>0</v>
      </c>
      <c r="M36" s="470">
        <v>0</v>
      </c>
      <c r="N36" s="470">
        <v>0</v>
      </c>
      <c r="O36" s="470">
        <v>0</v>
      </c>
      <c r="P36" s="470">
        <v>0</v>
      </c>
      <c r="Q36" s="470">
        <v>0</v>
      </c>
      <c r="R36" s="87">
        <v>0</v>
      </c>
      <c r="S36" s="470">
        <v>0</v>
      </c>
      <c r="T36" s="470">
        <v>0</v>
      </c>
      <c r="U36" s="470">
        <v>0</v>
      </c>
      <c r="V36" s="470">
        <v>0</v>
      </c>
      <c r="W36" s="470">
        <v>0</v>
      </c>
      <c r="X36" s="470">
        <v>0</v>
      </c>
      <c r="Y36" s="470">
        <v>0</v>
      </c>
      <c r="Z36" s="470">
        <v>0</v>
      </c>
      <c r="AA36" s="470">
        <v>0</v>
      </c>
      <c r="AB36" s="470">
        <v>0</v>
      </c>
      <c r="AC36" s="470">
        <v>0</v>
      </c>
      <c r="AD36" s="470">
        <v>0</v>
      </c>
      <c r="AE36" s="470">
        <v>0</v>
      </c>
      <c r="AF36" s="227">
        <v>0</v>
      </c>
      <c r="AG36" s="227">
        <v>0</v>
      </c>
      <c r="AH36" s="227">
        <v>0</v>
      </c>
      <c r="AI36" s="227">
        <v>0</v>
      </c>
      <c r="AJ36" s="475">
        <v>0</v>
      </c>
    </row>
    <row r="37" spans="1:36" s="42" customFormat="1" x14ac:dyDescent="0.25">
      <c r="A37" s="394"/>
      <c r="B37" s="111">
        <v>129910</v>
      </c>
      <c r="C37" s="180" t="s">
        <v>1318</v>
      </c>
      <c r="D37" s="470">
        <v>0</v>
      </c>
      <c r="E37" s="470">
        <v>0</v>
      </c>
      <c r="F37" s="470">
        <v>0</v>
      </c>
      <c r="G37" s="470">
        <v>0</v>
      </c>
      <c r="H37" s="87">
        <v>0</v>
      </c>
      <c r="I37" s="470">
        <v>0</v>
      </c>
      <c r="J37" s="470">
        <v>0</v>
      </c>
      <c r="K37" s="470">
        <v>0</v>
      </c>
      <c r="L37" s="470">
        <v>0</v>
      </c>
      <c r="M37" s="470">
        <v>0</v>
      </c>
      <c r="N37" s="470">
        <v>0</v>
      </c>
      <c r="O37" s="470">
        <v>0</v>
      </c>
      <c r="P37" s="470">
        <v>0</v>
      </c>
      <c r="Q37" s="470">
        <v>0</v>
      </c>
      <c r="R37" s="87">
        <v>0</v>
      </c>
      <c r="S37" s="470">
        <v>0</v>
      </c>
      <c r="T37" s="470">
        <v>0</v>
      </c>
      <c r="U37" s="470">
        <v>0</v>
      </c>
      <c r="V37" s="470">
        <v>0</v>
      </c>
      <c r="W37" s="470">
        <v>0</v>
      </c>
      <c r="X37" s="470">
        <v>0</v>
      </c>
      <c r="Y37" s="470">
        <v>0</v>
      </c>
      <c r="Z37" s="470">
        <v>0</v>
      </c>
      <c r="AA37" s="470">
        <v>0</v>
      </c>
      <c r="AB37" s="470">
        <v>0</v>
      </c>
      <c r="AC37" s="470">
        <v>0</v>
      </c>
      <c r="AD37" s="470">
        <v>0</v>
      </c>
      <c r="AE37" s="470">
        <v>0</v>
      </c>
      <c r="AF37" s="227">
        <v>0</v>
      </c>
      <c r="AG37" s="227">
        <v>0</v>
      </c>
      <c r="AH37" s="227">
        <v>0</v>
      </c>
      <c r="AI37" s="227">
        <v>0</v>
      </c>
      <c r="AJ37" s="475">
        <v>0</v>
      </c>
    </row>
    <row r="38" spans="1:36" s="40" customFormat="1" x14ac:dyDescent="0.25">
      <c r="A38" s="394"/>
      <c r="B38" s="110">
        <v>13</v>
      </c>
      <c r="C38" s="310" t="s">
        <v>33</v>
      </c>
      <c r="D38" s="471">
        <v>1080199.67408</v>
      </c>
      <c r="E38" s="471">
        <v>948127.99765999999</v>
      </c>
      <c r="F38" s="471">
        <v>2687606.9389399998</v>
      </c>
      <c r="G38" s="471">
        <v>766374.39497999998</v>
      </c>
      <c r="H38" s="26">
        <v>5482309.0056600003</v>
      </c>
      <c r="I38" s="471">
        <v>457166.76809999999</v>
      </c>
      <c r="J38" s="471">
        <v>611562.27394999994</v>
      </c>
      <c r="K38" s="471">
        <v>127540.726</v>
      </c>
      <c r="L38" s="471">
        <v>219457.71646</v>
      </c>
      <c r="M38" s="471">
        <v>142486.96932999999</v>
      </c>
      <c r="N38" s="471">
        <v>719996.06214000005</v>
      </c>
      <c r="O38" s="471">
        <v>65133.002639999999</v>
      </c>
      <c r="P38" s="471">
        <v>175272.23392999999</v>
      </c>
      <c r="Q38" s="471">
        <v>126743.78958</v>
      </c>
      <c r="R38" s="26">
        <v>2645359.54213</v>
      </c>
      <c r="S38" s="471">
        <v>28708.218720000001</v>
      </c>
      <c r="T38" s="471">
        <v>65611.258950000003</v>
      </c>
      <c r="U38" s="471">
        <v>7790.3798999999999</v>
      </c>
      <c r="V38" s="471">
        <v>6263.1175599999997</v>
      </c>
      <c r="W38" s="471">
        <v>35557.607459999999</v>
      </c>
      <c r="X38" s="471">
        <v>3899.3405899999998</v>
      </c>
      <c r="Y38" s="471">
        <v>5445.6742700000004</v>
      </c>
      <c r="Z38" s="471">
        <v>4984.46018</v>
      </c>
      <c r="AA38" s="471">
        <v>27595.368920000001</v>
      </c>
      <c r="AB38" s="471">
        <v>22957.863799999999</v>
      </c>
      <c r="AC38" s="471">
        <v>1828.3533</v>
      </c>
      <c r="AD38" s="471">
        <v>210641.64364999998</v>
      </c>
      <c r="AE38" s="471">
        <v>8338310.1914400002</v>
      </c>
      <c r="AF38" s="473">
        <v>847536.78814000008</v>
      </c>
      <c r="AG38" s="473">
        <v>368207.80335</v>
      </c>
      <c r="AH38" s="473">
        <v>0</v>
      </c>
      <c r="AI38" s="473">
        <v>34869.396490000006</v>
      </c>
      <c r="AJ38" s="474">
        <v>7087696.2034600005</v>
      </c>
    </row>
    <row r="39" spans="1:36" s="42" customFormat="1" x14ac:dyDescent="0.25">
      <c r="A39" s="395"/>
      <c r="B39" s="111">
        <v>1301</v>
      </c>
      <c r="C39" s="180" t="s">
        <v>1319</v>
      </c>
      <c r="D39" s="470">
        <v>39107.150130000002</v>
      </c>
      <c r="E39" s="470">
        <v>0</v>
      </c>
      <c r="F39" s="470">
        <v>0</v>
      </c>
      <c r="G39" s="470">
        <v>0</v>
      </c>
      <c r="H39" s="87">
        <v>39107.150130000002</v>
      </c>
      <c r="I39" s="470">
        <v>58822.563620000001</v>
      </c>
      <c r="J39" s="470">
        <v>0</v>
      </c>
      <c r="K39" s="470">
        <v>0</v>
      </c>
      <c r="L39" s="470">
        <v>0</v>
      </c>
      <c r="M39" s="470">
        <v>0</v>
      </c>
      <c r="N39" s="470">
        <v>6000</v>
      </c>
      <c r="O39" s="470">
        <v>3083.9162000000001</v>
      </c>
      <c r="P39" s="470">
        <v>0</v>
      </c>
      <c r="Q39" s="470">
        <v>0</v>
      </c>
      <c r="R39" s="87">
        <v>67906.479820000008</v>
      </c>
      <c r="S39" s="470">
        <v>0</v>
      </c>
      <c r="T39" s="470">
        <v>0</v>
      </c>
      <c r="U39" s="470">
        <v>0</v>
      </c>
      <c r="V39" s="470">
        <v>0</v>
      </c>
      <c r="W39" s="470">
        <v>0</v>
      </c>
      <c r="X39" s="470">
        <v>0</v>
      </c>
      <c r="Y39" s="470">
        <v>0</v>
      </c>
      <c r="Z39" s="470">
        <v>0</v>
      </c>
      <c r="AA39" s="470">
        <v>0</v>
      </c>
      <c r="AB39" s="470">
        <v>0</v>
      </c>
      <c r="AC39" s="470">
        <v>0</v>
      </c>
      <c r="AD39" s="470">
        <v>0</v>
      </c>
      <c r="AE39" s="470">
        <v>107013.62995</v>
      </c>
      <c r="AF39" s="227">
        <v>6000</v>
      </c>
      <c r="AG39" s="227">
        <v>0</v>
      </c>
      <c r="AH39" s="227">
        <v>0</v>
      </c>
      <c r="AI39" s="227">
        <v>0</v>
      </c>
      <c r="AJ39" s="475">
        <v>101013.62995</v>
      </c>
    </row>
    <row r="40" spans="1:36" s="42" customFormat="1" x14ac:dyDescent="0.25">
      <c r="A40" s="395"/>
      <c r="B40" s="111">
        <v>130105</v>
      </c>
      <c r="C40" s="180" t="s">
        <v>34</v>
      </c>
      <c r="D40" s="470">
        <v>5105.7358100000001</v>
      </c>
      <c r="E40" s="470">
        <v>0</v>
      </c>
      <c r="F40" s="470">
        <v>0</v>
      </c>
      <c r="G40" s="470">
        <v>0</v>
      </c>
      <c r="H40" s="87">
        <v>5105.7358100000001</v>
      </c>
      <c r="I40" s="470">
        <v>45758.667479999996</v>
      </c>
      <c r="J40" s="470">
        <v>0</v>
      </c>
      <c r="K40" s="470">
        <v>0</v>
      </c>
      <c r="L40" s="470">
        <v>0</v>
      </c>
      <c r="M40" s="470">
        <v>0</v>
      </c>
      <c r="N40" s="470">
        <v>6000</v>
      </c>
      <c r="O40" s="470">
        <v>3083.9162000000001</v>
      </c>
      <c r="P40" s="470">
        <v>0</v>
      </c>
      <c r="Q40" s="470">
        <v>0</v>
      </c>
      <c r="R40" s="87">
        <v>54842.583679999996</v>
      </c>
      <c r="S40" s="470">
        <v>0</v>
      </c>
      <c r="T40" s="470">
        <v>0</v>
      </c>
      <c r="U40" s="470">
        <v>0</v>
      </c>
      <c r="V40" s="470">
        <v>0</v>
      </c>
      <c r="W40" s="470">
        <v>0</v>
      </c>
      <c r="X40" s="470">
        <v>0</v>
      </c>
      <c r="Y40" s="470">
        <v>0</v>
      </c>
      <c r="Z40" s="470">
        <v>0</v>
      </c>
      <c r="AA40" s="470">
        <v>0</v>
      </c>
      <c r="AB40" s="470">
        <v>0</v>
      </c>
      <c r="AC40" s="470">
        <v>0</v>
      </c>
      <c r="AD40" s="470">
        <v>0</v>
      </c>
      <c r="AE40" s="470">
        <v>59948.319489999994</v>
      </c>
      <c r="AF40" s="227">
        <v>6000</v>
      </c>
      <c r="AG40" s="227">
        <v>0</v>
      </c>
      <c r="AH40" s="227">
        <v>0</v>
      </c>
      <c r="AI40" s="227">
        <v>0</v>
      </c>
      <c r="AJ40" s="475">
        <v>53948.319489999994</v>
      </c>
    </row>
    <row r="41" spans="1:36" s="42" customFormat="1" x14ac:dyDescent="0.25">
      <c r="A41" s="395"/>
      <c r="B41" s="111">
        <v>130110</v>
      </c>
      <c r="C41" s="180" t="s">
        <v>35</v>
      </c>
      <c r="D41" s="470">
        <v>15906.056560000001</v>
      </c>
      <c r="E41" s="470">
        <v>0</v>
      </c>
      <c r="F41" s="470">
        <v>0</v>
      </c>
      <c r="G41" s="470">
        <v>0</v>
      </c>
      <c r="H41" s="87">
        <v>15906.056560000001</v>
      </c>
      <c r="I41" s="470">
        <v>13063.896140000001</v>
      </c>
      <c r="J41" s="470">
        <v>0</v>
      </c>
      <c r="K41" s="470">
        <v>0</v>
      </c>
      <c r="L41" s="470">
        <v>0</v>
      </c>
      <c r="M41" s="470">
        <v>0</v>
      </c>
      <c r="N41" s="470">
        <v>0</v>
      </c>
      <c r="O41" s="470">
        <v>0</v>
      </c>
      <c r="P41" s="470">
        <v>0</v>
      </c>
      <c r="Q41" s="470">
        <v>0</v>
      </c>
      <c r="R41" s="87">
        <v>13063.896140000001</v>
      </c>
      <c r="S41" s="470">
        <v>0</v>
      </c>
      <c r="T41" s="470">
        <v>0</v>
      </c>
      <c r="U41" s="470">
        <v>0</v>
      </c>
      <c r="V41" s="470">
        <v>0</v>
      </c>
      <c r="W41" s="470">
        <v>0</v>
      </c>
      <c r="X41" s="470">
        <v>0</v>
      </c>
      <c r="Y41" s="470">
        <v>0</v>
      </c>
      <c r="Z41" s="470">
        <v>0</v>
      </c>
      <c r="AA41" s="470">
        <v>0</v>
      </c>
      <c r="AB41" s="470">
        <v>0</v>
      </c>
      <c r="AC41" s="470">
        <v>0</v>
      </c>
      <c r="AD41" s="470">
        <v>0</v>
      </c>
      <c r="AE41" s="470">
        <v>28969.952700000002</v>
      </c>
      <c r="AF41" s="227">
        <v>0</v>
      </c>
      <c r="AG41" s="227">
        <v>0</v>
      </c>
      <c r="AH41" s="227">
        <v>0</v>
      </c>
      <c r="AI41" s="227">
        <v>0</v>
      </c>
      <c r="AJ41" s="475">
        <v>28969.952700000002</v>
      </c>
    </row>
    <row r="42" spans="1:36" s="42" customFormat="1" x14ac:dyDescent="0.25">
      <c r="A42" s="395"/>
      <c r="B42" s="111">
        <v>130115</v>
      </c>
      <c r="C42" s="180" t="s">
        <v>36</v>
      </c>
      <c r="D42" s="470">
        <v>3012.7993299999998</v>
      </c>
      <c r="E42" s="470">
        <v>0</v>
      </c>
      <c r="F42" s="470">
        <v>0</v>
      </c>
      <c r="G42" s="470">
        <v>0</v>
      </c>
      <c r="H42" s="87">
        <v>3012.7993299999998</v>
      </c>
      <c r="I42" s="470">
        <v>0</v>
      </c>
      <c r="J42" s="470">
        <v>0</v>
      </c>
      <c r="K42" s="470">
        <v>0</v>
      </c>
      <c r="L42" s="470">
        <v>0</v>
      </c>
      <c r="M42" s="470">
        <v>0</v>
      </c>
      <c r="N42" s="470">
        <v>0</v>
      </c>
      <c r="O42" s="470">
        <v>0</v>
      </c>
      <c r="P42" s="470">
        <v>0</v>
      </c>
      <c r="Q42" s="470">
        <v>0</v>
      </c>
      <c r="R42" s="87">
        <v>0</v>
      </c>
      <c r="S42" s="470">
        <v>0</v>
      </c>
      <c r="T42" s="470">
        <v>0</v>
      </c>
      <c r="U42" s="470">
        <v>0</v>
      </c>
      <c r="V42" s="470">
        <v>0</v>
      </c>
      <c r="W42" s="470">
        <v>0</v>
      </c>
      <c r="X42" s="470">
        <v>0</v>
      </c>
      <c r="Y42" s="470">
        <v>0</v>
      </c>
      <c r="Z42" s="470">
        <v>0</v>
      </c>
      <c r="AA42" s="470">
        <v>0</v>
      </c>
      <c r="AB42" s="470">
        <v>0</v>
      </c>
      <c r="AC42" s="470">
        <v>0</v>
      </c>
      <c r="AD42" s="470">
        <v>0</v>
      </c>
      <c r="AE42" s="470">
        <v>3012.7993299999998</v>
      </c>
      <c r="AF42" s="227">
        <v>0</v>
      </c>
      <c r="AG42" s="227">
        <v>0</v>
      </c>
      <c r="AH42" s="227">
        <v>0</v>
      </c>
      <c r="AI42" s="227">
        <v>0</v>
      </c>
      <c r="AJ42" s="475">
        <v>3012.7993299999998</v>
      </c>
    </row>
    <row r="43" spans="1:36" s="42" customFormat="1" x14ac:dyDescent="0.25">
      <c r="A43" s="395"/>
      <c r="B43" s="111">
        <v>130120</v>
      </c>
      <c r="C43" s="180" t="s">
        <v>37</v>
      </c>
      <c r="D43" s="470">
        <v>15082.558429999999</v>
      </c>
      <c r="E43" s="470">
        <v>0</v>
      </c>
      <c r="F43" s="470">
        <v>0</v>
      </c>
      <c r="G43" s="470">
        <v>0</v>
      </c>
      <c r="H43" s="87">
        <v>15082.558429999999</v>
      </c>
      <c r="I43" s="470">
        <v>0</v>
      </c>
      <c r="J43" s="470">
        <v>0</v>
      </c>
      <c r="K43" s="470">
        <v>0</v>
      </c>
      <c r="L43" s="470">
        <v>0</v>
      </c>
      <c r="M43" s="470">
        <v>0</v>
      </c>
      <c r="N43" s="470">
        <v>0</v>
      </c>
      <c r="O43" s="470">
        <v>0</v>
      </c>
      <c r="P43" s="470">
        <v>0</v>
      </c>
      <c r="Q43" s="470">
        <v>0</v>
      </c>
      <c r="R43" s="87">
        <v>0</v>
      </c>
      <c r="S43" s="470">
        <v>0</v>
      </c>
      <c r="T43" s="470">
        <v>0</v>
      </c>
      <c r="U43" s="470">
        <v>0</v>
      </c>
      <c r="V43" s="470">
        <v>0</v>
      </c>
      <c r="W43" s="470">
        <v>0</v>
      </c>
      <c r="X43" s="470">
        <v>0</v>
      </c>
      <c r="Y43" s="470">
        <v>0</v>
      </c>
      <c r="Z43" s="470">
        <v>0</v>
      </c>
      <c r="AA43" s="470">
        <v>0</v>
      </c>
      <c r="AB43" s="470">
        <v>0</v>
      </c>
      <c r="AC43" s="470">
        <v>0</v>
      </c>
      <c r="AD43" s="470">
        <v>0</v>
      </c>
      <c r="AE43" s="470">
        <v>15082.558429999999</v>
      </c>
      <c r="AF43" s="227">
        <v>0</v>
      </c>
      <c r="AG43" s="227">
        <v>0</v>
      </c>
      <c r="AH43" s="227">
        <v>0</v>
      </c>
      <c r="AI43" s="227">
        <v>0</v>
      </c>
      <c r="AJ43" s="475">
        <v>15082.558429999999</v>
      </c>
    </row>
    <row r="44" spans="1:36" s="42" customFormat="1" x14ac:dyDescent="0.25">
      <c r="A44" s="395"/>
      <c r="B44" s="111">
        <v>130125</v>
      </c>
      <c r="C44" s="180" t="s">
        <v>38</v>
      </c>
      <c r="D44" s="470">
        <v>0</v>
      </c>
      <c r="E44" s="470">
        <v>0</v>
      </c>
      <c r="F44" s="470">
        <v>0</v>
      </c>
      <c r="G44" s="470">
        <v>0</v>
      </c>
      <c r="H44" s="87">
        <v>0</v>
      </c>
      <c r="I44" s="470">
        <v>0</v>
      </c>
      <c r="J44" s="470">
        <v>0</v>
      </c>
      <c r="K44" s="470">
        <v>0</v>
      </c>
      <c r="L44" s="470">
        <v>0</v>
      </c>
      <c r="M44" s="470">
        <v>0</v>
      </c>
      <c r="N44" s="470">
        <v>0</v>
      </c>
      <c r="O44" s="470">
        <v>0</v>
      </c>
      <c r="P44" s="470">
        <v>0</v>
      </c>
      <c r="Q44" s="470">
        <v>0</v>
      </c>
      <c r="R44" s="87">
        <v>0</v>
      </c>
      <c r="S44" s="470">
        <v>0</v>
      </c>
      <c r="T44" s="470">
        <v>0</v>
      </c>
      <c r="U44" s="470">
        <v>0</v>
      </c>
      <c r="V44" s="470">
        <v>0</v>
      </c>
      <c r="W44" s="470">
        <v>0</v>
      </c>
      <c r="X44" s="470">
        <v>0</v>
      </c>
      <c r="Y44" s="470">
        <v>0</v>
      </c>
      <c r="Z44" s="470">
        <v>0</v>
      </c>
      <c r="AA44" s="470">
        <v>0</v>
      </c>
      <c r="AB44" s="470">
        <v>0</v>
      </c>
      <c r="AC44" s="470">
        <v>0</v>
      </c>
      <c r="AD44" s="470">
        <v>0</v>
      </c>
      <c r="AE44" s="470">
        <v>0</v>
      </c>
      <c r="AF44" s="227">
        <v>0</v>
      </c>
      <c r="AG44" s="227">
        <v>0</v>
      </c>
      <c r="AH44" s="227">
        <v>0</v>
      </c>
      <c r="AI44" s="227">
        <v>0</v>
      </c>
      <c r="AJ44" s="475">
        <v>0</v>
      </c>
    </row>
    <row r="45" spans="1:36" s="42" customFormat="1" x14ac:dyDescent="0.25">
      <c r="A45" s="395"/>
      <c r="B45" s="111">
        <v>1302</v>
      </c>
      <c r="C45" s="180" t="s">
        <v>730</v>
      </c>
      <c r="D45" s="470">
        <v>66127.488689999998</v>
      </c>
      <c r="E45" s="470">
        <v>0</v>
      </c>
      <c r="F45" s="470">
        <v>0</v>
      </c>
      <c r="G45" s="470">
        <v>0</v>
      </c>
      <c r="H45" s="87">
        <v>66127.488689999998</v>
      </c>
      <c r="I45" s="470">
        <v>0</v>
      </c>
      <c r="J45" s="470">
        <v>0</v>
      </c>
      <c r="K45" s="470">
        <v>34628.944000000003</v>
      </c>
      <c r="L45" s="470">
        <v>0</v>
      </c>
      <c r="M45" s="470">
        <v>0</v>
      </c>
      <c r="N45" s="470">
        <v>89536.021970000002</v>
      </c>
      <c r="O45" s="470">
        <v>0</v>
      </c>
      <c r="P45" s="470">
        <v>0</v>
      </c>
      <c r="Q45" s="470">
        <v>0</v>
      </c>
      <c r="R45" s="87">
        <v>124164.96597</v>
      </c>
      <c r="S45" s="470">
        <v>0</v>
      </c>
      <c r="T45" s="470">
        <v>0</v>
      </c>
      <c r="U45" s="470">
        <v>0</v>
      </c>
      <c r="V45" s="470">
        <v>0</v>
      </c>
      <c r="W45" s="470">
        <v>0</v>
      </c>
      <c r="X45" s="470">
        <v>0</v>
      </c>
      <c r="Y45" s="470">
        <v>0</v>
      </c>
      <c r="Z45" s="470">
        <v>0</v>
      </c>
      <c r="AA45" s="470">
        <v>0</v>
      </c>
      <c r="AB45" s="470">
        <v>0</v>
      </c>
      <c r="AC45" s="470">
        <v>0</v>
      </c>
      <c r="AD45" s="470">
        <v>0</v>
      </c>
      <c r="AE45" s="470">
        <v>190292.45465999999</v>
      </c>
      <c r="AF45" s="227">
        <v>124164.96597</v>
      </c>
      <c r="AG45" s="227">
        <v>0</v>
      </c>
      <c r="AH45" s="227">
        <v>0</v>
      </c>
      <c r="AI45" s="227">
        <v>0</v>
      </c>
      <c r="AJ45" s="475">
        <v>66127.488689999998</v>
      </c>
    </row>
    <row r="46" spans="1:36" s="42" customFormat="1" x14ac:dyDescent="0.25">
      <c r="A46" s="395"/>
      <c r="B46" s="111">
        <v>130205</v>
      </c>
      <c r="C46" s="180" t="s">
        <v>34</v>
      </c>
      <c r="D46" s="470">
        <v>25.731929999999998</v>
      </c>
      <c r="E46" s="470">
        <v>0</v>
      </c>
      <c r="F46" s="470">
        <v>0</v>
      </c>
      <c r="G46" s="470">
        <v>0</v>
      </c>
      <c r="H46" s="87">
        <v>25.731929999999998</v>
      </c>
      <c r="I46" s="470">
        <v>0</v>
      </c>
      <c r="J46" s="470">
        <v>0</v>
      </c>
      <c r="K46" s="470">
        <v>26979.642</v>
      </c>
      <c r="L46" s="470">
        <v>0</v>
      </c>
      <c r="M46" s="470">
        <v>0</v>
      </c>
      <c r="N46" s="470">
        <v>52976.569060000002</v>
      </c>
      <c r="O46" s="470">
        <v>0</v>
      </c>
      <c r="P46" s="470">
        <v>0</v>
      </c>
      <c r="Q46" s="470">
        <v>0</v>
      </c>
      <c r="R46" s="87">
        <v>79956.211060000001</v>
      </c>
      <c r="S46" s="470">
        <v>0</v>
      </c>
      <c r="T46" s="470">
        <v>0</v>
      </c>
      <c r="U46" s="470">
        <v>0</v>
      </c>
      <c r="V46" s="470">
        <v>0</v>
      </c>
      <c r="W46" s="470">
        <v>0</v>
      </c>
      <c r="X46" s="470">
        <v>0</v>
      </c>
      <c r="Y46" s="470">
        <v>0</v>
      </c>
      <c r="Z46" s="470">
        <v>0</v>
      </c>
      <c r="AA46" s="470">
        <v>0</v>
      </c>
      <c r="AB46" s="470">
        <v>0</v>
      </c>
      <c r="AC46" s="470">
        <v>0</v>
      </c>
      <c r="AD46" s="470">
        <v>0</v>
      </c>
      <c r="AE46" s="470">
        <v>79981.942989999996</v>
      </c>
      <c r="AF46" s="227">
        <v>79956.211060000001</v>
      </c>
      <c r="AG46" s="227">
        <v>0</v>
      </c>
      <c r="AH46" s="227">
        <v>0</v>
      </c>
      <c r="AI46" s="227">
        <v>0</v>
      </c>
      <c r="AJ46" s="475">
        <v>25.731929999999998</v>
      </c>
    </row>
    <row r="47" spans="1:36" s="42" customFormat="1" x14ac:dyDescent="0.25">
      <c r="A47" s="395"/>
      <c r="B47" s="111">
        <v>130210</v>
      </c>
      <c r="C47" s="180" t="s">
        <v>35</v>
      </c>
      <c r="D47" s="470">
        <v>59765.03501</v>
      </c>
      <c r="E47" s="470">
        <v>0</v>
      </c>
      <c r="F47" s="470">
        <v>0</v>
      </c>
      <c r="G47" s="470">
        <v>0</v>
      </c>
      <c r="H47" s="87">
        <v>59765.03501</v>
      </c>
      <c r="I47" s="470">
        <v>0</v>
      </c>
      <c r="J47" s="470">
        <v>0</v>
      </c>
      <c r="K47" s="470">
        <v>0</v>
      </c>
      <c r="L47" s="470">
        <v>0</v>
      </c>
      <c r="M47" s="470">
        <v>0</v>
      </c>
      <c r="N47" s="470">
        <v>36559.45291</v>
      </c>
      <c r="O47" s="470">
        <v>0</v>
      </c>
      <c r="P47" s="470">
        <v>0</v>
      </c>
      <c r="Q47" s="470">
        <v>0</v>
      </c>
      <c r="R47" s="87">
        <v>36559.45291</v>
      </c>
      <c r="S47" s="470">
        <v>0</v>
      </c>
      <c r="T47" s="470">
        <v>0</v>
      </c>
      <c r="U47" s="470">
        <v>0</v>
      </c>
      <c r="V47" s="470">
        <v>0</v>
      </c>
      <c r="W47" s="470">
        <v>0</v>
      </c>
      <c r="X47" s="470">
        <v>0</v>
      </c>
      <c r="Y47" s="470">
        <v>0</v>
      </c>
      <c r="Z47" s="470">
        <v>0</v>
      </c>
      <c r="AA47" s="470">
        <v>0</v>
      </c>
      <c r="AB47" s="470">
        <v>0</v>
      </c>
      <c r="AC47" s="470">
        <v>0</v>
      </c>
      <c r="AD47" s="470">
        <v>0</v>
      </c>
      <c r="AE47" s="470">
        <v>96324.48792</v>
      </c>
      <c r="AF47" s="227">
        <v>36559.45291</v>
      </c>
      <c r="AG47" s="227">
        <v>0</v>
      </c>
      <c r="AH47" s="227">
        <v>0</v>
      </c>
      <c r="AI47" s="227">
        <v>0</v>
      </c>
      <c r="AJ47" s="475">
        <v>59765.03501</v>
      </c>
    </row>
    <row r="48" spans="1:36" s="42" customFormat="1" x14ac:dyDescent="0.25">
      <c r="A48" s="395"/>
      <c r="B48" s="111">
        <v>130215</v>
      </c>
      <c r="C48" s="180" t="s">
        <v>36</v>
      </c>
      <c r="D48" s="470">
        <v>701.93818999999996</v>
      </c>
      <c r="E48" s="470">
        <v>0</v>
      </c>
      <c r="F48" s="470">
        <v>0</v>
      </c>
      <c r="G48" s="470">
        <v>0</v>
      </c>
      <c r="H48" s="87">
        <v>701.93818999999996</v>
      </c>
      <c r="I48" s="470">
        <v>0</v>
      </c>
      <c r="J48" s="470">
        <v>0</v>
      </c>
      <c r="K48" s="470">
        <v>1689.2360000000001</v>
      </c>
      <c r="L48" s="470">
        <v>0</v>
      </c>
      <c r="M48" s="470">
        <v>0</v>
      </c>
      <c r="N48" s="470">
        <v>0</v>
      </c>
      <c r="O48" s="470">
        <v>0</v>
      </c>
      <c r="P48" s="470">
        <v>0</v>
      </c>
      <c r="Q48" s="470">
        <v>0</v>
      </c>
      <c r="R48" s="87">
        <v>1689.2360000000001</v>
      </c>
      <c r="S48" s="470">
        <v>0</v>
      </c>
      <c r="T48" s="470">
        <v>0</v>
      </c>
      <c r="U48" s="470">
        <v>0</v>
      </c>
      <c r="V48" s="470">
        <v>0</v>
      </c>
      <c r="W48" s="470">
        <v>0</v>
      </c>
      <c r="X48" s="470">
        <v>0</v>
      </c>
      <c r="Y48" s="470">
        <v>0</v>
      </c>
      <c r="Z48" s="470">
        <v>0</v>
      </c>
      <c r="AA48" s="470">
        <v>0</v>
      </c>
      <c r="AB48" s="470">
        <v>0</v>
      </c>
      <c r="AC48" s="470">
        <v>0</v>
      </c>
      <c r="AD48" s="470">
        <v>0</v>
      </c>
      <c r="AE48" s="470">
        <v>2391.1741900000002</v>
      </c>
      <c r="AF48" s="227">
        <v>1689.2360000000001</v>
      </c>
      <c r="AG48" s="227">
        <v>0</v>
      </c>
      <c r="AH48" s="227">
        <v>0</v>
      </c>
      <c r="AI48" s="227">
        <v>0</v>
      </c>
      <c r="AJ48" s="475">
        <v>701.93818999999996</v>
      </c>
    </row>
    <row r="49" spans="1:36" s="42" customFormat="1" x14ac:dyDescent="0.25">
      <c r="A49" s="395"/>
      <c r="B49" s="111">
        <v>130220</v>
      </c>
      <c r="C49" s="180" t="s">
        <v>37</v>
      </c>
      <c r="D49" s="470">
        <v>5634.7835599999999</v>
      </c>
      <c r="E49" s="470">
        <v>0</v>
      </c>
      <c r="F49" s="470">
        <v>0</v>
      </c>
      <c r="G49" s="470">
        <v>0</v>
      </c>
      <c r="H49" s="87">
        <v>5634.7835599999999</v>
      </c>
      <c r="I49" s="470">
        <v>0</v>
      </c>
      <c r="J49" s="470">
        <v>0</v>
      </c>
      <c r="K49" s="470">
        <v>5960.0659999999998</v>
      </c>
      <c r="L49" s="470">
        <v>0</v>
      </c>
      <c r="M49" s="470">
        <v>0</v>
      </c>
      <c r="N49" s="470">
        <v>0</v>
      </c>
      <c r="O49" s="470">
        <v>0</v>
      </c>
      <c r="P49" s="470">
        <v>0</v>
      </c>
      <c r="Q49" s="470">
        <v>0</v>
      </c>
      <c r="R49" s="87">
        <v>5960.0659999999998</v>
      </c>
      <c r="S49" s="470">
        <v>0</v>
      </c>
      <c r="T49" s="470">
        <v>0</v>
      </c>
      <c r="U49" s="470">
        <v>0</v>
      </c>
      <c r="V49" s="470">
        <v>0</v>
      </c>
      <c r="W49" s="470">
        <v>0</v>
      </c>
      <c r="X49" s="470">
        <v>0</v>
      </c>
      <c r="Y49" s="470">
        <v>0</v>
      </c>
      <c r="Z49" s="470">
        <v>0</v>
      </c>
      <c r="AA49" s="470">
        <v>0</v>
      </c>
      <c r="AB49" s="470">
        <v>0</v>
      </c>
      <c r="AC49" s="470">
        <v>0</v>
      </c>
      <c r="AD49" s="470">
        <v>0</v>
      </c>
      <c r="AE49" s="470">
        <v>11594.849559999999</v>
      </c>
      <c r="AF49" s="227">
        <v>5960.0659999999998</v>
      </c>
      <c r="AG49" s="227">
        <v>0</v>
      </c>
      <c r="AH49" s="227">
        <v>0</v>
      </c>
      <c r="AI49" s="227">
        <v>0</v>
      </c>
      <c r="AJ49" s="475">
        <v>5634.7835599999999</v>
      </c>
    </row>
    <row r="50" spans="1:36" s="42" customFormat="1" x14ac:dyDescent="0.25">
      <c r="A50" s="395"/>
      <c r="B50" s="111">
        <v>130225</v>
      </c>
      <c r="C50" s="180" t="s">
        <v>38</v>
      </c>
      <c r="D50" s="470">
        <v>0</v>
      </c>
      <c r="E50" s="470">
        <v>0</v>
      </c>
      <c r="F50" s="470">
        <v>0</v>
      </c>
      <c r="G50" s="470">
        <v>0</v>
      </c>
      <c r="H50" s="87">
        <v>0</v>
      </c>
      <c r="I50" s="470">
        <v>0</v>
      </c>
      <c r="J50" s="470">
        <v>0</v>
      </c>
      <c r="K50" s="470">
        <v>0</v>
      </c>
      <c r="L50" s="470">
        <v>0</v>
      </c>
      <c r="M50" s="470">
        <v>0</v>
      </c>
      <c r="N50" s="470">
        <v>0</v>
      </c>
      <c r="O50" s="470">
        <v>0</v>
      </c>
      <c r="P50" s="470">
        <v>0</v>
      </c>
      <c r="Q50" s="470">
        <v>0</v>
      </c>
      <c r="R50" s="87">
        <v>0</v>
      </c>
      <c r="S50" s="470">
        <v>0</v>
      </c>
      <c r="T50" s="470">
        <v>0</v>
      </c>
      <c r="U50" s="470">
        <v>0</v>
      </c>
      <c r="V50" s="470">
        <v>0</v>
      </c>
      <c r="W50" s="470">
        <v>0</v>
      </c>
      <c r="X50" s="470">
        <v>0</v>
      </c>
      <c r="Y50" s="470">
        <v>0</v>
      </c>
      <c r="Z50" s="470">
        <v>0</v>
      </c>
      <c r="AA50" s="470">
        <v>0</v>
      </c>
      <c r="AB50" s="470">
        <v>0</v>
      </c>
      <c r="AC50" s="470">
        <v>0</v>
      </c>
      <c r="AD50" s="470">
        <v>0</v>
      </c>
      <c r="AE50" s="470">
        <v>0</v>
      </c>
      <c r="AF50" s="227">
        <v>0</v>
      </c>
      <c r="AG50" s="227">
        <v>0</v>
      </c>
      <c r="AH50" s="227">
        <v>0</v>
      </c>
      <c r="AI50" s="227">
        <v>0</v>
      </c>
      <c r="AJ50" s="475">
        <v>0</v>
      </c>
    </row>
    <row r="51" spans="1:36" s="42" customFormat="1" x14ac:dyDescent="0.25">
      <c r="A51" s="395"/>
      <c r="B51" s="111">
        <v>1303</v>
      </c>
      <c r="C51" s="180" t="s">
        <v>39</v>
      </c>
      <c r="D51" s="470">
        <v>145990.50341999999</v>
      </c>
      <c r="E51" s="470">
        <v>259325.94589</v>
      </c>
      <c r="F51" s="470">
        <v>472982.44919000001</v>
      </c>
      <c r="G51" s="470">
        <v>310391.31818</v>
      </c>
      <c r="H51" s="87">
        <v>1188690.2166800001</v>
      </c>
      <c r="I51" s="470">
        <v>156945.41161000001</v>
      </c>
      <c r="J51" s="470">
        <v>209988.80541999999</v>
      </c>
      <c r="K51" s="470">
        <v>7907.4430000000002</v>
      </c>
      <c r="L51" s="470">
        <v>15321.95307</v>
      </c>
      <c r="M51" s="470">
        <v>53743.327299999997</v>
      </c>
      <c r="N51" s="470">
        <v>243808.86171999999</v>
      </c>
      <c r="O51" s="470">
        <v>27233.372800000001</v>
      </c>
      <c r="P51" s="470">
        <v>33153.996330000002</v>
      </c>
      <c r="Q51" s="470">
        <v>84619.763940000004</v>
      </c>
      <c r="R51" s="87">
        <v>832722.93518999999</v>
      </c>
      <c r="S51" s="470">
        <v>6811.0044900000003</v>
      </c>
      <c r="T51" s="470">
        <v>29897.27997</v>
      </c>
      <c r="U51" s="470">
        <v>3899.0786800000001</v>
      </c>
      <c r="V51" s="470">
        <v>2584.4420399999999</v>
      </c>
      <c r="W51" s="470">
        <v>21589.42067</v>
      </c>
      <c r="X51" s="470">
        <v>657.28602000000001</v>
      </c>
      <c r="Y51" s="470">
        <v>1247.2806800000001</v>
      </c>
      <c r="Z51" s="470">
        <v>3320.9240399999999</v>
      </c>
      <c r="AA51" s="470">
        <v>23689.613789999999</v>
      </c>
      <c r="AB51" s="470">
        <v>4655.5055899999998</v>
      </c>
      <c r="AC51" s="470">
        <v>648.31449999999995</v>
      </c>
      <c r="AD51" s="470">
        <v>99000.150469999993</v>
      </c>
      <c r="AE51" s="470">
        <v>2120413.3023399999</v>
      </c>
      <c r="AF51" s="227">
        <v>251716.30471999999</v>
      </c>
      <c r="AG51" s="227">
        <v>71649.722409999988</v>
      </c>
      <c r="AH51" s="227">
        <v>0</v>
      </c>
      <c r="AI51" s="227">
        <v>25585.20897</v>
      </c>
      <c r="AJ51" s="475">
        <v>1771462.0662399998</v>
      </c>
    </row>
    <row r="52" spans="1:36" s="42" customFormat="1" x14ac:dyDescent="0.25">
      <c r="A52" s="395"/>
      <c r="B52" s="111">
        <v>130305</v>
      </c>
      <c r="C52" s="180" t="s">
        <v>34</v>
      </c>
      <c r="D52" s="470">
        <v>29089.529429999999</v>
      </c>
      <c r="E52" s="470">
        <v>7926.5855000000001</v>
      </c>
      <c r="F52" s="470">
        <v>6805.2900799999998</v>
      </c>
      <c r="G52" s="470">
        <v>109617.63404</v>
      </c>
      <c r="H52" s="87">
        <v>153439.03904999999</v>
      </c>
      <c r="I52" s="470">
        <v>40729.907500000001</v>
      </c>
      <c r="J52" s="470">
        <v>44396.21398</v>
      </c>
      <c r="K52" s="470">
        <v>999.33399999999995</v>
      </c>
      <c r="L52" s="470">
        <v>496.57686000000001</v>
      </c>
      <c r="M52" s="470">
        <v>10996.21192</v>
      </c>
      <c r="N52" s="470">
        <v>15946.309380000001</v>
      </c>
      <c r="O52" s="470">
        <v>2892.0795800000001</v>
      </c>
      <c r="P52" s="470">
        <v>1929.3887500000001</v>
      </c>
      <c r="Q52" s="470">
        <v>26358.623049999998</v>
      </c>
      <c r="R52" s="87">
        <v>144744.64502000003</v>
      </c>
      <c r="S52" s="470">
        <v>3000</v>
      </c>
      <c r="T52" s="470">
        <v>12919.75123</v>
      </c>
      <c r="U52" s="470">
        <v>2495.8384299999998</v>
      </c>
      <c r="V52" s="470">
        <v>1700</v>
      </c>
      <c r="W52" s="470">
        <v>18873.0995</v>
      </c>
      <c r="X52" s="470">
        <v>644.51971000000003</v>
      </c>
      <c r="Y52" s="470">
        <v>397.55200000000002</v>
      </c>
      <c r="Z52" s="470">
        <v>797.63311999999996</v>
      </c>
      <c r="AA52" s="470">
        <v>9506.7813600000009</v>
      </c>
      <c r="AB52" s="470">
        <v>2924.1781500000002</v>
      </c>
      <c r="AC52" s="470">
        <v>74.63897</v>
      </c>
      <c r="AD52" s="470">
        <v>53333.992469999997</v>
      </c>
      <c r="AE52" s="470">
        <v>351517.67654000001</v>
      </c>
      <c r="AF52" s="227">
        <v>16945.643380000001</v>
      </c>
      <c r="AG52" s="227">
        <v>13192.788779999999</v>
      </c>
      <c r="AH52" s="227">
        <v>0</v>
      </c>
      <c r="AI52" s="227">
        <v>9978.9723300000005</v>
      </c>
      <c r="AJ52" s="475">
        <v>311400.27205000003</v>
      </c>
    </row>
    <row r="53" spans="1:36" s="42" customFormat="1" x14ac:dyDescent="0.25">
      <c r="A53" s="395"/>
      <c r="B53" s="111">
        <v>130310</v>
      </c>
      <c r="C53" s="180" t="s">
        <v>35</v>
      </c>
      <c r="D53" s="470">
        <v>28563.55156</v>
      </c>
      <c r="E53" s="470">
        <v>55467.547409999999</v>
      </c>
      <c r="F53" s="470">
        <v>26570.246210000001</v>
      </c>
      <c r="G53" s="470">
        <v>132756.86236</v>
      </c>
      <c r="H53" s="87">
        <v>243358.20753999997</v>
      </c>
      <c r="I53" s="470">
        <v>61077.500160000003</v>
      </c>
      <c r="J53" s="470">
        <v>91284.321939999994</v>
      </c>
      <c r="K53" s="470">
        <v>1989.749</v>
      </c>
      <c r="L53" s="470">
        <v>2360.4593500000001</v>
      </c>
      <c r="M53" s="470">
        <v>26094.796890000001</v>
      </c>
      <c r="N53" s="470">
        <v>86806.330010000005</v>
      </c>
      <c r="O53" s="470">
        <v>13177.610919999999</v>
      </c>
      <c r="P53" s="470">
        <v>10531.20312</v>
      </c>
      <c r="Q53" s="470">
        <v>54654.479639999998</v>
      </c>
      <c r="R53" s="87">
        <v>347976.45103</v>
      </c>
      <c r="S53" s="470">
        <v>1000</v>
      </c>
      <c r="T53" s="470">
        <v>7797.2694600000004</v>
      </c>
      <c r="U53" s="470">
        <v>1093.2367099999999</v>
      </c>
      <c r="V53" s="470">
        <v>300</v>
      </c>
      <c r="W53" s="470">
        <v>1333.72163</v>
      </c>
      <c r="X53" s="470">
        <v>0</v>
      </c>
      <c r="Y53" s="470">
        <v>196.03880000000001</v>
      </c>
      <c r="Z53" s="470">
        <v>1593.3465900000001</v>
      </c>
      <c r="AA53" s="470">
        <v>4677.1027700000004</v>
      </c>
      <c r="AB53" s="470">
        <v>468.53133000000003</v>
      </c>
      <c r="AC53" s="470">
        <v>500</v>
      </c>
      <c r="AD53" s="470">
        <v>18959.247290000003</v>
      </c>
      <c r="AE53" s="470">
        <v>610293.90585999994</v>
      </c>
      <c r="AF53" s="227">
        <v>88796.079010000001</v>
      </c>
      <c r="AG53" s="227">
        <v>28755.256240000002</v>
      </c>
      <c r="AH53" s="227">
        <v>0</v>
      </c>
      <c r="AI53" s="227">
        <v>5373.1415700000007</v>
      </c>
      <c r="AJ53" s="475">
        <v>487369.42903999996</v>
      </c>
    </row>
    <row r="54" spans="1:36" s="42" customFormat="1" x14ac:dyDescent="0.25">
      <c r="A54" s="395"/>
      <c r="B54" s="111">
        <v>130315</v>
      </c>
      <c r="C54" s="180" t="s">
        <v>36</v>
      </c>
      <c r="D54" s="470">
        <v>18347.514080000001</v>
      </c>
      <c r="E54" s="470">
        <v>20523.48617</v>
      </c>
      <c r="F54" s="470">
        <v>81270.452590000001</v>
      </c>
      <c r="G54" s="470">
        <v>24936.091</v>
      </c>
      <c r="H54" s="87">
        <v>145077.54384</v>
      </c>
      <c r="I54" s="470">
        <v>15836.701950000001</v>
      </c>
      <c r="J54" s="470">
        <v>16847.34706</v>
      </c>
      <c r="K54" s="470">
        <v>1978.0360000000001</v>
      </c>
      <c r="L54" s="470">
        <v>3331.9069199999999</v>
      </c>
      <c r="M54" s="470">
        <v>10383.90216</v>
      </c>
      <c r="N54" s="470">
        <v>64462.501559999997</v>
      </c>
      <c r="O54" s="470">
        <v>9220.7746599999991</v>
      </c>
      <c r="P54" s="470">
        <v>12117.42088</v>
      </c>
      <c r="Q54" s="470">
        <v>499.99982999999997</v>
      </c>
      <c r="R54" s="87">
        <v>134678.59101999996</v>
      </c>
      <c r="S54" s="470">
        <v>2619.5940300000002</v>
      </c>
      <c r="T54" s="470">
        <v>6184.9568600000002</v>
      </c>
      <c r="U54" s="470">
        <v>0</v>
      </c>
      <c r="V54" s="470">
        <v>343.98034999999999</v>
      </c>
      <c r="W54" s="470">
        <v>174.66621000000001</v>
      </c>
      <c r="X54" s="470">
        <v>0</v>
      </c>
      <c r="Y54" s="470">
        <v>363.76616999999999</v>
      </c>
      <c r="Z54" s="470">
        <v>929.94433000000004</v>
      </c>
      <c r="AA54" s="470">
        <v>8710.2542300000005</v>
      </c>
      <c r="AB54" s="470">
        <v>613.14692000000002</v>
      </c>
      <c r="AC54" s="470">
        <v>73.675529999999995</v>
      </c>
      <c r="AD54" s="470">
        <v>20013.984629999999</v>
      </c>
      <c r="AE54" s="470">
        <v>299770.11949000001</v>
      </c>
      <c r="AF54" s="227">
        <v>66440.537559999997</v>
      </c>
      <c r="AG54" s="227">
        <v>14059.789429999999</v>
      </c>
      <c r="AH54" s="227">
        <v>0</v>
      </c>
      <c r="AI54" s="227">
        <v>9147.6959300000017</v>
      </c>
      <c r="AJ54" s="475">
        <v>210122.09656999997</v>
      </c>
    </row>
    <row r="55" spans="1:36" s="42" customFormat="1" x14ac:dyDescent="0.25">
      <c r="A55" s="395"/>
      <c r="B55" s="111">
        <v>130320</v>
      </c>
      <c r="C55" s="180" t="s">
        <v>37</v>
      </c>
      <c r="D55" s="470">
        <v>31458.976340000001</v>
      </c>
      <c r="E55" s="470">
        <v>28375.46989</v>
      </c>
      <c r="F55" s="470">
        <v>64263.620629999998</v>
      </c>
      <c r="G55" s="470">
        <v>12048.914629999999</v>
      </c>
      <c r="H55" s="87">
        <v>136146.98148999998</v>
      </c>
      <c r="I55" s="470">
        <v>12903.17072</v>
      </c>
      <c r="J55" s="470">
        <v>23245.929169999999</v>
      </c>
      <c r="K55" s="470">
        <v>2940.3240000000001</v>
      </c>
      <c r="L55" s="470">
        <v>6697.6056500000004</v>
      </c>
      <c r="M55" s="470">
        <v>4563.3118299999996</v>
      </c>
      <c r="N55" s="470">
        <v>55574.73573</v>
      </c>
      <c r="O55" s="470">
        <v>1252.5757100000001</v>
      </c>
      <c r="P55" s="470">
        <v>2900.6379400000001</v>
      </c>
      <c r="Q55" s="470">
        <v>3106.6614199999999</v>
      </c>
      <c r="R55" s="87">
        <v>113184.95217</v>
      </c>
      <c r="S55" s="470">
        <v>191.41046</v>
      </c>
      <c r="T55" s="470">
        <v>1190.1804500000001</v>
      </c>
      <c r="U55" s="470">
        <v>70</v>
      </c>
      <c r="V55" s="470">
        <v>240.46169</v>
      </c>
      <c r="W55" s="470">
        <v>337.54906</v>
      </c>
      <c r="X55" s="470">
        <v>0</v>
      </c>
      <c r="Y55" s="470">
        <v>289.92371000000003</v>
      </c>
      <c r="Z55" s="470">
        <v>0</v>
      </c>
      <c r="AA55" s="470">
        <v>795.47542999999996</v>
      </c>
      <c r="AB55" s="470">
        <v>649.64918999999998</v>
      </c>
      <c r="AC55" s="470">
        <v>0</v>
      </c>
      <c r="AD55" s="470">
        <v>3764.6499900000003</v>
      </c>
      <c r="AE55" s="470">
        <v>253096.58364999999</v>
      </c>
      <c r="AF55" s="227">
        <v>58515.059730000001</v>
      </c>
      <c r="AG55" s="227">
        <v>11501.37917</v>
      </c>
      <c r="AH55" s="227">
        <v>0</v>
      </c>
      <c r="AI55" s="227">
        <v>1085.39914</v>
      </c>
      <c r="AJ55" s="475">
        <v>181994.74560999995</v>
      </c>
    </row>
    <row r="56" spans="1:36" s="42" customFormat="1" x14ac:dyDescent="0.25">
      <c r="A56" s="395"/>
      <c r="B56" s="111">
        <v>130325</v>
      </c>
      <c r="C56" s="180" t="s">
        <v>38</v>
      </c>
      <c r="D56" s="470">
        <v>38530.932009999997</v>
      </c>
      <c r="E56" s="470">
        <v>147032.85691999999</v>
      </c>
      <c r="F56" s="470">
        <v>294072.83967999998</v>
      </c>
      <c r="G56" s="470">
        <v>31031.816149999999</v>
      </c>
      <c r="H56" s="87">
        <v>510668.44475999998</v>
      </c>
      <c r="I56" s="470">
        <v>26398.131280000001</v>
      </c>
      <c r="J56" s="470">
        <v>34214.993269999999</v>
      </c>
      <c r="K56" s="470">
        <v>0</v>
      </c>
      <c r="L56" s="470">
        <v>2435.4042899999999</v>
      </c>
      <c r="M56" s="470">
        <v>1705.1044999999999</v>
      </c>
      <c r="N56" s="470">
        <v>21018.98504</v>
      </c>
      <c r="O56" s="470">
        <v>690.33193000000006</v>
      </c>
      <c r="P56" s="470">
        <v>5675.3456399999995</v>
      </c>
      <c r="Q56" s="470">
        <v>0</v>
      </c>
      <c r="R56" s="87">
        <v>92138.29595</v>
      </c>
      <c r="S56" s="470">
        <v>0</v>
      </c>
      <c r="T56" s="470">
        <v>1805.1219699999999</v>
      </c>
      <c r="U56" s="470">
        <v>240.00353999999999</v>
      </c>
      <c r="V56" s="470">
        <v>0</v>
      </c>
      <c r="W56" s="470">
        <v>870.38427000000001</v>
      </c>
      <c r="X56" s="470">
        <v>12.766310000000001</v>
      </c>
      <c r="Y56" s="470">
        <v>0</v>
      </c>
      <c r="Z56" s="470">
        <v>0</v>
      </c>
      <c r="AA56" s="470">
        <v>0</v>
      </c>
      <c r="AB56" s="470">
        <v>0</v>
      </c>
      <c r="AC56" s="470">
        <v>0</v>
      </c>
      <c r="AD56" s="470">
        <v>2928.2760899999998</v>
      </c>
      <c r="AE56" s="470">
        <v>605735.0168000001</v>
      </c>
      <c r="AF56" s="227">
        <v>21018.98504</v>
      </c>
      <c r="AG56" s="227">
        <v>4140.5087899999999</v>
      </c>
      <c r="AH56" s="227">
        <v>0</v>
      </c>
      <c r="AI56" s="227">
        <v>0</v>
      </c>
      <c r="AJ56" s="475">
        <v>580575.52296999982</v>
      </c>
    </row>
    <row r="57" spans="1:36" s="42" customFormat="1" x14ac:dyDescent="0.25">
      <c r="A57" s="395"/>
      <c r="B57" s="111">
        <v>1304</v>
      </c>
      <c r="C57" s="180" t="s">
        <v>40</v>
      </c>
      <c r="D57" s="470">
        <v>648943.46091000002</v>
      </c>
      <c r="E57" s="470">
        <v>382961.87180000002</v>
      </c>
      <c r="F57" s="470">
        <v>1723126.7252</v>
      </c>
      <c r="G57" s="470">
        <v>236305.9932</v>
      </c>
      <c r="H57" s="87">
        <v>2991338.0511099999</v>
      </c>
      <c r="I57" s="470">
        <v>132022.12878</v>
      </c>
      <c r="J57" s="470">
        <v>222734.03972999999</v>
      </c>
      <c r="K57" s="470">
        <v>59321.703000000001</v>
      </c>
      <c r="L57" s="470">
        <v>110518.42627</v>
      </c>
      <c r="M57" s="470">
        <v>61255.9761</v>
      </c>
      <c r="N57" s="470">
        <v>122914.26291</v>
      </c>
      <c r="O57" s="470">
        <v>12965.04046</v>
      </c>
      <c r="P57" s="470">
        <v>93010.008799999996</v>
      </c>
      <c r="Q57" s="470">
        <v>22749.50605</v>
      </c>
      <c r="R57" s="87">
        <v>837491.09209999989</v>
      </c>
      <c r="S57" s="470">
        <v>9690.4290099999998</v>
      </c>
      <c r="T57" s="470">
        <v>13658.61339</v>
      </c>
      <c r="U57" s="470">
        <v>2072.4832999999999</v>
      </c>
      <c r="V57" s="470">
        <v>2289.2691</v>
      </c>
      <c r="W57" s="470">
        <v>7572.7843000000003</v>
      </c>
      <c r="X57" s="470">
        <v>1091.9032299999999</v>
      </c>
      <c r="Y57" s="470">
        <v>1801.6745900000001</v>
      </c>
      <c r="Z57" s="470">
        <v>910.31235000000004</v>
      </c>
      <c r="AA57" s="470">
        <v>2291.9942900000001</v>
      </c>
      <c r="AB57" s="470">
        <v>7459.2593200000001</v>
      </c>
      <c r="AC57" s="470">
        <v>719.57060999999999</v>
      </c>
      <c r="AD57" s="470">
        <v>49558.293490000004</v>
      </c>
      <c r="AE57" s="470">
        <v>3878387.4367</v>
      </c>
      <c r="AF57" s="227">
        <v>182235.96591</v>
      </c>
      <c r="AG57" s="227">
        <v>174063.67147</v>
      </c>
      <c r="AH57" s="227">
        <v>0</v>
      </c>
      <c r="AI57" s="227">
        <v>4813.2394899999999</v>
      </c>
      <c r="AJ57" s="475">
        <v>3517274.5598299992</v>
      </c>
    </row>
    <row r="58" spans="1:36" s="42" customFormat="1" x14ac:dyDescent="0.25">
      <c r="A58" s="395"/>
      <c r="B58" s="111">
        <v>130405</v>
      </c>
      <c r="C58" s="180" t="s">
        <v>34</v>
      </c>
      <c r="D58" s="470">
        <v>165285.28252000001</v>
      </c>
      <c r="E58" s="470">
        <v>198633.69183</v>
      </c>
      <c r="F58" s="470">
        <v>425850.24316999997</v>
      </c>
      <c r="G58" s="470">
        <v>61424.563860000002</v>
      </c>
      <c r="H58" s="87">
        <v>851193.78137999994</v>
      </c>
      <c r="I58" s="470">
        <v>17984.008689999999</v>
      </c>
      <c r="J58" s="470">
        <v>149929.3357</v>
      </c>
      <c r="K58" s="470">
        <v>153.94300000000001</v>
      </c>
      <c r="L58" s="470">
        <v>24899.10326</v>
      </c>
      <c r="M58" s="470">
        <v>8309.0838800000001</v>
      </c>
      <c r="N58" s="470">
        <v>8000</v>
      </c>
      <c r="O58" s="470">
        <v>2668.3570300000001</v>
      </c>
      <c r="P58" s="470">
        <v>32685.10125</v>
      </c>
      <c r="Q58" s="470">
        <v>5149.0993699999999</v>
      </c>
      <c r="R58" s="87">
        <v>249778.03218000001</v>
      </c>
      <c r="S58" s="470">
        <v>9690.4290099999998</v>
      </c>
      <c r="T58" s="470">
        <v>83.596990000000005</v>
      </c>
      <c r="U58" s="470">
        <v>0</v>
      </c>
      <c r="V58" s="470">
        <v>100</v>
      </c>
      <c r="W58" s="470">
        <v>4627.7843000000003</v>
      </c>
      <c r="X58" s="470">
        <v>371.07118000000003</v>
      </c>
      <c r="Y58" s="470">
        <v>499.50887999999998</v>
      </c>
      <c r="Z58" s="470">
        <v>199.88926000000001</v>
      </c>
      <c r="AA58" s="470">
        <v>1004.87718</v>
      </c>
      <c r="AB58" s="470">
        <v>726.57844</v>
      </c>
      <c r="AC58" s="470">
        <v>299.57060999999999</v>
      </c>
      <c r="AD58" s="470">
        <v>17603.305850000001</v>
      </c>
      <c r="AE58" s="470">
        <v>1118575.1194099998</v>
      </c>
      <c r="AF58" s="227">
        <v>8153.9430000000002</v>
      </c>
      <c r="AG58" s="227">
        <v>33308.187140000002</v>
      </c>
      <c r="AH58" s="227">
        <v>0</v>
      </c>
      <c r="AI58" s="227">
        <v>1803.9566699999998</v>
      </c>
      <c r="AJ58" s="475">
        <v>1075309.0326</v>
      </c>
    </row>
    <row r="59" spans="1:36" s="42" customFormat="1" x14ac:dyDescent="0.25">
      <c r="A59" s="395"/>
      <c r="B59" s="111">
        <v>130410</v>
      </c>
      <c r="C59" s="180" t="s">
        <v>35</v>
      </c>
      <c r="D59" s="470">
        <v>258189.36511000001</v>
      </c>
      <c r="E59" s="470">
        <v>116542.11358</v>
      </c>
      <c r="F59" s="470">
        <v>609453.08727999998</v>
      </c>
      <c r="G59" s="470">
        <v>141836.53357999999</v>
      </c>
      <c r="H59" s="87">
        <v>1126021.0995499999</v>
      </c>
      <c r="I59" s="470">
        <v>42957.03441</v>
      </c>
      <c r="J59" s="470">
        <v>72804.704029999994</v>
      </c>
      <c r="K59" s="470">
        <v>10055.165999999999</v>
      </c>
      <c r="L59" s="470">
        <v>11411.03534</v>
      </c>
      <c r="M59" s="470">
        <v>34321.041980000002</v>
      </c>
      <c r="N59" s="470">
        <v>48860.656969999996</v>
      </c>
      <c r="O59" s="470">
        <v>6640.3195900000001</v>
      </c>
      <c r="P59" s="470">
        <v>45689.997309999999</v>
      </c>
      <c r="Q59" s="470">
        <v>17600.40668</v>
      </c>
      <c r="R59" s="87">
        <v>290340.36231</v>
      </c>
      <c r="S59" s="470">
        <v>0</v>
      </c>
      <c r="T59" s="470">
        <v>0</v>
      </c>
      <c r="U59" s="470">
        <v>0</v>
      </c>
      <c r="V59" s="470">
        <v>200</v>
      </c>
      <c r="W59" s="470">
        <v>20</v>
      </c>
      <c r="X59" s="470">
        <v>720.83204999999998</v>
      </c>
      <c r="Y59" s="470">
        <v>199.25521000000001</v>
      </c>
      <c r="Z59" s="470">
        <v>10</v>
      </c>
      <c r="AA59" s="470">
        <v>378.65535999999997</v>
      </c>
      <c r="AB59" s="470">
        <v>2398.9939899999999</v>
      </c>
      <c r="AC59" s="470">
        <v>0</v>
      </c>
      <c r="AD59" s="470">
        <v>3927.7366099999999</v>
      </c>
      <c r="AE59" s="470">
        <v>1420289.1984699999</v>
      </c>
      <c r="AF59" s="227">
        <v>58915.822969999994</v>
      </c>
      <c r="AG59" s="227">
        <v>45932.077320000004</v>
      </c>
      <c r="AH59" s="227">
        <v>0</v>
      </c>
      <c r="AI59" s="227">
        <v>577.91057000000001</v>
      </c>
      <c r="AJ59" s="475">
        <v>1314863.3876100001</v>
      </c>
    </row>
    <row r="60" spans="1:36" s="42" customFormat="1" x14ac:dyDescent="0.25">
      <c r="A60" s="395"/>
      <c r="B60" s="111">
        <v>130415</v>
      </c>
      <c r="C60" s="180" t="s">
        <v>36</v>
      </c>
      <c r="D60" s="470">
        <v>140489.67421999999</v>
      </c>
      <c r="E60" s="470">
        <v>67329.407080000004</v>
      </c>
      <c r="F60" s="470">
        <v>369738.14052000002</v>
      </c>
      <c r="G60" s="470">
        <v>0</v>
      </c>
      <c r="H60" s="87">
        <v>577557.22181999998</v>
      </c>
      <c r="I60" s="470">
        <v>55702.065060000001</v>
      </c>
      <c r="J60" s="470">
        <v>0</v>
      </c>
      <c r="K60" s="470">
        <v>4230.34</v>
      </c>
      <c r="L60" s="470">
        <v>54994.256370000003</v>
      </c>
      <c r="M60" s="470">
        <v>15680.53025</v>
      </c>
      <c r="N60" s="470">
        <v>50886.352830000003</v>
      </c>
      <c r="O60" s="470">
        <v>3656.36384</v>
      </c>
      <c r="P60" s="470">
        <v>11626.404339999999</v>
      </c>
      <c r="Q60" s="470">
        <v>0</v>
      </c>
      <c r="R60" s="87">
        <v>196776.31269000002</v>
      </c>
      <c r="S60" s="470">
        <v>0</v>
      </c>
      <c r="T60" s="470">
        <v>4970.4361799999997</v>
      </c>
      <c r="U60" s="470">
        <v>1125.38807</v>
      </c>
      <c r="V60" s="470">
        <v>1989.2691</v>
      </c>
      <c r="W60" s="470">
        <v>2925</v>
      </c>
      <c r="X60" s="470">
        <v>0</v>
      </c>
      <c r="Y60" s="470">
        <v>856.39945999999998</v>
      </c>
      <c r="Z60" s="470">
        <v>267.40138999999999</v>
      </c>
      <c r="AA60" s="470">
        <v>908.46175000000005</v>
      </c>
      <c r="AB60" s="470">
        <v>1734.2183500000001</v>
      </c>
      <c r="AC60" s="470">
        <v>420</v>
      </c>
      <c r="AD60" s="470">
        <v>15196.5743</v>
      </c>
      <c r="AE60" s="470">
        <v>789530.10881000001</v>
      </c>
      <c r="AF60" s="227">
        <v>55116.69283</v>
      </c>
      <c r="AG60" s="227">
        <v>72664.055720000004</v>
      </c>
      <c r="AH60" s="227">
        <v>0</v>
      </c>
      <c r="AI60" s="227">
        <v>2184.86121</v>
      </c>
      <c r="AJ60" s="475">
        <v>659564.49904999998</v>
      </c>
    </row>
    <row r="61" spans="1:36" s="42" customFormat="1" x14ac:dyDescent="0.25">
      <c r="A61" s="395"/>
      <c r="B61" s="111">
        <v>130420</v>
      </c>
      <c r="C61" s="180" t="s">
        <v>37</v>
      </c>
      <c r="D61" s="470">
        <v>32196.099470000001</v>
      </c>
      <c r="E61" s="470">
        <v>0</v>
      </c>
      <c r="F61" s="470">
        <v>290740.55293000001</v>
      </c>
      <c r="G61" s="470">
        <v>0</v>
      </c>
      <c r="H61" s="87">
        <v>322936.65240000002</v>
      </c>
      <c r="I61" s="470">
        <v>10823.70861</v>
      </c>
      <c r="J61" s="470">
        <v>0</v>
      </c>
      <c r="K61" s="470">
        <v>12919.338</v>
      </c>
      <c r="L61" s="470">
        <v>19214.031299999999</v>
      </c>
      <c r="M61" s="470">
        <v>0</v>
      </c>
      <c r="N61" s="470">
        <v>8337.1178899999995</v>
      </c>
      <c r="O61" s="470">
        <v>0</v>
      </c>
      <c r="P61" s="470">
        <v>3008.5059000000001</v>
      </c>
      <c r="Q61" s="470">
        <v>0</v>
      </c>
      <c r="R61" s="87">
        <v>54302.701699999991</v>
      </c>
      <c r="S61" s="470">
        <v>0</v>
      </c>
      <c r="T61" s="470">
        <v>0</v>
      </c>
      <c r="U61" s="470">
        <v>947.09523000000002</v>
      </c>
      <c r="V61" s="470">
        <v>0</v>
      </c>
      <c r="W61" s="470">
        <v>0</v>
      </c>
      <c r="X61" s="470">
        <v>0</v>
      </c>
      <c r="Y61" s="470">
        <v>246.51104000000001</v>
      </c>
      <c r="Z61" s="470">
        <v>253.02170000000001</v>
      </c>
      <c r="AA61" s="470">
        <v>0</v>
      </c>
      <c r="AB61" s="470">
        <v>2599.4685399999998</v>
      </c>
      <c r="AC61" s="470">
        <v>0</v>
      </c>
      <c r="AD61" s="470">
        <v>4046.0965099999999</v>
      </c>
      <c r="AE61" s="470">
        <v>381285.45061</v>
      </c>
      <c r="AF61" s="227">
        <v>21256.455889999997</v>
      </c>
      <c r="AG61" s="227">
        <v>19214.031299999999</v>
      </c>
      <c r="AH61" s="227">
        <v>0</v>
      </c>
      <c r="AI61" s="227">
        <v>246.51104000000001</v>
      </c>
      <c r="AJ61" s="475">
        <v>340568.45237999992</v>
      </c>
    </row>
    <row r="62" spans="1:36" s="42" customFormat="1" x14ac:dyDescent="0.25">
      <c r="A62" s="395"/>
      <c r="B62" s="111">
        <v>130425</v>
      </c>
      <c r="C62" s="180" t="s">
        <v>38</v>
      </c>
      <c r="D62" s="470">
        <v>52783.03959</v>
      </c>
      <c r="E62" s="470">
        <v>456.65931</v>
      </c>
      <c r="F62" s="470">
        <v>27344.701300000001</v>
      </c>
      <c r="G62" s="470">
        <v>33044.895759999999</v>
      </c>
      <c r="H62" s="87">
        <v>113629.29596</v>
      </c>
      <c r="I62" s="470">
        <v>4555.3120099999996</v>
      </c>
      <c r="J62" s="470">
        <v>0</v>
      </c>
      <c r="K62" s="470">
        <v>31962.916000000001</v>
      </c>
      <c r="L62" s="470">
        <v>0</v>
      </c>
      <c r="M62" s="470">
        <v>2945.31999</v>
      </c>
      <c r="N62" s="470">
        <v>6830.1352200000001</v>
      </c>
      <c r="O62" s="470">
        <v>0</v>
      </c>
      <c r="P62" s="470">
        <v>0</v>
      </c>
      <c r="Q62" s="470">
        <v>0</v>
      </c>
      <c r="R62" s="87">
        <v>46293.683219999992</v>
      </c>
      <c r="S62" s="470">
        <v>0</v>
      </c>
      <c r="T62" s="470">
        <v>8604.5802199999998</v>
      </c>
      <c r="U62" s="470">
        <v>0</v>
      </c>
      <c r="V62" s="470">
        <v>0</v>
      </c>
      <c r="W62" s="470">
        <v>0</v>
      </c>
      <c r="X62" s="470">
        <v>0</v>
      </c>
      <c r="Y62" s="470">
        <v>0</v>
      </c>
      <c r="Z62" s="470">
        <v>180</v>
      </c>
      <c r="AA62" s="470">
        <v>0</v>
      </c>
      <c r="AB62" s="470">
        <v>0</v>
      </c>
      <c r="AC62" s="470">
        <v>0</v>
      </c>
      <c r="AD62" s="470">
        <v>8784.5802199999998</v>
      </c>
      <c r="AE62" s="470">
        <v>168707.5594</v>
      </c>
      <c r="AF62" s="227">
        <v>38793.051220000001</v>
      </c>
      <c r="AG62" s="227">
        <v>2945.31999</v>
      </c>
      <c r="AH62" s="227">
        <v>0</v>
      </c>
      <c r="AI62" s="227">
        <v>0</v>
      </c>
      <c r="AJ62" s="475">
        <v>126969.18819</v>
      </c>
    </row>
    <row r="63" spans="1:36" s="42" customFormat="1" x14ac:dyDescent="0.25">
      <c r="A63" s="395"/>
      <c r="B63" s="111">
        <v>130430</v>
      </c>
      <c r="C63" s="180" t="s">
        <v>729</v>
      </c>
      <c r="D63" s="470">
        <v>0</v>
      </c>
      <c r="E63" s="470">
        <v>0</v>
      </c>
      <c r="F63" s="470">
        <v>0</v>
      </c>
      <c r="G63" s="470">
        <v>0</v>
      </c>
      <c r="H63" s="87">
        <v>0</v>
      </c>
      <c r="I63" s="470">
        <v>0</v>
      </c>
      <c r="J63" s="470">
        <v>0</v>
      </c>
      <c r="K63" s="470">
        <v>0</v>
      </c>
      <c r="L63" s="470">
        <v>0</v>
      </c>
      <c r="M63" s="470">
        <v>0</v>
      </c>
      <c r="N63" s="470">
        <v>0</v>
      </c>
      <c r="O63" s="470">
        <v>0</v>
      </c>
      <c r="P63" s="470">
        <v>0</v>
      </c>
      <c r="Q63" s="470">
        <v>0</v>
      </c>
      <c r="R63" s="87">
        <v>0</v>
      </c>
      <c r="S63" s="470">
        <v>0</v>
      </c>
      <c r="T63" s="470">
        <v>0</v>
      </c>
      <c r="U63" s="470">
        <v>0</v>
      </c>
      <c r="V63" s="470">
        <v>0</v>
      </c>
      <c r="W63" s="470">
        <v>0</v>
      </c>
      <c r="X63" s="470">
        <v>0</v>
      </c>
      <c r="Y63" s="470">
        <v>0</v>
      </c>
      <c r="Z63" s="470">
        <v>0</v>
      </c>
      <c r="AA63" s="470">
        <v>0</v>
      </c>
      <c r="AB63" s="470">
        <v>0</v>
      </c>
      <c r="AC63" s="470">
        <v>0</v>
      </c>
      <c r="AD63" s="470">
        <v>0</v>
      </c>
      <c r="AE63" s="470">
        <v>0</v>
      </c>
      <c r="AF63" s="227">
        <v>0</v>
      </c>
      <c r="AG63" s="227">
        <v>0</v>
      </c>
      <c r="AH63" s="227">
        <v>0</v>
      </c>
      <c r="AI63" s="227">
        <v>0</v>
      </c>
      <c r="AJ63" s="475">
        <v>0</v>
      </c>
    </row>
    <row r="64" spans="1:36" s="42" customFormat="1" x14ac:dyDescent="0.25">
      <c r="A64" s="395"/>
      <c r="B64" s="111">
        <v>1305</v>
      </c>
      <c r="C64" s="180" t="s">
        <v>41</v>
      </c>
      <c r="D64" s="470">
        <v>0</v>
      </c>
      <c r="E64" s="470">
        <v>0</v>
      </c>
      <c r="F64" s="470">
        <v>14077.55746</v>
      </c>
      <c r="G64" s="470">
        <v>2498.0632000000001</v>
      </c>
      <c r="H64" s="87">
        <v>16575.62066</v>
      </c>
      <c r="I64" s="470">
        <v>0</v>
      </c>
      <c r="J64" s="470">
        <v>0</v>
      </c>
      <c r="K64" s="470">
        <v>0</v>
      </c>
      <c r="L64" s="470">
        <v>0</v>
      </c>
      <c r="M64" s="470">
        <v>0</v>
      </c>
      <c r="N64" s="470">
        <v>0</v>
      </c>
      <c r="O64" s="470">
        <v>0</v>
      </c>
      <c r="P64" s="470">
        <v>0</v>
      </c>
      <c r="Q64" s="470">
        <v>0</v>
      </c>
      <c r="R64" s="87">
        <v>0</v>
      </c>
      <c r="S64" s="470">
        <v>0</v>
      </c>
      <c r="T64" s="470">
        <v>0</v>
      </c>
      <c r="U64" s="470">
        <v>0</v>
      </c>
      <c r="V64" s="470">
        <v>0</v>
      </c>
      <c r="W64" s="470">
        <v>0</v>
      </c>
      <c r="X64" s="470">
        <v>204.71872999999999</v>
      </c>
      <c r="Y64" s="470">
        <v>0</v>
      </c>
      <c r="Z64" s="470">
        <v>0</v>
      </c>
      <c r="AA64" s="470">
        <v>0</v>
      </c>
      <c r="AB64" s="470">
        <v>5151.8085600000004</v>
      </c>
      <c r="AC64" s="470">
        <v>0</v>
      </c>
      <c r="AD64" s="470">
        <v>5356.52729</v>
      </c>
      <c r="AE64" s="470">
        <v>21932.147949999999</v>
      </c>
      <c r="AF64" s="227">
        <v>0</v>
      </c>
      <c r="AG64" s="227">
        <v>0</v>
      </c>
      <c r="AH64" s="227">
        <v>0</v>
      </c>
      <c r="AI64" s="227">
        <v>0</v>
      </c>
      <c r="AJ64" s="475">
        <v>21932.147950000002</v>
      </c>
    </row>
    <row r="65" spans="1:36" s="42" customFormat="1" x14ac:dyDescent="0.25">
      <c r="A65" s="395"/>
      <c r="B65" s="111">
        <v>130505</v>
      </c>
      <c r="C65" s="180" t="s">
        <v>34</v>
      </c>
      <c r="D65" s="470">
        <v>0</v>
      </c>
      <c r="E65" s="470">
        <v>0</v>
      </c>
      <c r="F65" s="470">
        <v>3760.7021399999999</v>
      </c>
      <c r="G65" s="470">
        <v>0</v>
      </c>
      <c r="H65" s="87">
        <v>3760.7021399999999</v>
      </c>
      <c r="I65" s="470">
        <v>0</v>
      </c>
      <c r="J65" s="470">
        <v>0</v>
      </c>
      <c r="K65" s="470">
        <v>0</v>
      </c>
      <c r="L65" s="470">
        <v>0</v>
      </c>
      <c r="M65" s="470">
        <v>0</v>
      </c>
      <c r="N65" s="470">
        <v>0</v>
      </c>
      <c r="O65" s="470">
        <v>0</v>
      </c>
      <c r="P65" s="470">
        <v>0</v>
      </c>
      <c r="Q65" s="470">
        <v>0</v>
      </c>
      <c r="R65" s="87">
        <v>0</v>
      </c>
      <c r="S65" s="470">
        <v>0</v>
      </c>
      <c r="T65" s="470">
        <v>0</v>
      </c>
      <c r="U65" s="470">
        <v>0</v>
      </c>
      <c r="V65" s="470">
        <v>0</v>
      </c>
      <c r="W65" s="470">
        <v>0</v>
      </c>
      <c r="X65" s="470">
        <v>48.422710000000002</v>
      </c>
      <c r="Y65" s="470">
        <v>0</v>
      </c>
      <c r="Z65" s="470">
        <v>0</v>
      </c>
      <c r="AA65" s="470">
        <v>0</v>
      </c>
      <c r="AB65" s="470">
        <v>1212.13571</v>
      </c>
      <c r="AC65" s="470">
        <v>0</v>
      </c>
      <c r="AD65" s="470">
        <v>1260.5584200000001</v>
      </c>
      <c r="AE65" s="470">
        <v>5021.2605599999997</v>
      </c>
      <c r="AF65" s="227">
        <v>0</v>
      </c>
      <c r="AG65" s="227">
        <v>0</v>
      </c>
      <c r="AH65" s="227">
        <v>0</v>
      </c>
      <c r="AI65" s="227">
        <v>0</v>
      </c>
      <c r="AJ65" s="475">
        <v>5021.2605599999997</v>
      </c>
    </row>
    <row r="66" spans="1:36" s="42" customFormat="1" x14ac:dyDescent="0.25">
      <c r="A66" s="395"/>
      <c r="B66" s="111">
        <v>130510</v>
      </c>
      <c r="C66" s="180" t="s">
        <v>35</v>
      </c>
      <c r="D66" s="470">
        <v>0</v>
      </c>
      <c r="E66" s="470">
        <v>0</v>
      </c>
      <c r="F66" s="470">
        <v>7549.0074800000002</v>
      </c>
      <c r="G66" s="470">
        <v>0</v>
      </c>
      <c r="H66" s="87">
        <v>7549.0074800000002</v>
      </c>
      <c r="I66" s="470">
        <v>0</v>
      </c>
      <c r="J66" s="470">
        <v>0</v>
      </c>
      <c r="K66" s="470">
        <v>0</v>
      </c>
      <c r="L66" s="470">
        <v>0</v>
      </c>
      <c r="M66" s="470">
        <v>0</v>
      </c>
      <c r="N66" s="470">
        <v>0</v>
      </c>
      <c r="O66" s="470">
        <v>0</v>
      </c>
      <c r="P66" s="470">
        <v>0</v>
      </c>
      <c r="Q66" s="470">
        <v>0</v>
      </c>
      <c r="R66" s="87">
        <v>0</v>
      </c>
      <c r="S66" s="470">
        <v>0</v>
      </c>
      <c r="T66" s="470">
        <v>0</v>
      </c>
      <c r="U66" s="470">
        <v>0</v>
      </c>
      <c r="V66" s="470">
        <v>0</v>
      </c>
      <c r="W66" s="470">
        <v>0</v>
      </c>
      <c r="X66" s="470">
        <v>106.28354</v>
      </c>
      <c r="Y66" s="470">
        <v>0</v>
      </c>
      <c r="Z66" s="470">
        <v>0</v>
      </c>
      <c r="AA66" s="470">
        <v>0</v>
      </c>
      <c r="AB66" s="470">
        <v>1643.28916</v>
      </c>
      <c r="AC66" s="470">
        <v>0</v>
      </c>
      <c r="AD66" s="470">
        <v>1749.5726999999999</v>
      </c>
      <c r="AE66" s="470">
        <v>9298.5801800000008</v>
      </c>
      <c r="AF66" s="227">
        <v>0</v>
      </c>
      <c r="AG66" s="227">
        <v>0</v>
      </c>
      <c r="AH66" s="227">
        <v>0</v>
      </c>
      <c r="AI66" s="227">
        <v>0</v>
      </c>
      <c r="AJ66" s="475">
        <v>9298.5801800000008</v>
      </c>
    </row>
    <row r="67" spans="1:36" s="42" customFormat="1" x14ac:dyDescent="0.25">
      <c r="A67" s="395"/>
      <c r="B67" s="111">
        <v>130515</v>
      </c>
      <c r="C67" s="180" t="s">
        <v>36</v>
      </c>
      <c r="D67" s="470">
        <v>0</v>
      </c>
      <c r="E67" s="470">
        <v>0</v>
      </c>
      <c r="F67" s="470">
        <v>2767.8478399999999</v>
      </c>
      <c r="G67" s="470">
        <v>0</v>
      </c>
      <c r="H67" s="87">
        <v>2767.8478399999999</v>
      </c>
      <c r="I67" s="470">
        <v>0</v>
      </c>
      <c r="J67" s="470">
        <v>0</v>
      </c>
      <c r="K67" s="470">
        <v>0</v>
      </c>
      <c r="L67" s="470">
        <v>0</v>
      </c>
      <c r="M67" s="470">
        <v>0</v>
      </c>
      <c r="N67" s="470">
        <v>0</v>
      </c>
      <c r="O67" s="470">
        <v>0</v>
      </c>
      <c r="P67" s="470">
        <v>0</v>
      </c>
      <c r="Q67" s="470">
        <v>0</v>
      </c>
      <c r="R67" s="87">
        <v>0</v>
      </c>
      <c r="S67" s="470">
        <v>0</v>
      </c>
      <c r="T67" s="470">
        <v>0</v>
      </c>
      <c r="U67" s="470">
        <v>0</v>
      </c>
      <c r="V67" s="470">
        <v>0</v>
      </c>
      <c r="W67" s="470">
        <v>0</v>
      </c>
      <c r="X67" s="470">
        <v>50.012479999999996</v>
      </c>
      <c r="Y67" s="470">
        <v>0</v>
      </c>
      <c r="Z67" s="470">
        <v>0</v>
      </c>
      <c r="AA67" s="470">
        <v>0</v>
      </c>
      <c r="AB67" s="470">
        <v>2296.3836900000001</v>
      </c>
      <c r="AC67" s="470">
        <v>0</v>
      </c>
      <c r="AD67" s="470">
        <v>2346.39617</v>
      </c>
      <c r="AE67" s="470">
        <v>5114.2440100000003</v>
      </c>
      <c r="AF67" s="227">
        <v>0</v>
      </c>
      <c r="AG67" s="227">
        <v>0</v>
      </c>
      <c r="AH67" s="227">
        <v>0</v>
      </c>
      <c r="AI67" s="227">
        <v>0</v>
      </c>
      <c r="AJ67" s="475">
        <v>5114.2440100000003</v>
      </c>
    </row>
    <row r="68" spans="1:36" s="42" customFormat="1" x14ac:dyDescent="0.25">
      <c r="A68" s="395"/>
      <c r="B68" s="111">
        <v>130520</v>
      </c>
      <c r="C68" s="180" t="s">
        <v>42</v>
      </c>
      <c r="D68" s="470">
        <v>0</v>
      </c>
      <c r="E68" s="470">
        <v>0</v>
      </c>
      <c r="F68" s="470">
        <v>0</v>
      </c>
      <c r="G68" s="470">
        <v>0</v>
      </c>
      <c r="H68" s="87">
        <v>0</v>
      </c>
      <c r="I68" s="470">
        <v>0</v>
      </c>
      <c r="J68" s="470">
        <v>0</v>
      </c>
      <c r="K68" s="470">
        <v>0</v>
      </c>
      <c r="L68" s="470">
        <v>0</v>
      </c>
      <c r="M68" s="470">
        <v>0</v>
      </c>
      <c r="N68" s="470">
        <v>0</v>
      </c>
      <c r="O68" s="470">
        <v>0</v>
      </c>
      <c r="P68" s="470">
        <v>0</v>
      </c>
      <c r="Q68" s="470">
        <v>0</v>
      </c>
      <c r="R68" s="87">
        <v>0</v>
      </c>
      <c r="S68" s="470">
        <v>0</v>
      </c>
      <c r="T68" s="470">
        <v>0</v>
      </c>
      <c r="U68" s="470">
        <v>0</v>
      </c>
      <c r="V68" s="470">
        <v>0</v>
      </c>
      <c r="W68" s="470">
        <v>0</v>
      </c>
      <c r="X68" s="470">
        <v>0</v>
      </c>
      <c r="Y68" s="470">
        <v>0</v>
      </c>
      <c r="Z68" s="470">
        <v>0</v>
      </c>
      <c r="AA68" s="470">
        <v>0</v>
      </c>
      <c r="AB68" s="470">
        <v>0</v>
      </c>
      <c r="AC68" s="470">
        <v>0</v>
      </c>
      <c r="AD68" s="470">
        <v>0</v>
      </c>
      <c r="AE68" s="470">
        <v>0</v>
      </c>
      <c r="AF68" s="227">
        <v>0</v>
      </c>
      <c r="AG68" s="227">
        <v>0</v>
      </c>
      <c r="AH68" s="227">
        <v>0</v>
      </c>
      <c r="AI68" s="227">
        <v>0</v>
      </c>
      <c r="AJ68" s="475">
        <v>0</v>
      </c>
    </row>
    <row r="69" spans="1:36" s="42" customFormat="1" x14ac:dyDescent="0.25">
      <c r="A69" s="395"/>
      <c r="B69" s="111">
        <v>130525</v>
      </c>
      <c r="C69" s="180" t="s">
        <v>43</v>
      </c>
      <c r="D69" s="470">
        <v>0</v>
      </c>
      <c r="E69" s="470">
        <v>0</v>
      </c>
      <c r="F69" s="470">
        <v>0</v>
      </c>
      <c r="G69" s="470">
        <v>2498.0632000000001</v>
      </c>
      <c r="H69" s="87">
        <v>2498.0632000000001</v>
      </c>
      <c r="I69" s="470">
        <v>0</v>
      </c>
      <c r="J69" s="470">
        <v>0</v>
      </c>
      <c r="K69" s="470">
        <v>0</v>
      </c>
      <c r="L69" s="470">
        <v>0</v>
      </c>
      <c r="M69" s="470">
        <v>0</v>
      </c>
      <c r="N69" s="470">
        <v>0</v>
      </c>
      <c r="O69" s="470">
        <v>0</v>
      </c>
      <c r="P69" s="470">
        <v>0</v>
      </c>
      <c r="Q69" s="470">
        <v>0</v>
      </c>
      <c r="R69" s="87">
        <v>0</v>
      </c>
      <c r="S69" s="470">
        <v>0</v>
      </c>
      <c r="T69" s="470">
        <v>0</v>
      </c>
      <c r="U69" s="470">
        <v>0</v>
      </c>
      <c r="V69" s="470">
        <v>0</v>
      </c>
      <c r="W69" s="470">
        <v>0</v>
      </c>
      <c r="X69" s="470">
        <v>0</v>
      </c>
      <c r="Y69" s="470">
        <v>0</v>
      </c>
      <c r="Z69" s="470">
        <v>0</v>
      </c>
      <c r="AA69" s="470">
        <v>0</v>
      </c>
      <c r="AB69" s="470">
        <v>0</v>
      </c>
      <c r="AC69" s="470">
        <v>0</v>
      </c>
      <c r="AD69" s="470">
        <v>0</v>
      </c>
      <c r="AE69" s="470">
        <v>2498.0632000000001</v>
      </c>
      <c r="AF69" s="227">
        <v>0</v>
      </c>
      <c r="AG69" s="227">
        <v>0</v>
      </c>
      <c r="AH69" s="227">
        <v>0</v>
      </c>
      <c r="AI69" s="227">
        <v>0</v>
      </c>
      <c r="AJ69" s="475">
        <v>2498.0632000000001</v>
      </c>
    </row>
    <row r="70" spans="1:36" s="42" customFormat="1" x14ac:dyDescent="0.25">
      <c r="A70" s="395"/>
      <c r="B70" s="111">
        <v>130530</v>
      </c>
      <c r="C70" s="180" t="s">
        <v>44</v>
      </c>
      <c r="D70" s="470">
        <v>0</v>
      </c>
      <c r="E70" s="470">
        <v>0</v>
      </c>
      <c r="F70" s="470">
        <v>0</v>
      </c>
      <c r="G70" s="470">
        <v>0</v>
      </c>
      <c r="H70" s="87">
        <v>0</v>
      </c>
      <c r="I70" s="470">
        <v>0</v>
      </c>
      <c r="J70" s="470">
        <v>0</v>
      </c>
      <c r="K70" s="470">
        <v>0</v>
      </c>
      <c r="L70" s="470">
        <v>0</v>
      </c>
      <c r="M70" s="470">
        <v>0</v>
      </c>
      <c r="N70" s="470">
        <v>0</v>
      </c>
      <c r="O70" s="470">
        <v>0</v>
      </c>
      <c r="P70" s="470">
        <v>0</v>
      </c>
      <c r="Q70" s="470">
        <v>0</v>
      </c>
      <c r="R70" s="87">
        <v>0</v>
      </c>
      <c r="S70" s="470">
        <v>0</v>
      </c>
      <c r="T70" s="470">
        <v>0</v>
      </c>
      <c r="U70" s="470">
        <v>0</v>
      </c>
      <c r="V70" s="470">
        <v>0</v>
      </c>
      <c r="W70" s="470">
        <v>0</v>
      </c>
      <c r="X70" s="470">
        <v>0</v>
      </c>
      <c r="Y70" s="470">
        <v>0</v>
      </c>
      <c r="Z70" s="470">
        <v>0</v>
      </c>
      <c r="AA70" s="470">
        <v>0</v>
      </c>
      <c r="AB70" s="470">
        <v>0</v>
      </c>
      <c r="AC70" s="470">
        <v>0</v>
      </c>
      <c r="AD70" s="470">
        <v>0</v>
      </c>
      <c r="AE70" s="470">
        <v>0</v>
      </c>
      <c r="AF70" s="227">
        <v>0</v>
      </c>
      <c r="AG70" s="227">
        <v>0</v>
      </c>
      <c r="AH70" s="227">
        <v>0</v>
      </c>
      <c r="AI70" s="227">
        <v>0</v>
      </c>
      <c r="AJ70" s="475">
        <v>0</v>
      </c>
    </row>
    <row r="71" spans="1:36" s="42" customFormat="1" x14ac:dyDescent="0.25">
      <c r="A71" s="395"/>
      <c r="B71" s="111">
        <v>130535</v>
      </c>
      <c r="C71" s="180" t="s">
        <v>45</v>
      </c>
      <c r="D71" s="470">
        <v>0</v>
      </c>
      <c r="E71" s="470">
        <v>0</v>
      </c>
      <c r="F71" s="470">
        <v>0</v>
      </c>
      <c r="G71" s="470">
        <v>0</v>
      </c>
      <c r="H71" s="87">
        <v>0</v>
      </c>
      <c r="I71" s="470">
        <v>0</v>
      </c>
      <c r="J71" s="470">
        <v>0</v>
      </c>
      <c r="K71" s="470">
        <v>0</v>
      </c>
      <c r="L71" s="470">
        <v>0</v>
      </c>
      <c r="M71" s="470">
        <v>0</v>
      </c>
      <c r="N71" s="470">
        <v>0</v>
      </c>
      <c r="O71" s="470">
        <v>0</v>
      </c>
      <c r="P71" s="470">
        <v>0</v>
      </c>
      <c r="Q71" s="470">
        <v>0</v>
      </c>
      <c r="R71" s="87">
        <v>0</v>
      </c>
      <c r="S71" s="470">
        <v>0</v>
      </c>
      <c r="T71" s="470">
        <v>0</v>
      </c>
      <c r="U71" s="470">
        <v>0</v>
      </c>
      <c r="V71" s="470">
        <v>0</v>
      </c>
      <c r="W71" s="470">
        <v>0</v>
      </c>
      <c r="X71" s="470">
        <v>0</v>
      </c>
      <c r="Y71" s="470">
        <v>0</v>
      </c>
      <c r="Z71" s="470">
        <v>0</v>
      </c>
      <c r="AA71" s="470">
        <v>0</v>
      </c>
      <c r="AB71" s="470">
        <v>0</v>
      </c>
      <c r="AC71" s="470">
        <v>0</v>
      </c>
      <c r="AD71" s="470">
        <v>0</v>
      </c>
      <c r="AE71" s="470">
        <v>0</v>
      </c>
      <c r="AF71" s="227">
        <v>0</v>
      </c>
      <c r="AG71" s="227">
        <v>0</v>
      </c>
      <c r="AH71" s="227">
        <v>0</v>
      </c>
      <c r="AI71" s="227">
        <v>0</v>
      </c>
      <c r="AJ71" s="475">
        <v>0</v>
      </c>
    </row>
    <row r="72" spans="1:36" s="42" customFormat="1" x14ac:dyDescent="0.25">
      <c r="A72" s="395"/>
      <c r="B72" s="111">
        <v>130540</v>
      </c>
      <c r="C72" s="180" t="s">
        <v>46</v>
      </c>
      <c r="D72" s="470">
        <v>0</v>
      </c>
      <c r="E72" s="470">
        <v>0</v>
      </c>
      <c r="F72" s="470">
        <v>0</v>
      </c>
      <c r="G72" s="470">
        <v>0</v>
      </c>
      <c r="H72" s="87">
        <v>0</v>
      </c>
      <c r="I72" s="470">
        <v>0</v>
      </c>
      <c r="J72" s="470">
        <v>0</v>
      </c>
      <c r="K72" s="470">
        <v>0</v>
      </c>
      <c r="L72" s="470">
        <v>0</v>
      </c>
      <c r="M72" s="470">
        <v>0</v>
      </c>
      <c r="N72" s="470">
        <v>0</v>
      </c>
      <c r="O72" s="470">
        <v>0</v>
      </c>
      <c r="P72" s="470">
        <v>0</v>
      </c>
      <c r="Q72" s="470">
        <v>0</v>
      </c>
      <c r="R72" s="87">
        <v>0</v>
      </c>
      <c r="S72" s="470">
        <v>0</v>
      </c>
      <c r="T72" s="470">
        <v>0</v>
      </c>
      <c r="U72" s="470">
        <v>0</v>
      </c>
      <c r="V72" s="470">
        <v>0</v>
      </c>
      <c r="W72" s="470">
        <v>0</v>
      </c>
      <c r="X72" s="470">
        <v>0</v>
      </c>
      <c r="Y72" s="470">
        <v>0</v>
      </c>
      <c r="Z72" s="470">
        <v>0</v>
      </c>
      <c r="AA72" s="470">
        <v>0</v>
      </c>
      <c r="AB72" s="470">
        <v>0</v>
      </c>
      <c r="AC72" s="470">
        <v>0</v>
      </c>
      <c r="AD72" s="470">
        <v>0</v>
      </c>
      <c r="AE72" s="470">
        <v>0</v>
      </c>
      <c r="AF72" s="227">
        <v>0</v>
      </c>
      <c r="AG72" s="227">
        <v>0</v>
      </c>
      <c r="AH72" s="227">
        <v>0</v>
      </c>
      <c r="AI72" s="227">
        <v>0</v>
      </c>
      <c r="AJ72" s="475">
        <v>0</v>
      </c>
    </row>
    <row r="73" spans="1:36" s="42" customFormat="1" x14ac:dyDescent="0.25">
      <c r="A73" s="395"/>
      <c r="B73" s="111">
        <v>1306</v>
      </c>
      <c r="C73" s="180" t="s">
        <v>47</v>
      </c>
      <c r="D73" s="470">
        <v>186738.68147000001</v>
      </c>
      <c r="E73" s="470">
        <v>205408.9112</v>
      </c>
      <c r="F73" s="470">
        <v>423506.74777999998</v>
      </c>
      <c r="G73" s="470">
        <v>193872.12562000001</v>
      </c>
      <c r="H73" s="87">
        <v>1009526.4660700001</v>
      </c>
      <c r="I73" s="470">
        <v>79513.209959999993</v>
      </c>
      <c r="J73" s="470">
        <v>130669.78264</v>
      </c>
      <c r="K73" s="470">
        <v>25682.635999999999</v>
      </c>
      <c r="L73" s="470">
        <v>49148.215880000003</v>
      </c>
      <c r="M73" s="470">
        <v>33738.03714</v>
      </c>
      <c r="N73" s="470">
        <v>138868.18187999999</v>
      </c>
      <c r="O73" s="470">
        <v>21755.673180000002</v>
      </c>
      <c r="P73" s="470">
        <v>47763.889759999998</v>
      </c>
      <c r="Q73" s="470">
        <v>19374.51959</v>
      </c>
      <c r="R73" s="87">
        <v>546514.14603000006</v>
      </c>
      <c r="S73" s="470">
        <v>11756.78522</v>
      </c>
      <c r="T73" s="470">
        <v>21789.52262</v>
      </c>
      <c r="U73" s="470">
        <v>1847.50863</v>
      </c>
      <c r="V73" s="470">
        <v>1389.40642</v>
      </c>
      <c r="W73" s="470">
        <v>6505.4703</v>
      </c>
      <c r="X73" s="470">
        <v>1482.1958400000001</v>
      </c>
      <c r="Y73" s="470">
        <v>2396.7190000000001</v>
      </c>
      <c r="Z73" s="470">
        <v>705.72379000000001</v>
      </c>
      <c r="AA73" s="470">
        <v>1613.7608399999999</v>
      </c>
      <c r="AB73" s="470">
        <v>5691.2903299999998</v>
      </c>
      <c r="AC73" s="470">
        <v>460.46818999999999</v>
      </c>
      <c r="AD73" s="470">
        <v>55638.851179999998</v>
      </c>
      <c r="AE73" s="470">
        <v>1611679.46328</v>
      </c>
      <c r="AF73" s="227">
        <v>164550.81787999999</v>
      </c>
      <c r="AG73" s="227">
        <v>84275.659440000003</v>
      </c>
      <c r="AH73" s="227">
        <v>0</v>
      </c>
      <c r="AI73" s="227">
        <v>4470.9480299999996</v>
      </c>
      <c r="AJ73" s="475">
        <v>1358382.0379299996</v>
      </c>
    </row>
    <row r="74" spans="1:36" s="42" customFormat="1" x14ac:dyDescent="0.25">
      <c r="A74" s="395"/>
      <c r="B74" s="111">
        <v>130605</v>
      </c>
      <c r="C74" s="180" t="s">
        <v>34</v>
      </c>
      <c r="D74" s="470">
        <v>0</v>
      </c>
      <c r="E74" s="470">
        <v>0</v>
      </c>
      <c r="F74" s="470">
        <v>0</v>
      </c>
      <c r="G74" s="470">
        <v>0</v>
      </c>
      <c r="H74" s="87">
        <v>0</v>
      </c>
      <c r="I74" s="470">
        <v>0</v>
      </c>
      <c r="J74" s="470">
        <v>0</v>
      </c>
      <c r="K74" s="470">
        <v>0</v>
      </c>
      <c r="L74" s="470">
        <v>0</v>
      </c>
      <c r="M74" s="470">
        <v>0</v>
      </c>
      <c r="N74" s="470">
        <v>0</v>
      </c>
      <c r="O74" s="470">
        <v>0</v>
      </c>
      <c r="P74" s="470">
        <v>0</v>
      </c>
      <c r="Q74" s="470">
        <v>0</v>
      </c>
      <c r="R74" s="87">
        <v>0</v>
      </c>
      <c r="S74" s="470">
        <v>0</v>
      </c>
      <c r="T74" s="470">
        <v>0</v>
      </c>
      <c r="U74" s="470">
        <v>0</v>
      </c>
      <c r="V74" s="470">
        <v>0</v>
      </c>
      <c r="W74" s="470">
        <v>0</v>
      </c>
      <c r="X74" s="470">
        <v>0</v>
      </c>
      <c r="Y74" s="470">
        <v>0</v>
      </c>
      <c r="Z74" s="470">
        <v>0</v>
      </c>
      <c r="AA74" s="470">
        <v>0</v>
      </c>
      <c r="AB74" s="470">
        <v>0</v>
      </c>
      <c r="AC74" s="470">
        <v>0</v>
      </c>
      <c r="AD74" s="470">
        <v>0</v>
      </c>
      <c r="AE74" s="470">
        <v>0</v>
      </c>
      <c r="AF74" s="227">
        <v>0</v>
      </c>
      <c r="AG74" s="227">
        <v>0</v>
      </c>
      <c r="AH74" s="227">
        <v>0</v>
      </c>
      <c r="AI74" s="227">
        <v>0</v>
      </c>
      <c r="AJ74" s="475">
        <v>0</v>
      </c>
    </row>
    <row r="75" spans="1:36" s="42" customFormat="1" x14ac:dyDescent="0.25">
      <c r="A75" s="395"/>
      <c r="B75" s="111">
        <v>130610</v>
      </c>
      <c r="C75" s="180" t="s">
        <v>35</v>
      </c>
      <c r="D75" s="470">
        <v>0</v>
      </c>
      <c r="E75" s="470">
        <v>0</v>
      </c>
      <c r="F75" s="470">
        <v>0</v>
      </c>
      <c r="G75" s="470">
        <v>0</v>
      </c>
      <c r="H75" s="87">
        <v>0</v>
      </c>
      <c r="I75" s="470">
        <v>0</v>
      </c>
      <c r="J75" s="470">
        <v>0</v>
      </c>
      <c r="K75" s="470">
        <v>0</v>
      </c>
      <c r="L75" s="470">
        <v>0</v>
      </c>
      <c r="M75" s="470">
        <v>0</v>
      </c>
      <c r="N75" s="470">
        <v>0</v>
      </c>
      <c r="O75" s="470">
        <v>0</v>
      </c>
      <c r="P75" s="470">
        <v>81.668310000000005</v>
      </c>
      <c r="Q75" s="470">
        <v>0</v>
      </c>
      <c r="R75" s="87">
        <v>81.668310000000005</v>
      </c>
      <c r="S75" s="470">
        <v>0</v>
      </c>
      <c r="T75" s="470">
        <v>0</v>
      </c>
      <c r="U75" s="470">
        <v>0</v>
      </c>
      <c r="V75" s="470">
        <v>0</v>
      </c>
      <c r="W75" s="470">
        <v>0</v>
      </c>
      <c r="X75" s="470">
        <v>0</v>
      </c>
      <c r="Y75" s="470">
        <v>0</v>
      </c>
      <c r="Z75" s="470">
        <v>0</v>
      </c>
      <c r="AA75" s="470">
        <v>0</v>
      </c>
      <c r="AB75" s="470">
        <v>0</v>
      </c>
      <c r="AC75" s="470">
        <v>0</v>
      </c>
      <c r="AD75" s="470">
        <v>0</v>
      </c>
      <c r="AE75" s="470">
        <v>81.668310000000005</v>
      </c>
      <c r="AF75" s="227">
        <v>0</v>
      </c>
      <c r="AG75" s="227">
        <v>0</v>
      </c>
      <c r="AH75" s="227">
        <v>0</v>
      </c>
      <c r="AI75" s="227">
        <v>0</v>
      </c>
      <c r="AJ75" s="475">
        <v>81.668310000000005</v>
      </c>
    </row>
    <row r="76" spans="1:36" s="42" customFormat="1" x14ac:dyDescent="0.25">
      <c r="A76" s="395"/>
      <c r="B76" s="111">
        <v>130615</v>
      </c>
      <c r="C76" s="180" t="s">
        <v>36</v>
      </c>
      <c r="D76" s="470">
        <v>186306.57235999999</v>
      </c>
      <c r="E76" s="470">
        <v>205408.9112</v>
      </c>
      <c r="F76" s="470">
        <v>423506.74777999998</v>
      </c>
      <c r="G76" s="470">
        <v>185072.12562000001</v>
      </c>
      <c r="H76" s="87">
        <v>1000294.35696</v>
      </c>
      <c r="I76" s="470">
        <v>79513.209959999993</v>
      </c>
      <c r="J76" s="470">
        <v>130669.78264</v>
      </c>
      <c r="K76" s="470">
        <v>25682.635999999999</v>
      </c>
      <c r="L76" s="470">
        <v>49148.215880000003</v>
      </c>
      <c r="M76" s="470">
        <v>33738.03714</v>
      </c>
      <c r="N76" s="470">
        <v>138868.18187999999</v>
      </c>
      <c r="O76" s="470">
        <v>21755.673180000002</v>
      </c>
      <c r="P76" s="470">
        <v>34100.337670000001</v>
      </c>
      <c r="Q76" s="470">
        <v>19374.51959</v>
      </c>
      <c r="R76" s="87">
        <v>532850.59393999993</v>
      </c>
      <c r="S76" s="470">
        <v>11756.78522</v>
      </c>
      <c r="T76" s="470">
        <v>8617.4576199999992</v>
      </c>
      <c r="U76" s="470">
        <v>1847.50863</v>
      </c>
      <c r="V76" s="470">
        <v>1389.40642</v>
      </c>
      <c r="W76" s="470">
        <v>6505.4703</v>
      </c>
      <c r="X76" s="470">
        <v>1482.1958400000001</v>
      </c>
      <c r="Y76" s="470">
        <v>2396.7190000000001</v>
      </c>
      <c r="Z76" s="470">
        <v>705.72379000000001</v>
      </c>
      <c r="AA76" s="470">
        <v>1613.7608399999999</v>
      </c>
      <c r="AB76" s="470">
        <v>5691.2903299999998</v>
      </c>
      <c r="AC76" s="470">
        <v>460.46818999999999</v>
      </c>
      <c r="AD76" s="470">
        <v>42466.78618000001</v>
      </c>
      <c r="AE76" s="470">
        <v>1575611.7370800001</v>
      </c>
      <c r="AF76" s="227">
        <v>164550.81787999999</v>
      </c>
      <c r="AG76" s="227">
        <v>84275.659440000003</v>
      </c>
      <c r="AH76" s="227">
        <v>0</v>
      </c>
      <c r="AI76" s="227">
        <v>4470.9480299999996</v>
      </c>
      <c r="AJ76" s="475">
        <v>1322314.3117299997</v>
      </c>
    </row>
    <row r="77" spans="1:36" s="42" customFormat="1" x14ac:dyDescent="0.25">
      <c r="A77" s="395"/>
      <c r="B77" s="111">
        <v>130620</v>
      </c>
      <c r="C77" s="180" t="s">
        <v>42</v>
      </c>
      <c r="D77" s="470">
        <v>0</v>
      </c>
      <c r="E77" s="470">
        <v>0</v>
      </c>
      <c r="F77" s="470">
        <v>0</v>
      </c>
      <c r="G77" s="470">
        <v>0</v>
      </c>
      <c r="H77" s="87">
        <v>0</v>
      </c>
      <c r="I77" s="470">
        <v>0</v>
      </c>
      <c r="J77" s="470">
        <v>0</v>
      </c>
      <c r="K77" s="470">
        <v>0</v>
      </c>
      <c r="L77" s="470">
        <v>0</v>
      </c>
      <c r="M77" s="470">
        <v>0</v>
      </c>
      <c r="N77" s="470">
        <v>0</v>
      </c>
      <c r="O77" s="470">
        <v>0</v>
      </c>
      <c r="P77" s="470">
        <v>59.738709999999998</v>
      </c>
      <c r="Q77" s="470">
        <v>0</v>
      </c>
      <c r="R77" s="87">
        <v>59.738709999999998</v>
      </c>
      <c r="S77" s="470">
        <v>0</v>
      </c>
      <c r="T77" s="470">
        <v>0</v>
      </c>
      <c r="U77" s="470">
        <v>0</v>
      </c>
      <c r="V77" s="470">
        <v>0</v>
      </c>
      <c r="W77" s="470">
        <v>0</v>
      </c>
      <c r="X77" s="470">
        <v>0</v>
      </c>
      <c r="Y77" s="470">
        <v>0</v>
      </c>
      <c r="Z77" s="470">
        <v>0</v>
      </c>
      <c r="AA77" s="470">
        <v>0</v>
      </c>
      <c r="AB77" s="470">
        <v>0</v>
      </c>
      <c r="AC77" s="470">
        <v>0</v>
      </c>
      <c r="AD77" s="470">
        <v>0</v>
      </c>
      <c r="AE77" s="470">
        <v>59.738709999999998</v>
      </c>
      <c r="AF77" s="227">
        <v>0</v>
      </c>
      <c r="AG77" s="227">
        <v>0</v>
      </c>
      <c r="AH77" s="227">
        <v>0</v>
      </c>
      <c r="AI77" s="227">
        <v>0</v>
      </c>
      <c r="AJ77" s="475">
        <v>59.738709999999998</v>
      </c>
    </row>
    <row r="78" spans="1:36" s="42" customFormat="1" x14ac:dyDescent="0.25">
      <c r="A78" s="395"/>
      <c r="B78" s="111">
        <v>130625</v>
      </c>
      <c r="C78" s="180" t="s">
        <v>43</v>
      </c>
      <c r="D78" s="470">
        <v>432.10910999999999</v>
      </c>
      <c r="E78" s="470">
        <v>0</v>
      </c>
      <c r="F78" s="470">
        <v>0</v>
      </c>
      <c r="G78" s="470">
        <v>0</v>
      </c>
      <c r="H78" s="87">
        <v>432.10910999999999</v>
      </c>
      <c r="I78" s="470">
        <v>0</v>
      </c>
      <c r="J78" s="470">
        <v>0</v>
      </c>
      <c r="K78" s="470">
        <v>0</v>
      </c>
      <c r="L78" s="470">
        <v>0</v>
      </c>
      <c r="M78" s="470">
        <v>0</v>
      </c>
      <c r="N78" s="470">
        <v>0</v>
      </c>
      <c r="O78" s="470">
        <v>0</v>
      </c>
      <c r="P78" s="470">
        <v>5803.4465300000002</v>
      </c>
      <c r="Q78" s="470">
        <v>0</v>
      </c>
      <c r="R78" s="87">
        <v>5803.4465300000002</v>
      </c>
      <c r="S78" s="470">
        <v>0</v>
      </c>
      <c r="T78" s="470">
        <v>13172.065000000001</v>
      </c>
      <c r="U78" s="470">
        <v>0</v>
      </c>
      <c r="V78" s="470">
        <v>0</v>
      </c>
      <c r="W78" s="470">
        <v>0</v>
      </c>
      <c r="X78" s="470">
        <v>0</v>
      </c>
      <c r="Y78" s="470">
        <v>0</v>
      </c>
      <c r="Z78" s="470">
        <v>0</v>
      </c>
      <c r="AA78" s="470">
        <v>0</v>
      </c>
      <c r="AB78" s="470">
        <v>0</v>
      </c>
      <c r="AC78" s="470">
        <v>0</v>
      </c>
      <c r="AD78" s="470">
        <v>13172.065000000001</v>
      </c>
      <c r="AE78" s="470">
        <v>19407.620640000001</v>
      </c>
      <c r="AF78" s="227">
        <v>0</v>
      </c>
      <c r="AG78" s="227">
        <v>0</v>
      </c>
      <c r="AH78" s="227">
        <v>0</v>
      </c>
      <c r="AI78" s="227">
        <v>0</v>
      </c>
      <c r="AJ78" s="475">
        <v>19407.620640000001</v>
      </c>
    </row>
    <row r="79" spans="1:36" s="42" customFormat="1" x14ac:dyDescent="0.25">
      <c r="A79" s="395"/>
      <c r="B79" s="111">
        <v>130630</v>
      </c>
      <c r="C79" s="180" t="s">
        <v>44</v>
      </c>
      <c r="D79" s="470">
        <v>0</v>
      </c>
      <c r="E79" s="470">
        <v>0</v>
      </c>
      <c r="F79" s="470">
        <v>0</v>
      </c>
      <c r="G79" s="470">
        <v>0</v>
      </c>
      <c r="H79" s="87">
        <v>0</v>
      </c>
      <c r="I79" s="470">
        <v>0</v>
      </c>
      <c r="J79" s="470">
        <v>0</v>
      </c>
      <c r="K79" s="470">
        <v>0</v>
      </c>
      <c r="L79" s="470">
        <v>0</v>
      </c>
      <c r="M79" s="470">
        <v>0</v>
      </c>
      <c r="N79" s="470">
        <v>0</v>
      </c>
      <c r="O79" s="470">
        <v>0</v>
      </c>
      <c r="P79" s="470">
        <v>7718.6985400000003</v>
      </c>
      <c r="Q79" s="470">
        <v>0</v>
      </c>
      <c r="R79" s="87">
        <v>7718.6985400000003</v>
      </c>
      <c r="S79" s="470">
        <v>0</v>
      </c>
      <c r="T79" s="470">
        <v>0</v>
      </c>
      <c r="U79" s="470">
        <v>0</v>
      </c>
      <c r="V79" s="470">
        <v>0</v>
      </c>
      <c r="W79" s="470">
        <v>0</v>
      </c>
      <c r="X79" s="470">
        <v>0</v>
      </c>
      <c r="Y79" s="470">
        <v>0</v>
      </c>
      <c r="Z79" s="470">
        <v>0</v>
      </c>
      <c r="AA79" s="470">
        <v>0</v>
      </c>
      <c r="AB79" s="470">
        <v>0</v>
      </c>
      <c r="AC79" s="470">
        <v>0</v>
      </c>
      <c r="AD79" s="470">
        <v>0</v>
      </c>
      <c r="AE79" s="470">
        <v>7718.6985400000003</v>
      </c>
      <c r="AF79" s="227">
        <v>0</v>
      </c>
      <c r="AG79" s="227">
        <v>0</v>
      </c>
      <c r="AH79" s="227">
        <v>0</v>
      </c>
      <c r="AI79" s="227">
        <v>0</v>
      </c>
      <c r="AJ79" s="475">
        <v>7718.6985400000003</v>
      </c>
    </row>
    <row r="80" spans="1:36" s="42" customFormat="1" x14ac:dyDescent="0.25">
      <c r="A80" s="395"/>
      <c r="B80" s="111">
        <v>130635</v>
      </c>
      <c r="C80" s="180" t="s">
        <v>45</v>
      </c>
      <c r="D80" s="470">
        <v>0</v>
      </c>
      <c r="E80" s="470">
        <v>0</v>
      </c>
      <c r="F80" s="470">
        <v>0</v>
      </c>
      <c r="G80" s="470">
        <v>0</v>
      </c>
      <c r="H80" s="87">
        <v>0</v>
      </c>
      <c r="I80" s="470">
        <v>0</v>
      </c>
      <c r="J80" s="470">
        <v>0</v>
      </c>
      <c r="K80" s="470">
        <v>0</v>
      </c>
      <c r="L80" s="470">
        <v>0</v>
      </c>
      <c r="M80" s="470">
        <v>0</v>
      </c>
      <c r="N80" s="470">
        <v>0</v>
      </c>
      <c r="O80" s="470">
        <v>0</v>
      </c>
      <c r="P80" s="470">
        <v>0</v>
      </c>
      <c r="Q80" s="470">
        <v>0</v>
      </c>
      <c r="R80" s="87">
        <v>0</v>
      </c>
      <c r="S80" s="470">
        <v>0</v>
      </c>
      <c r="T80" s="470">
        <v>0</v>
      </c>
      <c r="U80" s="470">
        <v>0</v>
      </c>
      <c r="V80" s="470">
        <v>0</v>
      </c>
      <c r="W80" s="470">
        <v>0</v>
      </c>
      <c r="X80" s="470">
        <v>0</v>
      </c>
      <c r="Y80" s="470">
        <v>0</v>
      </c>
      <c r="Z80" s="470">
        <v>0</v>
      </c>
      <c r="AA80" s="470">
        <v>0</v>
      </c>
      <c r="AB80" s="470">
        <v>0</v>
      </c>
      <c r="AC80" s="470">
        <v>0</v>
      </c>
      <c r="AD80" s="470">
        <v>0</v>
      </c>
      <c r="AE80" s="470">
        <v>0</v>
      </c>
      <c r="AF80" s="227">
        <v>0</v>
      </c>
      <c r="AG80" s="227">
        <v>0</v>
      </c>
      <c r="AH80" s="227">
        <v>0</v>
      </c>
      <c r="AI80" s="227">
        <v>0</v>
      </c>
      <c r="AJ80" s="475">
        <v>0</v>
      </c>
    </row>
    <row r="81" spans="1:36" s="42" customFormat="1" x14ac:dyDescent="0.25">
      <c r="A81" s="395"/>
      <c r="B81" s="111">
        <v>130640</v>
      </c>
      <c r="C81" s="180" t="s">
        <v>46</v>
      </c>
      <c r="D81" s="470">
        <v>0</v>
      </c>
      <c r="E81" s="470">
        <v>0</v>
      </c>
      <c r="F81" s="470">
        <v>0</v>
      </c>
      <c r="G81" s="470">
        <v>8800</v>
      </c>
      <c r="H81" s="87">
        <v>8800</v>
      </c>
      <c r="I81" s="470">
        <v>0</v>
      </c>
      <c r="J81" s="470">
        <v>0</v>
      </c>
      <c r="K81" s="470">
        <v>0</v>
      </c>
      <c r="L81" s="470">
        <v>0</v>
      </c>
      <c r="M81" s="470">
        <v>0</v>
      </c>
      <c r="N81" s="470">
        <v>0</v>
      </c>
      <c r="O81" s="470">
        <v>0</v>
      </c>
      <c r="P81" s="470">
        <v>0</v>
      </c>
      <c r="Q81" s="470">
        <v>0</v>
      </c>
      <c r="R81" s="87">
        <v>0</v>
      </c>
      <c r="S81" s="470">
        <v>0</v>
      </c>
      <c r="T81" s="470">
        <v>0</v>
      </c>
      <c r="U81" s="470">
        <v>0</v>
      </c>
      <c r="V81" s="470">
        <v>0</v>
      </c>
      <c r="W81" s="470">
        <v>0</v>
      </c>
      <c r="X81" s="470">
        <v>0</v>
      </c>
      <c r="Y81" s="470">
        <v>0</v>
      </c>
      <c r="Z81" s="470">
        <v>0</v>
      </c>
      <c r="AA81" s="470">
        <v>0</v>
      </c>
      <c r="AB81" s="470">
        <v>0</v>
      </c>
      <c r="AC81" s="470">
        <v>0</v>
      </c>
      <c r="AD81" s="470">
        <v>0</v>
      </c>
      <c r="AE81" s="470">
        <v>8800</v>
      </c>
      <c r="AF81" s="227">
        <v>0</v>
      </c>
      <c r="AG81" s="227">
        <v>0</v>
      </c>
      <c r="AH81" s="227">
        <v>0</v>
      </c>
      <c r="AI81" s="227">
        <v>0</v>
      </c>
      <c r="AJ81" s="475">
        <v>8800</v>
      </c>
    </row>
    <row r="82" spans="1:36" s="42" customFormat="1" x14ac:dyDescent="0.25">
      <c r="A82" s="395"/>
      <c r="B82" s="111">
        <v>1307</v>
      </c>
      <c r="C82" s="180" t="s">
        <v>48</v>
      </c>
      <c r="D82" s="470">
        <v>0</v>
      </c>
      <c r="E82" s="470">
        <v>103941.26703</v>
      </c>
      <c r="F82" s="470">
        <v>167327.24283999999</v>
      </c>
      <c r="G82" s="470">
        <v>23475.97193</v>
      </c>
      <c r="H82" s="87">
        <v>294744.48180000001</v>
      </c>
      <c r="I82" s="470">
        <v>30072.587390000001</v>
      </c>
      <c r="J82" s="470">
        <v>49325.802539999997</v>
      </c>
      <c r="K82" s="470">
        <v>0</v>
      </c>
      <c r="L82" s="470">
        <v>44469.12124</v>
      </c>
      <c r="M82" s="470">
        <v>479.3</v>
      </c>
      <c r="N82" s="470">
        <v>118871.03327</v>
      </c>
      <c r="O82" s="470">
        <v>100</v>
      </c>
      <c r="P82" s="470">
        <v>1344.3390400000001</v>
      </c>
      <c r="Q82" s="470">
        <v>0</v>
      </c>
      <c r="R82" s="87">
        <v>244662.18348000001</v>
      </c>
      <c r="S82" s="470">
        <v>450</v>
      </c>
      <c r="T82" s="470">
        <v>265.84296999999998</v>
      </c>
      <c r="U82" s="470">
        <v>50</v>
      </c>
      <c r="V82" s="470">
        <v>0</v>
      </c>
      <c r="W82" s="470">
        <v>0</v>
      </c>
      <c r="X82" s="470">
        <v>463.23676999999998</v>
      </c>
      <c r="Y82" s="470">
        <v>0</v>
      </c>
      <c r="Z82" s="470">
        <v>50</v>
      </c>
      <c r="AA82" s="470">
        <v>0</v>
      </c>
      <c r="AB82" s="470">
        <v>0</v>
      </c>
      <c r="AC82" s="470">
        <v>0</v>
      </c>
      <c r="AD82" s="470">
        <v>1279.0797399999999</v>
      </c>
      <c r="AE82" s="470">
        <v>540685.74502000003</v>
      </c>
      <c r="AF82" s="227">
        <v>118871.03327</v>
      </c>
      <c r="AG82" s="227">
        <v>44948.421240000003</v>
      </c>
      <c r="AH82" s="227">
        <v>0</v>
      </c>
      <c r="AI82" s="227">
        <v>0</v>
      </c>
      <c r="AJ82" s="475">
        <v>376866.29051000002</v>
      </c>
    </row>
    <row r="83" spans="1:36" s="42" customFormat="1" x14ac:dyDescent="0.25">
      <c r="A83" s="395"/>
      <c r="B83" s="111">
        <v>130705</v>
      </c>
      <c r="C83" s="180" t="s">
        <v>49</v>
      </c>
      <c r="D83" s="470">
        <v>0</v>
      </c>
      <c r="E83" s="470">
        <v>0</v>
      </c>
      <c r="F83" s="470">
        <v>0</v>
      </c>
      <c r="G83" s="470">
        <v>0</v>
      </c>
      <c r="H83" s="87">
        <v>0</v>
      </c>
      <c r="I83" s="470">
        <v>27000</v>
      </c>
      <c r="J83" s="470">
        <v>0</v>
      </c>
      <c r="K83" s="470">
        <v>0</v>
      </c>
      <c r="L83" s="470">
        <v>0</v>
      </c>
      <c r="M83" s="470">
        <v>0</v>
      </c>
      <c r="N83" s="470">
        <v>0</v>
      </c>
      <c r="O83" s="470">
        <v>0</v>
      </c>
      <c r="P83" s="470">
        <v>0</v>
      </c>
      <c r="Q83" s="470">
        <v>0</v>
      </c>
      <c r="R83" s="87">
        <v>27000</v>
      </c>
      <c r="S83" s="470">
        <v>0</v>
      </c>
      <c r="T83" s="470">
        <v>0</v>
      </c>
      <c r="U83" s="470">
        <v>0</v>
      </c>
      <c r="V83" s="470">
        <v>0</v>
      </c>
      <c r="W83" s="470">
        <v>0</v>
      </c>
      <c r="X83" s="470">
        <v>0</v>
      </c>
      <c r="Y83" s="470">
        <v>0</v>
      </c>
      <c r="Z83" s="470">
        <v>0</v>
      </c>
      <c r="AA83" s="470">
        <v>0</v>
      </c>
      <c r="AB83" s="470">
        <v>0</v>
      </c>
      <c r="AC83" s="470">
        <v>0</v>
      </c>
      <c r="AD83" s="470">
        <v>0</v>
      </c>
      <c r="AE83" s="470">
        <v>27000</v>
      </c>
      <c r="AF83" s="227">
        <v>0</v>
      </c>
      <c r="AG83" s="227">
        <v>0</v>
      </c>
      <c r="AH83" s="227">
        <v>0</v>
      </c>
      <c r="AI83" s="227">
        <v>0</v>
      </c>
      <c r="AJ83" s="475">
        <v>27000</v>
      </c>
    </row>
    <row r="84" spans="1:36" s="42" customFormat="1" x14ac:dyDescent="0.25">
      <c r="A84" s="395"/>
      <c r="B84" s="111">
        <v>130710</v>
      </c>
      <c r="C84" s="180" t="s">
        <v>50</v>
      </c>
      <c r="D84" s="470">
        <v>0</v>
      </c>
      <c r="E84" s="470">
        <v>54104.746529999997</v>
      </c>
      <c r="F84" s="470">
        <v>32104.374</v>
      </c>
      <c r="G84" s="470">
        <v>0</v>
      </c>
      <c r="H84" s="87">
        <v>86209.12053</v>
      </c>
      <c r="I84" s="470">
        <v>0</v>
      </c>
      <c r="J84" s="470">
        <v>49325.802539999997</v>
      </c>
      <c r="K84" s="470">
        <v>0</v>
      </c>
      <c r="L84" s="470">
        <v>6861.3564800000004</v>
      </c>
      <c r="M84" s="470">
        <v>479.3</v>
      </c>
      <c r="N84" s="470">
        <v>5.79</v>
      </c>
      <c r="O84" s="470">
        <v>100</v>
      </c>
      <c r="P84" s="470">
        <v>1148.5968800000001</v>
      </c>
      <c r="Q84" s="470">
        <v>0</v>
      </c>
      <c r="R84" s="87">
        <v>57920.8459</v>
      </c>
      <c r="S84" s="470">
        <v>0</v>
      </c>
      <c r="T84" s="470">
        <v>265.84296999999998</v>
      </c>
      <c r="U84" s="470">
        <v>0</v>
      </c>
      <c r="V84" s="470">
        <v>0</v>
      </c>
      <c r="W84" s="470">
        <v>0</v>
      </c>
      <c r="X84" s="470">
        <v>463.23676999999998</v>
      </c>
      <c r="Y84" s="470">
        <v>0</v>
      </c>
      <c r="Z84" s="470">
        <v>0</v>
      </c>
      <c r="AA84" s="470">
        <v>0</v>
      </c>
      <c r="AB84" s="470">
        <v>0</v>
      </c>
      <c r="AC84" s="470">
        <v>0</v>
      </c>
      <c r="AD84" s="470">
        <v>729.0797399999999</v>
      </c>
      <c r="AE84" s="470">
        <v>144859.04616999999</v>
      </c>
      <c r="AF84" s="227">
        <v>5.79</v>
      </c>
      <c r="AG84" s="227">
        <v>7340.6564800000006</v>
      </c>
      <c r="AH84" s="227">
        <v>0</v>
      </c>
      <c r="AI84" s="227">
        <v>0</v>
      </c>
      <c r="AJ84" s="475">
        <v>137512.59968999997</v>
      </c>
    </row>
    <row r="85" spans="1:36" s="42" customFormat="1" x14ac:dyDescent="0.25">
      <c r="A85" s="395"/>
      <c r="B85" s="111">
        <v>130715</v>
      </c>
      <c r="C85" s="180" t="s">
        <v>51</v>
      </c>
      <c r="D85" s="470">
        <v>0</v>
      </c>
      <c r="E85" s="470">
        <v>49836.520499999999</v>
      </c>
      <c r="F85" s="470">
        <v>0</v>
      </c>
      <c r="G85" s="470">
        <v>0</v>
      </c>
      <c r="H85" s="87">
        <v>49836.520499999999</v>
      </c>
      <c r="I85" s="470">
        <v>0</v>
      </c>
      <c r="J85" s="470">
        <v>0</v>
      </c>
      <c r="K85" s="470">
        <v>0</v>
      </c>
      <c r="L85" s="470">
        <v>37607.764759999998</v>
      </c>
      <c r="M85" s="470">
        <v>0</v>
      </c>
      <c r="N85" s="470">
        <v>118865.24327000001</v>
      </c>
      <c r="O85" s="470">
        <v>0</v>
      </c>
      <c r="P85" s="470">
        <v>0</v>
      </c>
      <c r="Q85" s="470">
        <v>0</v>
      </c>
      <c r="R85" s="87">
        <v>156473.00803</v>
      </c>
      <c r="S85" s="470">
        <v>0</v>
      </c>
      <c r="T85" s="470">
        <v>0</v>
      </c>
      <c r="U85" s="470">
        <v>0</v>
      </c>
      <c r="V85" s="470">
        <v>0</v>
      </c>
      <c r="W85" s="470">
        <v>0</v>
      </c>
      <c r="X85" s="470">
        <v>0</v>
      </c>
      <c r="Y85" s="470">
        <v>0</v>
      </c>
      <c r="Z85" s="470">
        <v>0</v>
      </c>
      <c r="AA85" s="470">
        <v>0</v>
      </c>
      <c r="AB85" s="470">
        <v>0</v>
      </c>
      <c r="AC85" s="470">
        <v>0</v>
      </c>
      <c r="AD85" s="470">
        <v>0</v>
      </c>
      <c r="AE85" s="470">
        <v>206309.52853000001</v>
      </c>
      <c r="AF85" s="227">
        <v>118865.24327000001</v>
      </c>
      <c r="AG85" s="227">
        <v>37607.764759999998</v>
      </c>
      <c r="AH85" s="227">
        <v>0</v>
      </c>
      <c r="AI85" s="227">
        <v>0</v>
      </c>
      <c r="AJ85" s="475">
        <v>49836.520499999999</v>
      </c>
    </row>
    <row r="86" spans="1:36" s="42" customFormat="1" x14ac:dyDescent="0.25">
      <c r="A86" s="395"/>
      <c r="B86" s="111">
        <v>130720</v>
      </c>
      <c r="C86" s="180" t="s">
        <v>52</v>
      </c>
      <c r="D86" s="470">
        <v>0</v>
      </c>
      <c r="E86" s="470">
        <v>0</v>
      </c>
      <c r="F86" s="470">
        <v>135222.86884000001</v>
      </c>
      <c r="G86" s="470">
        <v>23475.97193</v>
      </c>
      <c r="H86" s="87">
        <v>158698.84077000001</v>
      </c>
      <c r="I86" s="470">
        <v>3072.5873900000001</v>
      </c>
      <c r="J86" s="470">
        <v>0</v>
      </c>
      <c r="K86" s="470">
        <v>0</v>
      </c>
      <c r="L86" s="470">
        <v>0</v>
      </c>
      <c r="M86" s="470">
        <v>0</v>
      </c>
      <c r="N86" s="470">
        <v>0</v>
      </c>
      <c r="O86" s="470">
        <v>0</v>
      </c>
      <c r="P86" s="470">
        <v>195.74216000000001</v>
      </c>
      <c r="Q86" s="470">
        <v>0</v>
      </c>
      <c r="R86" s="87">
        <v>3268.3295500000004</v>
      </c>
      <c r="S86" s="470">
        <v>450</v>
      </c>
      <c r="T86" s="470">
        <v>0</v>
      </c>
      <c r="U86" s="470">
        <v>50</v>
      </c>
      <c r="V86" s="470">
        <v>0</v>
      </c>
      <c r="W86" s="470">
        <v>0</v>
      </c>
      <c r="X86" s="470">
        <v>0</v>
      </c>
      <c r="Y86" s="470">
        <v>0</v>
      </c>
      <c r="Z86" s="470">
        <v>50</v>
      </c>
      <c r="AA86" s="470">
        <v>0</v>
      </c>
      <c r="AB86" s="470">
        <v>0</v>
      </c>
      <c r="AC86" s="470">
        <v>0</v>
      </c>
      <c r="AD86" s="470">
        <v>550</v>
      </c>
      <c r="AE86" s="470">
        <v>162517.17032</v>
      </c>
      <c r="AF86" s="227">
        <v>0</v>
      </c>
      <c r="AG86" s="227">
        <v>0</v>
      </c>
      <c r="AH86" s="227">
        <v>0</v>
      </c>
      <c r="AI86" s="227">
        <v>0</v>
      </c>
      <c r="AJ86" s="475">
        <v>162517.17032</v>
      </c>
    </row>
    <row r="87" spans="1:36" s="42" customFormat="1" x14ac:dyDescent="0.25">
      <c r="A87" s="395"/>
      <c r="B87" s="111">
        <v>130790</v>
      </c>
      <c r="C87" s="180" t="s">
        <v>53</v>
      </c>
      <c r="D87" s="470">
        <v>0</v>
      </c>
      <c r="E87" s="470">
        <v>0</v>
      </c>
      <c r="F87" s="470">
        <v>0</v>
      </c>
      <c r="G87" s="470">
        <v>0</v>
      </c>
      <c r="H87" s="87">
        <v>0</v>
      </c>
      <c r="I87" s="470">
        <v>0</v>
      </c>
      <c r="J87" s="470">
        <v>0</v>
      </c>
      <c r="K87" s="470">
        <v>0</v>
      </c>
      <c r="L87" s="470">
        <v>0</v>
      </c>
      <c r="M87" s="470">
        <v>0</v>
      </c>
      <c r="N87" s="470">
        <v>0</v>
      </c>
      <c r="O87" s="470">
        <v>0</v>
      </c>
      <c r="P87" s="470">
        <v>0</v>
      </c>
      <c r="Q87" s="470">
        <v>0</v>
      </c>
      <c r="R87" s="87">
        <v>0</v>
      </c>
      <c r="S87" s="470">
        <v>0</v>
      </c>
      <c r="T87" s="470">
        <v>0</v>
      </c>
      <c r="U87" s="470">
        <v>0</v>
      </c>
      <c r="V87" s="470">
        <v>0</v>
      </c>
      <c r="W87" s="470">
        <v>0</v>
      </c>
      <c r="X87" s="470">
        <v>0</v>
      </c>
      <c r="Y87" s="470">
        <v>0</v>
      </c>
      <c r="Z87" s="470">
        <v>0</v>
      </c>
      <c r="AA87" s="470">
        <v>0</v>
      </c>
      <c r="AB87" s="470">
        <v>0</v>
      </c>
      <c r="AC87" s="470">
        <v>0</v>
      </c>
      <c r="AD87" s="470">
        <v>0</v>
      </c>
      <c r="AE87" s="470">
        <v>0</v>
      </c>
      <c r="AF87" s="227">
        <v>0</v>
      </c>
      <c r="AG87" s="227">
        <v>0</v>
      </c>
      <c r="AH87" s="227">
        <v>0</v>
      </c>
      <c r="AI87" s="227">
        <v>0</v>
      </c>
      <c r="AJ87" s="475">
        <v>0</v>
      </c>
    </row>
    <row r="88" spans="1:36" s="42" customFormat="1" x14ac:dyDescent="0.25">
      <c r="A88" s="395"/>
      <c r="B88" s="111">
        <v>1399</v>
      </c>
      <c r="C88" s="180" t="s">
        <v>54</v>
      </c>
      <c r="D88" s="470">
        <v>-6707.6105399999997</v>
      </c>
      <c r="E88" s="470">
        <v>-3509.9982599999998</v>
      </c>
      <c r="F88" s="470">
        <v>-113413.78353</v>
      </c>
      <c r="G88" s="470">
        <v>-169.07714999999999</v>
      </c>
      <c r="H88" s="87">
        <v>-123800.46948</v>
      </c>
      <c r="I88" s="470">
        <v>-209.13326000000001</v>
      </c>
      <c r="J88" s="470">
        <v>-1156.1563799999999</v>
      </c>
      <c r="K88" s="470">
        <v>0</v>
      </c>
      <c r="L88" s="470">
        <v>0</v>
      </c>
      <c r="M88" s="470">
        <v>-6729.6712100000004</v>
      </c>
      <c r="N88" s="470">
        <v>-2.2996099999999999</v>
      </c>
      <c r="O88" s="470">
        <v>-5</v>
      </c>
      <c r="P88" s="470">
        <v>0</v>
      </c>
      <c r="Q88" s="470">
        <v>0</v>
      </c>
      <c r="R88" s="87">
        <v>-8102.2604600000004</v>
      </c>
      <c r="S88" s="470">
        <v>0</v>
      </c>
      <c r="T88" s="470">
        <v>0</v>
      </c>
      <c r="U88" s="470">
        <v>-78.690709999999996</v>
      </c>
      <c r="V88" s="470">
        <v>0</v>
      </c>
      <c r="W88" s="470">
        <v>-110.06780999999999</v>
      </c>
      <c r="X88" s="470">
        <v>0</v>
      </c>
      <c r="Y88" s="470">
        <v>0</v>
      </c>
      <c r="Z88" s="470">
        <v>-2.5</v>
      </c>
      <c r="AA88" s="470">
        <v>0</v>
      </c>
      <c r="AB88" s="470">
        <v>0</v>
      </c>
      <c r="AC88" s="470">
        <v>0</v>
      </c>
      <c r="AD88" s="470">
        <v>-191.25851999999998</v>
      </c>
      <c r="AE88" s="470">
        <v>-132093.98845999999</v>
      </c>
      <c r="AF88" s="227">
        <v>-2.2996099999999999</v>
      </c>
      <c r="AG88" s="227">
        <v>-6729.6712100000004</v>
      </c>
      <c r="AH88" s="227">
        <v>0</v>
      </c>
      <c r="AI88" s="227">
        <v>0</v>
      </c>
      <c r="AJ88" s="475">
        <v>-125362.01763999999</v>
      </c>
    </row>
    <row r="89" spans="1:36" s="42" customFormat="1" x14ac:dyDescent="0.25">
      <c r="A89" s="395"/>
      <c r="B89" s="111">
        <v>139905</v>
      </c>
      <c r="C89" s="180" t="s">
        <v>55</v>
      </c>
      <c r="D89" s="470">
        <v>0</v>
      </c>
      <c r="E89" s="470">
        <v>-874.99825999999996</v>
      </c>
      <c r="F89" s="470">
        <v>-113413.78353</v>
      </c>
      <c r="G89" s="470">
        <v>-169.07714999999999</v>
      </c>
      <c r="H89" s="87">
        <v>-114457.85893999999</v>
      </c>
      <c r="I89" s="470">
        <v>-209.13326000000001</v>
      </c>
      <c r="J89" s="470">
        <v>0</v>
      </c>
      <c r="K89" s="470">
        <v>0</v>
      </c>
      <c r="L89" s="470">
        <v>0</v>
      </c>
      <c r="M89" s="470">
        <v>0</v>
      </c>
      <c r="N89" s="470">
        <v>0</v>
      </c>
      <c r="O89" s="470">
        <v>-5</v>
      </c>
      <c r="P89" s="470">
        <v>0</v>
      </c>
      <c r="Q89" s="470">
        <v>0</v>
      </c>
      <c r="R89" s="87">
        <v>-214.13326000000001</v>
      </c>
      <c r="S89" s="470">
        <v>0</v>
      </c>
      <c r="T89" s="470">
        <v>0</v>
      </c>
      <c r="U89" s="470">
        <v>0</v>
      </c>
      <c r="V89" s="470">
        <v>0</v>
      </c>
      <c r="W89" s="470">
        <v>0</v>
      </c>
      <c r="X89" s="470">
        <v>0</v>
      </c>
      <c r="Y89" s="470">
        <v>0</v>
      </c>
      <c r="Z89" s="470">
        <v>-2.5</v>
      </c>
      <c r="AA89" s="470">
        <v>0</v>
      </c>
      <c r="AB89" s="470">
        <v>0</v>
      </c>
      <c r="AC89" s="470">
        <v>0</v>
      </c>
      <c r="AD89" s="470">
        <v>-2.5</v>
      </c>
      <c r="AE89" s="470">
        <v>-114674.49219999999</v>
      </c>
      <c r="AF89" s="227">
        <v>0</v>
      </c>
      <c r="AG89" s="227">
        <v>0</v>
      </c>
      <c r="AH89" s="227">
        <v>0</v>
      </c>
      <c r="AI89" s="227">
        <v>0</v>
      </c>
      <c r="AJ89" s="475">
        <v>-114674.49219999999</v>
      </c>
    </row>
    <row r="90" spans="1:36" s="42" customFormat="1" x14ac:dyDescent="0.25">
      <c r="A90" s="395"/>
      <c r="B90" s="111">
        <v>139910</v>
      </c>
      <c r="C90" s="180" t="s">
        <v>56</v>
      </c>
      <c r="D90" s="470">
        <v>-6707.6105399999997</v>
      </c>
      <c r="E90" s="470">
        <v>-2635</v>
      </c>
      <c r="F90" s="470">
        <v>0</v>
      </c>
      <c r="G90" s="470">
        <v>0</v>
      </c>
      <c r="H90" s="87">
        <v>-9342.6105399999997</v>
      </c>
      <c r="I90" s="470">
        <v>0</v>
      </c>
      <c r="J90" s="470">
        <v>-1156.1563799999999</v>
      </c>
      <c r="K90" s="470">
        <v>0</v>
      </c>
      <c r="L90" s="470">
        <v>0</v>
      </c>
      <c r="M90" s="470">
        <v>-6729.6712100000004</v>
      </c>
      <c r="N90" s="470">
        <v>-2.2996099999999999</v>
      </c>
      <c r="O90" s="470">
        <v>0</v>
      </c>
      <c r="P90" s="470">
        <v>0</v>
      </c>
      <c r="Q90" s="470">
        <v>0</v>
      </c>
      <c r="R90" s="87">
        <v>-7888.1272000000008</v>
      </c>
      <c r="S90" s="470">
        <v>0</v>
      </c>
      <c r="T90" s="470">
        <v>0</v>
      </c>
      <c r="U90" s="470">
        <v>-78.690709999999996</v>
      </c>
      <c r="V90" s="470">
        <v>0</v>
      </c>
      <c r="W90" s="470">
        <v>-110.06780999999999</v>
      </c>
      <c r="X90" s="470">
        <v>0</v>
      </c>
      <c r="Y90" s="470">
        <v>0</v>
      </c>
      <c r="Z90" s="470">
        <v>0</v>
      </c>
      <c r="AA90" s="470">
        <v>0</v>
      </c>
      <c r="AB90" s="470">
        <v>0</v>
      </c>
      <c r="AC90" s="470">
        <v>0</v>
      </c>
      <c r="AD90" s="470">
        <v>-188.75851999999998</v>
      </c>
      <c r="AE90" s="470">
        <v>-17419.49626</v>
      </c>
      <c r="AF90" s="227">
        <v>-2.2996099999999999</v>
      </c>
      <c r="AG90" s="227">
        <v>-6729.6712100000004</v>
      </c>
      <c r="AH90" s="227">
        <v>0</v>
      </c>
      <c r="AI90" s="227">
        <v>0</v>
      </c>
      <c r="AJ90" s="475">
        <v>-10687.525440000001</v>
      </c>
    </row>
    <row r="91" spans="1:36" s="40" customFormat="1" x14ac:dyDescent="0.25">
      <c r="A91" s="394">
        <v>2</v>
      </c>
      <c r="B91" s="110">
        <v>14</v>
      </c>
      <c r="C91" s="310" t="s">
        <v>731</v>
      </c>
      <c r="D91" s="471">
        <v>3631774.54482</v>
      </c>
      <c r="E91" s="471">
        <v>4099027.70939</v>
      </c>
      <c r="F91" s="471">
        <v>6648438.8084899997</v>
      </c>
      <c r="G91" s="471">
        <v>3452086.2143700002</v>
      </c>
      <c r="H91" s="26">
        <v>17831327.277070001</v>
      </c>
      <c r="I91" s="471">
        <v>1154845.99489</v>
      </c>
      <c r="J91" s="471">
        <v>2307863.0238700002</v>
      </c>
      <c r="K91" s="471">
        <v>176255.921</v>
      </c>
      <c r="L91" s="471">
        <v>1745827.0095599999</v>
      </c>
      <c r="M91" s="471">
        <v>599254.68493999995</v>
      </c>
      <c r="N91" s="471">
        <v>2391106.60152</v>
      </c>
      <c r="O91" s="471">
        <v>344289.34882999997</v>
      </c>
      <c r="P91" s="471">
        <v>525509.21540999995</v>
      </c>
      <c r="Q91" s="471">
        <v>521282.05741000001</v>
      </c>
      <c r="R91" s="26">
        <v>9766233.8574299999</v>
      </c>
      <c r="S91" s="471">
        <v>428074.68624000001</v>
      </c>
      <c r="T91" s="471">
        <v>124295.74383000001</v>
      </c>
      <c r="U91" s="471">
        <v>29836.310730000001</v>
      </c>
      <c r="V91" s="471">
        <v>26673.697489999999</v>
      </c>
      <c r="W91" s="471">
        <v>96441.724960000007</v>
      </c>
      <c r="X91" s="471">
        <v>14051.88099</v>
      </c>
      <c r="Y91" s="471">
        <v>66102.807260000001</v>
      </c>
      <c r="Z91" s="471">
        <v>15462.41648</v>
      </c>
      <c r="AA91" s="471">
        <v>73788.871679999997</v>
      </c>
      <c r="AB91" s="471">
        <v>150908.06140000001</v>
      </c>
      <c r="AC91" s="471">
        <v>77495.628930000006</v>
      </c>
      <c r="AD91" s="471">
        <v>1103131.82999</v>
      </c>
      <c r="AE91" s="471">
        <v>28700692.96449</v>
      </c>
      <c r="AF91" s="473">
        <v>2567362.5225200001</v>
      </c>
      <c r="AG91" s="473">
        <v>2371755.3919899999</v>
      </c>
      <c r="AH91" s="473">
        <v>0</v>
      </c>
      <c r="AI91" s="473">
        <v>217387.30787000002</v>
      </c>
      <c r="AJ91" s="474">
        <v>23544187.742109999</v>
      </c>
    </row>
    <row r="92" spans="1:36" s="42" customFormat="1" x14ac:dyDescent="0.25">
      <c r="A92" s="394">
        <v>4</v>
      </c>
      <c r="B92" s="111">
        <v>1401</v>
      </c>
      <c r="C92" s="180" t="s">
        <v>1027</v>
      </c>
      <c r="D92" s="470">
        <v>1936071.3462400001</v>
      </c>
      <c r="E92" s="470">
        <v>872923.93052000005</v>
      </c>
      <c r="F92" s="470">
        <v>2657216.5173499999</v>
      </c>
      <c r="G92" s="470">
        <v>2218823.1340899998</v>
      </c>
      <c r="H92" s="87">
        <v>7685034.9282</v>
      </c>
      <c r="I92" s="470">
        <v>532849.13037999999</v>
      </c>
      <c r="J92" s="470">
        <v>1713874.89286</v>
      </c>
      <c r="K92" s="470">
        <v>191815.67499999999</v>
      </c>
      <c r="L92" s="470">
        <v>88572.20336</v>
      </c>
      <c r="M92" s="470">
        <v>47929.199090000002</v>
      </c>
      <c r="N92" s="470">
        <v>1985310.5648099999</v>
      </c>
      <c r="O92" s="470">
        <v>84973.437919999997</v>
      </c>
      <c r="P92" s="470">
        <v>342620.24449000001</v>
      </c>
      <c r="Q92" s="470">
        <v>20.662700000000001</v>
      </c>
      <c r="R92" s="87">
        <v>4987966.0106100012</v>
      </c>
      <c r="S92" s="470">
        <v>317579.48687999998</v>
      </c>
      <c r="T92" s="470">
        <v>61258.953020000001</v>
      </c>
      <c r="U92" s="470">
        <v>12353.10986</v>
      </c>
      <c r="V92" s="470">
        <v>4101.4674800000003</v>
      </c>
      <c r="W92" s="470">
        <v>88799.774099999995</v>
      </c>
      <c r="X92" s="470">
        <v>856.93791999999996</v>
      </c>
      <c r="Y92" s="470">
        <v>0</v>
      </c>
      <c r="Z92" s="470">
        <v>6063.9293100000004</v>
      </c>
      <c r="AA92" s="470">
        <v>0</v>
      </c>
      <c r="AB92" s="470">
        <v>13183.36636</v>
      </c>
      <c r="AC92" s="470">
        <v>0</v>
      </c>
      <c r="AD92" s="470">
        <v>504197.02492999996</v>
      </c>
      <c r="AE92" s="470">
        <v>13177197.963740002</v>
      </c>
      <c r="AF92" s="227">
        <v>2177126.2398099997</v>
      </c>
      <c r="AG92" s="227">
        <v>140602.86993000002</v>
      </c>
      <c r="AH92" s="227">
        <v>0</v>
      </c>
      <c r="AI92" s="227">
        <v>0</v>
      </c>
      <c r="AJ92" s="475">
        <v>10859468.853999998</v>
      </c>
    </row>
    <row r="93" spans="1:36" s="42" customFormat="1" x14ac:dyDescent="0.25">
      <c r="A93" s="394">
        <v>6</v>
      </c>
      <c r="B93" s="111">
        <v>140105</v>
      </c>
      <c r="C93" s="180" t="s">
        <v>623</v>
      </c>
      <c r="D93" s="470">
        <v>217080.02405000001</v>
      </c>
      <c r="E93" s="470">
        <v>61168.515650000001</v>
      </c>
      <c r="F93" s="470">
        <v>217712.87018</v>
      </c>
      <c r="G93" s="470">
        <v>178671.01125000001</v>
      </c>
      <c r="H93" s="87">
        <v>674632.42113000003</v>
      </c>
      <c r="I93" s="470">
        <v>41150.557289999997</v>
      </c>
      <c r="J93" s="470">
        <v>163285.00725</v>
      </c>
      <c r="K93" s="470">
        <v>47128.603999999999</v>
      </c>
      <c r="L93" s="470">
        <v>36894.305899999999</v>
      </c>
      <c r="M93" s="470">
        <v>4592.9170299999996</v>
      </c>
      <c r="N93" s="470">
        <v>132124.18059999999</v>
      </c>
      <c r="O93" s="470">
        <v>3388.7462099999998</v>
      </c>
      <c r="P93" s="470">
        <v>12921.445239999999</v>
      </c>
      <c r="Q93" s="470">
        <v>20.662700000000001</v>
      </c>
      <c r="R93" s="87">
        <v>441506.42621999996</v>
      </c>
      <c r="S93" s="470">
        <v>9643.4239099999995</v>
      </c>
      <c r="T93" s="470">
        <v>5167.3261599999996</v>
      </c>
      <c r="U93" s="470">
        <v>467.87560999999999</v>
      </c>
      <c r="V93" s="470">
        <v>223.96208999999999</v>
      </c>
      <c r="W93" s="470">
        <v>2859.66705</v>
      </c>
      <c r="X93" s="470">
        <v>21.522849999999998</v>
      </c>
      <c r="Y93" s="470">
        <v>0</v>
      </c>
      <c r="Z93" s="470">
        <v>418.96167000000003</v>
      </c>
      <c r="AA93" s="470">
        <v>0</v>
      </c>
      <c r="AB93" s="470">
        <v>633.75354000000004</v>
      </c>
      <c r="AC93" s="470">
        <v>0</v>
      </c>
      <c r="AD93" s="470">
        <v>19436.492880000002</v>
      </c>
      <c r="AE93" s="470">
        <v>1135575.34023</v>
      </c>
      <c r="AF93" s="227">
        <v>179252.78459999998</v>
      </c>
      <c r="AG93" s="227">
        <v>41711.185019999997</v>
      </c>
      <c r="AH93" s="227">
        <v>0</v>
      </c>
      <c r="AI93" s="227">
        <v>0</v>
      </c>
      <c r="AJ93" s="475">
        <v>914611.3706100001</v>
      </c>
    </row>
    <row r="94" spans="1:36" s="42" customFormat="1" x14ac:dyDescent="0.25">
      <c r="A94" s="394">
        <v>6</v>
      </c>
      <c r="B94" s="111">
        <v>140110</v>
      </c>
      <c r="C94" s="180" t="s">
        <v>625</v>
      </c>
      <c r="D94" s="470">
        <v>283865.85794999998</v>
      </c>
      <c r="E94" s="470">
        <v>74162.812330000001</v>
      </c>
      <c r="F94" s="470">
        <v>435403.71094999998</v>
      </c>
      <c r="G94" s="470">
        <v>242427.49843000001</v>
      </c>
      <c r="H94" s="87">
        <v>1035859.87966</v>
      </c>
      <c r="I94" s="470">
        <v>57789.743199999997</v>
      </c>
      <c r="J94" s="470">
        <v>214487.16315000001</v>
      </c>
      <c r="K94" s="470">
        <v>55648.195</v>
      </c>
      <c r="L94" s="470">
        <v>17490.136109999999</v>
      </c>
      <c r="M94" s="470">
        <v>7674.3850700000003</v>
      </c>
      <c r="N94" s="470">
        <v>253280.15844999999</v>
      </c>
      <c r="O94" s="470">
        <v>5881.24244</v>
      </c>
      <c r="P94" s="470">
        <v>16229.066570000001</v>
      </c>
      <c r="Q94" s="470">
        <v>0</v>
      </c>
      <c r="R94" s="87">
        <v>628480.08999000001</v>
      </c>
      <c r="S94" s="470">
        <v>24385.49581</v>
      </c>
      <c r="T94" s="470">
        <v>8288.7900599999994</v>
      </c>
      <c r="U94" s="470">
        <v>808.56110000000001</v>
      </c>
      <c r="V94" s="470">
        <v>377.99200000000002</v>
      </c>
      <c r="W94" s="470">
        <v>4806.4158100000004</v>
      </c>
      <c r="X94" s="470">
        <v>197.45733999999999</v>
      </c>
      <c r="Y94" s="470">
        <v>0</v>
      </c>
      <c r="Z94" s="470">
        <v>838.65436999999997</v>
      </c>
      <c r="AA94" s="470">
        <v>0</v>
      </c>
      <c r="AB94" s="470">
        <v>1337.6665599999999</v>
      </c>
      <c r="AC94" s="470">
        <v>0</v>
      </c>
      <c r="AD94" s="470">
        <v>41041.033049999991</v>
      </c>
      <c r="AE94" s="470">
        <v>1705381.0026999998</v>
      </c>
      <c r="AF94" s="227">
        <v>308928.35345</v>
      </c>
      <c r="AG94" s="227">
        <v>25542.513179999998</v>
      </c>
      <c r="AH94" s="227">
        <v>0</v>
      </c>
      <c r="AI94" s="227">
        <v>0</v>
      </c>
      <c r="AJ94" s="475">
        <v>1370910.1360699998</v>
      </c>
    </row>
    <row r="95" spans="1:36" s="42" customFormat="1" x14ac:dyDescent="0.25">
      <c r="A95" s="394">
        <v>6</v>
      </c>
      <c r="B95" s="111">
        <v>140115</v>
      </c>
      <c r="C95" s="180" t="s">
        <v>627</v>
      </c>
      <c r="D95" s="470">
        <v>246526.95337999999</v>
      </c>
      <c r="E95" s="470">
        <v>99392.844830000002</v>
      </c>
      <c r="F95" s="470">
        <v>447169.57061</v>
      </c>
      <c r="G95" s="470">
        <v>240157.23358</v>
      </c>
      <c r="H95" s="87">
        <v>1033246.6024</v>
      </c>
      <c r="I95" s="470">
        <v>63550.205249999999</v>
      </c>
      <c r="J95" s="470">
        <v>202762.72674000001</v>
      </c>
      <c r="K95" s="470">
        <v>45347.345000000001</v>
      </c>
      <c r="L95" s="470">
        <v>18298.875619999999</v>
      </c>
      <c r="M95" s="470">
        <v>11142.18693</v>
      </c>
      <c r="N95" s="470">
        <v>308248.17330000002</v>
      </c>
      <c r="O95" s="470">
        <v>8023.4006399999998</v>
      </c>
      <c r="P95" s="470">
        <v>23816.344160000001</v>
      </c>
      <c r="Q95" s="470">
        <v>0</v>
      </c>
      <c r="R95" s="87">
        <v>681189.25764000008</v>
      </c>
      <c r="S95" s="470">
        <v>28489.698540000001</v>
      </c>
      <c r="T95" s="470">
        <v>13332.201929999999</v>
      </c>
      <c r="U95" s="470">
        <v>667.08453999999995</v>
      </c>
      <c r="V95" s="470">
        <v>524.11451</v>
      </c>
      <c r="W95" s="470">
        <v>7603.1870799999997</v>
      </c>
      <c r="X95" s="470">
        <v>592.44455000000005</v>
      </c>
      <c r="Y95" s="470">
        <v>0</v>
      </c>
      <c r="Z95" s="470">
        <v>946.40697999999998</v>
      </c>
      <c r="AA95" s="470">
        <v>0</v>
      </c>
      <c r="AB95" s="470">
        <v>1941.64321</v>
      </c>
      <c r="AC95" s="470">
        <v>0</v>
      </c>
      <c r="AD95" s="470">
        <v>54096.781340000009</v>
      </c>
      <c r="AE95" s="470">
        <v>1768532.6413800002</v>
      </c>
      <c r="AF95" s="227">
        <v>353595.5183</v>
      </c>
      <c r="AG95" s="227">
        <v>29965.177059999998</v>
      </c>
      <c r="AH95" s="227">
        <v>0</v>
      </c>
      <c r="AI95" s="227">
        <v>0</v>
      </c>
      <c r="AJ95" s="475">
        <v>1384971.9460199997</v>
      </c>
    </row>
    <row r="96" spans="1:36" s="42" customFormat="1" x14ac:dyDescent="0.25">
      <c r="A96" s="394">
        <v>6</v>
      </c>
      <c r="B96" s="111">
        <v>140120</v>
      </c>
      <c r="C96" s="180" t="s">
        <v>629</v>
      </c>
      <c r="D96" s="470">
        <v>234200.48462</v>
      </c>
      <c r="E96" s="470">
        <v>115826.39642</v>
      </c>
      <c r="F96" s="470">
        <v>470151.27214999998</v>
      </c>
      <c r="G96" s="470">
        <v>305707.93397000001</v>
      </c>
      <c r="H96" s="87">
        <v>1125886.0871600001</v>
      </c>
      <c r="I96" s="470">
        <v>99739.789820000005</v>
      </c>
      <c r="J96" s="470">
        <v>294876.03459</v>
      </c>
      <c r="K96" s="470">
        <v>12734.144</v>
      </c>
      <c r="L96" s="470">
        <v>9170.5541400000002</v>
      </c>
      <c r="M96" s="470">
        <v>9372.5494500000004</v>
      </c>
      <c r="N96" s="470">
        <v>311489.86203999998</v>
      </c>
      <c r="O96" s="470">
        <v>14224.99006</v>
      </c>
      <c r="P96" s="470">
        <v>50596.057419999997</v>
      </c>
      <c r="Q96" s="470">
        <v>0</v>
      </c>
      <c r="R96" s="87">
        <v>802203.98151999991</v>
      </c>
      <c r="S96" s="470">
        <v>56990.322630000002</v>
      </c>
      <c r="T96" s="470">
        <v>8852.6861700000009</v>
      </c>
      <c r="U96" s="470">
        <v>1649.73386</v>
      </c>
      <c r="V96" s="470">
        <v>961.70947999999999</v>
      </c>
      <c r="W96" s="470">
        <v>15484.572560000001</v>
      </c>
      <c r="X96" s="470">
        <v>4.2054200000000002</v>
      </c>
      <c r="Y96" s="470">
        <v>0</v>
      </c>
      <c r="Z96" s="470">
        <v>1433.62276</v>
      </c>
      <c r="AA96" s="470">
        <v>0</v>
      </c>
      <c r="AB96" s="470">
        <v>3651.7971400000001</v>
      </c>
      <c r="AC96" s="470">
        <v>0</v>
      </c>
      <c r="AD96" s="470">
        <v>89028.650020000001</v>
      </c>
      <c r="AE96" s="470">
        <v>2017118.7187000001</v>
      </c>
      <c r="AF96" s="227">
        <v>324224.00604000001</v>
      </c>
      <c r="AG96" s="227">
        <v>19504.81307</v>
      </c>
      <c r="AH96" s="227">
        <v>0</v>
      </c>
      <c r="AI96" s="227">
        <v>0</v>
      </c>
      <c r="AJ96" s="475">
        <v>1673389.89959</v>
      </c>
    </row>
    <row r="97" spans="1:36" s="42" customFormat="1" x14ac:dyDescent="0.25">
      <c r="A97" s="394">
        <v>6</v>
      </c>
      <c r="B97" s="111">
        <v>140125</v>
      </c>
      <c r="C97" s="180" t="s">
        <v>631</v>
      </c>
      <c r="D97" s="470">
        <v>954398.02624000004</v>
      </c>
      <c r="E97" s="470">
        <v>522373.36128999997</v>
      </c>
      <c r="F97" s="470">
        <v>1086779.0934599999</v>
      </c>
      <c r="G97" s="470">
        <v>1251859.45686</v>
      </c>
      <c r="H97" s="87">
        <v>3815409.9378500003</v>
      </c>
      <c r="I97" s="470">
        <v>270618.83481999999</v>
      </c>
      <c r="J97" s="470">
        <v>838463.96112999995</v>
      </c>
      <c r="K97" s="470">
        <v>30957.386999999999</v>
      </c>
      <c r="L97" s="470">
        <v>6718.3315899999998</v>
      </c>
      <c r="M97" s="470">
        <v>15147.160610000001</v>
      </c>
      <c r="N97" s="470">
        <v>980168.19042</v>
      </c>
      <c r="O97" s="470">
        <v>53455.058570000001</v>
      </c>
      <c r="P97" s="470">
        <v>239057.33110000001</v>
      </c>
      <c r="Q97" s="470">
        <v>0</v>
      </c>
      <c r="R97" s="87">
        <v>2434586.2552399999</v>
      </c>
      <c r="S97" s="470">
        <v>198070.54599000001</v>
      </c>
      <c r="T97" s="470">
        <v>25617.948700000001</v>
      </c>
      <c r="U97" s="470">
        <v>8759.8547500000004</v>
      </c>
      <c r="V97" s="470">
        <v>2013.6894</v>
      </c>
      <c r="W97" s="470">
        <v>58045.931600000004</v>
      </c>
      <c r="X97" s="470">
        <v>41.307760000000002</v>
      </c>
      <c r="Y97" s="470">
        <v>0</v>
      </c>
      <c r="Z97" s="470">
        <v>2426.2835300000002</v>
      </c>
      <c r="AA97" s="470">
        <v>0</v>
      </c>
      <c r="AB97" s="470">
        <v>5618.5059099999999</v>
      </c>
      <c r="AC97" s="470">
        <v>0</v>
      </c>
      <c r="AD97" s="470">
        <v>300594.06764000002</v>
      </c>
      <c r="AE97" s="470">
        <v>6550590.2607300002</v>
      </c>
      <c r="AF97" s="227">
        <v>1011125.57742</v>
      </c>
      <c r="AG97" s="227">
        <v>23879.1816</v>
      </c>
      <c r="AH97" s="227">
        <v>0</v>
      </c>
      <c r="AI97" s="227">
        <v>0</v>
      </c>
      <c r="AJ97" s="475">
        <v>5515585.5017099995</v>
      </c>
    </row>
    <row r="98" spans="1:36" s="42" customFormat="1" x14ac:dyDescent="0.25">
      <c r="A98" s="394">
        <v>4</v>
      </c>
      <c r="B98" s="111">
        <v>1402</v>
      </c>
      <c r="C98" s="180" t="s">
        <v>1325</v>
      </c>
      <c r="D98" s="470">
        <v>1342710.56861</v>
      </c>
      <c r="E98" s="470">
        <v>1725676.6638499999</v>
      </c>
      <c r="F98" s="470">
        <v>2265089.8914999999</v>
      </c>
      <c r="G98" s="470">
        <v>966466.57990000001</v>
      </c>
      <c r="H98" s="87">
        <v>6299943.7038599998</v>
      </c>
      <c r="I98" s="470">
        <v>469198.85084999999</v>
      </c>
      <c r="J98" s="470">
        <v>580718.28949</v>
      </c>
      <c r="K98" s="470">
        <v>0</v>
      </c>
      <c r="L98" s="470">
        <v>1627632.5293699999</v>
      </c>
      <c r="M98" s="470">
        <v>454615.28580999997</v>
      </c>
      <c r="N98" s="470">
        <v>301044.58175000001</v>
      </c>
      <c r="O98" s="470">
        <v>139125.39666</v>
      </c>
      <c r="P98" s="470">
        <v>156692.04827999999</v>
      </c>
      <c r="Q98" s="470">
        <v>281205.03907</v>
      </c>
      <c r="R98" s="87">
        <v>4010232.02128</v>
      </c>
      <c r="S98" s="470">
        <v>3961.8572100000001</v>
      </c>
      <c r="T98" s="470">
        <v>54727.144059999999</v>
      </c>
      <c r="U98" s="470">
        <v>8328.3017799999998</v>
      </c>
      <c r="V98" s="470">
        <v>16695.982759999999</v>
      </c>
      <c r="W98" s="470">
        <v>698.26863000000003</v>
      </c>
      <c r="X98" s="470">
        <v>12538.85615</v>
      </c>
      <c r="Y98" s="470">
        <v>3551.5134400000002</v>
      </c>
      <c r="Z98" s="470">
        <v>4001.3912399999999</v>
      </c>
      <c r="AA98" s="470">
        <v>0</v>
      </c>
      <c r="AB98" s="470">
        <v>39201.244550000003</v>
      </c>
      <c r="AC98" s="470">
        <v>8.2691099999999995</v>
      </c>
      <c r="AD98" s="470">
        <v>143712.82893000002</v>
      </c>
      <c r="AE98" s="470">
        <v>10453888.55407</v>
      </c>
      <c r="AF98" s="227">
        <v>301044.58175000001</v>
      </c>
      <c r="AG98" s="227">
        <v>2098943.79794</v>
      </c>
      <c r="AH98" s="227">
        <v>0</v>
      </c>
      <c r="AI98" s="227">
        <v>3559.7825500000004</v>
      </c>
      <c r="AJ98" s="475">
        <v>8050340.3918300001</v>
      </c>
    </row>
    <row r="99" spans="1:36" s="42" customFormat="1" x14ac:dyDescent="0.25">
      <c r="A99" s="394">
        <v>6</v>
      </c>
      <c r="B99" s="111">
        <v>140205</v>
      </c>
      <c r="C99" s="180" t="s">
        <v>623</v>
      </c>
      <c r="D99" s="470">
        <v>302344.87748000002</v>
      </c>
      <c r="E99" s="470">
        <v>159342.21129000001</v>
      </c>
      <c r="F99" s="470">
        <v>471240.82224000001</v>
      </c>
      <c r="G99" s="470">
        <v>339252.01166000002</v>
      </c>
      <c r="H99" s="87">
        <v>1272179.92267</v>
      </c>
      <c r="I99" s="470">
        <v>94937.791660000003</v>
      </c>
      <c r="J99" s="470">
        <v>308181.85512000002</v>
      </c>
      <c r="K99" s="470">
        <v>0</v>
      </c>
      <c r="L99" s="470">
        <v>693700.58099000005</v>
      </c>
      <c r="M99" s="470">
        <v>50085.775880000001</v>
      </c>
      <c r="N99" s="470">
        <v>93470.384099999996</v>
      </c>
      <c r="O99" s="470">
        <v>9479.0745000000006</v>
      </c>
      <c r="P99" s="470">
        <v>24414.55011</v>
      </c>
      <c r="Q99" s="470">
        <v>24370.846229999999</v>
      </c>
      <c r="R99" s="87">
        <v>1298640.8585900001</v>
      </c>
      <c r="S99" s="470">
        <v>146.25800000000001</v>
      </c>
      <c r="T99" s="470">
        <v>8021.9417700000004</v>
      </c>
      <c r="U99" s="470">
        <v>959.40205000000003</v>
      </c>
      <c r="V99" s="470">
        <v>613.85433999999998</v>
      </c>
      <c r="W99" s="470">
        <v>30.98218</v>
      </c>
      <c r="X99" s="470">
        <v>508.31052</v>
      </c>
      <c r="Y99" s="470">
        <v>199.45702</v>
      </c>
      <c r="Z99" s="470">
        <v>194.61626000000001</v>
      </c>
      <c r="AA99" s="470">
        <v>0</v>
      </c>
      <c r="AB99" s="470">
        <v>1068.15524</v>
      </c>
      <c r="AC99" s="470">
        <v>0.15146999999999999</v>
      </c>
      <c r="AD99" s="470">
        <v>11743.128850000001</v>
      </c>
      <c r="AE99" s="470">
        <v>2582563.9101100001</v>
      </c>
      <c r="AF99" s="227">
        <v>93470.384099999996</v>
      </c>
      <c r="AG99" s="227">
        <v>744400.21120999998</v>
      </c>
      <c r="AH99" s="227">
        <v>0</v>
      </c>
      <c r="AI99" s="227">
        <v>199.60848999999999</v>
      </c>
      <c r="AJ99" s="475">
        <v>1744493.70631</v>
      </c>
    </row>
    <row r="100" spans="1:36" s="42" customFormat="1" x14ac:dyDescent="0.25">
      <c r="A100" s="394">
        <v>6</v>
      </c>
      <c r="B100" s="111">
        <v>140210</v>
      </c>
      <c r="C100" s="180" t="s">
        <v>625</v>
      </c>
      <c r="D100" s="470">
        <v>102916.74649999999</v>
      </c>
      <c r="E100" s="470">
        <v>154399.12576</v>
      </c>
      <c r="F100" s="470">
        <v>167217.59112999999</v>
      </c>
      <c r="G100" s="470">
        <v>67402.126229999994</v>
      </c>
      <c r="H100" s="87">
        <v>491935.58961999993</v>
      </c>
      <c r="I100" s="470">
        <v>29745.61938</v>
      </c>
      <c r="J100" s="470">
        <v>34384.3557</v>
      </c>
      <c r="K100" s="470">
        <v>0</v>
      </c>
      <c r="L100" s="470">
        <v>181109.21716999999</v>
      </c>
      <c r="M100" s="470">
        <v>20768.895810000002</v>
      </c>
      <c r="N100" s="470">
        <v>23394.49223</v>
      </c>
      <c r="O100" s="470">
        <v>7290.8406199999999</v>
      </c>
      <c r="P100" s="470">
        <v>10245.936890000001</v>
      </c>
      <c r="Q100" s="470">
        <v>39391.54277</v>
      </c>
      <c r="R100" s="87">
        <v>346330.90056999994</v>
      </c>
      <c r="S100" s="470">
        <v>328.46942000000001</v>
      </c>
      <c r="T100" s="470">
        <v>3813.42119</v>
      </c>
      <c r="U100" s="470">
        <v>638.26094000000001</v>
      </c>
      <c r="V100" s="470">
        <v>913.19042000000002</v>
      </c>
      <c r="W100" s="470">
        <v>61.072270000000003</v>
      </c>
      <c r="X100" s="470">
        <v>1201.9429600000001</v>
      </c>
      <c r="Y100" s="470">
        <v>315.93552</v>
      </c>
      <c r="Z100" s="470">
        <v>336.30806999999999</v>
      </c>
      <c r="AA100" s="470">
        <v>0</v>
      </c>
      <c r="AB100" s="470">
        <v>2010.7673600000001</v>
      </c>
      <c r="AC100" s="470">
        <v>0.15795999999999999</v>
      </c>
      <c r="AD100" s="470">
        <v>9619.5261100000007</v>
      </c>
      <c r="AE100" s="470">
        <v>847886.01629999978</v>
      </c>
      <c r="AF100" s="227">
        <v>23394.49223</v>
      </c>
      <c r="AG100" s="227">
        <v>202791.30339999998</v>
      </c>
      <c r="AH100" s="227">
        <v>0</v>
      </c>
      <c r="AI100" s="227">
        <v>316.09348</v>
      </c>
      <c r="AJ100" s="475">
        <v>621384.12718999991</v>
      </c>
    </row>
    <row r="101" spans="1:36" s="42" customFormat="1" x14ac:dyDescent="0.25">
      <c r="A101" s="394">
        <v>6</v>
      </c>
      <c r="B101" s="111">
        <v>140215</v>
      </c>
      <c r="C101" s="180" t="s">
        <v>627</v>
      </c>
      <c r="D101" s="470">
        <v>122808.75675</v>
      </c>
      <c r="E101" s="470">
        <v>179543.41433</v>
      </c>
      <c r="F101" s="470">
        <v>195916.71567999999</v>
      </c>
      <c r="G101" s="470">
        <v>81790.205019999994</v>
      </c>
      <c r="H101" s="87">
        <v>580059.09178000002</v>
      </c>
      <c r="I101" s="470">
        <v>37585.048179999998</v>
      </c>
      <c r="J101" s="470">
        <v>40741.431380000002</v>
      </c>
      <c r="K101" s="470">
        <v>0</v>
      </c>
      <c r="L101" s="470">
        <v>166496.30478999999</v>
      </c>
      <c r="M101" s="470">
        <v>28357.88264</v>
      </c>
      <c r="N101" s="470">
        <v>29472.34188</v>
      </c>
      <c r="O101" s="470">
        <v>10285.770850000001</v>
      </c>
      <c r="P101" s="470">
        <v>14062.34332</v>
      </c>
      <c r="Q101" s="470">
        <v>48004.43333</v>
      </c>
      <c r="R101" s="87">
        <v>375005.55637000001</v>
      </c>
      <c r="S101" s="470">
        <v>511.03016000000002</v>
      </c>
      <c r="T101" s="470">
        <v>4764.0529999999999</v>
      </c>
      <c r="U101" s="470">
        <v>777.36406999999997</v>
      </c>
      <c r="V101" s="470">
        <v>1404.3687199999999</v>
      </c>
      <c r="W101" s="470">
        <v>75.96078</v>
      </c>
      <c r="X101" s="470">
        <v>1315.7217000000001</v>
      </c>
      <c r="Y101" s="470">
        <v>454.45125999999999</v>
      </c>
      <c r="Z101" s="470">
        <v>475.06884000000002</v>
      </c>
      <c r="AA101" s="470">
        <v>0</v>
      </c>
      <c r="AB101" s="470">
        <v>3151.2032199999999</v>
      </c>
      <c r="AC101" s="470">
        <v>0.65220999999999996</v>
      </c>
      <c r="AD101" s="470">
        <v>12929.873959999999</v>
      </c>
      <c r="AE101" s="470">
        <v>967994.52211000002</v>
      </c>
      <c r="AF101" s="227">
        <v>29472.34188</v>
      </c>
      <c r="AG101" s="227">
        <v>196258.55614999999</v>
      </c>
      <c r="AH101" s="227">
        <v>0</v>
      </c>
      <c r="AI101" s="227">
        <v>455.10347000000002</v>
      </c>
      <c r="AJ101" s="475">
        <v>741808.52060999989</v>
      </c>
    </row>
    <row r="102" spans="1:36" s="42" customFormat="1" x14ac:dyDescent="0.25">
      <c r="A102" s="394">
        <v>6</v>
      </c>
      <c r="B102" s="111">
        <v>140220</v>
      </c>
      <c r="C102" s="180" t="s">
        <v>629</v>
      </c>
      <c r="D102" s="470">
        <v>207326.24384000001</v>
      </c>
      <c r="E102" s="470">
        <v>253531.34286999999</v>
      </c>
      <c r="F102" s="470">
        <v>314094.48089000001</v>
      </c>
      <c r="G102" s="470">
        <v>126559.77744999999</v>
      </c>
      <c r="H102" s="87">
        <v>901511.84504999989</v>
      </c>
      <c r="I102" s="470">
        <v>64597.29954</v>
      </c>
      <c r="J102" s="470">
        <v>58106.425309999999</v>
      </c>
      <c r="K102" s="470">
        <v>0</v>
      </c>
      <c r="L102" s="470">
        <v>188875.42634000001</v>
      </c>
      <c r="M102" s="470">
        <v>52745.944130000003</v>
      </c>
      <c r="N102" s="470">
        <v>45551.696810000001</v>
      </c>
      <c r="O102" s="470">
        <v>19262.268950000001</v>
      </c>
      <c r="P102" s="470">
        <v>23032.442330000002</v>
      </c>
      <c r="Q102" s="470">
        <v>72173.218980000005</v>
      </c>
      <c r="R102" s="87">
        <v>524344.72239000001</v>
      </c>
      <c r="S102" s="470">
        <v>893.21969000000001</v>
      </c>
      <c r="T102" s="470">
        <v>8644.8147300000001</v>
      </c>
      <c r="U102" s="470">
        <v>1321.49359</v>
      </c>
      <c r="V102" s="470">
        <v>2941.8479900000002</v>
      </c>
      <c r="W102" s="470">
        <v>149.53317999999999</v>
      </c>
      <c r="X102" s="470">
        <v>1880.5353600000001</v>
      </c>
      <c r="Y102" s="470">
        <v>997.44050000000004</v>
      </c>
      <c r="Z102" s="470">
        <v>907.68008999999995</v>
      </c>
      <c r="AA102" s="470">
        <v>0</v>
      </c>
      <c r="AB102" s="470">
        <v>6419.1759199999997</v>
      </c>
      <c r="AC102" s="470">
        <v>2.5824699999999998</v>
      </c>
      <c r="AD102" s="470">
        <v>24158.323520000005</v>
      </c>
      <c r="AE102" s="470">
        <v>1450014.89096</v>
      </c>
      <c r="AF102" s="227">
        <v>45551.696810000001</v>
      </c>
      <c r="AG102" s="227">
        <v>244563.21846</v>
      </c>
      <c r="AH102" s="227">
        <v>0</v>
      </c>
      <c r="AI102" s="227">
        <v>1000.02297</v>
      </c>
      <c r="AJ102" s="475">
        <v>1158899.9527199999</v>
      </c>
    </row>
    <row r="103" spans="1:36" s="42" customFormat="1" x14ac:dyDescent="0.25">
      <c r="A103" s="394">
        <v>6</v>
      </c>
      <c r="B103" s="111">
        <v>140225</v>
      </c>
      <c r="C103" s="180" t="s">
        <v>631</v>
      </c>
      <c r="D103" s="470">
        <v>607313.94403999997</v>
      </c>
      <c r="E103" s="470">
        <v>978860.56960000005</v>
      </c>
      <c r="F103" s="470">
        <v>1116620.28156</v>
      </c>
      <c r="G103" s="470">
        <v>351462.45954000001</v>
      </c>
      <c r="H103" s="87">
        <v>3054257.2547400002</v>
      </c>
      <c r="I103" s="470">
        <v>242333.09208999999</v>
      </c>
      <c r="J103" s="470">
        <v>139304.22198</v>
      </c>
      <c r="K103" s="470">
        <v>0</v>
      </c>
      <c r="L103" s="470">
        <v>397451.00008000003</v>
      </c>
      <c r="M103" s="470">
        <v>302656.78735</v>
      </c>
      <c r="N103" s="470">
        <v>109155.66673</v>
      </c>
      <c r="O103" s="470">
        <v>92807.441739999995</v>
      </c>
      <c r="P103" s="470">
        <v>84936.775630000004</v>
      </c>
      <c r="Q103" s="470">
        <v>97264.997759999998</v>
      </c>
      <c r="R103" s="87">
        <v>1465909.9833599997</v>
      </c>
      <c r="S103" s="470">
        <v>2082.8799399999998</v>
      </c>
      <c r="T103" s="470">
        <v>29482.913369999998</v>
      </c>
      <c r="U103" s="470">
        <v>4631.7811300000003</v>
      </c>
      <c r="V103" s="470">
        <v>10822.721289999999</v>
      </c>
      <c r="W103" s="470">
        <v>380.72021999999998</v>
      </c>
      <c r="X103" s="470">
        <v>7632.3456100000003</v>
      </c>
      <c r="Y103" s="470">
        <v>1584.2291399999999</v>
      </c>
      <c r="Z103" s="470">
        <v>2087.7179799999999</v>
      </c>
      <c r="AA103" s="470">
        <v>0</v>
      </c>
      <c r="AB103" s="470">
        <v>26551.94281</v>
      </c>
      <c r="AC103" s="470">
        <v>4.7249999999999996</v>
      </c>
      <c r="AD103" s="470">
        <v>85261.976490000015</v>
      </c>
      <c r="AE103" s="470">
        <v>4605429.21459</v>
      </c>
      <c r="AF103" s="227">
        <v>109155.66673</v>
      </c>
      <c r="AG103" s="227">
        <v>710930.50872000004</v>
      </c>
      <c r="AH103" s="227">
        <v>0</v>
      </c>
      <c r="AI103" s="227">
        <v>1588.9541399999998</v>
      </c>
      <c r="AJ103" s="475">
        <v>3783754.0850000009</v>
      </c>
    </row>
    <row r="104" spans="1:36" s="42" customFormat="1" x14ac:dyDescent="0.25">
      <c r="A104" s="394">
        <v>4</v>
      </c>
      <c r="B104" s="111">
        <v>1403</v>
      </c>
      <c r="C104" s="180" t="s">
        <v>1026</v>
      </c>
      <c r="D104" s="470">
        <v>192460.53732999999</v>
      </c>
      <c r="E104" s="470">
        <v>475532.88358000002</v>
      </c>
      <c r="F104" s="470">
        <v>628943.53683999996</v>
      </c>
      <c r="G104" s="470">
        <v>235265.19605</v>
      </c>
      <c r="H104" s="87">
        <v>1532202.1538</v>
      </c>
      <c r="I104" s="470">
        <v>47370.313459999998</v>
      </c>
      <c r="J104" s="470">
        <v>66037.689289999995</v>
      </c>
      <c r="K104" s="470">
        <v>0</v>
      </c>
      <c r="L104" s="470">
        <v>0</v>
      </c>
      <c r="M104" s="470">
        <v>84847.851110000003</v>
      </c>
      <c r="N104" s="470">
        <v>106906.99879</v>
      </c>
      <c r="O104" s="470">
        <v>32897.259619999997</v>
      </c>
      <c r="P104" s="470">
        <v>18270.578109999999</v>
      </c>
      <c r="Q104" s="470">
        <v>24.191600000000001</v>
      </c>
      <c r="R104" s="87">
        <v>356354.88197999995</v>
      </c>
      <c r="S104" s="470">
        <v>21409.110929999999</v>
      </c>
      <c r="T104" s="470">
        <v>1032.11472</v>
      </c>
      <c r="U104" s="470">
        <v>25.488389999999999</v>
      </c>
      <c r="V104" s="470">
        <v>51.7378</v>
      </c>
      <c r="W104" s="470">
        <v>165.29495</v>
      </c>
      <c r="X104" s="470">
        <v>0</v>
      </c>
      <c r="Y104" s="470">
        <v>0</v>
      </c>
      <c r="Z104" s="470">
        <v>1473.5704800000001</v>
      </c>
      <c r="AA104" s="470">
        <v>0</v>
      </c>
      <c r="AB104" s="470">
        <v>4998.4873399999997</v>
      </c>
      <c r="AC104" s="470">
        <v>0</v>
      </c>
      <c r="AD104" s="470">
        <v>29155.804609999996</v>
      </c>
      <c r="AE104" s="470">
        <v>1917712.84039</v>
      </c>
      <c r="AF104" s="227">
        <v>106906.99879</v>
      </c>
      <c r="AG104" s="227">
        <v>84899.588910000006</v>
      </c>
      <c r="AH104" s="227">
        <v>0</v>
      </c>
      <c r="AI104" s="227">
        <v>0</v>
      </c>
      <c r="AJ104" s="475">
        <v>1725906.2526899998</v>
      </c>
    </row>
    <row r="105" spans="1:36" s="42" customFormat="1" x14ac:dyDescent="0.25">
      <c r="A105" s="394">
        <v>6</v>
      </c>
      <c r="B105" s="111">
        <v>140305</v>
      </c>
      <c r="C105" s="180" t="s">
        <v>623</v>
      </c>
      <c r="D105" s="470">
        <v>3376.2701900000002</v>
      </c>
      <c r="E105" s="470">
        <v>3711.2158899999999</v>
      </c>
      <c r="F105" s="470">
        <v>5488.5960800000003</v>
      </c>
      <c r="G105" s="470">
        <v>2271.0168100000001</v>
      </c>
      <c r="H105" s="87">
        <v>14847.098970000003</v>
      </c>
      <c r="I105" s="470">
        <v>579.73397999999997</v>
      </c>
      <c r="J105" s="470">
        <v>1633.45838</v>
      </c>
      <c r="K105" s="470">
        <v>0</v>
      </c>
      <c r="L105" s="470">
        <v>0</v>
      </c>
      <c r="M105" s="470">
        <v>511.81148999999999</v>
      </c>
      <c r="N105" s="470">
        <v>1675.75317</v>
      </c>
      <c r="O105" s="470">
        <v>381.75193000000002</v>
      </c>
      <c r="P105" s="470">
        <v>239.57121000000001</v>
      </c>
      <c r="Q105" s="470">
        <v>1.2210300000000001</v>
      </c>
      <c r="R105" s="87">
        <v>5023.3011900000001</v>
      </c>
      <c r="S105" s="470">
        <v>151.87414999999999</v>
      </c>
      <c r="T105" s="470">
        <v>21.385860000000001</v>
      </c>
      <c r="U105" s="470">
        <v>3.184E-2</v>
      </c>
      <c r="V105" s="470">
        <v>2.2601100000000001</v>
      </c>
      <c r="W105" s="470">
        <v>2.7489599999999998</v>
      </c>
      <c r="X105" s="470">
        <v>0</v>
      </c>
      <c r="Y105" s="470">
        <v>0</v>
      </c>
      <c r="Z105" s="470">
        <v>54.021949999999997</v>
      </c>
      <c r="AA105" s="470">
        <v>0</v>
      </c>
      <c r="AB105" s="470">
        <v>78.535929999999993</v>
      </c>
      <c r="AC105" s="470">
        <v>0</v>
      </c>
      <c r="AD105" s="470">
        <v>310.85879999999997</v>
      </c>
      <c r="AE105" s="470">
        <v>20181.258960000006</v>
      </c>
      <c r="AF105" s="227">
        <v>1675.75317</v>
      </c>
      <c r="AG105" s="227">
        <v>514.07159999999999</v>
      </c>
      <c r="AH105" s="227">
        <v>0</v>
      </c>
      <c r="AI105" s="227">
        <v>0</v>
      </c>
      <c r="AJ105" s="475">
        <v>17991.434189999996</v>
      </c>
    </row>
    <row r="106" spans="1:36" s="42" customFormat="1" x14ac:dyDescent="0.25">
      <c r="A106" s="394">
        <v>6</v>
      </c>
      <c r="B106" s="111">
        <v>140310</v>
      </c>
      <c r="C106" s="180" t="s">
        <v>625</v>
      </c>
      <c r="D106" s="470">
        <v>6115.8489099999997</v>
      </c>
      <c r="E106" s="470">
        <v>7099.6638599999997</v>
      </c>
      <c r="F106" s="470">
        <v>11881.478510000001</v>
      </c>
      <c r="G106" s="470">
        <v>4662.5676599999997</v>
      </c>
      <c r="H106" s="87">
        <v>29759.558940000003</v>
      </c>
      <c r="I106" s="470">
        <v>857.90282000000002</v>
      </c>
      <c r="J106" s="470">
        <v>2063.59665</v>
      </c>
      <c r="K106" s="470">
        <v>0</v>
      </c>
      <c r="L106" s="470">
        <v>0</v>
      </c>
      <c r="M106" s="470">
        <v>857.70470999999998</v>
      </c>
      <c r="N106" s="470">
        <v>2816.4090999999999</v>
      </c>
      <c r="O106" s="470">
        <v>892.48978999999997</v>
      </c>
      <c r="P106" s="470">
        <v>370.49835999999999</v>
      </c>
      <c r="Q106" s="470">
        <v>2.4018000000000002</v>
      </c>
      <c r="R106" s="87">
        <v>7861.0032299999984</v>
      </c>
      <c r="S106" s="470">
        <v>328.22617000000002</v>
      </c>
      <c r="T106" s="470">
        <v>50.956009999999999</v>
      </c>
      <c r="U106" s="470">
        <v>2.5894900000000001</v>
      </c>
      <c r="V106" s="470">
        <v>2.62507</v>
      </c>
      <c r="W106" s="470">
        <v>5.55213</v>
      </c>
      <c r="X106" s="470">
        <v>0</v>
      </c>
      <c r="Y106" s="470">
        <v>0</v>
      </c>
      <c r="Z106" s="470">
        <v>80.480789999999999</v>
      </c>
      <c r="AA106" s="470">
        <v>0</v>
      </c>
      <c r="AB106" s="470">
        <v>146.13182</v>
      </c>
      <c r="AC106" s="470">
        <v>0</v>
      </c>
      <c r="AD106" s="470">
        <v>616.56148000000007</v>
      </c>
      <c r="AE106" s="470">
        <v>38237.123650000001</v>
      </c>
      <c r="AF106" s="227">
        <v>2816.4090999999999</v>
      </c>
      <c r="AG106" s="227">
        <v>860.32978000000003</v>
      </c>
      <c r="AH106" s="227">
        <v>0</v>
      </c>
      <c r="AI106" s="227">
        <v>0</v>
      </c>
      <c r="AJ106" s="475">
        <v>34560.384770000004</v>
      </c>
    </row>
    <row r="107" spans="1:36" s="42" customFormat="1" x14ac:dyDescent="0.25">
      <c r="A107" s="394">
        <v>6</v>
      </c>
      <c r="B107" s="111">
        <v>140315</v>
      </c>
      <c r="C107" s="180" t="s">
        <v>627</v>
      </c>
      <c r="D107" s="470">
        <v>6735.3586500000001</v>
      </c>
      <c r="E107" s="470">
        <v>11282.82461</v>
      </c>
      <c r="F107" s="470">
        <v>16487.886760000001</v>
      </c>
      <c r="G107" s="470">
        <v>7022.9032100000004</v>
      </c>
      <c r="H107" s="87">
        <v>41528.973230000003</v>
      </c>
      <c r="I107" s="470">
        <v>1465.44991</v>
      </c>
      <c r="J107" s="470">
        <v>3060.4804199999999</v>
      </c>
      <c r="K107" s="470">
        <v>0</v>
      </c>
      <c r="L107" s="470">
        <v>0</v>
      </c>
      <c r="M107" s="470">
        <v>1298.6454200000001</v>
      </c>
      <c r="N107" s="470">
        <v>3308.3066800000001</v>
      </c>
      <c r="O107" s="470">
        <v>1178.1560899999999</v>
      </c>
      <c r="P107" s="470">
        <v>540.03303000000005</v>
      </c>
      <c r="Q107" s="470">
        <v>3.36151</v>
      </c>
      <c r="R107" s="87">
        <v>10854.433060000001</v>
      </c>
      <c r="S107" s="470">
        <v>493.10111000000001</v>
      </c>
      <c r="T107" s="470">
        <v>53.55594</v>
      </c>
      <c r="U107" s="470">
        <v>3.9530099999999999</v>
      </c>
      <c r="V107" s="470">
        <v>4.0199999999999996</v>
      </c>
      <c r="W107" s="470">
        <v>8.4655400000000007</v>
      </c>
      <c r="X107" s="470">
        <v>0</v>
      </c>
      <c r="Y107" s="470">
        <v>0</v>
      </c>
      <c r="Z107" s="470">
        <v>120.51430999999999</v>
      </c>
      <c r="AA107" s="470">
        <v>0</v>
      </c>
      <c r="AB107" s="470">
        <v>224.8304</v>
      </c>
      <c r="AC107" s="470">
        <v>0</v>
      </c>
      <c r="AD107" s="470">
        <v>908.44030999999995</v>
      </c>
      <c r="AE107" s="470">
        <v>53291.846600000004</v>
      </c>
      <c r="AF107" s="227">
        <v>3308.3066800000001</v>
      </c>
      <c r="AG107" s="227">
        <v>1302.66542</v>
      </c>
      <c r="AH107" s="227">
        <v>0</v>
      </c>
      <c r="AI107" s="227">
        <v>0</v>
      </c>
      <c r="AJ107" s="475">
        <v>48680.874499999998</v>
      </c>
    </row>
    <row r="108" spans="1:36" s="42" customFormat="1" x14ac:dyDescent="0.25">
      <c r="A108" s="394">
        <v>6</v>
      </c>
      <c r="B108" s="111">
        <v>140320</v>
      </c>
      <c r="C108" s="180" t="s">
        <v>629</v>
      </c>
      <c r="D108" s="470">
        <v>11498.48321</v>
      </c>
      <c r="E108" s="470">
        <v>24757.500489999999</v>
      </c>
      <c r="F108" s="470">
        <v>29254.514039999998</v>
      </c>
      <c r="G108" s="470">
        <v>11529.440060000001</v>
      </c>
      <c r="H108" s="87">
        <v>77039.937799999985</v>
      </c>
      <c r="I108" s="470">
        <v>3192.0608900000002</v>
      </c>
      <c r="J108" s="470">
        <v>4876.9019699999999</v>
      </c>
      <c r="K108" s="470">
        <v>0</v>
      </c>
      <c r="L108" s="470">
        <v>0</v>
      </c>
      <c r="M108" s="470">
        <v>2661.53748</v>
      </c>
      <c r="N108" s="470">
        <v>6719.9512400000003</v>
      </c>
      <c r="O108" s="470">
        <v>2170.2663400000001</v>
      </c>
      <c r="P108" s="470">
        <v>1090.00604</v>
      </c>
      <c r="Q108" s="470">
        <v>6.4438399999999998</v>
      </c>
      <c r="R108" s="87">
        <v>20717.167800000003</v>
      </c>
      <c r="S108" s="470">
        <v>963.11189999999999</v>
      </c>
      <c r="T108" s="470">
        <v>101.77204</v>
      </c>
      <c r="U108" s="470">
        <v>8.2235999999999994</v>
      </c>
      <c r="V108" s="470">
        <v>10.764049999999999</v>
      </c>
      <c r="W108" s="470">
        <v>17.437660000000001</v>
      </c>
      <c r="X108" s="470">
        <v>0</v>
      </c>
      <c r="Y108" s="470">
        <v>0</v>
      </c>
      <c r="Z108" s="470">
        <v>249.27095</v>
      </c>
      <c r="AA108" s="470">
        <v>0</v>
      </c>
      <c r="AB108" s="470">
        <v>462.18511999999998</v>
      </c>
      <c r="AC108" s="470">
        <v>0</v>
      </c>
      <c r="AD108" s="470">
        <v>1812.76532</v>
      </c>
      <c r="AE108" s="470">
        <v>99569.870919999987</v>
      </c>
      <c r="AF108" s="227">
        <v>6719.9512400000003</v>
      </c>
      <c r="AG108" s="227">
        <v>2672.3015300000002</v>
      </c>
      <c r="AH108" s="227">
        <v>0</v>
      </c>
      <c r="AI108" s="227">
        <v>0</v>
      </c>
      <c r="AJ108" s="475">
        <v>90177.61814999998</v>
      </c>
    </row>
    <row r="109" spans="1:36" s="42" customFormat="1" x14ac:dyDescent="0.25">
      <c r="A109" s="394">
        <v>6</v>
      </c>
      <c r="B109" s="111">
        <v>140325</v>
      </c>
      <c r="C109" s="180" t="s">
        <v>631</v>
      </c>
      <c r="D109" s="470">
        <v>164734.57637</v>
      </c>
      <c r="E109" s="470">
        <v>428681.67872999999</v>
      </c>
      <c r="F109" s="470">
        <v>565831.06145000004</v>
      </c>
      <c r="G109" s="470">
        <v>209779.26831000001</v>
      </c>
      <c r="H109" s="87">
        <v>1369026.5848600001</v>
      </c>
      <c r="I109" s="470">
        <v>41275.165860000001</v>
      </c>
      <c r="J109" s="470">
        <v>54403.25187</v>
      </c>
      <c r="K109" s="470">
        <v>0</v>
      </c>
      <c r="L109" s="470">
        <v>0</v>
      </c>
      <c r="M109" s="470">
        <v>79518.152010000005</v>
      </c>
      <c r="N109" s="470">
        <v>92386.578599999993</v>
      </c>
      <c r="O109" s="470">
        <v>28274.59547</v>
      </c>
      <c r="P109" s="470">
        <v>16030.46947</v>
      </c>
      <c r="Q109" s="470">
        <v>10.76342</v>
      </c>
      <c r="R109" s="87">
        <v>311898.9767</v>
      </c>
      <c r="S109" s="470">
        <v>19472.797600000002</v>
      </c>
      <c r="T109" s="470">
        <v>804.44487000000004</v>
      </c>
      <c r="U109" s="470">
        <v>10.69045</v>
      </c>
      <c r="V109" s="470">
        <v>32.068570000000001</v>
      </c>
      <c r="W109" s="470">
        <v>131.09066000000001</v>
      </c>
      <c r="X109" s="470">
        <v>0</v>
      </c>
      <c r="Y109" s="470">
        <v>0</v>
      </c>
      <c r="Z109" s="470">
        <v>969.28247999999996</v>
      </c>
      <c r="AA109" s="470">
        <v>0</v>
      </c>
      <c r="AB109" s="470">
        <v>4086.8040700000001</v>
      </c>
      <c r="AC109" s="470">
        <v>0</v>
      </c>
      <c r="AD109" s="470">
        <v>25507.178700000004</v>
      </c>
      <c r="AE109" s="470">
        <v>1706432.7402600001</v>
      </c>
      <c r="AF109" s="227">
        <v>92386.578599999993</v>
      </c>
      <c r="AG109" s="227">
        <v>79550.220580000008</v>
      </c>
      <c r="AH109" s="227">
        <v>0</v>
      </c>
      <c r="AI109" s="227">
        <v>0</v>
      </c>
      <c r="AJ109" s="475">
        <v>1534495.9410800003</v>
      </c>
    </row>
    <row r="110" spans="1:36" s="42" customFormat="1" x14ac:dyDescent="0.25">
      <c r="A110" s="394">
        <v>4</v>
      </c>
      <c r="B110" s="111">
        <v>1404</v>
      </c>
      <c r="C110" s="180" t="s">
        <v>1331</v>
      </c>
      <c r="D110" s="470">
        <v>200021.80369</v>
      </c>
      <c r="E110" s="470">
        <v>6561.2811199999996</v>
      </c>
      <c r="F110" s="470">
        <v>987605.40590000001</v>
      </c>
      <c r="G110" s="470">
        <v>17458.533530000001</v>
      </c>
      <c r="H110" s="87">
        <v>1211647.0242399999</v>
      </c>
      <c r="I110" s="470">
        <v>5167.9904800000004</v>
      </c>
      <c r="J110" s="470">
        <v>0</v>
      </c>
      <c r="K110" s="470">
        <v>0</v>
      </c>
      <c r="L110" s="470">
        <v>0</v>
      </c>
      <c r="M110" s="470">
        <v>0</v>
      </c>
      <c r="N110" s="470">
        <v>3056.2165399999999</v>
      </c>
      <c r="O110" s="470">
        <v>57022.113579999997</v>
      </c>
      <c r="P110" s="470">
        <v>5453.65301</v>
      </c>
      <c r="Q110" s="470">
        <v>278866.43859999999</v>
      </c>
      <c r="R110" s="87">
        <v>349566.41220999998</v>
      </c>
      <c r="S110" s="470">
        <v>62788.550340000002</v>
      </c>
      <c r="T110" s="470">
        <v>178.51390000000001</v>
      </c>
      <c r="U110" s="470">
        <v>6073.1694900000002</v>
      </c>
      <c r="V110" s="470">
        <v>1264.1083100000001</v>
      </c>
      <c r="W110" s="470">
        <v>8581.6126800000002</v>
      </c>
      <c r="X110" s="470">
        <v>547.60053000000005</v>
      </c>
      <c r="Y110" s="470">
        <v>45038.644319999999</v>
      </c>
      <c r="Z110" s="470">
        <v>45.724930000000001</v>
      </c>
      <c r="AA110" s="470">
        <v>72522.162760000007</v>
      </c>
      <c r="AB110" s="470">
        <v>45999.31828</v>
      </c>
      <c r="AC110" s="470">
        <v>76194.488970000006</v>
      </c>
      <c r="AD110" s="470">
        <v>319233.89451000001</v>
      </c>
      <c r="AE110" s="470">
        <v>1880447.3309599999</v>
      </c>
      <c r="AF110" s="227">
        <v>3056.2165399999999</v>
      </c>
      <c r="AG110" s="227">
        <v>1264.1083100000001</v>
      </c>
      <c r="AH110" s="227">
        <v>0</v>
      </c>
      <c r="AI110" s="227">
        <v>193755.29605</v>
      </c>
      <c r="AJ110" s="475">
        <v>1682371.7100599997</v>
      </c>
    </row>
    <row r="111" spans="1:36" s="42" customFormat="1" x14ac:dyDescent="0.25">
      <c r="A111" s="394">
        <v>6</v>
      </c>
      <c r="B111" s="111">
        <v>140405</v>
      </c>
      <c r="C111" s="180" t="s">
        <v>623</v>
      </c>
      <c r="D111" s="470">
        <v>31911.35226</v>
      </c>
      <c r="E111" s="470">
        <v>430.29219999999998</v>
      </c>
      <c r="F111" s="470">
        <v>51154.672890000002</v>
      </c>
      <c r="G111" s="470">
        <v>1588.79954</v>
      </c>
      <c r="H111" s="87">
        <v>85085.116890000005</v>
      </c>
      <c r="I111" s="470">
        <v>319.48660000000001</v>
      </c>
      <c r="J111" s="470">
        <v>0</v>
      </c>
      <c r="K111" s="470">
        <v>0</v>
      </c>
      <c r="L111" s="470">
        <v>0</v>
      </c>
      <c r="M111" s="470">
        <v>0</v>
      </c>
      <c r="N111" s="470">
        <v>367.69562000000002</v>
      </c>
      <c r="O111" s="470">
        <v>1785.35806</v>
      </c>
      <c r="P111" s="470">
        <v>247.11712</v>
      </c>
      <c r="Q111" s="470">
        <v>15777.97479</v>
      </c>
      <c r="R111" s="87">
        <v>18497.63219</v>
      </c>
      <c r="S111" s="470">
        <v>1542.5826199999999</v>
      </c>
      <c r="T111" s="470">
        <v>114.01056</v>
      </c>
      <c r="U111" s="470">
        <v>128.65429</v>
      </c>
      <c r="V111" s="470">
        <v>29.642150000000001</v>
      </c>
      <c r="W111" s="470">
        <v>553.44359999999995</v>
      </c>
      <c r="X111" s="470">
        <v>9.2278699999999994</v>
      </c>
      <c r="Y111" s="470">
        <v>2061.2589899999998</v>
      </c>
      <c r="Z111" s="470">
        <v>2.1843900000000001</v>
      </c>
      <c r="AA111" s="470">
        <v>3602.1183099999998</v>
      </c>
      <c r="AB111" s="470">
        <v>1545.54944</v>
      </c>
      <c r="AC111" s="470">
        <v>4351.6093000000001</v>
      </c>
      <c r="AD111" s="470">
        <v>13940.28152</v>
      </c>
      <c r="AE111" s="470">
        <v>117523.03060000001</v>
      </c>
      <c r="AF111" s="227">
        <v>367.69562000000002</v>
      </c>
      <c r="AG111" s="227">
        <v>29.642150000000001</v>
      </c>
      <c r="AH111" s="227">
        <v>0</v>
      </c>
      <c r="AI111" s="227">
        <v>10014.9866</v>
      </c>
      <c r="AJ111" s="475">
        <v>107110.70623</v>
      </c>
    </row>
    <row r="112" spans="1:36" s="42" customFormat="1" x14ac:dyDescent="0.25">
      <c r="A112" s="394">
        <v>6</v>
      </c>
      <c r="B112" s="111">
        <v>140410</v>
      </c>
      <c r="C112" s="180" t="s">
        <v>625</v>
      </c>
      <c r="D112" s="470">
        <v>17949.751199999999</v>
      </c>
      <c r="E112" s="470">
        <v>607.54728999999998</v>
      </c>
      <c r="F112" s="470">
        <v>98276.79002</v>
      </c>
      <c r="G112" s="470">
        <v>1751.7716700000001</v>
      </c>
      <c r="H112" s="87">
        <v>118585.86018</v>
      </c>
      <c r="I112" s="470">
        <v>193.04186000000001</v>
      </c>
      <c r="J112" s="470">
        <v>0</v>
      </c>
      <c r="K112" s="470">
        <v>0</v>
      </c>
      <c r="L112" s="470">
        <v>0</v>
      </c>
      <c r="M112" s="470">
        <v>0</v>
      </c>
      <c r="N112" s="470">
        <v>350.54284999999999</v>
      </c>
      <c r="O112" s="470">
        <v>3851.3609999999999</v>
      </c>
      <c r="P112" s="470">
        <v>299.91640000000001</v>
      </c>
      <c r="Q112" s="470">
        <v>29639.6738</v>
      </c>
      <c r="R112" s="87">
        <v>34334.535909999999</v>
      </c>
      <c r="S112" s="470">
        <v>3143.7503000000002</v>
      </c>
      <c r="T112" s="470">
        <v>4.7103000000000002</v>
      </c>
      <c r="U112" s="470">
        <v>279.56810999999999</v>
      </c>
      <c r="V112" s="470">
        <v>51.68627</v>
      </c>
      <c r="W112" s="470">
        <v>1049.6008200000001</v>
      </c>
      <c r="X112" s="470">
        <v>17.058969999999999</v>
      </c>
      <c r="Y112" s="470">
        <v>3906.8640399999999</v>
      </c>
      <c r="Z112" s="470">
        <v>3.00502</v>
      </c>
      <c r="AA112" s="470">
        <v>7151.0172400000001</v>
      </c>
      <c r="AB112" s="470">
        <v>2848.4223699999998</v>
      </c>
      <c r="AC112" s="470">
        <v>9909.7913900000003</v>
      </c>
      <c r="AD112" s="470">
        <v>28365.474829999999</v>
      </c>
      <c r="AE112" s="470">
        <v>181285.87091999999</v>
      </c>
      <c r="AF112" s="227">
        <v>350.54284999999999</v>
      </c>
      <c r="AG112" s="227">
        <v>51.68627</v>
      </c>
      <c r="AH112" s="227">
        <v>0</v>
      </c>
      <c r="AI112" s="227">
        <v>20967.67267</v>
      </c>
      <c r="AJ112" s="475">
        <v>159915.96913000001</v>
      </c>
    </row>
    <row r="113" spans="1:36" s="42" customFormat="1" x14ac:dyDescent="0.25">
      <c r="A113" s="394">
        <v>6</v>
      </c>
      <c r="B113" s="111">
        <v>140415</v>
      </c>
      <c r="C113" s="180" t="s">
        <v>627</v>
      </c>
      <c r="D113" s="470">
        <v>24481.057959999998</v>
      </c>
      <c r="E113" s="470">
        <v>830.36447999999996</v>
      </c>
      <c r="F113" s="470">
        <v>138307.31181000001</v>
      </c>
      <c r="G113" s="470">
        <v>1911.4000900000001</v>
      </c>
      <c r="H113" s="87">
        <v>165530.13434000002</v>
      </c>
      <c r="I113" s="470">
        <v>322.79689999999999</v>
      </c>
      <c r="J113" s="470">
        <v>0</v>
      </c>
      <c r="K113" s="470">
        <v>0</v>
      </c>
      <c r="L113" s="470">
        <v>0</v>
      </c>
      <c r="M113" s="470">
        <v>0</v>
      </c>
      <c r="N113" s="470">
        <v>588.68982000000005</v>
      </c>
      <c r="O113" s="470">
        <v>5376.6804899999997</v>
      </c>
      <c r="P113" s="470">
        <v>441.41507999999999</v>
      </c>
      <c r="Q113" s="470">
        <v>42259.437319999997</v>
      </c>
      <c r="R113" s="87">
        <v>48989.019609999996</v>
      </c>
      <c r="S113" s="470">
        <v>4685.1306500000001</v>
      </c>
      <c r="T113" s="470">
        <v>7.2796799999999999</v>
      </c>
      <c r="U113" s="470">
        <v>389.06527</v>
      </c>
      <c r="V113" s="470">
        <v>75.93956</v>
      </c>
      <c r="W113" s="470">
        <v>1461.53009</v>
      </c>
      <c r="X113" s="470">
        <v>26.048210000000001</v>
      </c>
      <c r="Y113" s="470">
        <v>5518.7974299999996</v>
      </c>
      <c r="Z113" s="470">
        <v>4.6897700000000002</v>
      </c>
      <c r="AA113" s="470">
        <v>10527.888569999999</v>
      </c>
      <c r="AB113" s="470">
        <v>5214.6299799999997</v>
      </c>
      <c r="AC113" s="470">
        <v>14695.592650000001</v>
      </c>
      <c r="AD113" s="470">
        <v>42606.59186</v>
      </c>
      <c r="AE113" s="470">
        <v>257125.74580999999</v>
      </c>
      <c r="AF113" s="227">
        <v>588.68982000000005</v>
      </c>
      <c r="AG113" s="227">
        <v>75.93956</v>
      </c>
      <c r="AH113" s="227">
        <v>0</v>
      </c>
      <c r="AI113" s="227">
        <v>30742.27865</v>
      </c>
      <c r="AJ113" s="475">
        <v>225718.83778</v>
      </c>
    </row>
    <row r="114" spans="1:36" s="42" customFormat="1" x14ac:dyDescent="0.25">
      <c r="A114" s="394">
        <v>6</v>
      </c>
      <c r="B114" s="111">
        <v>140420</v>
      </c>
      <c r="C114" s="180" t="s">
        <v>629</v>
      </c>
      <c r="D114" s="470">
        <v>40240.20652</v>
      </c>
      <c r="E114" s="470">
        <v>1259.7102400000001</v>
      </c>
      <c r="F114" s="470">
        <v>238841.66190000001</v>
      </c>
      <c r="G114" s="470">
        <v>3126.1616800000002</v>
      </c>
      <c r="H114" s="87">
        <v>283467.74034000002</v>
      </c>
      <c r="I114" s="470">
        <v>646.44047</v>
      </c>
      <c r="J114" s="470">
        <v>0</v>
      </c>
      <c r="K114" s="470">
        <v>0</v>
      </c>
      <c r="L114" s="470">
        <v>0</v>
      </c>
      <c r="M114" s="470">
        <v>0</v>
      </c>
      <c r="N114" s="470">
        <v>694.63531</v>
      </c>
      <c r="O114" s="470">
        <v>10162.67526</v>
      </c>
      <c r="P114" s="470">
        <v>896.05147999999997</v>
      </c>
      <c r="Q114" s="470">
        <v>74657.281839999996</v>
      </c>
      <c r="R114" s="87">
        <v>87057.084359999993</v>
      </c>
      <c r="S114" s="470">
        <v>9773.0100600000005</v>
      </c>
      <c r="T114" s="470">
        <v>14.24699</v>
      </c>
      <c r="U114" s="470">
        <v>802.34974</v>
      </c>
      <c r="V114" s="470">
        <v>142.29267999999999</v>
      </c>
      <c r="W114" s="470">
        <v>2386.7826399999999</v>
      </c>
      <c r="X114" s="470">
        <v>56.461300000000001</v>
      </c>
      <c r="Y114" s="470">
        <v>9978.8687399999999</v>
      </c>
      <c r="Z114" s="470">
        <v>10.30448</v>
      </c>
      <c r="AA114" s="470">
        <v>18687.724999999999</v>
      </c>
      <c r="AB114" s="470">
        <v>8332.08518</v>
      </c>
      <c r="AC114" s="470">
        <v>22788.81781</v>
      </c>
      <c r="AD114" s="470">
        <v>72972.944619999995</v>
      </c>
      <c r="AE114" s="470">
        <v>443497.76931999996</v>
      </c>
      <c r="AF114" s="227">
        <v>694.63531</v>
      </c>
      <c r="AG114" s="227">
        <v>142.29267999999999</v>
      </c>
      <c r="AH114" s="227">
        <v>0</v>
      </c>
      <c r="AI114" s="227">
        <v>51455.411549999997</v>
      </c>
      <c r="AJ114" s="475">
        <v>391205.42978000001</v>
      </c>
    </row>
    <row r="115" spans="1:36" s="42" customFormat="1" x14ac:dyDescent="0.25">
      <c r="A115" s="394">
        <v>6</v>
      </c>
      <c r="B115" s="111">
        <v>140425</v>
      </c>
      <c r="C115" s="180" t="s">
        <v>631</v>
      </c>
      <c r="D115" s="470">
        <v>85439.435750000004</v>
      </c>
      <c r="E115" s="470">
        <v>3433.3669100000002</v>
      </c>
      <c r="F115" s="470">
        <v>461024.96928000002</v>
      </c>
      <c r="G115" s="470">
        <v>9080.4005500000003</v>
      </c>
      <c r="H115" s="87">
        <v>558978.17249000003</v>
      </c>
      <c r="I115" s="470">
        <v>3686.2246500000001</v>
      </c>
      <c r="J115" s="470">
        <v>0</v>
      </c>
      <c r="K115" s="470">
        <v>0</v>
      </c>
      <c r="L115" s="470">
        <v>0</v>
      </c>
      <c r="M115" s="470">
        <v>0</v>
      </c>
      <c r="N115" s="470">
        <v>1054.6529399999999</v>
      </c>
      <c r="O115" s="470">
        <v>35846.038769999999</v>
      </c>
      <c r="P115" s="470">
        <v>3569.1529300000002</v>
      </c>
      <c r="Q115" s="470">
        <v>116532.07085</v>
      </c>
      <c r="R115" s="87">
        <v>160688.14014</v>
      </c>
      <c r="S115" s="470">
        <v>43644.076710000001</v>
      </c>
      <c r="T115" s="470">
        <v>38.266370000000002</v>
      </c>
      <c r="U115" s="470">
        <v>4473.53208</v>
      </c>
      <c r="V115" s="470">
        <v>964.54764999999998</v>
      </c>
      <c r="W115" s="470">
        <v>3130.2555299999999</v>
      </c>
      <c r="X115" s="470">
        <v>438.80417999999997</v>
      </c>
      <c r="Y115" s="470">
        <v>23572.85512</v>
      </c>
      <c r="Z115" s="470">
        <v>25.541270000000001</v>
      </c>
      <c r="AA115" s="470">
        <v>32553.413639999999</v>
      </c>
      <c r="AB115" s="470">
        <v>28058.631310000001</v>
      </c>
      <c r="AC115" s="470">
        <v>24448.677820000001</v>
      </c>
      <c r="AD115" s="470">
        <v>161348.60168000002</v>
      </c>
      <c r="AE115" s="470">
        <v>881014.91431000014</v>
      </c>
      <c r="AF115" s="227">
        <v>1054.6529399999999</v>
      </c>
      <c r="AG115" s="227">
        <v>964.54764999999998</v>
      </c>
      <c r="AH115" s="227">
        <v>0</v>
      </c>
      <c r="AI115" s="227">
        <v>80574.946580000003</v>
      </c>
      <c r="AJ115" s="475">
        <v>798420.76714000001</v>
      </c>
    </row>
    <row r="116" spans="1:36" s="42" customFormat="1" x14ac:dyDescent="0.25">
      <c r="A116" s="394">
        <v>4</v>
      </c>
      <c r="B116" s="111">
        <v>1408</v>
      </c>
      <c r="C116" s="180" t="s">
        <v>1334</v>
      </c>
      <c r="D116" s="470">
        <v>0</v>
      </c>
      <c r="E116" s="470">
        <v>43835.298759999998</v>
      </c>
      <c r="F116" s="470">
        <v>7317.0952399999996</v>
      </c>
      <c r="G116" s="470">
        <v>0</v>
      </c>
      <c r="H116" s="87">
        <v>51152.394</v>
      </c>
      <c r="I116" s="470">
        <v>0</v>
      </c>
      <c r="J116" s="470">
        <v>0</v>
      </c>
      <c r="K116" s="470">
        <v>0</v>
      </c>
      <c r="L116" s="470">
        <v>0</v>
      </c>
      <c r="M116" s="470">
        <v>3001.9023000000002</v>
      </c>
      <c r="N116" s="470">
        <v>415.72232000000002</v>
      </c>
      <c r="O116" s="470">
        <v>0</v>
      </c>
      <c r="P116" s="470">
        <v>0</v>
      </c>
      <c r="Q116" s="470">
        <v>0</v>
      </c>
      <c r="R116" s="87">
        <v>3417.62462</v>
      </c>
      <c r="S116" s="470">
        <v>0</v>
      </c>
      <c r="T116" s="470">
        <v>0</v>
      </c>
      <c r="U116" s="470">
        <v>0</v>
      </c>
      <c r="V116" s="470">
        <v>0</v>
      </c>
      <c r="W116" s="470">
        <v>0</v>
      </c>
      <c r="X116" s="470">
        <v>0</v>
      </c>
      <c r="Y116" s="470">
        <v>0</v>
      </c>
      <c r="Z116" s="470">
        <v>0</v>
      </c>
      <c r="AA116" s="470">
        <v>0</v>
      </c>
      <c r="AB116" s="470">
        <v>0</v>
      </c>
      <c r="AC116" s="470">
        <v>0</v>
      </c>
      <c r="AD116" s="470">
        <v>0</v>
      </c>
      <c r="AE116" s="470">
        <v>54570.018620000003</v>
      </c>
      <c r="AF116" s="227">
        <v>415.72232000000002</v>
      </c>
      <c r="AG116" s="227">
        <v>3001.9023000000002</v>
      </c>
      <c r="AH116" s="227">
        <v>0</v>
      </c>
      <c r="AI116" s="227">
        <v>0</v>
      </c>
      <c r="AJ116" s="475">
        <v>51152.394</v>
      </c>
    </row>
    <row r="117" spans="1:36" s="42" customFormat="1" x14ac:dyDescent="0.25">
      <c r="A117" s="394">
        <v>6</v>
      </c>
      <c r="B117" s="111">
        <v>140805</v>
      </c>
      <c r="C117" s="180" t="s">
        <v>623</v>
      </c>
      <c r="D117" s="470">
        <v>0</v>
      </c>
      <c r="E117" s="470">
        <v>97.697460000000007</v>
      </c>
      <c r="F117" s="470">
        <v>5.1289100000000003</v>
      </c>
      <c r="G117" s="470">
        <v>0</v>
      </c>
      <c r="H117" s="87">
        <v>102.82637000000001</v>
      </c>
      <c r="I117" s="470">
        <v>0</v>
      </c>
      <c r="J117" s="470">
        <v>0</v>
      </c>
      <c r="K117" s="470">
        <v>0</v>
      </c>
      <c r="L117" s="470">
        <v>0</v>
      </c>
      <c r="M117" s="470">
        <v>12.35375</v>
      </c>
      <c r="N117" s="470">
        <v>2.0864199999999999</v>
      </c>
      <c r="O117" s="470">
        <v>0</v>
      </c>
      <c r="P117" s="470">
        <v>0</v>
      </c>
      <c r="Q117" s="470">
        <v>0</v>
      </c>
      <c r="R117" s="87">
        <v>14.44017</v>
      </c>
      <c r="S117" s="470">
        <v>0</v>
      </c>
      <c r="T117" s="470">
        <v>0</v>
      </c>
      <c r="U117" s="470">
        <v>0</v>
      </c>
      <c r="V117" s="470">
        <v>0</v>
      </c>
      <c r="W117" s="470">
        <v>0</v>
      </c>
      <c r="X117" s="470">
        <v>0</v>
      </c>
      <c r="Y117" s="470">
        <v>0</v>
      </c>
      <c r="Z117" s="470">
        <v>0</v>
      </c>
      <c r="AA117" s="470">
        <v>0</v>
      </c>
      <c r="AB117" s="470">
        <v>0</v>
      </c>
      <c r="AC117" s="470">
        <v>0</v>
      </c>
      <c r="AD117" s="470">
        <v>0</v>
      </c>
      <c r="AE117" s="470">
        <v>117.26654000000001</v>
      </c>
      <c r="AF117" s="227">
        <v>2.0864199999999999</v>
      </c>
      <c r="AG117" s="227">
        <v>12.35375</v>
      </c>
      <c r="AH117" s="227">
        <v>0</v>
      </c>
      <c r="AI117" s="227">
        <v>0</v>
      </c>
      <c r="AJ117" s="475">
        <v>102.82637000000001</v>
      </c>
    </row>
    <row r="118" spans="1:36" s="42" customFormat="1" x14ac:dyDescent="0.25">
      <c r="A118" s="394">
        <v>6</v>
      </c>
      <c r="B118" s="111">
        <v>140810</v>
      </c>
      <c r="C118" s="180" t="s">
        <v>625</v>
      </c>
      <c r="D118" s="470">
        <v>0</v>
      </c>
      <c r="E118" s="470">
        <v>179.28088</v>
      </c>
      <c r="F118" s="470">
        <v>111.38708</v>
      </c>
      <c r="G118" s="470">
        <v>0</v>
      </c>
      <c r="H118" s="87">
        <v>290.66795999999999</v>
      </c>
      <c r="I118" s="470">
        <v>0</v>
      </c>
      <c r="J118" s="470">
        <v>0</v>
      </c>
      <c r="K118" s="470">
        <v>0</v>
      </c>
      <c r="L118" s="470">
        <v>0</v>
      </c>
      <c r="M118" s="470">
        <v>22.015090000000001</v>
      </c>
      <c r="N118" s="470">
        <v>3.33487</v>
      </c>
      <c r="O118" s="470">
        <v>0</v>
      </c>
      <c r="P118" s="470">
        <v>0</v>
      </c>
      <c r="Q118" s="470">
        <v>0</v>
      </c>
      <c r="R118" s="87">
        <v>25.349959999999999</v>
      </c>
      <c r="S118" s="470">
        <v>0</v>
      </c>
      <c r="T118" s="470">
        <v>0</v>
      </c>
      <c r="U118" s="470">
        <v>0</v>
      </c>
      <c r="V118" s="470">
        <v>0</v>
      </c>
      <c r="W118" s="470">
        <v>0</v>
      </c>
      <c r="X118" s="470">
        <v>0</v>
      </c>
      <c r="Y118" s="470">
        <v>0</v>
      </c>
      <c r="Z118" s="470">
        <v>0</v>
      </c>
      <c r="AA118" s="470">
        <v>0</v>
      </c>
      <c r="AB118" s="470">
        <v>0</v>
      </c>
      <c r="AC118" s="470">
        <v>0</v>
      </c>
      <c r="AD118" s="470">
        <v>0</v>
      </c>
      <c r="AE118" s="470">
        <v>316.01792</v>
      </c>
      <c r="AF118" s="227">
        <v>3.33487</v>
      </c>
      <c r="AG118" s="227">
        <v>22.015090000000001</v>
      </c>
      <c r="AH118" s="227">
        <v>0</v>
      </c>
      <c r="AI118" s="227">
        <v>0</v>
      </c>
      <c r="AJ118" s="475">
        <v>290.66795999999999</v>
      </c>
    </row>
    <row r="119" spans="1:36" s="42" customFormat="1" x14ac:dyDescent="0.25">
      <c r="A119" s="394">
        <v>6</v>
      </c>
      <c r="B119" s="111">
        <v>140815</v>
      </c>
      <c r="C119" s="180" t="s">
        <v>627</v>
      </c>
      <c r="D119" s="470">
        <v>0</v>
      </c>
      <c r="E119" s="470">
        <v>272.25814000000003</v>
      </c>
      <c r="F119" s="470">
        <v>95.277320000000003</v>
      </c>
      <c r="G119" s="470">
        <v>0</v>
      </c>
      <c r="H119" s="87">
        <v>367.53546000000006</v>
      </c>
      <c r="I119" s="470">
        <v>0</v>
      </c>
      <c r="J119" s="470">
        <v>0</v>
      </c>
      <c r="K119" s="470">
        <v>0</v>
      </c>
      <c r="L119" s="470">
        <v>0</v>
      </c>
      <c r="M119" s="470">
        <v>33.214170000000003</v>
      </c>
      <c r="N119" s="470">
        <v>5.0521700000000003</v>
      </c>
      <c r="O119" s="470">
        <v>0</v>
      </c>
      <c r="P119" s="470">
        <v>0</v>
      </c>
      <c r="Q119" s="470">
        <v>0</v>
      </c>
      <c r="R119" s="87">
        <v>38.26634</v>
      </c>
      <c r="S119" s="470">
        <v>0</v>
      </c>
      <c r="T119" s="470">
        <v>0</v>
      </c>
      <c r="U119" s="470">
        <v>0</v>
      </c>
      <c r="V119" s="470">
        <v>0</v>
      </c>
      <c r="W119" s="470">
        <v>0</v>
      </c>
      <c r="X119" s="470">
        <v>0</v>
      </c>
      <c r="Y119" s="470">
        <v>0</v>
      </c>
      <c r="Z119" s="470">
        <v>0</v>
      </c>
      <c r="AA119" s="470">
        <v>0</v>
      </c>
      <c r="AB119" s="470">
        <v>0</v>
      </c>
      <c r="AC119" s="470">
        <v>0</v>
      </c>
      <c r="AD119" s="470">
        <v>0</v>
      </c>
      <c r="AE119" s="470">
        <v>405.80180000000007</v>
      </c>
      <c r="AF119" s="227">
        <v>5.0521700000000003</v>
      </c>
      <c r="AG119" s="227">
        <v>33.214170000000003</v>
      </c>
      <c r="AH119" s="227">
        <v>0</v>
      </c>
      <c r="AI119" s="227">
        <v>0</v>
      </c>
      <c r="AJ119" s="475">
        <v>367.53546000000006</v>
      </c>
    </row>
    <row r="120" spans="1:36" s="42" customFormat="1" x14ac:dyDescent="0.25">
      <c r="A120" s="394">
        <v>6</v>
      </c>
      <c r="B120" s="111">
        <v>140820</v>
      </c>
      <c r="C120" s="180" t="s">
        <v>629</v>
      </c>
      <c r="D120" s="470">
        <v>0</v>
      </c>
      <c r="E120" s="470">
        <v>554.51232000000005</v>
      </c>
      <c r="F120" s="470">
        <v>101.86797</v>
      </c>
      <c r="G120" s="470">
        <v>0</v>
      </c>
      <c r="H120" s="87">
        <v>656.38029000000006</v>
      </c>
      <c r="I120" s="470">
        <v>0</v>
      </c>
      <c r="J120" s="470">
        <v>0</v>
      </c>
      <c r="K120" s="470">
        <v>0</v>
      </c>
      <c r="L120" s="470">
        <v>0</v>
      </c>
      <c r="M120" s="470">
        <v>68.444509999999994</v>
      </c>
      <c r="N120" s="470">
        <v>10.28637</v>
      </c>
      <c r="O120" s="470">
        <v>0</v>
      </c>
      <c r="P120" s="470">
        <v>0</v>
      </c>
      <c r="Q120" s="470">
        <v>0</v>
      </c>
      <c r="R120" s="87">
        <v>78.730879999999999</v>
      </c>
      <c r="S120" s="470">
        <v>0</v>
      </c>
      <c r="T120" s="470">
        <v>0</v>
      </c>
      <c r="U120" s="470">
        <v>0</v>
      </c>
      <c r="V120" s="470">
        <v>0</v>
      </c>
      <c r="W120" s="470">
        <v>0</v>
      </c>
      <c r="X120" s="470">
        <v>0</v>
      </c>
      <c r="Y120" s="470">
        <v>0</v>
      </c>
      <c r="Z120" s="470">
        <v>0</v>
      </c>
      <c r="AA120" s="470">
        <v>0</v>
      </c>
      <c r="AB120" s="470">
        <v>0</v>
      </c>
      <c r="AC120" s="470">
        <v>0</v>
      </c>
      <c r="AD120" s="470">
        <v>0</v>
      </c>
      <c r="AE120" s="470">
        <v>735.11117000000002</v>
      </c>
      <c r="AF120" s="227">
        <v>10.28637</v>
      </c>
      <c r="AG120" s="227">
        <v>68.444509999999994</v>
      </c>
      <c r="AH120" s="227">
        <v>0</v>
      </c>
      <c r="AI120" s="227">
        <v>0</v>
      </c>
      <c r="AJ120" s="475">
        <v>656.38029000000006</v>
      </c>
    </row>
    <row r="121" spans="1:36" s="42" customFormat="1" x14ac:dyDescent="0.25">
      <c r="A121" s="394">
        <v>6</v>
      </c>
      <c r="B121" s="111">
        <v>140825</v>
      </c>
      <c r="C121" s="180" t="s">
        <v>631</v>
      </c>
      <c r="D121" s="470">
        <v>0</v>
      </c>
      <c r="E121" s="470">
        <v>42731.549959999997</v>
      </c>
      <c r="F121" s="470">
        <v>7003.4339600000003</v>
      </c>
      <c r="G121" s="470">
        <v>0</v>
      </c>
      <c r="H121" s="87">
        <v>49734.983919999999</v>
      </c>
      <c r="I121" s="470">
        <v>0</v>
      </c>
      <c r="J121" s="470">
        <v>0</v>
      </c>
      <c r="K121" s="470">
        <v>0</v>
      </c>
      <c r="L121" s="470">
        <v>0</v>
      </c>
      <c r="M121" s="470">
        <v>2865.8747800000001</v>
      </c>
      <c r="N121" s="470">
        <v>394.96249</v>
      </c>
      <c r="O121" s="470">
        <v>0</v>
      </c>
      <c r="P121" s="470">
        <v>0</v>
      </c>
      <c r="Q121" s="470">
        <v>0</v>
      </c>
      <c r="R121" s="87">
        <v>3260.83727</v>
      </c>
      <c r="S121" s="470">
        <v>0</v>
      </c>
      <c r="T121" s="470">
        <v>0</v>
      </c>
      <c r="U121" s="470">
        <v>0</v>
      </c>
      <c r="V121" s="470">
        <v>0</v>
      </c>
      <c r="W121" s="470">
        <v>0</v>
      </c>
      <c r="X121" s="470">
        <v>0</v>
      </c>
      <c r="Y121" s="470">
        <v>0</v>
      </c>
      <c r="Z121" s="470">
        <v>0</v>
      </c>
      <c r="AA121" s="470">
        <v>0</v>
      </c>
      <c r="AB121" s="470">
        <v>0</v>
      </c>
      <c r="AC121" s="470">
        <v>0</v>
      </c>
      <c r="AD121" s="470">
        <v>0</v>
      </c>
      <c r="AE121" s="470">
        <v>52995.821190000002</v>
      </c>
      <c r="AF121" s="227">
        <v>394.96249</v>
      </c>
      <c r="AG121" s="227">
        <v>2865.8747800000001</v>
      </c>
      <c r="AH121" s="227">
        <v>0</v>
      </c>
      <c r="AI121" s="227">
        <v>0</v>
      </c>
      <c r="AJ121" s="475">
        <v>49734.983919999999</v>
      </c>
    </row>
    <row r="122" spans="1:36" s="42" customFormat="1" x14ac:dyDescent="0.25">
      <c r="A122" s="394">
        <v>4</v>
      </c>
      <c r="B122" s="111">
        <v>1409</v>
      </c>
      <c r="C122" s="180" t="s">
        <v>1335</v>
      </c>
      <c r="D122" s="470">
        <v>1638.4625699999999</v>
      </c>
      <c r="E122" s="470">
        <v>80255.249410000004</v>
      </c>
      <c r="F122" s="470">
        <v>81670.236839999998</v>
      </c>
      <c r="G122" s="470">
        <v>8510.9141199999995</v>
      </c>
      <c r="H122" s="87">
        <v>172074.86293999999</v>
      </c>
      <c r="I122" s="470">
        <v>80350.545859999998</v>
      </c>
      <c r="J122" s="470">
        <v>0</v>
      </c>
      <c r="K122" s="470">
        <v>0</v>
      </c>
      <c r="L122" s="470">
        <v>19111.126209999999</v>
      </c>
      <c r="M122" s="470">
        <v>3239.6131500000001</v>
      </c>
      <c r="N122" s="470">
        <v>36547.744570000003</v>
      </c>
      <c r="O122" s="470">
        <v>15844.382680000001</v>
      </c>
      <c r="P122" s="470">
        <v>138.05859000000001</v>
      </c>
      <c r="Q122" s="470">
        <v>0</v>
      </c>
      <c r="R122" s="87">
        <v>155231.47106000001</v>
      </c>
      <c r="S122" s="470">
        <v>5499.5178100000003</v>
      </c>
      <c r="T122" s="470">
        <v>744.41585999999995</v>
      </c>
      <c r="U122" s="470">
        <v>2042.4491</v>
      </c>
      <c r="V122" s="470">
        <v>366.17466000000002</v>
      </c>
      <c r="W122" s="470">
        <v>0</v>
      </c>
      <c r="X122" s="470">
        <v>0</v>
      </c>
      <c r="Y122" s="470">
        <v>0</v>
      </c>
      <c r="Z122" s="470">
        <v>244.88834</v>
      </c>
      <c r="AA122" s="470">
        <v>0</v>
      </c>
      <c r="AB122" s="470">
        <v>530.51220999999998</v>
      </c>
      <c r="AC122" s="470">
        <v>0</v>
      </c>
      <c r="AD122" s="470">
        <v>9427.957980000001</v>
      </c>
      <c r="AE122" s="470">
        <v>336734.29198000004</v>
      </c>
      <c r="AF122" s="227">
        <v>36547.744570000003</v>
      </c>
      <c r="AG122" s="227">
        <v>22716.91402</v>
      </c>
      <c r="AH122" s="227">
        <v>0</v>
      </c>
      <c r="AI122" s="227">
        <v>0</v>
      </c>
      <c r="AJ122" s="475">
        <v>277469.63338999997</v>
      </c>
    </row>
    <row r="123" spans="1:36" s="42" customFormat="1" x14ac:dyDescent="0.25">
      <c r="A123" s="394">
        <v>6</v>
      </c>
      <c r="B123" s="111">
        <v>140905</v>
      </c>
      <c r="C123" s="180" t="s">
        <v>623</v>
      </c>
      <c r="D123" s="470">
        <v>61.51182</v>
      </c>
      <c r="E123" s="470">
        <v>744.02682000000004</v>
      </c>
      <c r="F123" s="470">
        <v>4307.1756999999998</v>
      </c>
      <c r="G123" s="470">
        <v>223.86017000000001</v>
      </c>
      <c r="H123" s="87">
        <v>5336.5745099999995</v>
      </c>
      <c r="I123" s="470">
        <v>739.60437999999999</v>
      </c>
      <c r="J123" s="470">
        <v>0</v>
      </c>
      <c r="K123" s="470">
        <v>0</v>
      </c>
      <c r="L123" s="470">
        <v>2469.21036</v>
      </c>
      <c r="M123" s="470">
        <v>1461.0434</v>
      </c>
      <c r="N123" s="470">
        <v>1221.2589499999999</v>
      </c>
      <c r="O123" s="470">
        <v>1637.81</v>
      </c>
      <c r="P123" s="470">
        <v>62.768940000000001</v>
      </c>
      <c r="Q123" s="470">
        <v>0</v>
      </c>
      <c r="R123" s="87">
        <v>7591.6960299999992</v>
      </c>
      <c r="S123" s="470">
        <v>76.327309999999997</v>
      </c>
      <c r="T123" s="470">
        <v>2.4722</v>
      </c>
      <c r="U123" s="470">
        <v>9.8197299999999998</v>
      </c>
      <c r="V123" s="470">
        <v>23.316669999999998</v>
      </c>
      <c r="W123" s="470">
        <v>0</v>
      </c>
      <c r="X123" s="470">
        <v>0</v>
      </c>
      <c r="Y123" s="470">
        <v>0</v>
      </c>
      <c r="Z123" s="470">
        <v>2.6871900000000002</v>
      </c>
      <c r="AA123" s="470">
        <v>0</v>
      </c>
      <c r="AB123" s="470">
        <v>10.877969999999999</v>
      </c>
      <c r="AC123" s="470">
        <v>0</v>
      </c>
      <c r="AD123" s="470">
        <v>125.50107</v>
      </c>
      <c r="AE123" s="470">
        <v>13053.771609999998</v>
      </c>
      <c r="AF123" s="227">
        <v>1221.2589499999999</v>
      </c>
      <c r="AG123" s="227">
        <v>3953.5704300000002</v>
      </c>
      <c r="AH123" s="227">
        <v>0</v>
      </c>
      <c r="AI123" s="227">
        <v>0</v>
      </c>
      <c r="AJ123" s="475">
        <v>7878.9422299999978</v>
      </c>
    </row>
    <row r="124" spans="1:36" s="42" customFormat="1" x14ac:dyDescent="0.25">
      <c r="A124" s="394">
        <v>6</v>
      </c>
      <c r="B124" s="111">
        <v>140910</v>
      </c>
      <c r="C124" s="180" t="s">
        <v>625</v>
      </c>
      <c r="D124" s="470">
        <v>84.566000000000003</v>
      </c>
      <c r="E124" s="470">
        <v>789.62761</v>
      </c>
      <c r="F124" s="470">
        <v>5508.4174800000001</v>
      </c>
      <c r="G124" s="470">
        <v>1711.6699799999999</v>
      </c>
      <c r="H124" s="87">
        <v>8094.28107</v>
      </c>
      <c r="I124" s="470">
        <v>2319.6829699999998</v>
      </c>
      <c r="J124" s="470">
        <v>0</v>
      </c>
      <c r="K124" s="470">
        <v>0</v>
      </c>
      <c r="L124" s="470">
        <v>1579.4122</v>
      </c>
      <c r="M124" s="470">
        <v>96.108720000000005</v>
      </c>
      <c r="N124" s="470">
        <v>3468.26017</v>
      </c>
      <c r="O124" s="470">
        <v>4333.4154399999998</v>
      </c>
      <c r="P124" s="470">
        <v>2.6225499999999999</v>
      </c>
      <c r="Q124" s="470">
        <v>0</v>
      </c>
      <c r="R124" s="87">
        <v>11799.502049999999</v>
      </c>
      <c r="S124" s="470">
        <v>140.00037</v>
      </c>
      <c r="T124" s="470">
        <v>4.3624700000000001</v>
      </c>
      <c r="U124" s="470">
        <v>324.20898</v>
      </c>
      <c r="V124" s="470">
        <v>29.410260000000001</v>
      </c>
      <c r="W124" s="470">
        <v>0</v>
      </c>
      <c r="X124" s="470">
        <v>0</v>
      </c>
      <c r="Y124" s="470">
        <v>0</v>
      </c>
      <c r="Z124" s="470">
        <v>3.3021400000000001</v>
      </c>
      <c r="AA124" s="470">
        <v>0</v>
      </c>
      <c r="AB124" s="470">
        <v>25.224920000000001</v>
      </c>
      <c r="AC124" s="470">
        <v>0</v>
      </c>
      <c r="AD124" s="470">
        <v>526.50914</v>
      </c>
      <c r="AE124" s="470">
        <v>20420.292259999998</v>
      </c>
      <c r="AF124" s="227">
        <v>3468.26017</v>
      </c>
      <c r="AG124" s="227">
        <v>1704.93118</v>
      </c>
      <c r="AH124" s="227">
        <v>0</v>
      </c>
      <c r="AI124" s="227">
        <v>0</v>
      </c>
      <c r="AJ124" s="475">
        <v>15247.100909999999</v>
      </c>
    </row>
    <row r="125" spans="1:36" s="42" customFormat="1" x14ac:dyDescent="0.25">
      <c r="A125" s="394">
        <v>6</v>
      </c>
      <c r="B125" s="111">
        <v>140915</v>
      </c>
      <c r="C125" s="180" t="s">
        <v>627</v>
      </c>
      <c r="D125" s="470">
        <v>137.37097</v>
      </c>
      <c r="E125" s="470">
        <v>4238.3803900000003</v>
      </c>
      <c r="F125" s="470">
        <v>8128.5874899999999</v>
      </c>
      <c r="G125" s="470">
        <v>4227.7769600000001</v>
      </c>
      <c r="H125" s="87">
        <v>16732.115809999999</v>
      </c>
      <c r="I125" s="470">
        <v>3622.3414699999998</v>
      </c>
      <c r="J125" s="470">
        <v>0</v>
      </c>
      <c r="K125" s="470">
        <v>0</v>
      </c>
      <c r="L125" s="470">
        <v>2145.5428099999999</v>
      </c>
      <c r="M125" s="470">
        <v>310.71942000000001</v>
      </c>
      <c r="N125" s="470">
        <v>5413.1490100000001</v>
      </c>
      <c r="O125" s="470">
        <v>2708.6660000000002</v>
      </c>
      <c r="P125" s="470">
        <v>5.3246900000000004</v>
      </c>
      <c r="Q125" s="470">
        <v>0</v>
      </c>
      <c r="R125" s="87">
        <v>14205.743400000001</v>
      </c>
      <c r="S125" s="470">
        <v>321.99234999999999</v>
      </c>
      <c r="T125" s="470">
        <v>20.57676</v>
      </c>
      <c r="U125" s="470">
        <v>48.41583</v>
      </c>
      <c r="V125" s="470">
        <v>36.867319999999999</v>
      </c>
      <c r="W125" s="470">
        <v>0</v>
      </c>
      <c r="X125" s="470">
        <v>0</v>
      </c>
      <c r="Y125" s="470">
        <v>0</v>
      </c>
      <c r="Z125" s="470">
        <v>7.1122899999999998</v>
      </c>
      <c r="AA125" s="470">
        <v>0</v>
      </c>
      <c r="AB125" s="470">
        <v>39.629379999999998</v>
      </c>
      <c r="AC125" s="470">
        <v>0</v>
      </c>
      <c r="AD125" s="470">
        <v>474.59392999999989</v>
      </c>
      <c r="AE125" s="470">
        <v>31412.453140000001</v>
      </c>
      <c r="AF125" s="227">
        <v>5413.1490100000001</v>
      </c>
      <c r="AG125" s="227">
        <v>2493.1295499999997</v>
      </c>
      <c r="AH125" s="227">
        <v>0</v>
      </c>
      <c r="AI125" s="227">
        <v>0</v>
      </c>
      <c r="AJ125" s="475">
        <v>23506.174580000003</v>
      </c>
    </row>
    <row r="126" spans="1:36" s="42" customFormat="1" x14ac:dyDescent="0.25">
      <c r="A126" s="394">
        <v>6</v>
      </c>
      <c r="B126" s="111">
        <v>140920</v>
      </c>
      <c r="C126" s="180" t="s">
        <v>629</v>
      </c>
      <c r="D126" s="470">
        <v>220.59652</v>
      </c>
      <c r="E126" s="470">
        <v>11349.10607</v>
      </c>
      <c r="F126" s="470">
        <v>13650.84331</v>
      </c>
      <c r="G126" s="470">
        <v>998.77822000000003</v>
      </c>
      <c r="H126" s="87">
        <v>26219.324119999997</v>
      </c>
      <c r="I126" s="470">
        <v>5374.9423900000002</v>
      </c>
      <c r="J126" s="470">
        <v>0</v>
      </c>
      <c r="K126" s="470">
        <v>0</v>
      </c>
      <c r="L126" s="470">
        <v>3025.9439600000001</v>
      </c>
      <c r="M126" s="470">
        <v>319.69524000000001</v>
      </c>
      <c r="N126" s="470">
        <v>4203.3377700000001</v>
      </c>
      <c r="O126" s="470">
        <v>632.08815000000004</v>
      </c>
      <c r="P126" s="470">
        <v>11.307130000000001</v>
      </c>
      <c r="Q126" s="470">
        <v>0</v>
      </c>
      <c r="R126" s="87">
        <v>13567.314640000001</v>
      </c>
      <c r="S126" s="470">
        <v>1036.2601500000001</v>
      </c>
      <c r="T126" s="470">
        <v>89.249459999999999</v>
      </c>
      <c r="U126" s="470">
        <v>157.06537</v>
      </c>
      <c r="V126" s="470">
        <v>49.97383</v>
      </c>
      <c r="W126" s="470">
        <v>0</v>
      </c>
      <c r="X126" s="470">
        <v>0</v>
      </c>
      <c r="Y126" s="470">
        <v>0</v>
      </c>
      <c r="Z126" s="470">
        <v>25.455410000000001</v>
      </c>
      <c r="AA126" s="470">
        <v>0</v>
      </c>
      <c r="AB126" s="470">
        <v>82.868989999999997</v>
      </c>
      <c r="AC126" s="470">
        <v>0</v>
      </c>
      <c r="AD126" s="470">
        <v>1440.87321</v>
      </c>
      <c r="AE126" s="470">
        <v>41227.51197</v>
      </c>
      <c r="AF126" s="227">
        <v>4203.3377700000001</v>
      </c>
      <c r="AG126" s="227">
        <v>3395.61303</v>
      </c>
      <c r="AH126" s="227">
        <v>0</v>
      </c>
      <c r="AI126" s="227">
        <v>0</v>
      </c>
      <c r="AJ126" s="475">
        <v>33628.561170000001</v>
      </c>
    </row>
    <row r="127" spans="1:36" s="42" customFormat="1" x14ac:dyDescent="0.25">
      <c r="A127" s="394">
        <v>6</v>
      </c>
      <c r="B127" s="111">
        <v>140925</v>
      </c>
      <c r="C127" s="180" t="s">
        <v>631</v>
      </c>
      <c r="D127" s="470">
        <v>1134.4172599999999</v>
      </c>
      <c r="E127" s="470">
        <v>63134.108520000002</v>
      </c>
      <c r="F127" s="470">
        <v>50075.21286</v>
      </c>
      <c r="G127" s="470">
        <v>1348.82879</v>
      </c>
      <c r="H127" s="87">
        <v>115692.56743</v>
      </c>
      <c r="I127" s="470">
        <v>68293.974650000004</v>
      </c>
      <c r="J127" s="470">
        <v>0</v>
      </c>
      <c r="K127" s="470">
        <v>0</v>
      </c>
      <c r="L127" s="470">
        <v>9891.0168799999992</v>
      </c>
      <c r="M127" s="470">
        <v>1052.04637</v>
      </c>
      <c r="N127" s="470">
        <v>22241.738669999999</v>
      </c>
      <c r="O127" s="470">
        <v>6532.4030899999998</v>
      </c>
      <c r="P127" s="470">
        <v>56.03528</v>
      </c>
      <c r="Q127" s="470">
        <v>0</v>
      </c>
      <c r="R127" s="87">
        <v>108067.21493999999</v>
      </c>
      <c r="S127" s="470">
        <v>3924.9376299999999</v>
      </c>
      <c r="T127" s="470">
        <v>627.75496999999996</v>
      </c>
      <c r="U127" s="470">
        <v>1502.9391900000001</v>
      </c>
      <c r="V127" s="470">
        <v>226.60658000000001</v>
      </c>
      <c r="W127" s="470">
        <v>0</v>
      </c>
      <c r="X127" s="470">
        <v>0</v>
      </c>
      <c r="Y127" s="470">
        <v>0</v>
      </c>
      <c r="Z127" s="470">
        <v>206.33131</v>
      </c>
      <c r="AA127" s="470">
        <v>0</v>
      </c>
      <c r="AB127" s="470">
        <v>371.91095000000001</v>
      </c>
      <c r="AC127" s="470">
        <v>0</v>
      </c>
      <c r="AD127" s="470">
        <v>6860.48063</v>
      </c>
      <c r="AE127" s="470">
        <v>230620.26299999998</v>
      </c>
      <c r="AF127" s="227">
        <v>22241.738669999999</v>
      </c>
      <c r="AG127" s="227">
        <v>11169.669829999999</v>
      </c>
      <c r="AH127" s="227">
        <v>0</v>
      </c>
      <c r="AI127" s="227">
        <v>0</v>
      </c>
      <c r="AJ127" s="475">
        <v>197208.85450000002</v>
      </c>
    </row>
    <row r="128" spans="1:36" s="42" customFormat="1" x14ac:dyDescent="0.25">
      <c r="A128" s="394">
        <v>4</v>
      </c>
      <c r="B128" s="111">
        <v>1410</v>
      </c>
      <c r="C128" s="180" t="s">
        <v>1341</v>
      </c>
      <c r="D128" s="470">
        <v>26224.637630000001</v>
      </c>
      <c r="E128" s="470">
        <v>186.67285999999999</v>
      </c>
      <c r="F128" s="470">
        <v>21833.73114</v>
      </c>
      <c r="G128" s="470">
        <v>3521.2195499999998</v>
      </c>
      <c r="H128" s="87">
        <v>51766.261180000001</v>
      </c>
      <c r="I128" s="470">
        <v>16961.501550000001</v>
      </c>
      <c r="J128" s="470">
        <v>0</v>
      </c>
      <c r="K128" s="470">
        <v>0</v>
      </c>
      <c r="L128" s="470">
        <v>58431.372730000003</v>
      </c>
      <c r="M128" s="470">
        <v>939.01835000000005</v>
      </c>
      <c r="N128" s="470">
        <v>1197.55459</v>
      </c>
      <c r="O128" s="470">
        <v>5375.6172399999996</v>
      </c>
      <c r="P128" s="470">
        <v>312.75761999999997</v>
      </c>
      <c r="Q128" s="470">
        <v>1236.2407800000001</v>
      </c>
      <c r="R128" s="87">
        <v>84454.062860000005</v>
      </c>
      <c r="S128" s="470">
        <v>84.085449999999994</v>
      </c>
      <c r="T128" s="470">
        <v>3001.04612</v>
      </c>
      <c r="U128" s="470">
        <v>21.30921</v>
      </c>
      <c r="V128" s="470">
        <v>289.55095999999998</v>
      </c>
      <c r="W128" s="470">
        <v>0</v>
      </c>
      <c r="X128" s="470">
        <v>0</v>
      </c>
      <c r="Y128" s="470">
        <v>346.65998999999999</v>
      </c>
      <c r="Z128" s="470">
        <v>152.70125999999999</v>
      </c>
      <c r="AA128" s="470">
        <v>0</v>
      </c>
      <c r="AB128" s="470">
        <v>2766.5302700000002</v>
      </c>
      <c r="AC128" s="470">
        <v>0</v>
      </c>
      <c r="AD128" s="470">
        <v>6661.8832600000005</v>
      </c>
      <c r="AE128" s="470">
        <v>142882.20730000001</v>
      </c>
      <c r="AF128" s="227">
        <v>1197.55459</v>
      </c>
      <c r="AG128" s="227">
        <v>59659.942040000002</v>
      </c>
      <c r="AH128" s="227">
        <v>0</v>
      </c>
      <c r="AI128" s="227">
        <v>346.65998999999999</v>
      </c>
      <c r="AJ128" s="475">
        <v>81678.050680000029</v>
      </c>
    </row>
    <row r="129" spans="1:36" s="42" customFormat="1" x14ac:dyDescent="0.25">
      <c r="A129" s="394">
        <v>6</v>
      </c>
      <c r="B129" s="111">
        <v>141005</v>
      </c>
      <c r="C129" s="180" t="s">
        <v>623</v>
      </c>
      <c r="D129" s="470">
        <v>485.0292</v>
      </c>
      <c r="E129" s="470">
        <v>13.41916</v>
      </c>
      <c r="F129" s="470">
        <v>650.82682</v>
      </c>
      <c r="G129" s="470">
        <v>1170.19948</v>
      </c>
      <c r="H129" s="87">
        <v>2319.4746599999999</v>
      </c>
      <c r="I129" s="470">
        <v>1282.2869700000001</v>
      </c>
      <c r="J129" s="470">
        <v>0</v>
      </c>
      <c r="K129" s="470">
        <v>0</v>
      </c>
      <c r="L129" s="470">
        <v>4385.8016200000002</v>
      </c>
      <c r="M129" s="470">
        <v>14.82794</v>
      </c>
      <c r="N129" s="470">
        <v>80.234639999999999</v>
      </c>
      <c r="O129" s="470">
        <v>194.95285000000001</v>
      </c>
      <c r="P129" s="470">
        <v>7.3274600000000003</v>
      </c>
      <c r="Q129" s="470">
        <v>75.106430000000003</v>
      </c>
      <c r="R129" s="87">
        <v>6040.53791</v>
      </c>
      <c r="S129" s="470">
        <v>0.39701999999999998</v>
      </c>
      <c r="T129" s="470">
        <v>113.56234000000001</v>
      </c>
      <c r="U129" s="470">
        <v>0.78312000000000004</v>
      </c>
      <c r="V129" s="470">
        <v>8.3357600000000005</v>
      </c>
      <c r="W129" s="470">
        <v>0</v>
      </c>
      <c r="X129" s="470">
        <v>0</v>
      </c>
      <c r="Y129" s="470">
        <v>12.688969999999999</v>
      </c>
      <c r="Z129" s="470">
        <v>13.027240000000001</v>
      </c>
      <c r="AA129" s="470">
        <v>0</v>
      </c>
      <c r="AB129" s="470">
        <v>41.502319999999997</v>
      </c>
      <c r="AC129" s="470">
        <v>0</v>
      </c>
      <c r="AD129" s="470">
        <v>190.29677000000001</v>
      </c>
      <c r="AE129" s="470">
        <v>8550.3093399999998</v>
      </c>
      <c r="AF129" s="227">
        <v>80.234639999999999</v>
      </c>
      <c r="AG129" s="227">
        <v>4408.9653200000002</v>
      </c>
      <c r="AH129" s="227">
        <v>0</v>
      </c>
      <c r="AI129" s="227">
        <v>12.688969999999999</v>
      </c>
      <c r="AJ129" s="475">
        <v>4048.4204099999997</v>
      </c>
    </row>
    <row r="130" spans="1:36" s="42" customFormat="1" x14ac:dyDescent="0.25">
      <c r="A130" s="394">
        <v>6</v>
      </c>
      <c r="B130" s="111">
        <v>141010</v>
      </c>
      <c r="C130" s="180" t="s">
        <v>625</v>
      </c>
      <c r="D130" s="470">
        <v>760.95263999999997</v>
      </c>
      <c r="E130" s="470">
        <v>4.9541599999999999</v>
      </c>
      <c r="F130" s="470">
        <v>1099.6333400000001</v>
      </c>
      <c r="G130" s="470">
        <v>153.08287999999999</v>
      </c>
      <c r="H130" s="87">
        <v>2018.62302</v>
      </c>
      <c r="I130" s="470">
        <v>730.78314999999998</v>
      </c>
      <c r="J130" s="470">
        <v>0</v>
      </c>
      <c r="K130" s="470">
        <v>0</v>
      </c>
      <c r="L130" s="470">
        <v>2316.3332399999999</v>
      </c>
      <c r="M130" s="470">
        <v>25.713719999999999</v>
      </c>
      <c r="N130" s="470">
        <v>74.216710000000006</v>
      </c>
      <c r="O130" s="470">
        <v>934.75680999999997</v>
      </c>
      <c r="P130" s="470">
        <v>6.8159700000000001</v>
      </c>
      <c r="Q130" s="470">
        <v>98.767840000000007</v>
      </c>
      <c r="R130" s="87">
        <v>4187.3874400000004</v>
      </c>
      <c r="S130" s="470">
        <v>0.86024999999999996</v>
      </c>
      <c r="T130" s="470">
        <v>111.91284</v>
      </c>
      <c r="U130" s="470">
        <v>0.95672999999999997</v>
      </c>
      <c r="V130" s="470">
        <v>8.2420899999999993</v>
      </c>
      <c r="W130" s="470">
        <v>0</v>
      </c>
      <c r="X130" s="470">
        <v>0</v>
      </c>
      <c r="Y130" s="470">
        <v>17.505949999999999</v>
      </c>
      <c r="Z130" s="470">
        <v>13.46467</v>
      </c>
      <c r="AA130" s="470">
        <v>0</v>
      </c>
      <c r="AB130" s="470">
        <v>65.217879999999994</v>
      </c>
      <c r="AC130" s="470">
        <v>0</v>
      </c>
      <c r="AD130" s="470">
        <v>218.16041000000001</v>
      </c>
      <c r="AE130" s="470">
        <v>6424.1708700000008</v>
      </c>
      <c r="AF130" s="227">
        <v>74.216710000000006</v>
      </c>
      <c r="AG130" s="227">
        <v>2350.2890500000003</v>
      </c>
      <c r="AH130" s="227">
        <v>0</v>
      </c>
      <c r="AI130" s="227">
        <v>17.505949999999999</v>
      </c>
      <c r="AJ130" s="475">
        <v>3982.1591600000002</v>
      </c>
    </row>
    <row r="131" spans="1:36" s="42" customFormat="1" x14ac:dyDescent="0.25">
      <c r="A131" s="394">
        <v>6</v>
      </c>
      <c r="B131" s="111">
        <v>141015</v>
      </c>
      <c r="C131" s="180" t="s">
        <v>627</v>
      </c>
      <c r="D131" s="470">
        <v>1153.7923900000001</v>
      </c>
      <c r="E131" s="470">
        <v>7.66479</v>
      </c>
      <c r="F131" s="470">
        <v>1643.73317</v>
      </c>
      <c r="G131" s="470">
        <v>207.81404000000001</v>
      </c>
      <c r="H131" s="87">
        <v>3013.0043900000001</v>
      </c>
      <c r="I131" s="470">
        <v>1084.2233699999999</v>
      </c>
      <c r="J131" s="470">
        <v>0</v>
      </c>
      <c r="K131" s="470">
        <v>0</v>
      </c>
      <c r="L131" s="470">
        <v>3180.9407200000001</v>
      </c>
      <c r="M131" s="470">
        <v>40.65437</v>
      </c>
      <c r="N131" s="470">
        <v>107.93958000000001</v>
      </c>
      <c r="O131" s="470">
        <v>272.51087999999999</v>
      </c>
      <c r="P131" s="470">
        <v>13.143890000000001</v>
      </c>
      <c r="Q131" s="470">
        <v>151.72139999999999</v>
      </c>
      <c r="R131" s="87">
        <v>4851.1342100000011</v>
      </c>
      <c r="S131" s="470">
        <v>2.3846799999999999</v>
      </c>
      <c r="T131" s="470">
        <v>179.26338000000001</v>
      </c>
      <c r="U131" s="470">
        <v>1.79331</v>
      </c>
      <c r="V131" s="470">
        <v>14.95204</v>
      </c>
      <c r="W131" s="470">
        <v>0</v>
      </c>
      <c r="X131" s="470">
        <v>0</v>
      </c>
      <c r="Y131" s="470">
        <v>28.942430000000002</v>
      </c>
      <c r="Z131" s="470">
        <v>16.2864</v>
      </c>
      <c r="AA131" s="470">
        <v>0</v>
      </c>
      <c r="AB131" s="470">
        <v>99.888549999999995</v>
      </c>
      <c r="AC131" s="470">
        <v>0</v>
      </c>
      <c r="AD131" s="470">
        <v>343.51079000000004</v>
      </c>
      <c r="AE131" s="470">
        <v>8207.6493900000005</v>
      </c>
      <c r="AF131" s="227">
        <v>107.93958000000001</v>
      </c>
      <c r="AG131" s="227">
        <v>3236.5471300000004</v>
      </c>
      <c r="AH131" s="227">
        <v>0</v>
      </c>
      <c r="AI131" s="227">
        <v>28.942430000000002</v>
      </c>
      <c r="AJ131" s="475">
        <v>4834.2202500000003</v>
      </c>
    </row>
    <row r="132" spans="1:36" s="42" customFormat="1" x14ac:dyDescent="0.25">
      <c r="A132" s="394">
        <v>6</v>
      </c>
      <c r="B132" s="111">
        <v>141020</v>
      </c>
      <c r="C132" s="180" t="s">
        <v>629</v>
      </c>
      <c r="D132" s="470">
        <v>2289.2377799999999</v>
      </c>
      <c r="E132" s="470">
        <v>16.927379999999999</v>
      </c>
      <c r="F132" s="470">
        <v>3221.2362699999999</v>
      </c>
      <c r="G132" s="470">
        <v>371.18105000000003</v>
      </c>
      <c r="H132" s="87">
        <v>5898.58248</v>
      </c>
      <c r="I132" s="470">
        <v>2202.19913</v>
      </c>
      <c r="J132" s="470">
        <v>0</v>
      </c>
      <c r="K132" s="470">
        <v>0</v>
      </c>
      <c r="L132" s="470">
        <v>5923.0139200000003</v>
      </c>
      <c r="M132" s="470">
        <v>87.066199999999995</v>
      </c>
      <c r="N132" s="470">
        <v>195.72041999999999</v>
      </c>
      <c r="O132" s="470">
        <v>325.64681000000002</v>
      </c>
      <c r="P132" s="470">
        <v>28.15333</v>
      </c>
      <c r="Q132" s="470">
        <v>288.94794999999999</v>
      </c>
      <c r="R132" s="87">
        <v>9050.7477599999984</v>
      </c>
      <c r="S132" s="470">
        <v>10.70734</v>
      </c>
      <c r="T132" s="470">
        <v>358.41786000000002</v>
      </c>
      <c r="U132" s="470">
        <v>3.8151600000000001</v>
      </c>
      <c r="V132" s="470">
        <v>30.277899999999999</v>
      </c>
      <c r="W132" s="470">
        <v>0</v>
      </c>
      <c r="X132" s="470">
        <v>0</v>
      </c>
      <c r="Y132" s="470">
        <v>67.431100000000001</v>
      </c>
      <c r="Z132" s="470">
        <v>15.37463</v>
      </c>
      <c r="AA132" s="470">
        <v>0</v>
      </c>
      <c r="AB132" s="470">
        <v>224.65875</v>
      </c>
      <c r="AC132" s="470">
        <v>0</v>
      </c>
      <c r="AD132" s="470">
        <v>710.68273999999997</v>
      </c>
      <c r="AE132" s="470">
        <v>15660.01298</v>
      </c>
      <c r="AF132" s="227">
        <v>195.72041999999999</v>
      </c>
      <c r="AG132" s="227">
        <v>6040.3580200000006</v>
      </c>
      <c r="AH132" s="227">
        <v>0</v>
      </c>
      <c r="AI132" s="227">
        <v>67.431100000000001</v>
      </c>
      <c r="AJ132" s="475">
        <v>9356.5034400000004</v>
      </c>
    </row>
    <row r="133" spans="1:36" s="42" customFormat="1" x14ac:dyDescent="0.25">
      <c r="A133" s="394">
        <v>6</v>
      </c>
      <c r="B133" s="111">
        <v>141025</v>
      </c>
      <c r="C133" s="180" t="s">
        <v>631</v>
      </c>
      <c r="D133" s="470">
        <v>21535.625619999999</v>
      </c>
      <c r="E133" s="470">
        <v>143.70737</v>
      </c>
      <c r="F133" s="470">
        <v>15218.30154</v>
      </c>
      <c r="G133" s="470">
        <v>1618.9421</v>
      </c>
      <c r="H133" s="87">
        <v>38516.576629999996</v>
      </c>
      <c r="I133" s="470">
        <v>11662.00893</v>
      </c>
      <c r="J133" s="470">
        <v>0</v>
      </c>
      <c r="K133" s="470">
        <v>0</v>
      </c>
      <c r="L133" s="470">
        <v>42625.283230000001</v>
      </c>
      <c r="M133" s="470">
        <v>770.75612000000001</v>
      </c>
      <c r="N133" s="470">
        <v>739.44323999999995</v>
      </c>
      <c r="O133" s="470">
        <v>3647.7498900000001</v>
      </c>
      <c r="P133" s="470">
        <v>257.31697000000003</v>
      </c>
      <c r="Q133" s="470">
        <v>621.69716000000005</v>
      </c>
      <c r="R133" s="87">
        <v>60324.255539999998</v>
      </c>
      <c r="S133" s="470">
        <v>69.736159999999998</v>
      </c>
      <c r="T133" s="470">
        <v>2237.8897000000002</v>
      </c>
      <c r="U133" s="470">
        <v>13.960889999999999</v>
      </c>
      <c r="V133" s="470">
        <v>227.74316999999999</v>
      </c>
      <c r="W133" s="470">
        <v>0</v>
      </c>
      <c r="X133" s="470">
        <v>0</v>
      </c>
      <c r="Y133" s="470">
        <v>220.09154000000001</v>
      </c>
      <c r="Z133" s="470">
        <v>94.548320000000004</v>
      </c>
      <c r="AA133" s="470">
        <v>0</v>
      </c>
      <c r="AB133" s="470">
        <v>2335.2627699999998</v>
      </c>
      <c r="AC133" s="470">
        <v>0</v>
      </c>
      <c r="AD133" s="470">
        <v>5199.2325499999997</v>
      </c>
      <c r="AE133" s="470">
        <v>104040.06471999999</v>
      </c>
      <c r="AF133" s="227">
        <v>739.44323999999995</v>
      </c>
      <c r="AG133" s="227">
        <v>43623.782520000001</v>
      </c>
      <c r="AH133" s="227">
        <v>0</v>
      </c>
      <c r="AI133" s="227">
        <v>220.09154000000001</v>
      </c>
      <c r="AJ133" s="475">
        <v>59456.74742</v>
      </c>
    </row>
    <row r="134" spans="1:36" s="42" customFormat="1" x14ac:dyDescent="0.25">
      <c r="A134" s="394">
        <v>4</v>
      </c>
      <c r="B134" s="111">
        <v>1411</v>
      </c>
      <c r="C134" s="180" t="s">
        <v>1347</v>
      </c>
      <c r="D134" s="470">
        <v>5629.3509100000001</v>
      </c>
      <c r="E134" s="470">
        <v>7244.9857899999997</v>
      </c>
      <c r="F134" s="470">
        <v>7726.5258100000001</v>
      </c>
      <c r="G134" s="470">
        <v>1836.0673300000001</v>
      </c>
      <c r="H134" s="87">
        <v>22436.929840000001</v>
      </c>
      <c r="I134" s="470">
        <v>565.19430999999997</v>
      </c>
      <c r="J134" s="470">
        <v>0</v>
      </c>
      <c r="K134" s="470">
        <v>0</v>
      </c>
      <c r="L134" s="470">
        <v>0</v>
      </c>
      <c r="M134" s="470">
        <v>233.36439999999999</v>
      </c>
      <c r="N134" s="470">
        <v>491.61205999999999</v>
      </c>
      <c r="O134" s="470">
        <v>1144.23695</v>
      </c>
      <c r="P134" s="470">
        <v>0</v>
      </c>
      <c r="Q134" s="470">
        <v>0</v>
      </c>
      <c r="R134" s="87">
        <v>2434.4077200000002</v>
      </c>
      <c r="S134" s="470">
        <v>355.07898</v>
      </c>
      <c r="T134" s="470">
        <v>310.51434</v>
      </c>
      <c r="U134" s="470">
        <v>0</v>
      </c>
      <c r="V134" s="470">
        <v>0</v>
      </c>
      <c r="W134" s="470">
        <v>0</v>
      </c>
      <c r="X134" s="470">
        <v>0</v>
      </c>
      <c r="Y134" s="470">
        <v>0</v>
      </c>
      <c r="Z134" s="470">
        <v>212.43843000000001</v>
      </c>
      <c r="AA134" s="470">
        <v>0</v>
      </c>
      <c r="AB134" s="470">
        <v>742.19911999999999</v>
      </c>
      <c r="AC134" s="470">
        <v>0</v>
      </c>
      <c r="AD134" s="470">
        <v>1620.2308699999999</v>
      </c>
      <c r="AE134" s="470">
        <v>26491.568429999999</v>
      </c>
      <c r="AF134" s="227">
        <v>491.61205999999999</v>
      </c>
      <c r="AG134" s="227">
        <v>233.36439999999999</v>
      </c>
      <c r="AH134" s="227">
        <v>0</v>
      </c>
      <c r="AI134" s="227">
        <v>0</v>
      </c>
      <c r="AJ134" s="475">
        <v>25766.591969999998</v>
      </c>
    </row>
    <row r="135" spans="1:36" s="42" customFormat="1" x14ac:dyDescent="0.25">
      <c r="A135" s="394">
        <v>6</v>
      </c>
      <c r="B135" s="111">
        <v>141105</v>
      </c>
      <c r="C135" s="180" t="s">
        <v>623</v>
      </c>
      <c r="D135" s="470">
        <v>48.914029999999997</v>
      </c>
      <c r="E135" s="470">
        <v>5.9578100000000003</v>
      </c>
      <c r="F135" s="470">
        <v>71.620419999999996</v>
      </c>
      <c r="G135" s="470">
        <v>14.613659999999999</v>
      </c>
      <c r="H135" s="87">
        <v>141.10592</v>
      </c>
      <c r="I135" s="470">
        <v>1.9285000000000001</v>
      </c>
      <c r="J135" s="470">
        <v>0</v>
      </c>
      <c r="K135" s="470">
        <v>0</v>
      </c>
      <c r="L135" s="470">
        <v>0</v>
      </c>
      <c r="M135" s="470">
        <v>1.66011</v>
      </c>
      <c r="N135" s="470">
        <v>3.0114200000000002</v>
      </c>
      <c r="O135" s="470">
        <v>10.365970000000001</v>
      </c>
      <c r="P135" s="470">
        <v>0</v>
      </c>
      <c r="Q135" s="470">
        <v>0</v>
      </c>
      <c r="R135" s="87">
        <v>16.966000000000001</v>
      </c>
      <c r="S135" s="470">
        <v>3.0901100000000001</v>
      </c>
      <c r="T135" s="470">
        <v>1.2056500000000001</v>
      </c>
      <c r="U135" s="470">
        <v>0</v>
      </c>
      <c r="V135" s="470">
        <v>0</v>
      </c>
      <c r="W135" s="470">
        <v>0</v>
      </c>
      <c r="X135" s="470">
        <v>0</v>
      </c>
      <c r="Y135" s="470">
        <v>0</v>
      </c>
      <c r="Z135" s="470">
        <v>3.9187799999999999</v>
      </c>
      <c r="AA135" s="470">
        <v>0</v>
      </c>
      <c r="AB135" s="470">
        <v>6.8948299999999998</v>
      </c>
      <c r="AC135" s="470">
        <v>0</v>
      </c>
      <c r="AD135" s="470">
        <v>15.109369999999998</v>
      </c>
      <c r="AE135" s="470">
        <v>173.18128999999999</v>
      </c>
      <c r="AF135" s="227">
        <v>3.0114200000000002</v>
      </c>
      <c r="AG135" s="227">
        <v>1.66011</v>
      </c>
      <c r="AH135" s="227">
        <v>0</v>
      </c>
      <c r="AI135" s="227">
        <v>0</v>
      </c>
      <c r="AJ135" s="475">
        <v>168.50976000000003</v>
      </c>
    </row>
    <row r="136" spans="1:36" s="42" customFormat="1" x14ac:dyDescent="0.25">
      <c r="A136" s="394">
        <v>6</v>
      </c>
      <c r="B136" s="111">
        <v>141110</v>
      </c>
      <c r="C136" s="180" t="s">
        <v>625</v>
      </c>
      <c r="D136" s="470">
        <v>58.65596</v>
      </c>
      <c r="E136" s="470">
        <v>12.6488</v>
      </c>
      <c r="F136" s="470">
        <v>115.7957</v>
      </c>
      <c r="G136" s="470">
        <v>19.017869999999998</v>
      </c>
      <c r="H136" s="87">
        <v>206.11832999999999</v>
      </c>
      <c r="I136" s="470">
        <v>4.5168600000000003</v>
      </c>
      <c r="J136" s="470">
        <v>0</v>
      </c>
      <c r="K136" s="470">
        <v>0</v>
      </c>
      <c r="L136" s="470">
        <v>0</v>
      </c>
      <c r="M136" s="470">
        <v>2.1059399999999999</v>
      </c>
      <c r="N136" s="470">
        <v>4.0760899999999998</v>
      </c>
      <c r="O136" s="470">
        <v>11.94947</v>
      </c>
      <c r="P136" s="470">
        <v>0</v>
      </c>
      <c r="Q136" s="470">
        <v>0</v>
      </c>
      <c r="R136" s="87">
        <v>22.648359999999997</v>
      </c>
      <c r="S136" s="470">
        <v>6.3226199999999997</v>
      </c>
      <c r="T136" s="470">
        <v>1.7834300000000001</v>
      </c>
      <c r="U136" s="470">
        <v>0</v>
      </c>
      <c r="V136" s="470">
        <v>0</v>
      </c>
      <c r="W136" s="470">
        <v>0</v>
      </c>
      <c r="X136" s="470">
        <v>0</v>
      </c>
      <c r="Y136" s="470">
        <v>0</v>
      </c>
      <c r="Z136" s="470">
        <v>9.1990800000000004</v>
      </c>
      <c r="AA136" s="470">
        <v>0</v>
      </c>
      <c r="AB136" s="470">
        <v>11.98359</v>
      </c>
      <c r="AC136" s="470">
        <v>0</v>
      </c>
      <c r="AD136" s="470">
        <v>29.288719999999998</v>
      </c>
      <c r="AE136" s="470">
        <v>258.05540999999999</v>
      </c>
      <c r="AF136" s="227">
        <v>4.0760899999999998</v>
      </c>
      <c r="AG136" s="227">
        <v>2.1059399999999999</v>
      </c>
      <c r="AH136" s="227">
        <v>0</v>
      </c>
      <c r="AI136" s="227">
        <v>0</v>
      </c>
      <c r="AJ136" s="475">
        <v>251.87338</v>
      </c>
    </row>
    <row r="137" spans="1:36" s="42" customFormat="1" x14ac:dyDescent="0.25">
      <c r="A137" s="394">
        <v>6</v>
      </c>
      <c r="B137" s="111">
        <v>141115</v>
      </c>
      <c r="C137" s="180" t="s">
        <v>627</v>
      </c>
      <c r="D137" s="470">
        <v>81.623999999999995</v>
      </c>
      <c r="E137" s="470">
        <v>37.743920000000003</v>
      </c>
      <c r="F137" s="470">
        <v>176.03147999999999</v>
      </c>
      <c r="G137" s="470">
        <v>26.807860000000002</v>
      </c>
      <c r="H137" s="87">
        <v>322.20726000000002</v>
      </c>
      <c r="I137" s="470">
        <v>5.7491300000000001</v>
      </c>
      <c r="J137" s="470">
        <v>0</v>
      </c>
      <c r="K137" s="470">
        <v>0</v>
      </c>
      <c r="L137" s="470">
        <v>0</v>
      </c>
      <c r="M137" s="470">
        <v>3.8445999999999998</v>
      </c>
      <c r="N137" s="470">
        <v>7.5807500000000001</v>
      </c>
      <c r="O137" s="470">
        <v>21.419080000000001</v>
      </c>
      <c r="P137" s="470">
        <v>0</v>
      </c>
      <c r="Q137" s="470">
        <v>0</v>
      </c>
      <c r="R137" s="87">
        <v>38.593560000000004</v>
      </c>
      <c r="S137" s="470">
        <v>10.81672</v>
      </c>
      <c r="T137" s="470">
        <v>6.9749999999999996</v>
      </c>
      <c r="U137" s="470">
        <v>0</v>
      </c>
      <c r="V137" s="470">
        <v>0</v>
      </c>
      <c r="W137" s="470">
        <v>0</v>
      </c>
      <c r="X137" s="470">
        <v>0</v>
      </c>
      <c r="Y137" s="470">
        <v>0</v>
      </c>
      <c r="Z137" s="470">
        <v>13.96485</v>
      </c>
      <c r="AA137" s="470">
        <v>0</v>
      </c>
      <c r="AB137" s="470">
        <v>16.537710000000001</v>
      </c>
      <c r="AC137" s="470">
        <v>0</v>
      </c>
      <c r="AD137" s="470">
        <v>48.294280000000001</v>
      </c>
      <c r="AE137" s="470">
        <v>409.09510000000006</v>
      </c>
      <c r="AF137" s="227">
        <v>7.5807500000000001</v>
      </c>
      <c r="AG137" s="227">
        <v>3.8445999999999998</v>
      </c>
      <c r="AH137" s="227">
        <v>0</v>
      </c>
      <c r="AI137" s="227">
        <v>0</v>
      </c>
      <c r="AJ137" s="475">
        <v>397.66975000000002</v>
      </c>
    </row>
    <row r="138" spans="1:36" s="42" customFormat="1" x14ac:dyDescent="0.25">
      <c r="A138" s="394">
        <v>6</v>
      </c>
      <c r="B138" s="111">
        <v>141120</v>
      </c>
      <c r="C138" s="180" t="s">
        <v>629</v>
      </c>
      <c r="D138" s="470">
        <v>167.65685999999999</v>
      </c>
      <c r="E138" s="470">
        <v>126.16551</v>
      </c>
      <c r="F138" s="470">
        <v>366.56130999999999</v>
      </c>
      <c r="G138" s="470">
        <v>55.192300000000003</v>
      </c>
      <c r="H138" s="87">
        <v>715.57597999999996</v>
      </c>
      <c r="I138" s="470">
        <v>15.00839</v>
      </c>
      <c r="J138" s="470">
        <v>0</v>
      </c>
      <c r="K138" s="470">
        <v>0</v>
      </c>
      <c r="L138" s="470">
        <v>0</v>
      </c>
      <c r="M138" s="470">
        <v>7.9408799999999999</v>
      </c>
      <c r="N138" s="470">
        <v>16.837309999999999</v>
      </c>
      <c r="O138" s="470">
        <v>46.823999999999998</v>
      </c>
      <c r="P138" s="470">
        <v>0</v>
      </c>
      <c r="Q138" s="470">
        <v>0</v>
      </c>
      <c r="R138" s="87">
        <v>86.610579999999999</v>
      </c>
      <c r="S138" s="470">
        <v>25.355219999999999</v>
      </c>
      <c r="T138" s="470">
        <v>27.179749999999999</v>
      </c>
      <c r="U138" s="470">
        <v>0</v>
      </c>
      <c r="V138" s="470">
        <v>0</v>
      </c>
      <c r="W138" s="470">
        <v>0</v>
      </c>
      <c r="X138" s="470">
        <v>0</v>
      </c>
      <c r="Y138" s="470">
        <v>0</v>
      </c>
      <c r="Z138" s="470">
        <v>26.159279999999999</v>
      </c>
      <c r="AA138" s="470">
        <v>0</v>
      </c>
      <c r="AB138" s="470">
        <v>36.972630000000002</v>
      </c>
      <c r="AC138" s="470">
        <v>0</v>
      </c>
      <c r="AD138" s="470">
        <v>115.66687999999999</v>
      </c>
      <c r="AE138" s="470">
        <v>917.85343999999998</v>
      </c>
      <c r="AF138" s="227">
        <v>16.837309999999999</v>
      </c>
      <c r="AG138" s="227">
        <v>7.9408799999999999</v>
      </c>
      <c r="AH138" s="227">
        <v>0</v>
      </c>
      <c r="AI138" s="227">
        <v>0</v>
      </c>
      <c r="AJ138" s="475">
        <v>893.07524999999987</v>
      </c>
    </row>
    <row r="139" spans="1:36" s="42" customFormat="1" x14ac:dyDescent="0.25">
      <c r="A139" s="394">
        <v>6</v>
      </c>
      <c r="B139" s="111">
        <v>141125</v>
      </c>
      <c r="C139" s="180" t="s">
        <v>631</v>
      </c>
      <c r="D139" s="470">
        <v>5272.5000600000003</v>
      </c>
      <c r="E139" s="470">
        <v>7062.4697500000002</v>
      </c>
      <c r="F139" s="470">
        <v>6996.5168999999996</v>
      </c>
      <c r="G139" s="470">
        <v>1720.4356399999999</v>
      </c>
      <c r="H139" s="87">
        <v>21051.922350000001</v>
      </c>
      <c r="I139" s="470">
        <v>537.99143000000004</v>
      </c>
      <c r="J139" s="470">
        <v>0</v>
      </c>
      <c r="K139" s="470">
        <v>0</v>
      </c>
      <c r="L139" s="470">
        <v>0</v>
      </c>
      <c r="M139" s="470">
        <v>217.81287</v>
      </c>
      <c r="N139" s="470">
        <v>460.10649000000001</v>
      </c>
      <c r="O139" s="470">
        <v>1053.6784299999999</v>
      </c>
      <c r="P139" s="470">
        <v>0</v>
      </c>
      <c r="Q139" s="470">
        <v>0</v>
      </c>
      <c r="R139" s="87">
        <v>2269.5892199999998</v>
      </c>
      <c r="S139" s="470">
        <v>309.49430999999998</v>
      </c>
      <c r="T139" s="470">
        <v>273.37051000000002</v>
      </c>
      <c r="U139" s="470">
        <v>0</v>
      </c>
      <c r="V139" s="470">
        <v>0</v>
      </c>
      <c r="W139" s="470">
        <v>0</v>
      </c>
      <c r="X139" s="470">
        <v>0</v>
      </c>
      <c r="Y139" s="470">
        <v>0</v>
      </c>
      <c r="Z139" s="470">
        <v>159.19644</v>
      </c>
      <c r="AA139" s="470">
        <v>0</v>
      </c>
      <c r="AB139" s="470">
        <v>669.81035999999995</v>
      </c>
      <c r="AC139" s="470">
        <v>0</v>
      </c>
      <c r="AD139" s="470">
        <v>1411.8716199999999</v>
      </c>
      <c r="AE139" s="470">
        <v>24733.38319</v>
      </c>
      <c r="AF139" s="227">
        <v>460.10649000000001</v>
      </c>
      <c r="AG139" s="227">
        <v>217.81287</v>
      </c>
      <c r="AH139" s="227">
        <v>0</v>
      </c>
      <c r="AI139" s="227">
        <v>0</v>
      </c>
      <c r="AJ139" s="475">
        <v>24055.463830000001</v>
      </c>
    </row>
    <row r="140" spans="1:36" s="42" customFormat="1" x14ac:dyDescent="0.25">
      <c r="A140" s="394">
        <v>4</v>
      </c>
      <c r="B140" s="111">
        <v>1412</v>
      </c>
      <c r="C140" s="180" t="s">
        <v>1348</v>
      </c>
      <c r="D140" s="470">
        <v>1725.6686</v>
      </c>
      <c r="E140" s="470">
        <v>217.39416</v>
      </c>
      <c r="F140" s="470">
        <v>18025.638279999999</v>
      </c>
      <c r="G140" s="470">
        <v>26.051020000000001</v>
      </c>
      <c r="H140" s="87">
        <v>19994.752059999999</v>
      </c>
      <c r="I140" s="470">
        <v>26.966729999999998</v>
      </c>
      <c r="J140" s="470">
        <v>0</v>
      </c>
      <c r="K140" s="470">
        <v>0</v>
      </c>
      <c r="L140" s="470">
        <v>0</v>
      </c>
      <c r="M140" s="470">
        <v>0</v>
      </c>
      <c r="N140" s="470">
        <v>27.397079999999999</v>
      </c>
      <c r="O140" s="470">
        <v>1997.1433999999999</v>
      </c>
      <c r="P140" s="470">
        <v>0</v>
      </c>
      <c r="Q140" s="470">
        <v>553.89038000000005</v>
      </c>
      <c r="R140" s="87">
        <v>2605.3975899999996</v>
      </c>
      <c r="S140" s="470">
        <v>3618.61679</v>
      </c>
      <c r="T140" s="470">
        <v>0</v>
      </c>
      <c r="U140" s="470">
        <v>75.082310000000007</v>
      </c>
      <c r="V140" s="470">
        <v>15.403980000000001</v>
      </c>
      <c r="W140" s="470">
        <v>0</v>
      </c>
      <c r="X140" s="470">
        <v>0</v>
      </c>
      <c r="Y140" s="470">
        <v>6784.9988300000005</v>
      </c>
      <c r="Z140" s="470">
        <v>16.282599999999999</v>
      </c>
      <c r="AA140" s="470">
        <v>1623.7077999999999</v>
      </c>
      <c r="AB140" s="470">
        <v>6303.9434000000001</v>
      </c>
      <c r="AC140" s="470">
        <v>1947.6756800000001</v>
      </c>
      <c r="AD140" s="470">
        <v>20385.711390000004</v>
      </c>
      <c r="AE140" s="470">
        <v>42985.861040000003</v>
      </c>
      <c r="AF140" s="227">
        <v>27.397079999999999</v>
      </c>
      <c r="AG140" s="227">
        <v>15.403980000000001</v>
      </c>
      <c r="AH140" s="227">
        <v>0</v>
      </c>
      <c r="AI140" s="227">
        <v>10356.382310000001</v>
      </c>
      <c r="AJ140" s="475">
        <v>32586.677670000001</v>
      </c>
    </row>
    <row r="141" spans="1:36" s="42" customFormat="1" x14ac:dyDescent="0.25">
      <c r="A141" s="394">
        <v>6</v>
      </c>
      <c r="B141" s="111">
        <v>141205</v>
      </c>
      <c r="C141" s="180" t="s">
        <v>623</v>
      </c>
      <c r="D141" s="470">
        <v>105.51166000000001</v>
      </c>
      <c r="E141" s="470">
        <v>3.36219</v>
      </c>
      <c r="F141" s="470">
        <v>733.25679000000002</v>
      </c>
      <c r="G141" s="470">
        <v>0.30808000000000002</v>
      </c>
      <c r="H141" s="87">
        <v>842.4387200000001</v>
      </c>
      <c r="I141" s="470">
        <v>0.19778999999999999</v>
      </c>
      <c r="J141" s="470">
        <v>0</v>
      </c>
      <c r="K141" s="470">
        <v>0</v>
      </c>
      <c r="L141" s="470">
        <v>0</v>
      </c>
      <c r="M141" s="470">
        <v>0</v>
      </c>
      <c r="N141" s="470">
        <v>4.9808399999999997</v>
      </c>
      <c r="O141" s="470">
        <v>79.806659999999994</v>
      </c>
      <c r="P141" s="470">
        <v>0</v>
      </c>
      <c r="Q141" s="470">
        <v>21.690110000000001</v>
      </c>
      <c r="R141" s="87">
        <v>106.6754</v>
      </c>
      <c r="S141" s="470">
        <v>50.020490000000002</v>
      </c>
      <c r="T141" s="470">
        <v>0</v>
      </c>
      <c r="U141" s="470">
        <v>4.5634600000000001</v>
      </c>
      <c r="V141" s="470">
        <v>0.44407000000000002</v>
      </c>
      <c r="W141" s="470">
        <v>0</v>
      </c>
      <c r="X141" s="470">
        <v>0</v>
      </c>
      <c r="Y141" s="470">
        <v>171.02583000000001</v>
      </c>
      <c r="Z141" s="470">
        <v>0.62304999999999999</v>
      </c>
      <c r="AA141" s="470">
        <v>43.55265</v>
      </c>
      <c r="AB141" s="470">
        <v>94.025310000000005</v>
      </c>
      <c r="AC141" s="470">
        <v>83.516159999999999</v>
      </c>
      <c r="AD141" s="470">
        <v>447.77102000000002</v>
      </c>
      <c r="AE141" s="470">
        <v>1396.8851400000001</v>
      </c>
      <c r="AF141" s="227">
        <v>4.9808399999999997</v>
      </c>
      <c r="AG141" s="227">
        <v>0.44407000000000002</v>
      </c>
      <c r="AH141" s="227">
        <v>0</v>
      </c>
      <c r="AI141" s="227">
        <v>298.09464000000003</v>
      </c>
      <c r="AJ141" s="475">
        <v>1093.3655900000001</v>
      </c>
    </row>
    <row r="142" spans="1:36" s="42" customFormat="1" x14ac:dyDescent="0.25">
      <c r="A142" s="394">
        <v>6</v>
      </c>
      <c r="B142" s="111">
        <v>141210</v>
      </c>
      <c r="C142" s="180" t="s">
        <v>625</v>
      </c>
      <c r="D142" s="470">
        <v>90.07902</v>
      </c>
      <c r="E142" s="470">
        <v>5.8273200000000003</v>
      </c>
      <c r="F142" s="470">
        <v>996.17246999999998</v>
      </c>
      <c r="G142" s="470">
        <v>0.86138999999999999</v>
      </c>
      <c r="H142" s="87">
        <v>1092.9402</v>
      </c>
      <c r="I142" s="470">
        <v>0.24493999999999999</v>
      </c>
      <c r="J142" s="470">
        <v>0</v>
      </c>
      <c r="K142" s="470">
        <v>0</v>
      </c>
      <c r="L142" s="470">
        <v>0</v>
      </c>
      <c r="M142" s="470">
        <v>0</v>
      </c>
      <c r="N142" s="470">
        <v>1.7245200000000001</v>
      </c>
      <c r="O142" s="470">
        <v>110.4008</v>
      </c>
      <c r="P142" s="470">
        <v>0</v>
      </c>
      <c r="Q142" s="470">
        <v>30.15579</v>
      </c>
      <c r="R142" s="87">
        <v>142.52605</v>
      </c>
      <c r="S142" s="470">
        <v>96.396820000000005</v>
      </c>
      <c r="T142" s="470">
        <v>0</v>
      </c>
      <c r="U142" s="470">
        <v>6.3292000000000002</v>
      </c>
      <c r="V142" s="470">
        <v>0.91513999999999995</v>
      </c>
      <c r="W142" s="470">
        <v>0</v>
      </c>
      <c r="X142" s="470">
        <v>0</v>
      </c>
      <c r="Y142" s="470">
        <v>299.28554000000003</v>
      </c>
      <c r="Z142" s="470">
        <v>1.2416799999999999</v>
      </c>
      <c r="AA142" s="470">
        <v>104.88834</v>
      </c>
      <c r="AB142" s="470">
        <v>154.21141</v>
      </c>
      <c r="AC142" s="470">
        <v>161.70385999999999</v>
      </c>
      <c r="AD142" s="470">
        <v>824.97199000000001</v>
      </c>
      <c r="AE142" s="470">
        <v>2060.43824</v>
      </c>
      <c r="AF142" s="227">
        <v>1.7245200000000001</v>
      </c>
      <c r="AG142" s="227">
        <v>0.91513999999999995</v>
      </c>
      <c r="AH142" s="227">
        <v>0</v>
      </c>
      <c r="AI142" s="227">
        <v>565.87774000000002</v>
      </c>
      <c r="AJ142" s="475">
        <v>1491.9208399999998</v>
      </c>
    </row>
    <row r="143" spans="1:36" s="42" customFormat="1" x14ac:dyDescent="0.25">
      <c r="A143" s="394">
        <v>6</v>
      </c>
      <c r="B143" s="111">
        <v>141215</v>
      </c>
      <c r="C143" s="180" t="s">
        <v>627</v>
      </c>
      <c r="D143" s="470">
        <v>179.99413999999999</v>
      </c>
      <c r="E143" s="470">
        <v>14.190989999999999</v>
      </c>
      <c r="F143" s="470">
        <v>1560.2444800000001</v>
      </c>
      <c r="G143" s="470">
        <v>1.5178799999999999</v>
      </c>
      <c r="H143" s="87">
        <v>1755.9474900000002</v>
      </c>
      <c r="I143" s="470">
        <v>0.36349999999999999</v>
      </c>
      <c r="J143" s="470">
        <v>0</v>
      </c>
      <c r="K143" s="470">
        <v>0</v>
      </c>
      <c r="L143" s="470">
        <v>0</v>
      </c>
      <c r="M143" s="470">
        <v>0</v>
      </c>
      <c r="N143" s="470">
        <v>5.6098600000000003</v>
      </c>
      <c r="O143" s="470">
        <v>122.56085</v>
      </c>
      <c r="P143" s="470">
        <v>0</v>
      </c>
      <c r="Q143" s="470">
        <v>48.089379999999998</v>
      </c>
      <c r="R143" s="87">
        <v>176.62359000000001</v>
      </c>
      <c r="S143" s="470">
        <v>184.67704000000001</v>
      </c>
      <c r="T143" s="470">
        <v>0</v>
      </c>
      <c r="U143" s="470">
        <v>7.86409</v>
      </c>
      <c r="V143" s="470">
        <v>1.4213499999999999</v>
      </c>
      <c r="W143" s="470">
        <v>0</v>
      </c>
      <c r="X143" s="470">
        <v>0</v>
      </c>
      <c r="Y143" s="470">
        <v>471.30248999999998</v>
      </c>
      <c r="Z143" s="470">
        <v>1.9662999999999999</v>
      </c>
      <c r="AA143" s="470">
        <v>164.00429</v>
      </c>
      <c r="AB143" s="470">
        <v>214.79358999999999</v>
      </c>
      <c r="AC143" s="470">
        <v>239.98724000000001</v>
      </c>
      <c r="AD143" s="470">
        <v>1286.0163899999998</v>
      </c>
      <c r="AE143" s="470">
        <v>3218.5874699999999</v>
      </c>
      <c r="AF143" s="227">
        <v>5.6098600000000003</v>
      </c>
      <c r="AG143" s="227">
        <v>1.4213499999999999</v>
      </c>
      <c r="AH143" s="227">
        <v>0</v>
      </c>
      <c r="AI143" s="227">
        <v>875.29402000000005</v>
      </c>
      <c r="AJ143" s="475">
        <v>2336.26224</v>
      </c>
    </row>
    <row r="144" spans="1:36" s="42" customFormat="1" x14ac:dyDescent="0.25">
      <c r="A144" s="394">
        <v>6</v>
      </c>
      <c r="B144" s="111">
        <v>141220</v>
      </c>
      <c r="C144" s="180" t="s">
        <v>629</v>
      </c>
      <c r="D144" s="470">
        <v>332.62871999999999</v>
      </c>
      <c r="E144" s="470">
        <v>41.366340000000001</v>
      </c>
      <c r="F144" s="470">
        <v>2989.4857400000001</v>
      </c>
      <c r="G144" s="470">
        <v>3.3298899999999998</v>
      </c>
      <c r="H144" s="87">
        <v>3366.8106900000002</v>
      </c>
      <c r="I144" s="470">
        <v>1.6899599999999999</v>
      </c>
      <c r="J144" s="470">
        <v>0</v>
      </c>
      <c r="K144" s="470">
        <v>0</v>
      </c>
      <c r="L144" s="470">
        <v>0</v>
      </c>
      <c r="M144" s="470">
        <v>0</v>
      </c>
      <c r="N144" s="470">
        <v>9.1326900000000002</v>
      </c>
      <c r="O144" s="470">
        <v>210.13369</v>
      </c>
      <c r="P144" s="470">
        <v>0</v>
      </c>
      <c r="Q144" s="470">
        <v>102.89541</v>
      </c>
      <c r="R144" s="87">
        <v>323.85175000000004</v>
      </c>
      <c r="S144" s="470">
        <v>429.49799000000002</v>
      </c>
      <c r="T144" s="470">
        <v>0</v>
      </c>
      <c r="U144" s="470">
        <v>21.241479999999999</v>
      </c>
      <c r="V144" s="470">
        <v>3.0555099999999999</v>
      </c>
      <c r="W144" s="470">
        <v>0</v>
      </c>
      <c r="X144" s="470">
        <v>0</v>
      </c>
      <c r="Y144" s="470">
        <v>1047.02098</v>
      </c>
      <c r="Z144" s="470">
        <v>4.2622499999999999</v>
      </c>
      <c r="AA144" s="470">
        <v>327.52537999999998</v>
      </c>
      <c r="AB144" s="470">
        <v>564.15970000000004</v>
      </c>
      <c r="AC144" s="470">
        <v>433.25134000000003</v>
      </c>
      <c r="AD144" s="470">
        <v>2830.0146300000006</v>
      </c>
      <c r="AE144" s="470">
        <v>6520.6770700000006</v>
      </c>
      <c r="AF144" s="227">
        <v>9.1326900000000002</v>
      </c>
      <c r="AG144" s="227">
        <v>3.0555099999999999</v>
      </c>
      <c r="AH144" s="227">
        <v>0</v>
      </c>
      <c r="AI144" s="227">
        <v>1807.7977000000001</v>
      </c>
      <c r="AJ144" s="475">
        <v>4700.6911700000001</v>
      </c>
    </row>
    <row r="145" spans="1:36" s="42" customFormat="1" x14ac:dyDescent="0.25">
      <c r="A145" s="394">
        <v>6</v>
      </c>
      <c r="B145" s="111">
        <v>141225</v>
      </c>
      <c r="C145" s="180" t="s">
        <v>631</v>
      </c>
      <c r="D145" s="470">
        <v>1017.45506</v>
      </c>
      <c r="E145" s="470">
        <v>152.64732000000001</v>
      </c>
      <c r="F145" s="470">
        <v>11746.478800000001</v>
      </c>
      <c r="G145" s="470">
        <v>20.03378</v>
      </c>
      <c r="H145" s="87">
        <v>12936.614960000001</v>
      </c>
      <c r="I145" s="470">
        <v>24.47054</v>
      </c>
      <c r="J145" s="470">
        <v>0</v>
      </c>
      <c r="K145" s="470">
        <v>0</v>
      </c>
      <c r="L145" s="470">
        <v>0</v>
      </c>
      <c r="M145" s="470">
        <v>0</v>
      </c>
      <c r="N145" s="470">
        <v>5.9491699999999996</v>
      </c>
      <c r="O145" s="470">
        <v>1474.2414000000001</v>
      </c>
      <c r="P145" s="470">
        <v>0</v>
      </c>
      <c r="Q145" s="470">
        <v>351.05968999999999</v>
      </c>
      <c r="R145" s="87">
        <v>1855.7208000000001</v>
      </c>
      <c r="S145" s="470">
        <v>2858.0244499999999</v>
      </c>
      <c r="T145" s="470">
        <v>0</v>
      </c>
      <c r="U145" s="470">
        <v>35.08408</v>
      </c>
      <c r="V145" s="470">
        <v>9.5679099999999995</v>
      </c>
      <c r="W145" s="470">
        <v>0</v>
      </c>
      <c r="X145" s="470">
        <v>0</v>
      </c>
      <c r="Y145" s="470">
        <v>4796.3639899999998</v>
      </c>
      <c r="Z145" s="470">
        <v>8.1893200000000004</v>
      </c>
      <c r="AA145" s="470">
        <v>983.73713999999995</v>
      </c>
      <c r="AB145" s="470">
        <v>5276.7533899999999</v>
      </c>
      <c r="AC145" s="470">
        <v>1029.2170799999999</v>
      </c>
      <c r="AD145" s="470">
        <v>14996.93736</v>
      </c>
      <c r="AE145" s="470">
        <v>29789.273120000002</v>
      </c>
      <c r="AF145" s="227">
        <v>5.9491699999999996</v>
      </c>
      <c r="AG145" s="227">
        <v>9.5679099999999995</v>
      </c>
      <c r="AH145" s="227">
        <v>0</v>
      </c>
      <c r="AI145" s="227">
        <v>6809.3182099999995</v>
      </c>
      <c r="AJ145" s="475">
        <v>22964.437830000003</v>
      </c>
    </row>
    <row r="146" spans="1:36" s="42" customFormat="1" x14ac:dyDescent="0.25">
      <c r="A146" s="394">
        <v>4</v>
      </c>
      <c r="B146" s="111">
        <v>1416</v>
      </c>
      <c r="C146" s="180" t="s">
        <v>1350</v>
      </c>
      <c r="D146" s="470">
        <v>0</v>
      </c>
      <c r="E146" s="470">
        <v>64.590789999999998</v>
      </c>
      <c r="F146" s="470">
        <v>0</v>
      </c>
      <c r="G146" s="470">
        <v>0</v>
      </c>
      <c r="H146" s="87">
        <v>64.590789999999998</v>
      </c>
      <c r="I146" s="470">
        <v>0</v>
      </c>
      <c r="J146" s="470">
        <v>0</v>
      </c>
      <c r="K146" s="470">
        <v>0</v>
      </c>
      <c r="L146" s="470">
        <v>0</v>
      </c>
      <c r="M146" s="470">
        <v>0</v>
      </c>
      <c r="N146" s="470">
        <v>0</v>
      </c>
      <c r="O146" s="470">
        <v>0</v>
      </c>
      <c r="P146" s="470">
        <v>0</v>
      </c>
      <c r="Q146" s="470">
        <v>0</v>
      </c>
      <c r="R146" s="87">
        <v>0</v>
      </c>
      <c r="S146" s="470">
        <v>0</v>
      </c>
      <c r="T146" s="470">
        <v>0</v>
      </c>
      <c r="U146" s="470">
        <v>0</v>
      </c>
      <c r="V146" s="470">
        <v>0</v>
      </c>
      <c r="W146" s="470">
        <v>0</v>
      </c>
      <c r="X146" s="470">
        <v>0</v>
      </c>
      <c r="Y146" s="470">
        <v>0</v>
      </c>
      <c r="Z146" s="470">
        <v>0</v>
      </c>
      <c r="AA146" s="470">
        <v>0</v>
      </c>
      <c r="AB146" s="470">
        <v>0</v>
      </c>
      <c r="AC146" s="470">
        <v>0</v>
      </c>
      <c r="AD146" s="470">
        <v>0</v>
      </c>
      <c r="AE146" s="470">
        <v>64.590789999999998</v>
      </c>
      <c r="AF146" s="227">
        <v>0</v>
      </c>
      <c r="AG146" s="227">
        <v>0</v>
      </c>
      <c r="AH146" s="227">
        <v>0</v>
      </c>
      <c r="AI146" s="227">
        <v>0</v>
      </c>
      <c r="AJ146" s="475">
        <v>64.590789999999998</v>
      </c>
    </row>
    <row r="147" spans="1:36" s="42" customFormat="1" x14ac:dyDescent="0.25">
      <c r="A147" s="394">
        <v>6</v>
      </c>
      <c r="B147" s="111">
        <v>141605</v>
      </c>
      <c r="C147" s="180" t="s">
        <v>623</v>
      </c>
      <c r="D147" s="470">
        <v>0</v>
      </c>
      <c r="E147" s="470">
        <v>0</v>
      </c>
      <c r="F147" s="470">
        <v>0</v>
      </c>
      <c r="G147" s="470">
        <v>0</v>
      </c>
      <c r="H147" s="87">
        <v>0</v>
      </c>
      <c r="I147" s="470">
        <v>0</v>
      </c>
      <c r="J147" s="470">
        <v>0</v>
      </c>
      <c r="K147" s="470">
        <v>0</v>
      </c>
      <c r="L147" s="470">
        <v>0</v>
      </c>
      <c r="M147" s="470">
        <v>0</v>
      </c>
      <c r="N147" s="470">
        <v>0</v>
      </c>
      <c r="O147" s="470">
        <v>0</v>
      </c>
      <c r="P147" s="470">
        <v>0</v>
      </c>
      <c r="Q147" s="470">
        <v>0</v>
      </c>
      <c r="R147" s="87">
        <v>0</v>
      </c>
      <c r="S147" s="470">
        <v>0</v>
      </c>
      <c r="T147" s="470">
        <v>0</v>
      </c>
      <c r="U147" s="470">
        <v>0</v>
      </c>
      <c r="V147" s="470">
        <v>0</v>
      </c>
      <c r="W147" s="470">
        <v>0</v>
      </c>
      <c r="X147" s="470">
        <v>0</v>
      </c>
      <c r="Y147" s="470">
        <v>0</v>
      </c>
      <c r="Z147" s="470">
        <v>0</v>
      </c>
      <c r="AA147" s="470">
        <v>0</v>
      </c>
      <c r="AB147" s="470">
        <v>0</v>
      </c>
      <c r="AC147" s="470">
        <v>0</v>
      </c>
      <c r="AD147" s="470">
        <v>0</v>
      </c>
      <c r="AE147" s="470">
        <v>0</v>
      </c>
      <c r="AF147" s="227">
        <v>0</v>
      </c>
      <c r="AG147" s="227">
        <v>0</v>
      </c>
      <c r="AH147" s="227">
        <v>0</v>
      </c>
      <c r="AI147" s="227">
        <v>0</v>
      </c>
      <c r="AJ147" s="475">
        <v>0</v>
      </c>
    </row>
    <row r="148" spans="1:36" s="42" customFormat="1" x14ac:dyDescent="0.25">
      <c r="A148" s="394">
        <v>6</v>
      </c>
      <c r="B148" s="111">
        <v>141610</v>
      </c>
      <c r="C148" s="180" t="s">
        <v>625</v>
      </c>
      <c r="D148" s="470">
        <v>0</v>
      </c>
      <c r="E148" s="470">
        <v>0.16588</v>
      </c>
      <c r="F148" s="470">
        <v>0</v>
      </c>
      <c r="G148" s="470">
        <v>0</v>
      </c>
      <c r="H148" s="87">
        <v>0.16588</v>
      </c>
      <c r="I148" s="470">
        <v>0</v>
      </c>
      <c r="J148" s="470">
        <v>0</v>
      </c>
      <c r="K148" s="470">
        <v>0</v>
      </c>
      <c r="L148" s="470">
        <v>0</v>
      </c>
      <c r="M148" s="470">
        <v>0</v>
      </c>
      <c r="N148" s="470">
        <v>0</v>
      </c>
      <c r="O148" s="470">
        <v>0</v>
      </c>
      <c r="P148" s="470">
        <v>0</v>
      </c>
      <c r="Q148" s="470">
        <v>0</v>
      </c>
      <c r="R148" s="87">
        <v>0</v>
      </c>
      <c r="S148" s="470">
        <v>0</v>
      </c>
      <c r="T148" s="470">
        <v>0</v>
      </c>
      <c r="U148" s="470">
        <v>0</v>
      </c>
      <c r="V148" s="470">
        <v>0</v>
      </c>
      <c r="W148" s="470">
        <v>0</v>
      </c>
      <c r="X148" s="470">
        <v>0</v>
      </c>
      <c r="Y148" s="470">
        <v>0</v>
      </c>
      <c r="Z148" s="470">
        <v>0</v>
      </c>
      <c r="AA148" s="470">
        <v>0</v>
      </c>
      <c r="AB148" s="470">
        <v>0</v>
      </c>
      <c r="AC148" s="470">
        <v>0</v>
      </c>
      <c r="AD148" s="470">
        <v>0</v>
      </c>
      <c r="AE148" s="470">
        <v>0.16588</v>
      </c>
      <c r="AF148" s="227">
        <v>0</v>
      </c>
      <c r="AG148" s="227">
        <v>0</v>
      </c>
      <c r="AH148" s="227">
        <v>0</v>
      </c>
      <c r="AI148" s="227">
        <v>0</v>
      </c>
      <c r="AJ148" s="475">
        <v>0.16588</v>
      </c>
    </row>
    <row r="149" spans="1:36" s="42" customFormat="1" x14ac:dyDescent="0.25">
      <c r="A149" s="394">
        <v>6</v>
      </c>
      <c r="B149" s="111">
        <v>141615</v>
      </c>
      <c r="C149" s="180" t="s">
        <v>627</v>
      </c>
      <c r="D149" s="470">
        <v>0</v>
      </c>
      <c r="E149" s="470">
        <v>0.50124000000000002</v>
      </c>
      <c r="F149" s="470">
        <v>0</v>
      </c>
      <c r="G149" s="470">
        <v>0</v>
      </c>
      <c r="H149" s="87">
        <v>0.50124000000000002</v>
      </c>
      <c r="I149" s="470">
        <v>0</v>
      </c>
      <c r="J149" s="470">
        <v>0</v>
      </c>
      <c r="K149" s="470">
        <v>0</v>
      </c>
      <c r="L149" s="470">
        <v>0</v>
      </c>
      <c r="M149" s="470">
        <v>0</v>
      </c>
      <c r="N149" s="470">
        <v>0</v>
      </c>
      <c r="O149" s="470">
        <v>0</v>
      </c>
      <c r="P149" s="470">
        <v>0</v>
      </c>
      <c r="Q149" s="470">
        <v>0</v>
      </c>
      <c r="R149" s="87">
        <v>0</v>
      </c>
      <c r="S149" s="470">
        <v>0</v>
      </c>
      <c r="T149" s="470">
        <v>0</v>
      </c>
      <c r="U149" s="470">
        <v>0</v>
      </c>
      <c r="V149" s="470">
        <v>0</v>
      </c>
      <c r="W149" s="470">
        <v>0</v>
      </c>
      <c r="X149" s="470">
        <v>0</v>
      </c>
      <c r="Y149" s="470">
        <v>0</v>
      </c>
      <c r="Z149" s="470">
        <v>0</v>
      </c>
      <c r="AA149" s="470">
        <v>0</v>
      </c>
      <c r="AB149" s="470">
        <v>0</v>
      </c>
      <c r="AC149" s="470">
        <v>0</v>
      </c>
      <c r="AD149" s="470">
        <v>0</v>
      </c>
      <c r="AE149" s="470">
        <v>0.50124000000000002</v>
      </c>
      <c r="AF149" s="227">
        <v>0</v>
      </c>
      <c r="AG149" s="227">
        <v>0</v>
      </c>
      <c r="AH149" s="227">
        <v>0</v>
      </c>
      <c r="AI149" s="227">
        <v>0</v>
      </c>
      <c r="AJ149" s="475">
        <v>0.50124000000000002</v>
      </c>
    </row>
    <row r="150" spans="1:36" s="42" customFormat="1" x14ac:dyDescent="0.25">
      <c r="A150" s="394">
        <v>6</v>
      </c>
      <c r="B150" s="111">
        <v>141620</v>
      </c>
      <c r="C150" s="180" t="s">
        <v>629</v>
      </c>
      <c r="D150" s="470">
        <v>0</v>
      </c>
      <c r="E150" s="470">
        <v>1.02108</v>
      </c>
      <c r="F150" s="470">
        <v>0</v>
      </c>
      <c r="G150" s="470">
        <v>0</v>
      </c>
      <c r="H150" s="87">
        <v>1.02108</v>
      </c>
      <c r="I150" s="470">
        <v>0</v>
      </c>
      <c r="J150" s="470">
        <v>0</v>
      </c>
      <c r="K150" s="470">
        <v>0</v>
      </c>
      <c r="L150" s="470">
        <v>0</v>
      </c>
      <c r="M150" s="470">
        <v>0</v>
      </c>
      <c r="N150" s="470">
        <v>0</v>
      </c>
      <c r="O150" s="470">
        <v>0</v>
      </c>
      <c r="P150" s="470">
        <v>0</v>
      </c>
      <c r="Q150" s="470">
        <v>0</v>
      </c>
      <c r="R150" s="87">
        <v>0</v>
      </c>
      <c r="S150" s="470">
        <v>0</v>
      </c>
      <c r="T150" s="470">
        <v>0</v>
      </c>
      <c r="U150" s="470">
        <v>0</v>
      </c>
      <c r="V150" s="470">
        <v>0</v>
      </c>
      <c r="W150" s="470">
        <v>0</v>
      </c>
      <c r="X150" s="470">
        <v>0</v>
      </c>
      <c r="Y150" s="470">
        <v>0</v>
      </c>
      <c r="Z150" s="470">
        <v>0</v>
      </c>
      <c r="AA150" s="470">
        <v>0</v>
      </c>
      <c r="AB150" s="470">
        <v>0</v>
      </c>
      <c r="AC150" s="470">
        <v>0</v>
      </c>
      <c r="AD150" s="470">
        <v>0</v>
      </c>
      <c r="AE150" s="470">
        <v>1.02108</v>
      </c>
      <c r="AF150" s="227">
        <v>0</v>
      </c>
      <c r="AG150" s="227">
        <v>0</v>
      </c>
      <c r="AH150" s="227">
        <v>0</v>
      </c>
      <c r="AI150" s="227">
        <v>0</v>
      </c>
      <c r="AJ150" s="475">
        <v>1.02108</v>
      </c>
    </row>
    <row r="151" spans="1:36" s="42" customFormat="1" x14ac:dyDescent="0.25">
      <c r="A151" s="394">
        <v>6</v>
      </c>
      <c r="B151" s="111">
        <v>141625</v>
      </c>
      <c r="C151" s="180" t="s">
        <v>631</v>
      </c>
      <c r="D151" s="470">
        <v>0</v>
      </c>
      <c r="E151" s="470">
        <v>62.902589999999996</v>
      </c>
      <c r="F151" s="470">
        <v>0</v>
      </c>
      <c r="G151" s="470">
        <v>0</v>
      </c>
      <c r="H151" s="87">
        <v>62.902589999999996</v>
      </c>
      <c r="I151" s="470">
        <v>0</v>
      </c>
      <c r="J151" s="470">
        <v>0</v>
      </c>
      <c r="K151" s="470">
        <v>0</v>
      </c>
      <c r="L151" s="470">
        <v>0</v>
      </c>
      <c r="M151" s="470">
        <v>0</v>
      </c>
      <c r="N151" s="470">
        <v>0</v>
      </c>
      <c r="O151" s="470">
        <v>0</v>
      </c>
      <c r="P151" s="470">
        <v>0</v>
      </c>
      <c r="Q151" s="470">
        <v>0</v>
      </c>
      <c r="R151" s="87">
        <v>0</v>
      </c>
      <c r="S151" s="470">
        <v>0</v>
      </c>
      <c r="T151" s="470">
        <v>0</v>
      </c>
      <c r="U151" s="470">
        <v>0</v>
      </c>
      <c r="V151" s="470">
        <v>0</v>
      </c>
      <c r="W151" s="470">
        <v>0</v>
      </c>
      <c r="X151" s="470">
        <v>0</v>
      </c>
      <c r="Y151" s="470">
        <v>0</v>
      </c>
      <c r="Z151" s="470">
        <v>0</v>
      </c>
      <c r="AA151" s="470">
        <v>0</v>
      </c>
      <c r="AB151" s="470">
        <v>0</v>
      </c>
      <c r="AC151" s="470">
        <v>0</v>
      </c>
      <c r="AD151" s="470">
        <v>0</v>
      </c>
      <c r="AE151" s="470">
        <v>62.902589999999996</v>
      </c>
      <c r="AF151" s="227">
        <v>0</v>
      </c>
      <c r="AG151" s="227">
        <v>0</v>
      </c>
      <c r="AH151" s="227">
        <v>0</v>
      </c>
      <c r="AI151" s="227">
        <v>0</v>
      </c>
      <c r="AJ151" s="475">
        <v>62.902589999999996</v>
      </c>
    </row>
    <row r="152" spans="1:36" s="42" customFormat="1" x14ac:dyDescent="0.25">
      <c r="A152" s="394">
        <v>4</v>
      </c>
      <c r="B152" s="111">
        <v>1417</v>
      </c>
      <c r="C152" s="180" t="s">
        <v>1351</v>
      </c>
      <c r="D152" s="470">
        <v>1817.60193</v>
      </c>
      <c r="E152" s="470">
        <v>76135.952860000005</v>
      </c>
      <c r="F152" s="470">
        <v>65800.702619999996</v>
      </c>
      <c r="G152" s="470">
        <v>7072.71929</v>
      </c>
      <c r="H152" s="87">
        <v>150826.97670000003</v>
      </c>
      <c r="I152" s="470">
        <v>6884.67173</v>
      </c>
      <c r="J152" s="470">
        <v>72.810220000000001</v>
      </c>
      <c r="K152" s="470">
        <v>0</v>
      </c>
      <c r="L152" s="470">
        <v>1798.07395</v>
      </c>
      <c r="M152" s="470">
        <v>11874.30039</v>
      </c>
      <c r="N152" s="470">
        <v>15860.565350000001</v>
      </c>
      <c r="O152" s="470">
        <v>6829.78233</v>
      </c>
      <c r="P152" s="470">
        <v>1722.6154899999999</v>
      </c>
      <c r="Q152" s="470">
        <v>0</v>
      </c>
      <c r="R152" s="87">
        <v>45042.819459999999</v>
      </c>
      <c r="S152" s="470">
        <v>7049.7120400000003</v>
      </c>
      <c r="T152" s="470">
        <v>174.26821000000001</v>
      </c>
      <c r="U152" s="470">
        <v>0</v>
      </c>
      <c r="V152" s="470">
        <v>13.489850000000001</v>
      </c>
      <c r="W152" s="470">
        <v>0</v>
      </c>
      <c r="X152" s="470">
        <v>0</v>
      </c>
      <c r="Y152" s="470">
        <v>0</v>
      </c>
      <c r="Z152" s="470">
        <v>987.78520000000003</v>
      </c>
      <c r="AA152" s="470">
        <v>0</v>
      </c>
      <c r="AB152" s="470">
        <v>0</v>
      </c>
      <c r="AC152" s="470">
        <v>0</v>
      </c>
      <c r="AD152" s="470">
        <v>8225.2553000000007</v>
      </c>
      <c r="AE152" s="470">
        <v>204095.05146000002</v>
      </c>
      <c r="AF152" s="227">
        <v>15860.565350000001</v>
      </c>
      <c r="AG152" s="227">
        <v>13685.86419</v>
      </c>
      <c r="AH152" s="227">
        <v>0</v>
      </c>
      <c r="AI152" s="227">
        <v>0</v>
      </c>
      <c r="AJ152" s="475">
        <v>174548.62192000006</v>
      </c>
    </row>
    <row r="153" spans="1:36" s="42" customFormat="1" x14ac:dyDescent="0.25">
      <c r="A153" s="394">
        <v>6</v>
      </c>
      <c r="B153" s="111">
        <v>141705</v>
      </c>
      <c r="C153" s="180" t="s">
        <v>623</v>
      </c>
      <c r="D153" s="470">
        <v>75.664230000000003</v>
      </c>
      <c r="E153" s="470">
        <v>174.68396999999999</v>
      </c>
      <c r="F153" s="470">
        <v>2691.69283</v>
      </c>
      <c r="G153" s="470">
        <v>44.411610000000003</v>
      </c>
      <c r="H153" s="87">
        <v>2986.45264</v>
      </c>
      <c r="I153" s="470">
        <v>839.21735000000001</v>
      </c>
      <c r="J153" s="470">
        <v>4.8208500000000001</v>
      </c>
      <c r="K153" s="470">
        <v>0</v>
      </c>
      <c r="L153" s="470">
        <v>112.19261</v>
      </c>
      <c r="M153" s="470">
        <v>1749.9851200000001</v>
      </c>
      <c r="N153" s="470">
        <v>696.08273999999994</v>
      </c>
      <c r="O153" s="470">
        <v>1114.74729</v>
      </c>
      <c r="P153" s="470">
        <v>1.02193</v>
      </c>
      <c r="Q153" s="470">
        <v>0</v>
      </c>
      <c r="R153" s="87">
        <v>4518.0678900000003</v>
      </c>
      <c r="S153" s="470">
        <v>27.25928</v>
      </c>
      <c r="T153" s="470">
        <v>26.722770000000001</v>
      </c>
      <c r="U153" s="470">
        <v>0</v>
      </c>
      <c r="V153" s="470">
        <v>0.94898000000000005</v>
      </c>
      <c r="W153" s="470">
        <v>0</v>
      </c>
      <c r="X153" s="470">
        <v>0</v>
      </c>
      <c r="Y153" s="470">
        <v>0</v>
      </c>
      <c r="Z153" s="470">
        <v>18.469059999999999</v>
      </c>
      <c r="AA153" s="470">
        <v>0</v>
      </c>
      <c r="AB153" s="470">
        <v>0</v>
      </c>
      <c r="AC153" s="470">
        <v>0</v>
      </c>
      <c r="AD153" s="470">
        <v>73.400090000000006</v>
      </c>
      <c r="AE153" s="470">
        <v>7577.9206199999999</v>
      </c>
      <c r="AF153" s="227">
        <v>696.08273999999994</v>
      </c>
      <c r="AG153" s="227">
        <v>1863.12671</v>
      </c>
      <c r="AH153" s="227">
        <v>0</v>
      </c>
      <c r="AI153" s="227">
        <v>0</v>
      </c>
      <c r="AJ153" s="475">
        <v>5018.7111700000005</v>
      </c>
    </row>
    <row r="154" spans="1:36" s="42" customFormat="1" x14ac:dyDescent="0.25">
      <c r="A154" s="394">
        <v>6</v>
      </c>
      <c r="B154" s="111">
        <v>141710</v>
      </c>
      <c r="C154" s="180" t="s">
        <v>625</v>
      </c>
      <c r="D154" s="470">
        <v>90.337040000000002</v>
      </c>
      <c r="E154" s="470">
        <v>290.62479000000002</v>
      </c>
      <c r="F154" s="470">
        <v>3975.8479699999998</v>
      </c>
      <c r="G154" s="470">
        <v>203.01353</v>
      </c>
      <c r="H154" s="87">
        <v>4559.8233300000002</v>
      </c>
      <c r="I154" s="470">
        <v>274.58497999999997</v>
      </c>
      <c r="J154" s="470">
        <v>6.8417399999999997</v>
      </c>
      <c r="K154" s="470">
        <v>0</v>
      </c>
      <c r="L154" s="470">
        <v>92.125990000000002</v>
      </c>
      <c r="M154" s="470">
        <v>1803.0328300000001</v>
      </c>
      <c r="N154" s="470">
        <v>727.21375999999998</v>
      </c>
      <c r="O154" s="470">
        <v>1931.6007</v>
      </c>
      <c r="P154" s="470">
        <v>1.99471</v>
      </c>
      <c r="Q154" s="470">
        <v>0</v>
      </c>
      <c r="R154" s="87">
        <v>4837.3947099999996</v>
      </c>
      <c r="S154" s="470">
        <v>76.084829999999997</v>
      </c>
      <c r="T154" s="470">
        <v>4.1856900000000001</v>
      </c>
      <c r="U154" s="470">
        <v>0</v>
      </c>
      <c r="V154" s="470">
        <v>2.1833900000000002</v>
      </c>
      <c r="W154" s="470">
        <v>0</v>
      </c>
      <c r="X154" s="470">
        <v>0</v>
      </c>
      <c r="Y154" s="470">
        <v>0</v>
      </c>
      <c r="Z154" s="470">
        <v>42.369219999999999</v>
      </c>
      <c r="AA154" s="470">
        <v>0</v>
      </c>
      <c r="AB154" s="470">
        <v>0</v>
      </c>
      <c r="AC154" s="470">
        <v>0</v>
      </c>
      <c r="AD154" s="470">
        <v>124.82312999999999</v>
      </c>
      <c r="AE154" s="470">
        <v>9522.0411700000004</v>
      </c>
      <c r="AF154" s="227">
        <v>727.21375999999998</v>
      </c>
      <c r="AG154" s="227">
        <v>1897.34221</v>
      </c>
      <c r="AH154" s="227">
        <v>0</v>
      </c>
      <c r="AI154" s="227">
        <v>0</v>
      </c>
      <c r="AJ154" s="475">
        <v>6897.4851999999992</v>
      </c>
    </row>
    <row r="155" spans="1:36" s="42" customFormat="1" x14ac:dyDescent="0.25">
      <c r="A155" s="394">
        <v>6</v>
      </c>
      <c r="B155" s="111">
        <v>141715</v>
      </c>
      <c r="C155" s="180" t="s">
        <v>627</v>
      </c>
      <c r="D155" s="470">
        <v>126.49175</v>
      </c>
      <c r="E155" s="470">
        <v>667.07808</v>
      </c>
      <c r="F155" s="470">
        <v>6070.5002999999997</v>
      </c>
      <c r="G155" s="470">
        <v>562.04701</v>
      </c>
      <c r="H155" s="87">
        <v>7426.1171400000003</v>
      </c>
      <c r="I155" s="470">
        <v>732.57569000000001</v>
      </c>
      <c r="J155" s="470">
        <v>10.539859999999999</v>
      </c>
      <c r="K155" s="470">
        <v>0</v>
      </c>
      <c r="L155" s="470">
        <v>129.75802999999999</v>
      </c>
      <c r="M155" s="470">
        <v>1499.89932</v>
      </c>
      <c r="N155" s="470">
        <v>897.19515999999999</v>
      </c>
      <c r="O155" s="470">
        <v>549.46451999999999</v>
      </c>
      <c r="P155" s="470">
        <v>15.18749</v>
      </c>
      <c r="Q155" s="470">
        <v>0</v>
      </c>
      <c r="R155" s="87">
        <v>3834.6200699999999</v>
      </c>
      <c r="S155" s="470">
        <v>164.96648999999999</v>
      </c>
      <c r="T155" s="470">
        <v>6.49282</v>
      </c>
      <c r="U155" s="470">
        <v>0</v>
      </c>
      <c r="V155" s="470">
        <v>1.9219999999999999</v>
      </c>
      <c r="W155" s="470">
        <v>0</v>
      </c>
      <c r="X155" s="470">
        <v>0</v>
      </c>
      <c r="Y155" s="470">
        <v>0</v>
      </c>
      <c r="Z155" s="470">
        <v>64.723230000000001</v>
      </c>
      <c r="AA155" s="470">
        <v>0</v>
      </c>
      <c r="AB155" s="470">
        <v>0</v>
      </c>
      <c r="AC155" s="470">
        <v>0</v>
      </c>
      <c r="AD155" s="470">
        <v>238.10453999999999</v>
      </c>
      <c r="AE155" s="470">
        <v>11498.84175</v>
      </c>
      <c r="AF155" s="227">
        <v>897.19515999999999</v>
      </c>
      <c r="AG155" s="227">
        <v>1631.57935</v>
      </c>
      <c r="AH155" s="227">
        <v>0</v>
      </c>
      <c r="AI155" s="227">
        <v>0</v>
      </c>
      <c r="AJ155" s="475">
        <v>8970.0672400000003</v>
      </c>
    </row>
    <row r="156" spans="1:36" s="42" customFormat="1" x14ac:dyDescent="0.25">
      <c r="A156" s="394">
        <v>6</v>
      </c>
      <c r="B156" s="111">
        <v>141720</v>
      </c>
      <c r="C156" s="180" t="s">
        <v>629</v>
      </c>
      <c r="D156" s="470">
        <v>251.85821999999999</v>
      </c>
      <c r="E156" s="470">
        <v>6021.4751699999997</v>
      </c>
      <c r="F156" s="470">
        <v>16030.072980000001</v>
      </c>
      <c r="G156" s="470">
        <v>553.63044000000002</v>
      </c>
      <c r="H156" s="87">
        <v>22857.036810000001</v>
      </c>
      <c r="I156" s="470">
        <v>1142.63175</v>
      </c>
      <c r="J156" s="470">
        <v>15.13494</v>
      </c>
      <c r="K156" s="470">
        <v>0</v>
      </c>
      <c r="L156" s="470">
        <v>240.29462000000001</v>
      </c>
      <c r="M156" s="470">
        <v>3208.7225899999999</v>
      </c>
      <c r="N156" s="470">
        <v>4306.8923299999997</v>
      </c>
      <c r="O156" s="470">
        <v>313.40048000000002</v>
      </c>
      <c r="P156" s="470">
        <v>114.05144</v>
      </c>
      <c r="Q156" s="470">
        <v>0</v>
      </c>
      <c r="R156" s="87">
        <v>9341.1281500000005</v>
      </c>
      <c r="S156" s="470">
        <v>496.94364000000002</v>
      </c>
      <c r="T156" s="470">
        <v>13.718680000000001</v>
      </c>
      <c r="U156" s="470">
        <v>0</v>
      </c>
      <c r="V156" s="470">
        <v>4.0514099999999997</v>
      </c>
      <c r="W156" s="470">
        <v>0</v>
      </c>
      <c r="X156" s="470">
        <v>0</v>
      </c>
      <c r="Y156" s="470">
        <v>0</v>
      </c>
      <c r="Z156" s="470">
        <v>144.95818</v>
      </c>
      <c r="AA156" s="470">
        <v>0</v>
      </c>
      <c r="AB156" s="470">
        <v>0</v>
      </c>
      <c r="AC156" s="470">
        <v>0</v>
      </c>
      <c r="AD156" s="470">
        <v>659.67191000000003</v>
      </c>
      <c r="AE156" s="470">
        <v>32857.836869999999</v>
      </c>
      <c r="AF156" s="227">
        <v>4306.8923299999997</v>
      </c>
      <c r="AG156" s="227">
        <v>3453.06862</v>
      </c>
      <c r="AH156" s="227">
        <v>0</v>
      </c>
      <c r="AI156" s="227">
        <v>0</v>
      </c>
      <c r="AJ156" s="475">
        <v>25097.875920000006</v>
      </c>
    </row>
    <row r="157" spans="1:36" s="42" customFormat="1" x14ac:dyDescent="0.25">
      <c r="A157" s="394">
        <v>6</v>
      </c>
      <c r="B157" s="111">
        <v>141725</v>
      </c>
      <c r="C157" s="180" t="s">
        <v>631</v>
      </c>
      <c r="D157" s="470">
        <v>1273.2506900000001</v>
      </c>
      <c r="E157" s="470">
        <v>68982.090849999993</v>
      </c>
      <c r="F157" s="470">
        <v>37032.588539999997</v>
      </c>
      <c r="G157" s="470">
        <v>5709.6166999999996</v>
      </c>
      <c r="H157" s="87">
        <v>112997.54677999999</v>
      </c>
      <c r="I157" s="470">
        <v>3895.6619599999999</v>
      </c>
      <c r="J157" s="470">
        <v>35.472830000000002</v>
      </c>
      <c r="K157" s="470">
        <v>0</v>
      </c>
      <c r="L157" s="470">
        <v>1223.7027</v>
      </c>
      <c r="M157" s="470">
        <v>3612.6605300000001</v>
      </c>
      <c r="N157" s="470">
        <v>9233.1813600000005</v>
      </c>
      <c r="O157" s="470">
        <v>2920.56934</v>
      </c>
      <c r="P157" s="470">
        <v>1590.3599200000001</v>
      </c>
      <c r="Q157" s="470">
        <v>0</v>
      </c>
      <c r="R157" s="87">
        <v>22511.608640000002</v>
      </c>
      <c r="S157" s="470">
        <v>6284.4578000000001</v>
      </c>
      <c r="T157" s="470">
        <v>123.14825</v>
      </c>
      <c r="U157" s="470">
        <v>0</v>
      </c>
      <c r="V157" s="470">
        <v>4.3840700000000004</v>
      </c>
      <c r="W157" s="470">
        <v>0</v>
      </c>
      <c r="X157" s="470">
        <v>0</v>
      </c>
      <c r="Y157" s="470">
        <v>0</v>
      </c>
      <c r="Z157" s="470">
        <v>717.26550999999995</v>
      </c>
      <c r="AA157" s="470">
        <v>0</v>
      </c>
      <c r="AB157" s="470">
        <v>0</v>
      </c>
      <c r="AC157" s="470">
        <v>0</v>
      </c>
      <c r="AD157" s="470">
        <v>7129.2556300000006</v>
      </c>
      <c r="AE157" s="470">
        <v>142638.41105</v>
      </c>
      <c r="AF157" s="227">
        <v>9233.1813600000005</v>
      </c>
      <c r="AG157" s="227">
        <v>4840.7473</v>
      </c>
      <c r="AH157" s="227">
        <v>0</v>
      </c>
      <c r="AI157" s="227">
        <v>0</v>
      </c>
      <c r="AJ157" s="475">
        <v>128564.48238999999</v>
      </c>
    </row>
    <row r="158" spans="1:36" s="42" customFormat="1" x14ac:dyDescent="0.25">
      <c r="A158" s="394">
        <v>4</v>
      </c>
      <c r="B158" s="111">
        <v>1418</v>
      </c>
      <c r="C158" s="180" t="s">
        <v>1803</v>
      </c>
      <c r="D158" s="470">
        <v>10844.04628</v>
      </c>
      <c r="E158" s="470">
        <v>23366.02161</v>
      </c>
      <c r="F158" s="470">
        <v>85969.177290000007</v>
      </c>
      <c r="G158" s="470">
        <v>38566.616029999997</v>
      </c>
      <c r="H158" s="87">
        <v>158745.86121</v>
      </c>
      <c r="I158" s="470">
        <v>10129.874460000001</v>
      </c>
      <c r="J158" s="470">
        <v>5610.5514899999998</v>
      </c>
      <c r="K158" s="470">
        <v>0</v>
      </c>
      <c r="L158" s="470">
        <v>63831.892870000003</v>
      </c>
      <c r="M158" s="470">
        <v>10839.81709</v>
      </c>
      <c r="N158" s="470">
        <v>4361.6943099999999</v>
      </c>
      <c r="O158" s="470">
        <v>2691.0488500000001</v>
      </c>
      <c r="P158" s="470">
        <v>443.62545999999998</v>
      </c>
      <c r="Q158" s="470">
        <v>354.93520000000001</v>
      </c>
      <c r="R158" s="87">
        <v>98263.439730000013</v>
      </c>
      <c r="S158" s="470">
        <v>0</v>
      </c>
      <c r="T158" s="470">
        <v>1358.7319199999999</v>
      </c>
      <c r="U158" s="470">
        <v>0</v>
      </c>
      <c r="V158" s="470">
        <v>289.36167</v>
      </c>
      <c r="W158" s="470">
        <v>0</v>
      </c>
      <c r="X158" s="470">
        <v>49.141579999999998</v>
      </c>
      <c r="Y158" s="470">
        <v>121.51806000000001</v>
      </c>
      <c r="Z158" s="470">
        <v>77.775729999999996</v>
      </c>
      <c r="AA158" s="470">
        <v>0</v>
      </c>
      <c r="AB158" s="470">
        <v>150.22239999999999</v>
      </c>
      <c r="AC158" s="470">
        <v>0</v>
      </c>
      <c r="AD158" s="470">
        <v>2046.7513600000002</v>
      </c>
      <c r="AE158" s="470">
        <v>259056.05230000001</v>
      </c>
      <c r="AF158" s="227">
        <v>4361.6943099999999</v>
      </c>
      <c r="AG158" s="227">
        <v>74961.071630000006</v>
      </c>
      <c r="AH158" s="227">
        <v>0</v>
      </c>
      <c r="AI158" s="227">
        <v>121.51806000000001</v>
      </c>
      <c r="AJ158" s="475">
        <v>179611.7683</v>
      </c>
    </row>
    <row r="159" spans="1:36" s="42" customFormat="1" x14ac:dyDescent="0.25">
      <c r="A159" s="394">
        <v>6</v>
      </c>
      <c r="B159" s="111">
        <v>141805</v>
      </c>
      <c r="C159" s="180" t="s">
        <v>623</v>
      </c>
      <c r="D159" s="470">
        <v>220.00691</v>
      </c>
      <c r="E159" s="470">
        <v>586.65288999999996</v>
      </c>
      <c r="F159" s="470">
        <v>2688.8032499999999</v>
      </c>
      <c r="G159" s="470">
        <v>1995.1419699999999</v>
      </c>
      <c r="H159" s="87">
        <v>5490.60502</v>
      </c>
      <c r="I159" s="470">
        <v>2260.8123999999998</v>
      </c>
      <c r="J159" s="470">
        <v>547.12582999999995</v>
      </c>
      <c r="K159" s="470">
        <v>0</v>
      </c>
      <c r="L159" s="470">
        <v>2409.6455700000001</v>
      </c>
      <c r="M159" s="470">
        <v>126.03921</v>
      </c>
      <c r="N159" s="470">
        <v>282.77874000000003</v>
      </c>
      <c r="O159" s="470">
        <v>107.4087</v>
      </c>
      <c r="P159" s="470">
        <v>11.91386</v>
      </c>
      <c r="Q159" s="470">
        <v>20.697559999999999</v>
      </c>
      <c r="R159" s="87">
        <v>5766.4218699999992</v>
      </c>
      <c r="S159" s="470">
        <v>0</v>
      </c>
      <c r="T159" s="470">
        <v>82.111649999999997</v>
      </c>
      <c r="U159" s="470">
        <v>0</v>
      </c>
      <c r="V159" s="470">
        <v>14.75905</v>
      </c>
      <c r="W159" s="470">
        <v>0</v>
      </c>
      <c r="X159" s="470">
        <v>1.2359100000000001</v>
      </c>
      <c r="Y159" s="470">
        <v>4.4568700000000003</v>
      </c>
      <c r="Z159" s="470">
        <v>3.2293799999999999</v>
      </c>
      <c r="AA159" s="470">
        <v>0</v>
      </c>
      <c r="AB159" s="470">
        <v>2.36721</v>
      </c>
      <c r="AC159" s="470">
        <v>0</v>
      </c>
      <c r="AD159" s="470">
        <v>108.16007</v>
      </c>
      <c r="AE159" s="470">
        <v>11365.186959999999</v>
      </c>
      <c r="AF159" s="227">
        <v>282.77874000000003</v>
      </c>
      <c r="AG159" s="227">
        <v>2550.4438300000002</v>
      </c>
      <c r="AH159" s="227">
        <v>0</v>
      </c>
      <c r="AI159" s="227">
        <v>4.4568700000000003</v>
      </c>
      <c r="AJ159" s="475">
        <v>8527.507520000001</v>
      </c>
    </row>
    <row r="160" spans="1:36" s="42" customFormat="1" x14ac:dyDescent="0.25">
      <c r="A160" s="394">
        <v>6</v>
      </c>
      <c r="B160" s="111">
        <v>141810</v>
      </c>
      <c r="C160" s="180" t="s">
        <v>625</v>
      </c>
      <c r="D160" s="470">
        <v>326.94619999999998</v>
      </c>
      <c r="E160" s="470">
        <v>838.85568000000001</v>
      </c>
      <c r="F160" s="470">
        <v>3886.3811500000002</v>
      </c>
      <c r="G160" s="470">
        <v>1318.5119199999999</v>
      </c>
      <c r="H160" s="87">
        <v>6370.6949500000001</v>
      </c>
      <c r="I160" s="470">
        <v>566.41178000000002</v>
      </c>
      <c r="J160" s="470">
        <v>327.43194</v>
      </c>
      <c r="K160" s="470">
        <v>0</v>
      </c>
      <c r="L160" s="470">
        <v>1953.4601500000001</v>
      </c>
      <c r="M160" s="470">
        <v>192.67266000000001</v>
      </c>
      <c r="N160" s="470">
        <v>228.04875999999999</v>
      </c>
      <c r="O160" s="470">
        <v>536.03130999999996</v>
      </c>
      <c r="P160" s="470">
        <v>11.09252</v>
      </c>
      <c r="Q160" s="470">
        <v>33.023479999999999</v>
      </c>
      <c r="R160" s="87">
        <v>3848.1726000000003</v>
      </c>
      <c r="S160" s="470">
        <v>0</v>
      </c>
      <c r="T160" s="470">
        <v>65.378460000000004</v>
      </c>
      <c r="U160" s="470">
        <v>0</v>
      </c>
      <c r="V160" s="470">
        <v>13.72772</v>
      </c>
      <c r="W160" s="470">
        <v>0</v>
      </c>
      <c r="X160" s="470">
        <v>2.1479200000000001</v>
      </c>
      <c r="Y160" s="470">
        <v>6.1855900000000004</v>
      </c>
      <c r="Z160" s="470">
        <v>4.82599</v>
      </c>
      <c r="AA160" s="470">
        <v>0</v>
      </c>
      <c r="AB160" s="470">
        <v>3.9752800000000001</v>
      </c>
      <c r="AC160" s="470">
        <v>0</v>
      </c>
      <c r="AD160" s="470">
        <v>96.240960000000015</v>
      </c>
      <c r="AE160" s="470">
        <v>10315.10851</v>
      </c>
      <c r="AF160" s="227">
        <v>228.04875999999999</v>
      </c>
      <c r="AG160" s="227">
        <v>2159.8605300000004</v>
      </c>
      <c r="AH160" s="227">
        <v>0</v>
      </c>
      <c r="AI160" s="227">
        <v>6.1855900000000004</v>
      </c>
      <c r="AJ160" s="475">
        <v>7921.0136300000013</v>
      </c>
    </row>
    <row r="161" spans="1:36" s="42" customFormat="1" x14ac:dyDescent="0.25">
      <c r="A161" s="394">
        <v>6</v>
      </c>
      <c r="B161" s="111">
        <v>141815</v>
      </c>
      <c r="C161" s="180" t="s">
        <v>627</v>
      </c>
      <c r="D161" s="470">
        <v>495.81502999999998</v>
      </c>
      <c r="E161" s="470">
        <v>1631.2867799999999</v>
      </c>
      <c r="F161" s="470">
        <v>5807.5694800000001</v>
      </c>
      <c r="G161" s="470">
        <v>1999.87771</v>
      </c>
      <c r="H161" s="87">
        <v>9934.5490000000009</v>
      </c>
      <c r="I161" s="470">
        <v>817.02167999999995</v>
      </c>
      <c r="J161" s="470">
        <v>472.46910000000003</v>
      </c>
      <c r="K161" s="470">
        <v>0</v>
      </c>
      <c r="L161" s="470">
        <v>3180.85484</v>
      </c>
      <c r="M161" s="470">
        <v>319.36846000000003</v>
      </c>
      <c r="N161" s="470">
        <v>339.39985000000001</v>
      </c>
      <c r="O161" s="470">
        <v>157.94578000000001</v>
      </c>
      <c r="P161" s="470">
        <v>18.794260000000001</v>
      </c>
      <c r="Q161" s="470">
        <v>49.151800000000001</v>
      </c>
      <c r="R161" s="87">
        <v>5355.0057699999988</v>
      </c>
      <c r="S161" s="470">
        <v>0</v>
      </c>
      <c r="T161" s="470">
        <v>100.51796</v>
      </c>
      <c r="U161" s="470">
        <v>0</v>
      </c>
      <c r="V161" s="470">
        <v>24.028490000000001</v>
      </c>
      <c r="W161" s="470">
        <v>0</v>
      </c>
      <c r="X161" s="470">
        <v>3.6653199999999999</v>
      </c>
      <c r="Y161" s="470">
        <v>9.6016899999999996</v>
      </c>
      <c r="Z161" s="470">
        <v>7.2469000000000001</v>
      </c>
      <c r="AA161" s="470">
        <v>0</v>
      </c>
      <c r="AB161" s="470">
        <v>5.90801</v>
      </c>
      <c r="AC161" s="470">
        <v>0</v>
      </c>
      <c r="AD161" s="470">
        <v>150.96836999999999</v>
      </c>
      <c r="AE161" s="470">
        <v>15440.523139999999</v>
      </c>
      <c r="AF161" s="227">
        <v>339.39985000000001</v>
      </c>
      <c r="AG161" s="227">
        <v>3524.2517900000003</v>
      </c>
      <c r="AH161" s="227">
        <v>0</v>
      </c>
      <c r="AI161" s="227">
        <v>9.6016899999999996</v>
      </c>
      <c r="AJ161" s="475">
        <v>11567.26981</v>
      </c>
    </row>
    <row r="162" spans="1:36" s="42" customFormat="1" x14ac:dyDescent="0.25">
      <c r="A162" s="394">
        <v>6</v>
      </c>
      <c r="B162" s="111">
        <v>141820</v>
      </c>
      <c r="C162" s="180" t="s">
        <v>629</v>
      </c>
      <c r="D162" s="470">
        <v>1011.62536</v>
      </c>
      <c r="E162" s="470">
        <v>3238.6666300000002</v>
      </c>
      <c r="F162" s="470">
        <v>10439.42842</v>
      </c>
      <c r="G162" s="470">
        <v>3967.3022999999998</v>
      </c>
      <c r="H162" s="87">
        <v>18657.022710000001</v>
      </c>
      <c r="I162" s="470">
        <v>1420.4770100000001</v>
      </c>
      <c r="J162" s="470">
        <v>900.75585999999998</v>
      </c>
      <c r="K162" s="470">
        <v>0</v>
      </c>
      <c r="L162" s="470">
        <v>6485.8040600000004</v>
      </c>
      <c r="M162" s="470">
        <v>704.48729000000003</v>
      </c>
      <c r="N162" s="470">
        <v>632.07064000000003</v>
      </c>
      <c r="O162" s="470">
        <v>187.83661000000001</v>
      </c>
      <c r="P162" s="470">
        <v>46.253700000000002</v>
      </c>
      <c r="Q162" s="470">
        <v>97.584999999999994</v>
      </c>
      <c r="R162" s="87">
        <v>10475.270169999998</v>
      </c>
      <c r="S162" s="470">
        <v>0</v>
      </c>
      <c r="T162" s="470">
        <v>189.84402</v>
      </c>
      <c r="U162" s="470">
        <v>0</v>
      </c>
      <c r="V162" s="470">
        <v>41.890790000000003</v>
      </c>
      <c r="W162" s="470">
        <v>0</v>
      </c>
      <c r="X162" s="470">
        <v>7.8388900000000001</v>
      </c>
      <c r="Y162" s="470">
        <v>24.059139999999999</v>
      </c>
      <c r="Z162" s="470">
        <v>15.188940000000001</v>
      </c>
      <c r="AA162" s="470">
        <v>0</v>
      </c>
      <c r="AB162" s="470">
        <v>13.675800000000001</v>
      </c>
      <c r="AC162" s="470">
        <v>0</v>
      </c>
      <c r="AD162" s="470">
        <v>292.49757999999997</v>
      </c>
      <c r="AE162" s="470">
        <v>29424.79046</v>
      </c>
      <c r="AF162" s="227">
        <v>632.07064000000003</v>
      </c>
      <c r="AG162" s="227">
        <v>7232.1821400000008</v>
      </c>
      <c r="AH162" s="227">
        <v>0</v>
      </c>
      <c r="AI162" s="227">
        <v>24.059139999999999</v>
      </c>
      <c r="AJ162" s="475">
        <v>21536.47854</v>
      </c>
    </row>
    <row r="163" spans="1:36" s="42" customFormat="1" x14ac:dyDescent="0.25">
      <c r="A163" s="394">
        <v>6</v>
      </c>
      <c r="B163" s="111">
        <v>141825</v>
      </c>
      <c r="C163" s="180" t="s">
        <v>631</v>
      </c>
      <c r="D163" s="470">
        <v>8789.6527800000003</v>
      </c>
      <c r="E163" s="470">
        <v>17070.55963</v>
      </c>
      <c r="F163" s="470">
        <v>63146.994989999999</v>
      </c>
      <c r="G163" s="470">
        <v>29285.78213</v>
      </c>
      <c r="H163" s="87">
        <v>118292.98952999999</v>
      </c>
      <c r="I163" s="470">
        <v>5065.1515900000004</v>
      </c>
      <c r="J163" s="470">
        <v>3362.7687599999999</v>
      </c>
      <c r="K163" s="470">
        <v>0</v>
      </c>
      <c r="L163" s="470">
        <v>49802.128250000002</v>
      </c>
      <c r="M163" s="470">
        <v>9497.2494700000007</v>
      </c>
      <c r="N163" s="470">
        <v>2879.3963199999998</v>
      </c>
      <c r="O163" s="470">
        <v>1701.82645</v>
      </c>
      <c r="P163" s="470">
        <v>355.57112000000001</v>
      </c>
      <c r="Q163" s="470">
        <v>154.47736</v>
      </c>
      <c r="R163" s="87">
        <v>72818.569319999995</v>
      </c>
      <c r="S163" s="470">
        <v>0</v>
      </c>
      <c r="T163" s="470">
        <v>920.87982999999997</v>
      </c>
      <c r="U163" s="470">
        <v>0</v>
      </c>
      <c r="V163" s="470">
        <v>194.95562000000001</v>
      </c>
      <c r="W163" s="470">
        <v>0</v>
      </c>
      <c r="X163" s="470">
        <v>34.253540000000001</v>
      </c>
      <c r="Y163" s="470">
        <v>77.214770000000001</v>
      </c>
      <c r="Z163" s="470">
        <v>47.284520000000001</v>
      </c>
      <c r="AA163" s="470">
        <v>0</v>
      </c>
      <c r="AB163" s="470">
        <v>124.2961</v>
      </c>
      <c r="AC163" s="470">
        <v>0</v>
      </c>
      <c r="AD163" s="470">
        <v>1398.88438</v>
      </c>
      <c r="AE163" s="470">
        <v>192510.44322999998</v>
      </c>
      <c r="AF163" s="227">
        <v>2879.3963199999998</v>
      </c>
      <c r="AG163" s="227">
        <v>59494.333340000005</v>
      </c>
      <c r="AH163" s="227">
        <v>0</v>
      </c>
      <c r="AI163" s="227">
        <v>77.214770000000001</v>
      </c>
      <c r="AJ163" s="475">
        <v>130059.4988</v>
      </c>
    </row>
    <row r="164" spans="1:36" s="42" customFormat="1" x14ac:dyDescent="0.25">
      <c r="A164" s="394">
        <v>4</v>
      </c>
      <c r="B164" s="111">
        <v>1419</v>
      </c>
      <c r="C164" s="180" t="s">
        <v>1362</v>
      </c>
      <c r="D164" s="470">
        <v>2706.04259</v>
      </c>
      <c r="E164" s="470">
        <v>8302.4410499999994</v>
      </c>
      <c r="F164" s="470">
        <v>57078.252520000002</v>
      </c>
      <c r="G164" s="470">
        <v>6870.7369900000003</v>
      </c>
      <c r="H164" s="87">
        <v>74957.473150000005</v>
      </c>
      <c r="I164" s="470">
        <v>155.62870000000001</v>
      </c>
      <c r="J164" s="470">
        <v>220.05488</v>
      </c>
      <c r="K164" s="470">
        <v>0</v>
      </c>
      <c r="L164" s="470">
        <v>0</v>
      </c>
      <c r="M164" s="470">
        <v>4667.99982</v>
      </c>
      <c r="N164" s="470">
        <v>1633.9640899999999</v>
      </c>
      <c r="O164" s="470">
        <v>265.96660000000003</v>
      </c>
      <c r="P164" s="470">
        <v>0</v>
      </c>
      <c r="Q164" s="470">
        <v>0</v>
      </c>
      <c r="R164" s="87">
        <v>6943.6140899999991</v>
      </c>
      <c r="S164" s="470">
        <v>13.662940000000001</v>
      </c>
      <c r="T164" s="470">
        <v>0</v>
      </c>
      <c r="U164" s="470">
        <v>0</v>
      </c>
      <c r="V164" s="470">
        <v>0</v>
      </c>
      <c r="W164" s="470">
        <v>0</v>
      </c>
      <c r="X164" s="470">
        <v>0</v>
      </c>
      <c r="Y164" s="470">
        <v>0</v>
      </c>
      <c r="Z164" s="470">
        <v>0</v>
      </c>
      <c r="AA164" s="470">
        <v>0</v>
      </c>
      <c r="AB164" s="470">
        <v>69.763930000000002</v>
      </c>
      <c r="AC164" s="470">
        <v>0</v>
      </c>
      <c r="AD164" s="470">
        <v>83.426870000000008</v>
      </c>
      <c r="AE164" s="470">
        <v>81984.514110000004</v>
      </c>
      <c r="AF164" s="227">
        <v>1633.9640899999999</v>
      </c>
      <c r="AG164" s="227">
        <v>4667.99982</v>
      </c>
      <c r="AH164" s="227">
        <v>0</v>
      </c>
      <c r="AI164" s="227">
        <v>0</v>
      </c>
      <c r="AJ164" s="475">
        <v>75682.550199999998</v>
      </c>
    </row>
    <row r="165" spans="1:36" s="42" customFormat="1" x14ac:dyDescent="0.25">
      <c r="A165" s="394">
        <v>6</v>
      </c>
      <c r="B165" s="111">
        <v>141905</v>
      </c>
      <c r="C165" s="180" t="s">
        <v>623</v>
      </c>
      <c r="D165" s="470">
        <v>22.754159999999999</v>
      </c>
      <c r="E165" s="470">
        <v>28.30067</v>
      </c>
      <c r="F165" s="470">
        <v>722.05097000000001</v>
      </c>
      <c r="G165" s="470">
        <v>30.487929999999999</v>
      </c>
      <c r="H165" s="87">
        <v>803.59373000000005</v>
      </c>
      <c r="I165" s="470">
        <v>1.9639</v>
      </c>
      <c r="J165" s="470">
        <v>1.5410299999999999</v>
      </c>
      <c r="K165" s="470">
        <v>0</v>
      </c>
      <c r="L165" s="470">
        <v>0</v>
      </c>
      <c r="M165" s="470">
        <v>22.585370000000001</v>
      </c>
      <c r="N165" s="470">
        <v>19.04064</v>
      </c>
      <c r="O165" s="470">
        <v>5.8162799999999999</v>
      </c>
      <c r="P165" s="470">
        <v>0</v>
      </c>
      <c r="Q165" s="470">
        <v>0</v>
      </c>
      <c r="R165" s="87">
        <v>50.947219999999994</v>
      </c>
      <c r="S165" s="470">
        <v>0</v>
      </c>
      <c r="T165" s="470">
        <v>0</v>
      </c>
      <c r="U165" s="470">
        <v>0</v>
      </c>
      <c r="V165" s="470">
        <v>0</v>
      </c>
      <c r="W165" s="470">
        <v>0</v>
      </c>
      <c r="X165" s="470">
        <v>0</v>
      </c>
      <c r="Y165" s="470">
        <v>0</v>
      </c>
      <c r="Z165" s="470">
        <v>0</v>
      </c>
      <c r="AA165" s="470">
        <v>0</v>
      </c>
      <c r="AB165" s="470">
        <v>0.81303999999999998</v>
      </c>
      <c r="AC165" s="470">
        <v>0</v>
      </c>
      <c r="AD165" s="470">
        <v>0.81303999999999998</v>
      </c>
      <c r="AE165" s="470">
        <v>855.35399000000007</v>
      </c>
      <c r="AF165" s="227">
        <v>19.04064</v>
      </c>
      <c r="AG165" s="227">
        <v>22.585370000000001</v>
      </c>
      <c r="AH165" s="227">
        <v>0</v>
      </c>
      <c r="AI165" s="227">
        <v>0</v>
      </c>
      <c r="AJ165" s="475">
        <v>813.72798</v>
      </c>
    </row>
    <row r="166" spans="1:36" s="42" customFormat="1" x14ac:dyDescent="0.25">
      <c r="A166" s="394">
        <v>6</v>
      </c>
      <c r="B166" s="111">
        <v>141910</v>
      </c>
      <c r="C166" s="180" t="s">
        <v>625</v>
      </c>
      <c r="D166" s="470">
        <v>29.379840000000002</v>
      </c>
      <c r="E166" s="470">
        <v>40.77646</v>
      </c>
      <c r="F166" s="470">
        <v>585.66949</v>
      </c>
      <c r="G166" s="470">
        <v>47.31456</v>
      </c>
      <c r="H166" s="87">
        <v>703.14035000000001</v>
      </c>
      <c r="I166" s="470">
        <v>1.5490900000000001</v>
      </c>
      <c r="J166" s="470">
        <v>3.0716199999999998</v>
      </c>
      <c r="K166" s="470">
        <v>0</v>
      </c>
      <c r="L166" s="470">
        <v>0</v>
      </c>
      <c r="M166" s="470">
        <v>30.87134</v>
      </c>
      <c r="N166" s="470">
        <v>24.628260000000001</v>
      </c>
      <c r="O166" s="470">
        <v>7.4919500000000001</v>
      </c>
      <c r="P166" s="470">
        <v>0</v>
      </c>
      <c r="Q166" s="470">
        <v>0</v>
      </c>
      <c r="R166" s="87">
        <v>67.612260000000006</v>
      </c>
      <c r="S166" s="470">
        <v>0</v>
      </c>
      <c r="T166" s="470">
        <v>0</v>
      </c>
      <c r="U166" s="470">
        <v>0</v>
      </c>
      <c r="V166" s="470">
        <v>0</v>
      </c>
      <c r="W166" s="470">
        <v>0</v>
      </c>
      <c r="X166" s="470">
        <v>0</v>
      </c>
      <c r="Y166" s="470">
        <v>0</v>
      </c>
      <c r="Z166" s="470">
        <v>0</v>
      </c>
      <c r="AA166" s="470">
        <v>0</v>
      </c>
      <c r="AB166" s="470">
        <v>1.6591800000000001</v>
      </c>
      <c r="AC166" s="470">
        <v>0</v>
      </c>
      <c r="AD166" s="470">
        <v>1.6591800000000001</v>
      </c>
      <c r="AE166" s="470">
        <v>772.41179</v>
      </c>
      <c r="AF166" s="227">
        <v>24.628260000000001</v>
      </c>
      <c r="AG166" s="227">
        <v>30.87134</v>
      </c>
      <c r="AH166" s="227">
        <v>0</v>
      </c>
      <c r="AI166" s="227">
        <v>0</v>
      </c>
      <c r="AJ166" s="475">
        <v>716.91219000000001</v>
      </c>
    </row>
    <row r="167" spans="1:36" s="42" customFormat="1" x14ac:dyDescent="0.25">
      <c r="A167" s="394">
        <v>6</v>
      </c>
      <c r="B167" s="111">
        <v>141915</v>
      </c>
      <c r="C167" s="180" t="s">
        <v>627</v>
      </c>
      <c r="D167" s="470">
        <v>35.813870000000001</v>
      </c>
      <c r="E167" s="470">
        <v>75.186390000000003</v>
      </c>
      <c r="F167" s="470">
        <v>1537.1965700000001</v>
      </c>
      <c r="G167" s="470">
        <v>84.781490000000005</v>
      </c>
      <c r="H167" s="87">
        <v>1732.9783200000002</v>
      </c>
      <c r="I167" s="470">
        <v>3.8092800000000002</v>
      </c>
      <c r="J167" s="470">
        <v>4.9387499999999998</v>
      </c>
      <c r="K167" s="470">
        <v>0</v>
      </c>
      <c r="L167" s="470">
        <v>0</v>
      </c>
      <c r="M167" s="470">
        <v>49.104430000000001</v>
      </c>
      <c r="N167" s="470">
        <v>33.944090000000003</v>
      </c>
      <c r="O167" s="470">
        <v>11.736940000000001</v>
      </c>
      <c r="P167" s="470">
        <v>0</v>
      </c>
      <c r="Q167" s="470">
        <v>0</v>
      </c>
      <c r="R167" s="87">
        <v>103.53349</v>
      </c>
      <c r="S167" s="470">
        <v>0</v>
      </c>
      <c r="T167" s="470">
        <v>0</v>
      </c>
      <c r="U167" s="470">
        <v>0</v>
      </c>
      <c r="V167" s="470">
        <v>0</v>
      </c>
      <c r="W167" s="470">
        <v>0</v>
      </c>
      <c r="X167" s="470">
        <v>0</v>
      </c>
      <c r="Y167" s="470">
        <v>0</v>
      </c>
      <c r="Z167" s="470">
        <v>0</v>
      </c>
      <c r="AA167" s="470">
        <v>0</v>
      </c>
      <c r="AB167" s="470">
        <v>2.5501100000000001</v>
      </c>
      <c r="AC167" s="470">
        <v>0</v>
      </c>
      <c r="AD167" s="470">
        <v>2.5501100000000001</v>
      </c>
      <c r="AE167" s="470">
        <v>1839.0619200000001</v>
      </c>
      <c r="AF167" s="227">
        <v>33.944090000000003</v>
      </c>
      <c r="AG167" s="227">
        <v>49.104430000000001</v>
      </c>
      <c r="AH167" s="227">
        <v>0</v>
      </c>
      <c r="AI167" s="227">
        <v>0</v>
      </c>
      <c r="AJ167" s="475">
        <v>1756.0134</v>
      </c>
    </row>
    <row r="168" spans="1:36" s="42" customFormat="1" x14ac:dyDescent="0.25">
      <c r="A168" s="394">
        <v>6</v>
      </c>
      <c r="B168" s="111">
        <v>141920</v>
      </c>
      <c r="C168" s="180" t="s">
        <v>629</v>
      </c>
      <c r="D168" s="470">
        <v>73.200680000000006</v>
      </c>
      <c r="E168" s="470">
        <v>188.30605</v>
      </c>
      <c r="F168" s="470">
        <v>1420.6831</v>
      </c>
      <c r="G168" s="470">
        <v>188.64377999999999</v>
      </c>
      <c r="H168" s="87">
        <v>1870.8336100000001</v>
      </c>
      <c r="I168" s="470">
        <v>8.0724099999999996</v>
      </c>
      <c r="J168" s="470">
        <v>10.280799999999999</v>
      </c>
      <c r="K168" s="470">
        <v>0</v>
      </c>
      <c r="L168" s="470">
        <v>0</v>
      </c>
      <c r="M168" s="470">
        <v>459.43731000000002</v>
      </c>
      <c r="N168" s="470">
        <v>75.818380000000005</v>
      </c>
      <c r="O168" s="470">
        <v>23.087029999999999</v>
      </c>
      <c r="P168" s="470">
        <v>0</v>
      </c>
      <c r="Q168" s="470">
        <v>0</v>
      </c>
      <c r="R168" s="87">
        <v>576.69593000000009</v>
      </c>
      <c r="S168" s="470">
        <v>6.1445299999999996</v>
      </c>
      <c r="T168" s="470">
        <v>0</v>
      </c>
      <c r="U168" s="470">
        <v>0</v>
      </c>
      <c r="V168" s="470">
        <v>0</v>
      </c>
      <c r="W168" s="470">
        <v>0</v>
      </c>
      <c r="X168" s="470">
        <v>0</v>
      </c>
      <c r="Y168" s="470">
        <v>0</v>
      </c>
      <c r="Z168" s="470">
        <v>0</v>
      </c>
      <c r="AA168" s="470">
        <v>0</v>
      </c>
      <c r="AB168" s="470">
        <v>5.3302399999999999</v>
      </c>
      <c r="AC168" s="470">
        <v>0</v>
      </c>
      <c r="AD168" s="470">
        <v>11.474769999999999</v>
      </c>
      <c r="AE168" s="470">
        <v>2459.0043100000003</v>
      </c>
      <c r="AF168" s="227">
        <v>75.818380000000005</v>
      </c>
      <c r="AG168" s="227">
        <v>459.43731000000002</v>
      </c>
      <c r="AH168" s="227">
        <v>0</v>
      </c>
      <c r="AI168" s="227">
        <v>0</v>
      </c>
      <c r="AJ168" s="475">
        <v>1923.7486200000001</v>
      </c>
    </row>
    <row r="169" spans="1:36" s="42" customFormat="1" x14ac:dyDescent="0.25">
      <c r="A169" s="394">
        <v>6</v>
      </c>
      <c r="B169" s="111">
        <v>141925</v>
      </c>
      <c r="C169" s="180" t="s">
        <v>631</v>
      </c>
      <c r="D169" s="470">
        <v>2544.8940400000001</v>
      </c>
      <c r="E169" s="470">
        <v>7969.8714799999998</v>
      </c>
      <c r="F169" s="470">
        <v>52812.652390000003</v>
      </c>
      <c r="G169" s="470">
        <v>6519.5092299999997</v>
      </c>
      <c r="H169" s="87">
        <v>69846.92714</v>
      </c>
      <c r="I169" s="470">
        <v>140.23401999999999</v>
      </c>
      <c r="J169" s="470">
        <v>200.22268</v>
      </c>
      <c r="K169" s="470">
        <v>0</v>
      </c>
      <c r="L169" s="470">
        <v>0</v>
      </c>
      <c r="M169" s="470">
        <v>4106.00137</v>
      </c>
      <c r="N169" s="470">
        <v>1480.5327199999999</v>
      </c>
      <c r="O169" s="470">
        <v>217.83439999999999</v>
      </c>
      <c r="P169" s="470">
        <v>0</v>
      </c>
      <c r="Q169" s="470">
        <v>0</v>
      </c>
      <c r="R169" s="87">
        <v>6144.8251899999996</v>
      </c>
      <c r="S169" s="470">
        <v>7.5184100000000003</v>
      </c>
      <c r="T169" s="470">
        <v>0</v>
      </c>
      <c r="U169" s="470">
        <v>0</v>
      </c>
      <c r="V169" s="470">
        <v>0</v>
      </c>
      <c r="W169" s="470">
        <v>0</v>
      </c>
      <c r="X169" s="470">
        <v>0</v>
      </c>
      <c r="Y169" s="470">
        <v>0</v>
      </c>
      <c r="Z169" s="470">
        <v>0</v>
      </c>
      <c r="AA169" s="470">
        <v>0</v>
      </c>
      <c r="AB169" s="470">
        <v>59.411360000000002</v>
      </c>
      <c r="AC169" s="470">
        <v>0</v>
      </c>
      <c r="AD169" s="470">
        <v>66.929770000000005</v>
      </c>
      <c r="AE169" s="470">
        <v>76058.682100000005</v>
      </c>
      <c r="AF169" s="227">
        <v>1480.5327199999999</v>
      </c>
      <c r="AG169" s="227">
        <v>4106.00137</v>
      </c>
      <c r="AH169" s="227">
        <v>0</v>
      </c>
      <c r="AI169" s="227">
        <v>0</v>
      </c>
      <c r="AJ169" s="475">
        <v>70472.148010000019</v>
      </c>
    </row>
    <row r="170" spans="1:36" s="42" customFormat="1" x14ac:dyDescent="0.25">
      <c r="A170" s="394">
        <v>4</v>
      </c>
      <c r="B170" s="111">
        <v>1420</v>
      </c>
      <c r="C170" s="180" t="s">
        <v>1364</v>
      </c>
      <c r="D170" s="470">
        <v>206.68581</v>
      </c>
      <c r="E170" s="470">
        <v>3.9931299999999998</v>
      </c>
      <c r="F170" s="470">
        <v>113231.4176</v>
      </c>
      <c r="G170" s="470">
        <v>294.80711000000002</v>
      </c>
      <c r="H170" s="87">
        <v>113736.90364999999</v>
      </c>
      <c r="I170" s="470">
        <v>27.063420000000001</v>
      </c>
      <c r="J170" s="470">
        <v>0</v>
      </c>
      <c r="K170" s="470">
        <v>0</v>
      </c>
      <c r="L170" s="470">
        <v>0</v>
      </c>
      <c r="M170" s="470">
        <v>0</v>
      </c>
      <c r="N170" s="470">
        <v>18.758970000000001</v>
      </c>
      <c r="O170" s="470">
        <v>536.27531999999997</v>
      </c>
      <c r="P170" s="470">
        <v>99.332999999999998</v>
      </c>
      <c r="Q170" s="470">
        <v>1451.0291199999999</v>
      </c>
      <c r="R170" s="87">
        <v>2132.4598299999998</v>
      </c>
      <c r="S170" s="470">
        <v>2295.8582700000002</v>
      </c>
      <c r="T170" s="470">
        <v>9.5E-4</v>
      </c>
      <c r="U170" s="470">
        <v>2.1843300000000001</v>
      </c>
      <c r="V170" s="470">
        <v>27.439029999999999</v>
      </c>
      <c r="W170" s="470">
        <v>0</v>
      </c>
      <c r="X170" s="470">
        <v>0</v>
      </c>
      <c r="Y170" s="470">
        <v>2432.6965700000001</v>
      </c>
      <c r="Z170" s="470">
        <v>0</v>
      </c>
      <c r="AA170" s="470">
        <v>788.19502999999997</v>
      </c>
      <c r="AB170" s="470">
        <v>480.48795000000001</v>
      </c>
      <c r="AC170" s="470">
        <v>84.643209999999996</v>
      </c>
      <c r="AD170" s="470">
        <v>6111.5053399999997</v>
      </c>
      <c r="AE170" s="470">
        <v>121980.86882</v>
      </c>
      <c r="AF170" s="227">
        <v>18.758970000000001</v>
      </c>
      <c r="AG170" s="227">
        <v>27.439029999999999</v>
      </c>
      <c r="AH170" s="227">
        <v>0</v>
      </c>
      <c r="AI170" s="227">
        <v>3305.5348100000001</v>
      </c>
      <c r="AJ170" s="475">
        <v>118629.13601</v>
      </c>
    </row>
    <row r="171" spans="1:36" s="42" customFormat="1" x14ac:dyDescent="0.25">
      <c r="A171" s="394">
        <v>6</v>
      </c>
      <c r="B171" s="111">
        <v>142005</v>
      </c>
      <c r="C171" s="180" t="s">
        <v>623</v>
      </c>
      <c r="D171" s="470">
        <v>16.30105</v>
      </c>
      <c r="E171" s="470">
        <v>0.13575999999999999</v>
      </c>
      <c r="F171" s="470">
        <v>2232.5288999999998</v>
      </c>
      <c r="G171" s="470">
        <v>7.5552799999999998</v>
      </c>
      <c r="H171" s="87">
        <v>2256.52099</v>
      </c>
      <c r="I171" s="470">
        <v>0.95796000000000003</v>
      </c>
      <c r="J171" s="470">
        <v>0</v>
      </c>
      <c r="K171" s="470">
        <v>0</v>
      </c>
      <c r="L171" s="470">
        <v>0</v>
      </c>
      <c r="M171" s="470">
        <v>0</v>
      </c>
      <c r="N171" s="470">
        <v>0.57379000000000002</v>
      </c>
      <c r="O171" s="470">
        <v>10.85285</v>
      </c>
      <c r="P171" s="470">
        <v>2.47811</v>
      </c>
      <c r="Q171" s="470">
        <v>50.462290000000003</v>
      </c>
      <c r="R171" s="87">
        <v>65.325000000000003</v>
      </c>
      <c r="S171" s="470">
        <v>11.785690000000001</v>
      </c>
      <c r="T171" s="470">
        <v>9.5E-4</v>
      </c>
      <c r="U171" s="470">
        <v>6.1769999999999999E-2</v>
      </c>
      <c r="V171" s="470">
        <v>0.88034000000000001</v>
      </c>
      <c r="W171" s="470">
        <v>0</v>
      </c>
      <c r="X171" s="470">
        <v>0</v>
      </c>
      <c r="Y171" s="470">
        <v>69.274690000000007</v>
      </c>
      <c r="Z171" s="470">
        <v>0</v>
      </c>
      <c r="AA171" s="470">
        <v>22.954160000000002</v>
      </c>
      <c r="AB171" s="470">
        <v>8.9706899999999994</v>
      </c>
      <c r="AC171" s="470">
        <v>5.2757800000000001</v>
      </c>
      <c r="AD171" s="470">
        <v>119.20407000000002</v>
      </c>
      <c r="AE171" s="470">
        <v>2441.05006</v>
      </c>
      <c r="AF171" s="227">
        <v>0.57379000000000002</v>
      </c>
      <c r="AG171" s="227">
        <v>0.88034000000000001</v>
      </c>
      <c r="AH171" s="227">
        <v>0</v>
      </c>
      <c r="AI171" s="227">
        <v>97.504630000000006</v>
      </c>
      <c r="AJ171" s="475">
        <v>2342.0913000000005</v>
      </c>
    </row>
    <row r="172" spans="1:36" s="42" customFormat="1" x14ac:dyDescent="0.25">
      <c r="A172" s="394">
        <v>6</v>
      </c>
      <c r="B172" s="111">
        <v>142010</v>
      </c>
      <c r="C172" s="180" t="s">
        <v>625</v>
      </c>
      <c r="D172" s="470">
        <v>6.2409699999999999</v>
      </c>
      <c r="E172" s="470">
        <v>0.27692</v>
      </c>
      <c r="F172" s="470">
        <v>3078.66779</v>
      </c>
      <c r="G172" s="470">
        <v>12.49987</v>
      </c>
      <c r="H172" s="87">
        <v>3097.6855500000001</v>
      </c>
      <c r="I172" s="470">
        <v>1.99777</v>
      </c>
      <c r="J172" s="470">
        <v>0</v>
      </c>
      <c r="K172" s="470">
        <v>0</v>
      </c>
      <c r="L172" s="470">
        <v>0</v>
      </c>
      <c r="M172" s="470">
        <v>0</v>
      </c>
      <c r="N172" s="470">
        <v>1.67662</v>
      </c>
      <c r="O172" s="470">
        <v>69.552440000000004</v>
      </c>
      <c r="P172" s="470">
        <v>1.8164400000000001</v>
      </c>
      <c r="Q172" s="470">
        <v>75.984219999999993</v>
      </c>
      <c r="R172" s="87">
        <v>151.02749</v>
      </c>
      <c r="S172" s="470">
        <v>21.694389999999999</v>
      </c>
      <c r="T172" s="470">
        <v>0</v>
      </c>
      <c r="U172" s="470">
        <v>0.13442999999999999</v>
      </c>
      <c r="V172" s="470">
        <v>1.31274</v>
      </c>
      <c r="W172" s="470">
        <v>0</v>
      </c>
      <c r="X172" s="470">
        <v>0</v>
      </c>
      <c r="Y172" s="470">
        <v>100.13034</v>
      </c>
      <c r="Z172" s="470">
        <v>0</v>
      </c>
      <c r="AA172" s="470">
        <v>46.438090000000003</v>
      </c>
      <c r="AB172" s="470">
        <v>15.541230000000001</v>
      </c>
      <c r="AC172" s="470">
        <v>9.5080500000000008</v>
      </c>
      <c r="AD172" s="470">
        <v>194.75927000000001</v>
      </c>
      <c r="AE172" s="470">
        <v>3443.4723100000001</v>
      </c>
      <c r="AF172" s="227">
        <v>1.67662</v>
      </c>
      <c r="AG172" s="227">
        <v>1.31274</v>
      </c>
      <c r="AH172" s="227">
        <v>0</v>
      </c>
      <c r="AI172" s="227">
        <v>156.07648</v>
      </c>
      <c r="AJ172" s="475">
        <v>3284.4064699999999</v>
      </c>
    </row>
    <row r="173" spans="1:36" s="42" customFormat="1" x14ac:dyDescent="0.25">
      <c r="A173" s="394">
        <v>6</v>
      </c>
      <c r="B173" s="111">
        <v>142015</v>
      </c>
      <c r="C173" s="180" t="s">
        <v>627</v>
      </c>
      <c r="D173" s="470">
        <v>33.250480000000003</v>
      </c>
      <c r="E173" s="470">
        <v>0.42887999999999998</v>
      </c>
      <c r="F173" s="470">
        <v>5076.5832799999998</v>
      </c>
      <c r="G173" s="470">
        <v>20.323460000000001</v>
      </c>
      <c r="H173" s="87">
        <v>5130.5860999999995</v>
      </c>
      <c r="I173" s="470">
        <v>3.0944500000000001</v>
      </c>
      <c r="J173" s="470">
        <v>0</v>
      </c>
      <c r="K173" s="470">
        <v>0</v>
      </c>
      <c r="L173" s="470">
        <v>0</v>
      </c>
      <c r="M173" s="470">
        <v>0</v>
      </c>
      <c r="N173" s="470">
        <v>2.6251899999999999</v>
      </c>
      <c r="O173" s="470">
        <v>35.445219999999999</v>
      </c>
      <c r="P173" s="470">
        <v>2.61</v>
      </c>
      <c r="Q173" s="470">
        <v>123.60057</v>
      </c>
      <c r="R173" s="87">
        <v>167.37542999999999</v>
      </c>
      <c r="S173" s="470">
        <v>120.3158</v>
      </c>
      <c r="T173" s="470">
        <v>0</v>
      </c>
      <c r="U173" s="470">
        <v>0.21063999999999999</v>
      </c>
      <c r="V173" s="470">
        <v>2.2820200000000002</v>
      </c>
      <c r="W173" s="470">
        <v>0</v>
      </c>
      <c r="X173" s="470">
        <v>0</v>
      </c>
      <c r="Y173" s="470">
        <v>162.29004</v>
      </c>
      <c r="Z173" s="470">
        <v>0</v>
      </c>
      <c r="AA173" s="470">
        <v>70.751620000000003</v>
      </c>
      <c r="AB173" s="470">
        <v>19.009260000000001</v>
      </c>
      <c r="AC173" s="470">
        <v>13.91769</v>
      </c>
      <c r="AD173" s="470">
        <v>388.77706999999998</v>
      </c>
      <c r="AE173" s="470">
        <v>5686.7385999999997</v>
      </c>
      <c r="AF173" s="227">
        <v>2.6251899999999999</v>
      </c>
      <c r="AG173" s="227">
        <v>2.2820200000000002</v>
      </c>
      <c r="AH173" s="227">
        <v>0</v>
      </c>
      <c r="AI173" s="227">
        <v>246.95935</v>
      </c>
      <c r="AJ173" s="475">
        <v>5434.8720399999984</v>
      </c>
    </row>
    <row r="174" spans="1:36" s="42" customFormat="1" x14ac:dyDescent="0.25">
      <c r="A174" s="394">
        <v>6</v>
      </c>
      <c r="B174" s="111">
        <v>142020</v>
      </c>
      <c r="C174" s="180" t="s">
        <v>629</v>
      </c>
      <c r="D174" s="470">
        <v>45.870939999999997</v>
      </c>
      <c r="E174" s="470">
        <v>0.91086</v>
      </c>
      <c r="F174" s="470">
        <v>11279.660879999999</v>
      </c>
      <c r="G174" s="470">
        <v>40.669240000000002</v>
      </c>
      <c r="H174" s="87">
        <v>11367.111919999999</v>
      </c>
      <c r="I174" s="470">
        <v>6.3060499999999999</v>
      </c>
      <c r="J174" s="470">
        <v>0</v>
      </c>
      <c r="K174" s="470">
        <v>0</v>
      </c>
      <c r="L174" s="470">
        <v>0</v>
      </c>
      <c r="M174" s="470">
        <v>0</v>
      </c>
      <c r="N174" s="470">
        <v>2.94198</v>
      </c>
      <c r="O174" s="470">
        <v>56.818640000000002</v>
      </c>
      <c r="P174" s="470">
        <v>7.6688499999999999</v>
      </c>
      <c r="Q174" s="470">
        <v>236.77571</v>
      </c>
      <c r="R174" s="87">
        <v>310.51123000000001</v>
      </c>
      <c r="S174" s="470">
        <v>134.60041000000001</v>
      </c>
      <c r="T174" s="470">
        <v>0</v>
      </c>
      <c r="U174" s="470">
        <v>0.46132000000000001</v>
      </c>
      <c r="V174" s="470">
        <v>2.8634400000000002</v>
      </c>
      <c r="W174" s="470">
        <v>0</v>
      </c>
      <c r="X174" s="470">
        <v>0</v>
      </c>
      <c r="Y174" s="470">
        <v>356.14269999999999</v>
      </c>
      <c r="Z174" s="470">
        <v>0</v>
      </c>
      <c r="AA174" s="470">
        <v>143.74090000000001</v>
      </c>
      <c r="AB174" s="470">
        <v>51.116779999999999</v>
      </c>
      <c r="AC174" s="470">
        <v>22.406749999999999</v>
      </c>
      <c r="AD174" s="470">
        <v>711.33229999999992</v>
      </c>
      <c r="AE174" s="470">
        <v>12388.955449999999</v>
      </c>
      <c r="AF174" s="227">
        <v>2.94198</v>
      </c>
      <c r="AG174" s="227">
        <v>2.8634400000000002</v>
      </c>
      <c r="AH174" s="227">
        <v>0</v>
      </c>
      <c r="AI174" s="227">
        <v>522.29034999999999</v>
      </c>
      <c r="AJ174" s="475">
        <v>11860.85968</v>
      </c>
    </row>
    <row r="175" spans="1:36" s="42" customFormat="1" x14ac:dyDescent="0.25">
      <c r="A175" s="394">
        <v>6</v>
      </c>
      <c r="B175" s="111">
        <v>142025</v>
      </c>
      <c r="C175" s="180" t="s">
        <v>631</v>
      </c>
      <c r="D175" s="470">
        <v>105.02237</v>
      </c>
      <c r="E175" s="470">
        <v>2.24071</v>
      </c>
      <c r="F175" s="470">
        <v>91563.976750000002</v>
      </c>
      <c r="G175" s="470">
        <v>213.75926000000001</v>
      </c>
      <c r="H175" s="87">
        <v>91884.999090000012</v>
      </c>
      <c r="I175" s="470">
        <v>14.707190000000001</v>
      </c>
      <c r="J175" s="470">
        <v>0</v>
      </c>
      <c r="K175" s="470">
        <v>0</v>
      </c>
      <c r="L175" s="470">
        <v>0</v>
      </c>
      <c r="M175" s="470">
        <v>0</v>
      </c>
      <c r="N175" s="470">
        <v>10.94139</v>
      </c>
      <c r="O175" s="470">
        <v>363.60617000000002</v>
      </c>
      <c r="P175" s="470">
        <v>84.759600000000006</v>
      </c>
      <c r="Q175" s="470">
        <v>964.20632999999998</v>
      </c>
      <c r="R175" s="87">
        <v>1438.2206799999999</v>
      </c>
      <c r="S175" s="470">
        <v>2007.46198</v>
      </c>
      <c r="T175" s="470">
        <v>0</v>
      </c>
      <c r="U175" s="470">
        <v>1.3161700000000001</v>
      </c>
      <c r="V175" s="470">
        <v>20.100490000000001</v>
      </c>
      <c r="W175" s="470">
        <v>0</v>
      </c>
      <c r="X175" s="470">
        <v>0</v>
      </c>
      <c r="Y175" s="470">
        <v>1744.8588</v>
      </c>
      <c r="Z175" s="470">
        <v>0</v>
      </c>
      <c r="AA175" s="470">
        <v>504.31026000000003</v>
      </c>
      <c r="AB175" s="470">
        <v>385.84998999999999</v>
      </c>
      <c r="AC175" s="470">
        <v>33.534939999999999</v>
      </c>
      <c r="AD175" s="470">
        <v>4697.4326299999993</v>
      </c>
      <c r="AE175" s="470">
        <v>98020.652400000006</v>
      </c>
      <c r="AF175" s="227">
        <v>10.94139</v>
      </c>
      <c r="AG175" s="227">
        <v>20.100490000000001</v>
      </c>
      <c r="AH175" s="227">
        <v>0</v>
      </c>
      <c r="AI175" s="227">
        <v>2282.7040000000002</v>
      </c>
      <c r="AJ175" s="475">
        <v>95706.906520000033</v>
      </c>
    </row>
    <row r="176" spans="1:36" s="42" customFormat="1" x14ac:dyDescent="0.25">
      <c r="A176" s="394">
        <v>4</v>
      </c>
      <c r="B176" s="111">
        <v>1424</v>
      </c>
      <c r="C176" s="180" t="s">
        <v>1366</v>
      </c>
      <c r="D176" s="470">
        <v>0</v>
      </c>
      <c r="E176" s="470">
        <v>2127.5695700000001</v>
      </c>
      <c r="F176" s="470">
        <v>0</v>
      </c>
      <c r="G176" s="470">
        <v>0</v>
      </c>
      <c r="H176" s="87">
        <v>2127.5695700000001</v>
      </c>
      <c r="I176" s="470">
        <v>0</v>
      </c>
      <c r="J176" s="470">
        <v>0</v>
      </c>
      <c r="K176" s="470">
        <v>0</v>
      </c>
      <c r="L176" s="470">
        <v>0</v>
      </c>
      <c r="M176" s="470">
        <v>0</v>
      </c>
      <c r="N176" s="470">
        <v>0</v>
      </c>
      <c r="O176" s="470">
        <v>0</v>
      </c>
      <c r="P176" s="470">
        <v>0</v>
      </c>
      <c r="Q176" s="470">
        <v>0</v>
      </c>
      <c r="R176" s="87">
        <v>0</v>
      </c>
      <c r="S176" s="470">
        <v>0</v>
      </c>
      <c r="T176" s="470">
        <v>0</v>
      </c>
      <c r="U176" s="470">
        <v>0</v>
      </c>
      <c r="V176" s="470">
        <v>0</v>
      </c>
      <c r="W176" s="470">
        <v>0</v>
      </c>
      <c r="X176" s="470">
        <v>0</v>
      </c>
      <c r="Y176" s="470">
        <v>0</v>
      </c>
      <c r="Z176" s="470">
        <v>0</v>
      </c>
      <c r="AA176" s="470">
        <v>0</v>
      </c>
      <c r="AB176" s="470">
        <v>0</v>
      </c>
      <c r="AC176" s="470">
        <v>0</v>
      </c>
      <c r="AD176" s="470">
        <v>0</v>
      </c>
      <c r="AE176" s="470">
        <v>2127.5695700000001</v>
      </c>
      <c r="AF176" s="227">
        <v>0</v>
      </c>
      <c r="AG176" s="227">
        <v>0</v>
      </c>
      <c r="AH176" s="227">
        <v>0</v>
      </c>
      <c r="AI176" s="227">
        <v>0</v>
      </c>
      <c r="AJ176" s="475">
        <v>2127.5695700000001</v>
      </c>
    </row>
    <row r="177" spans="1:36" s="42" customFormat="1" x14ac:dyDescent="0.25">
      <c r="A177" s="394">
        <v>6</v>
      </c>
      <c r="B177" s="111">
        <v>142405</v>
      </c>
      <c r="C177" s="180" t="s">
        <v>623</v>
      </c>
      <c r="D177" s="470">
        <v>0</v>
      </c>
      <c r="E177" s="470">
        <v>1.69502</v>
      </c>
      <c r="F177" s="470">
        <v>0</v>
      </c>
      <c r="G177" s="470">
        <v>0</v>
      </c>
      <c r="H177" s="87">
        <v>1.69502</v>
      </c>
      <c r="I177" s="470">
        <v>0</v>
      </c>
      <c r="J177" s="470">
        <v>0</v>
      </c>
      <c r="K177" s="470">
        <v>0</v>
      </c>
      <c r="L177" s="470">
        <v>0</v>
      </c>
      <c r="M177" s="470">
        <v>0</v>
      </c>
      <c r="N177" s="470">
        <v>0</v>
      </c>
      <c r="O177" s="470">
        <v>0</v>
      </c>
      <c r="P177" s="470">
        <v>0</v>
      </c>
      <c r="Q177" s="470">
        <v>0</v>
      </c>
      <c r="R177" s="87">
        <v>0</v>
      </c>
      <c r="S177" s="470">
        <v>0</v>
      </c>
      <c r="T177" s="470">
        <v>0</v>
      </c>
      <c r="U177" s="470">
        <v>0</v>
      </c>
      <c r="V177" s="470">
        <v>0</v>
      </c>
      <c r="W177" s="470">
        <v>0</v>
      </c>
      <c r="X177" s="470">
        <v>0</v>
      </c>
      <c r="Y177" s="470">
        <v>0</v>
      </c>
      <c r="Z177" s="470">
        <v>0</v>
      </c>
      <c r="AA177" s="470">
        <v>0</v>
      </c>
      <c r="AB177" s="470">
        <v>0</v>
      </c>
      <c r="AC177" s="470">
        <v>0</v>
      </c>
      <c r="AD177" s="470">
        <v>0</v>
      </c>
      <c r="AE177" s="470">
        <v>1.69502</v>
      </c>
      <c r="AF177" s="227">
        <v>0</v>
      </c>
      <c r="AG177" s="227">
        <v>0</v>
      </c>
      <c r="AH177" s="227">
        <v>0</v>
      </c>
      <c r="AI177" s="227">
        <v>0</v>
      </c>
      <c r="AJ177" s="475">
        <v>1.69502</v>
      </c>
    </row>
    <row r="178" spans="1:36" s="42" customFormat="1" x14ac:dyDescent="0.25">
      <c r="A178" s="394">
        <v>6</v>
      </c>
      <c r="B178" s="111">
        <v>142410</v>
      </c>
      <c r="C178" s="180" t="s">
        <v>625</v>
      </c>
      <c r="D178" s="470">
        <v>0</v>
      </c>
      <c r="E178" s="470">
        <v>3.4528500000000002</v>
      </c>
      <c r="F178" s="470">
        <v>0</v>
      </c>
      <c r="G178" s="470">
        <v>0</v>
      </c>
      <c r="H178" s="87">
        <v>3.4528500000000002</v>
      </c>
      <c r="I178" s="470">
        <v>0</v>
      </c>
      <c r="J178" s="470">
        <v>0</v>
      </c>
      <c r="K178" s="470">
        <v>0</v>
      </c>
      <c r="L178" s="470">
        <v>0</v>
      </c>
      <c r="M178" s="470">
        <v>0</v>
      </c>
      <c r="N178" s="470">
        <v>0</v>
      </c>
      <c r="O178" s="470">
        <v>0</v>
      </c>
      <c r="P178" s="470">
        <v>0</v>
      </c>
      <c r="Q178" s="470">
        <v>0</v>
      </c>
      <c r="R178" s="87">
        <v>0</v>
      </c>
      <c r="S178" s="470">
        <v>0</v>
      </c>
      <c r="T178" s="470">
        <v>0</v>
      </c>
      <c r="U178" s="470">
        <v>0</v>
      </c>
      <c r="V178" s="470">
        <v>0</v>
      </c>
      <c r="W178" s="470">
        <v>0</v>
      </c>
      <c r="X178" s="470">
        <v>0</v>
      </c>
      <c r="Y178" s="470">
        <v>0</v>
      </c>
      <c r="Z178" s="470">
        <v>0</v>
      </c>
      <c r="AA178" s="470">
        <v>0</v>
      </c>
      <c r="AB178" s="470">
        <v>0</v>
      </c>
      <c r="AC178" s="470">
        <v>0</v>
      </c>
      <c r="AD178" s="470">
        <v>0</v>
      </c>
      <c r="AE178" s="470">
        <v>3.4528500000000002</v>
      </c>
      <c r="AF178" s="227">
        <v>0</v>
      </c>
      <c r="AG178" s="227">
        <v>0</v>
      </c>
      <c r="AH178" s="227">
        <v>0</v>
      </c>
      <c r="AI178" s="227">
        <v>0</v>
      </c>
      <c r="AJ178" s="475">
        <v>3.4528500000000002</v>
      </c>
    </row>
    <row r="179" spans="1:36" s="42" customFormat="1" x14ac:dyDescent="0.25">
      <c r="A179" s="394">
        <v>6</v>
      </c>
      <c r="B179" s="111">
        <v>142415</v>
      </c>
      <c r="C179" s="180" t="s">
        <v>627</v>
      </c>
      <c r="D179" s="470">
        <v>0</v>
      </c>
      <c r="E179" s="470">
        <v>9.2842400000000005</v>
      </c>
      <c r="F179" s="470">
        <v>0</v>
      </c>
      <c r="G179" s="470">
        <v>0</v>
      </c>
      <c r="H179" s="87">
        <v>9.2842400000000005</v>
      </c>
      <c r="I179" s="470">
        <v>0</v>
      </c>
      <c r="J179" s="470">
        <v>0</v>
      </c>
      <c r="K179" s="470">
        <v>0</v>
      </c>
      <c r="L179" s="470">
        <v>0</v>
      </c>
      <c r="M179" s="470">
        <v>0</v>
      </c>
      <c r="N179" s="470">
        <v>0</v>
      </c>
      <c r="O179" s="470">
        <v>0</v>
      </c>
      <c r="P179" s="470">
        <v>0</v>
      </c>
      <c r="Q179" s="470">
        <v>0</v>
      </c>
      <c r="R179" s="87">
        <v>0</v>
      </c>
      <c r="S179" s="470">
        <v>0</v>
      </c>
      <c r="T179" s="470">
        <v>0</v>
      </c>
      <c r="U179" s="470">
        <v>0</v>
      </c>
      <c r="V179" s="470">
        <v>0</v>
      </c>
      <c r="W179" s="470">
        <v>0</v>
      </c>
      <c r="X179" s="470">
        <v>0</v>
      </c>
      <c r="Y179" s="470">
        <v>0</v>
      </c>
      <c r="Z179" s="470">
        <v>0</v>
      </c>
      <c r="AA179" s="470">
        <v>0</v>
      </c>
      <c r="AB179" s="470">
        <v>0</v>
      </c>
      <c r="AC179" s="470">
        <v>0</v>
      </c>
      <c r="AD179" s="470">
        <v>0</v>
      </c>
      <c r="AE179" s="470">
        <v>9.2842400000000005</v>
      </c>
      <c r="AF179" s="227">
        <v>0</v>
      </c>
      <c r="AG179" s="227">
        <v>0</v>
      </c>
      <c r="AH179" s="227">
        <v>0</v>
      </c>
      <c r="AI179" s="227">
        <v>0</v>
      </c>
      <c r="AJ179" s="475">
        <v>9.2842400000000005</v>
      </c>
    </row>
    <row r="180" spans="1:36" s="42" customFormat="1" x14ac:dyDescent="0.25">
      <c r="A180" s="394">
        <v>6</v>
      </c>
      <c r="B180" s="111">
        <v>142420</v>
      </c>
      <c r="C180" s="180" t="s">
        <v>629</v>
      </c>
      <c r="D180" s="470">
        <v>0</v>
      </c>
      <c r="E180" s="470">
        <v>26.168279999999999</v>
      </c>
      <c r="F180" s="470">
        <v>0</v>
      </c>
      <c r="G180" s="470">
        <v>0</v>
      </c>
      <c r="H180" s="87">
        <v>26.168279999999999</v>
      </c>
      <c r="I180" s="470">
        <v>0</v>
      </c>
      <c r="J180" s="470">
        <v>0</v>
      </c>
      <c r="K180" s="470">
        <v>0</v>
      </c>
      <c r="L180" s="470">
        <v>0</v>
      </c>
      <c r="M180" s="470">
        <v>0</v>
      </c>
      <c r="N180" s="470">
        <v>0</v>
      </c>
      <c r="O180" s="470">
        <v>0</v>
      </c>
      <c r="P180" s="470">
        <v>0</v>
      </c>
      <c r="Q180" s="470">
        <v>0</v>
      </c>
      <c r="R180" s="87">
        <v>0</v>
      </c>
      <c r="S180" s="470">
        <v>0</v>
      </c>
      <c r="T180" s="470">
        <v>0</v>
      </c>
      <c r="U180" s="470">
        <v>0</v>
      </c>
      <c r="V180" s="470">
        <v>0</v>
      </c>
      <c r="W180" s="470">
        <v>0</v>
      </c>
      <c r="X180" s="470">
        <v>0</v>
      </c>
      <c r="Y180" s="470">
        <v>0</v>
      </c>
      <c r="Z180" s="470">
        <v>0</v>
      </c>
      <c r="AA180" s="470">
        <v>0</v>
      </c>
      <c r="AB180" s="470">
        <v>0</v>
      </c>
      <c r="AC180" s="470">
        <v>0</v>
      </c>
      <c r="AD180" s="470">
        <v>0</v>
      </c>
      <c r="AE180" s="470">
        <v>26.168279999999999</v>
      </c>
      <c r="AF180" s="227">
        <v>0</v>
      </c>
      <c r="AG180" s="227">
        <v>0</v>
      </c>
      <c r="AH180" s="227">
        <v>0</v>
      </c>
      <c r="AI180" s="227">
        <v>0</v>
      </c>
      <c r="AJ180" s="475">
        <v>26.168279999999999</v>
      </c>
    </row>
    <row r="181" spans="1:36" s="42" customFormat="1" x14ac:dyDescent="0.25">
      <c r="A181" s="394">
        <v>6</v>
      </c>
      <c r="B181" s="111">
        <v>142425</v>
      </c>
      <c r="C181" s="180" t="s">
        <v>631</v>
      </c>
      <c r="D181" s="470">
        <v>0</v>
      </c>
      <c r="E181" s="470">
        <v>2086.9691800000001</v>
      </c>
      <c r="F181" s="470">
        <v>0</v>
      </c>
      <c r="G181" s="470">
        <v>0</v>
      </c>
      <c r="H181" s="87">
        <v>2086.9691800000001</v>
      </c>
      <c r="I181" s="470">
        <v>0</v>
      </c>
      <c r="J181" s="470">
        <v>0</v>
      </c>
      <c r="K181" s="470">
        <v>0</v>
      </c>
      <c r="L181" s="470">
        <v>0</v>
      </c>
      <c r="M181" s="470">
        <v>0</v>
      </c>
      <c r="N181" s="470">
        <v>0</v>
      </c>
      <c r="O181" s="470">
        <v>0</v>
      </c>
      <c r="P181" s="470">
        <v>0</v>
      </c>
      <c r="Q181" s="470">
        <v>0</v>
      </c>
      <c r="R181" s="87">
        <v>0</v>
      </c>
      <c r="S181" s="470">
        <v>0</v>
      </c>
      <c r="T181" s="470">
        <v>0</v>
      </c>
      <c r="U181" s="470">
        <v>0</v>
      </c>
      <c r="V181" s="470">
        <v>0</v>
      </c>
      <c r="W181" s="470">
        <v>0</v>
      </c>
      <c r="X181" s="470">
        <v>0</v>
      </c>
      <c r="Y181" s="470">
        <v>0</v>
      </c>
      <c r="Z181" s="470">
        <v>0</v>
      </c>
      <c r="AA181" s="470">
        <v>0</v>
      </c>
      <c r="AB181" s="470">
        <v>0</v>
      </c>
      <c r="AC181" s="470">
        <v>0</v>
      </c>
      <c r="AD181" s="470">
        <v>0</v>
      </c>
      <c r="AE181" s="470">
        <v>2086.9691800000001</v>
      </c>
      <c r="AF181" s="227">
        <v>0</v>
      </c>
      <c r="AG181" s="227">
        <v>0</v>
      </c>
      <c r="AH181" s="227">
        <v>0</v>
      </c>
      <c r="AI181" s="227">
        <v>0</v>
      </c>
      <c r="AJ181" s="475">
        <v>2086.9691800000001</v>
      </c>
    </row>
    <row r="182" spans="1:36" s="42" customFormat="1" x14ac:dyDescent="0.25">
      <c r="A182" s="394">
        <v>4</v>
      </c>
      <c r="B182" s="111">
        <v>1425</v>
      </c>
      <c r="C182" s="180" t="s">
        <v>1031</v>
      </c>
      <c r="D182" s="470">
        <v>4051.9478899999999</v>
      </c>
      <c r="E182" s="470">
        <v>869.93398999999999</v>
      </c>
      <c r="F182" s="470">
        <v>8449.3690000000006</v>
      </c>
      <c r="G182" s="470">
        <v>3132.01458</v>
      </c>
      <c r="H182" s="87">
        <v>16503.265459999999</v>
      </c>
      <c r="I182" s="470">
        <v>2974.07521</v>
      </c>
      <c r="J182" s="470">
        <v>474.05497000000003</v>
      </c>
      <c r="K182" s="470">
        <v>0</v>
      </c>
      <c r="L182" s="470">
        <v>390.23964000000001</v>
      </c>
      <c r="M182" s="470">
        <v>133.50570999999999</v>
      </c>
      <c r="N182" s="470">
        <v>578.40169000000003</v>
      </c>
      <c r="O182" s="470">
        <v>537.10238000000004</v>
      </c>
      <c r="P182" s="470">
        <v>749.88960999999995</v>
      </c>
      <c r="Q182" s="470">
        <v>0</v>
      </c>
      <c r="R182" s="87">
        <v>5837.2692100000004</v>
      </c>
      <c r="S182" s="470">
        <v>1983.7175400000001</v>
      </c>
      <c r="T182" s="470">
        <v>126.40931</v>
      </c>
      <c r="U182" s="470">
        <v>145.52692999999999</v>
      </c>
      <c r="V182" s="470">
        <v>37.298119999999997</v>
      </c>
      <c r="W182" s="470">
        <v>0</v>
      </c>
      <c r="X182" s="470">
        <v>66.461280000000002</v>
      </c>
      <c r="Y182" s="470">
        <v>0</v>
      </c>
      <c r="Z182" s="470">
        <v>52.338430000000002</v>
      </c>
      <c r="AA182" s="470">
        <v>0</v>
      </c>
      <c r="AB182" s="470">
        <v>103.55679000000001</v>
      </c>
      <c r="AC182" s="470">
        <v>0</v>
      </c>
      <c r="AD182" s="470">
        <v>2515.3083999999999</v>
      </c>
      <c r="AE182" s="470">
        <v>24855.843070000003</v>
      </c>
      <c r="AF182" s="227">
        <v>578.40169000000003</v>
      </c>
      <c r="AG182" s="227">
        <v>561.04346999999996</v>
      </c>
      <c r="AH182" s="227">
        <v>0</v>
      </c>
      <c r="AI182" s="227">
        <v>0</v>
      </c>
      <c r="AJ182" s="475">
        <v>23716.397909999996</v>
      </c>
    </row>
    <row r="183" spans="1:36" s="42" customFormat="1" x14ac:dyDescent="0.25">
      <c r="A183" s="394">
        <v>6</v>
      </c>
      <c r="B183" s="111">
        <v>142505</v>
      </c>
      <c r="C183" s="180" t="s">
        <v>623</v>
      </c>
      <c r="D183" s="470">
        <v>209.80122</v>
      </c>
      <c r="E183" s="470">
        <v>73.720749999999995</v>
      </c>
      <c r="F183" s="470">
        <v>1093.1695</v>
      </c>
      <c r="G183" s="470">
        <v>374.30842000000001</v>
      </c>
      <c r="H183" s="87">
        <v>1750.9998900000001</v>
      </c>
      <c r="I183" s="470">
        <v>241.71675999999999</v>
      </c>
      <c r="J183" s="470">
        <v>79.157880000000006</v>
      </c>
      <c r="K183" s="470">
        <v>0</v>
      </c>
      <c r="L183" s="470">
        <v>178.1361</v>
      </c>
      <c r="M183" s="470">
        <v>31.59854</v>
      </c>
      <c r="N183" s="470">
        <v>97.748059999999995</v>
      </c>
      <c r="O183" s="470">
        <v>29.688949999999998</v>
      </c>
      <c r="P183" s="470">
        <v>99.596729999999994</v>
      </c>
      <c r="Q183" s="470">
        <v>0</v>
      </c>
      <c r="R183" s="87">
        <v>757.64301999999998</v>
      </c>
      <c r="S183" s="470">
        <v>172.82626999999999</v>
      </c>
      <c r="T183" s="470">
        <v>18.308949999999999</v>
      </c>
      <c r="U183" s="470">
        <v>10.26004</v>
      </c>
      <c r="V183" s="470">
        <v>3.68323</v>
      </c>
      <c r="W183" s="470">
        <v>0</v>
      </c>
      <c r="X183" s="470">
        <v>3.0999599999999998</v>
      </c>
      <c r="Y183" s="470">
        <v>0</v>
      </c>
      <c r="Z183" s="470">
        <v>4.18527</v>
      </c>
      <c r="AA183" s="470">
        <v>0</v>
      </c>
      <c r="AB183" s="470">
        <v>10.28781</v>
      </c>
      <c r="AC183" s="470">
        <v>0</v>
      </c>
      <c r="AD183" s="470">
        <v>222.65153000000004</v>
      </c>
      <c r="AE183" s="470">
        <v>2731.2944400000001</v>
      </c>
      <c r="AF183" s="227">
        <v>97.748059999999995</v>
      </c>
      <c r="AG183" s="227">
        <v>213.41786999999999</v>
      </c>
      <c r="AH183" s="227">
        <v>0</v>
      </c>
      <c r="AI183" s="227">
        <v>0</v>
      </c>
      <c r="AJ183" s="475">
        <v>2420.1285100000005</v>
      </c>
    </row>
    <row r="184" spans="1:36" s="42" customFormat="1" x14ac:dyDescent="0.25">
      <c r="A184" s="394">
        <v>6</v>
      </c>
      <c r="B184" s="111">
        <v>142510</v>
      </c>
      <c r="C184" s="180" t="s">
        <v>625</v>
      </c>
      <c r="D184" s="470">
        <v>382.61538000000002</v>
      </c>
      <c r="E184" s="470">
        <v>49.689909999999998</v>
      </c>
      <c r="F184" s="470">
        <v>460.29223999999999</v>
      </c>
      <c r="G184" s="470">
        <v>302.91052000000002</v>
      </c>
      <c r="H184" s="87">
        <v>1195.5080499999999</v>
      </c>
      <c r="I184" s="470">
        <v>139.90889000000001</v>
      </c>
      <c r="J184" s="470">
        <v>27.654440000000001</v>
      </c>
      <c r="K184" s="470">
        <v>0</v>
      </c>
      <c r="L184" s="470">
        <v>11.39433</v>
      </c>
      <c r="M184" s="470">
        <v>10.10004</v>
      </c>
      <c r="N184" s="470">
        <v>63.39293</v>
      </c>
      <c r="O184" s="470">
        <v>40.701000000000001</v>
      </c>
      <c r="P184" s="470">
        <v>39.962780000000002</v>
      </c>
      <c r="Q184" s="470">
        <v>0</v>
      </c>
      <c r="R184" s="87">
        <v>333.11441000000002</v>
      </c>
      <c r="S184" s="470">
        <v>106.13647</v>
      </c>
      <c r="T184" s="470">
        <v>11.023110000000001</v>
      </c>
      <c r="U184" s="470">
        <v>14.22503</v>
      </c>
      <c r="V184" s="470">
        <v>2.5175999999999998</v>
      </c>
      <c r="W184" s="470">
        <v>0</v>
      </c>
      <c r="X184" s="470">
        <v>2.1153200000000001</v>
      </c>
      <c r="Y184" s="470">
        <v>0</v>
      </c>
      <c r="Z184" s="470">
        <v>6.8446600000000002</v>
      </c>
      <c r="AA184" s="470">
        <v>0</v>
      </c>
      <c r="AB184" s="470">
        <v>17.834330000000001</v>
      </c>
      <c r="AC184" s="470">
        <v>0</v>
      </c>
      <c r="AD184" s="470">
        <v>160.69651999999999</v>
      </c>
      <c r="AE184" s="470">
        <v>1689.31898</v>
      </c>
      <c r="AF184" s="227">
        <v>63.39293</v>
      </c>
      <c r="AG184" s="227">
        <v>24.011969999999998</v>
      </c>
      <c r="AH184" s="227">
        <v>0</v>
      </c>
      <c r="AI184" s="227">
        <v>0</v>
      </c>
      <c r="AJ184" s="475">
        <v>1601.91408</v>
      </c>
    </row>
    <row r="185" spans="1:36" s="42" customFormat="1" x14ac:dyDescent="0.25">
      <c r="A185" s="394">
        <v>6</v>
      </c>
      <c r="B185" s="111">
        <v>142515</v>
      </c>
      <c r="C185" s="180" t="s">
        <v>627</v>
      </c>
      <c r="D185" s="470">
        <v>430.40544999999997</v>
      </c>
      <c r="E185" s="470">
        <v>69.449950000000001</v>
      </c>
      <c r="F185" s="470">
        <v>1013.94506</v>
      </c>
      <c r="G185" s="470">
        <v>387.33087999999998</v>
      </c>
      <c r="H185" s="87">
        <v>1901.1313399999999</v>
      </c>
      <c r="I185" s="470">
        <v>243.82602</v>
      </c>
      <c r="J185" s="470">
        <v>39.674169999999997</v>
      </c>
      <c r="K185" s="470">
        <v>0</v>
      </c>
      <c r="L185" s="470">
        <v>12.86068</v>
      </c>
      <c r="M185" s="470">
        <v>13.04791</v>
      </c>
      <c r="N185" s="470">
        <v>92.146469999999994</v>
      </c>
      <c r="O185" s="470">
        <v>56.42192</v>
      </c>
      <c r="P185" s="470">
        <v>88.956620000000001</v>
      </c>
      <c r="Q185" s="470">
        <v>0</v>
      </c>
      <c r="R185" s="87">
        <v>546.93379000000004</v>
      </c>
      <c r="S185" s="470">
        <v>150.81888000000001</v>
      </c>
      <c r="T185" s="470">
        <v>58.136859999999999</v>
      </c>
      <c r="U185" s="470">
        <v>21.16226</v>
      </c>
      <c r="V185" s="470">
        <v>3.86327</v>
      </c>
      <c r="W185" s="470">
        <v>0</v>
      </c>
      <c r="X185" s="470">
        <v>2.1504500000000002</v>
      </c>
      <c r="Y185" s="470">
        <v>0</v>
      </c>
      <c r="Z185" s="470">
        <v>8.0017200000000006</v>
      </c>
      <c r="AA185" s="470">
        <v>0</v>
      </c>
      <c r="AB185" s="470">
        <v>18.463889999999999</v>
      </c>
      <c r="AC185" s="470">
        <v>0</v>
      </c>
      <c r="AD185" s="470">
        <v>262.59733</v>
      </c>
      <c r="AE185" s="470">
        <v>2710.66246</v>
      </c>
      <c r="AF185" s="227">
        <v>92.146469999999994</v>
      </c>
      <c r="AG185" s="227">
        <v>29.771860000000004</v>
      </c>
      <c r="AH185" s="227">
        <v>0</v>
      </c>
      <c r="AI185" s="227">
        <v>0</v>
      </c>
      <c r="AJ185" s="475">
        <v>2588.7441299999996</v>
      </c>
    </row>
    <row r="186" spans="1:36" s="42" customFormat="1" x14ac:dyDescent="0.25">
      <c r="A186" s="394">
        <v>6</v>
      </c>
      <c r="B186" s="111">
        <v>142520</v>
      </c>
      <c r="C186" s="180" t="s">
        <v>629</v>
      </c>
      <c r="D186" s="470">
        <v>793.68458999999996</v>
      </c>
      <c r="E186" s="470">
        <v>125.86624999999999</v>
      </c>
      <c r="F186" s="470">
        <v>1575.74902</v>
      </c>
      <c r="G186" s="470">
        <v>576.47508000000005</v>
      </c>
      <c r="H186" s="87">
        <v>3071.7749400000002</v>
      </c>
      <c r="I186" s="470">
        <v>485.28068000000002</v>
      </c>
      <c r="J186" s="470">
        <v>69.321860000000001</v>
      </c>
      <c r="K186" s="470">
        <v>0</v>
      </c>
      <c r="L186" s="470">
        <v>23.754159999999999</v>
      </c>
      <c r="M186" s="470">
        <v>38.821399999999997</v>
      </c>
      <c r="N186" s="470">
        <v>188.16390000000001</v>
      </c>
      <c r="O186" s="470">
        <v>110.69669</v>
      </c>
      <c r="P186" s="470">
        <v>142.19918000000001</v>
      </c>
      <c r="Q186" s="470">
        <v>0</v>
      </c>
      <c r="R186" s="87">
        <v>1058.2378699999999</v>
      </c>
      <c r="S186" s="470">
        <v>279.7013</v>
      </c>
      <c r="T186" s="470">
        <v>13.54715</v>
      </c>
      <c r="U186" s="470">
        <v>22.539660000000001</v>
      </c>
      <c r="V186" s="470">
        <v>8.0871399999999998</v>
      </c>
      <c r="W186" s="470">
        <v>0</v>
      </c>
      <c r="X186" s="470">
        <v>6.6842499999999996</v>
      </c>
      <c r="Y186" s="470">
        <v>0</v>
      </c>
      <c r="Z186" s="470">
        <v>15.29172</v>
      </c>
      <c r="AA186" s="470">
        <v>0</v>
      </c>
      <c r="AB186" s="470">
        <v>14.347440000000001</v>
      </c>
      <c r="AC186" s="470">
        <v>0</v>
      </c>
      <c r="AD186" s="470">
        <v>360.19866000000002</v>
      </c>
      <c r="AE186" s="470">
        <v>4490.2114700000002</v>
      </c>
      <c r="AF186" s="227">
        <v>188.16390000000001</v>
      </c>
      <c r="AG186" s="227">
        <v>70.662700000000001</v>
      </c>
      <c r="AH186" s="227">
        <v>0</v>
      </c>
      <c r="AI186" s="227">
        <v>0</v>
      </c>
      <c r="AJ186" s="475">
        <v>4231.3848700000008</v>
      </c>
    </row>
    <row r="187" spans="1:36" s="42" customFormat="1" x14ac:dyDescent="0.25">
      <c r="A187" s="394">
        <v>6</v>
      </c>
      <c r="B187" s="111">
        <v>142525</v>
      </c>
      <c r="C187" s="180" t="s">
        <v>631</v>
      </c>
      <c r="D187" s="470">
        <v>2235.4412499999999</v>
      </c>
      <c r="E187" s="470">
        <v>551.20713000000001</v>
      </c>
      <c r="F187" s="470">
        <v>4306.2131799999997</v>
      </c>
      <c r="G187" s="470">
        <v>1490.9896799999999</v>
      </c>
      <c r="H187" s="87">
        <v>8583.85124</v>
      </c>
      <c r="I187" s="470">
        <v>1863.34286</v>
      </c>
      <c r="J187" s="470">
        <v>258.24662000000001</v>
      </c>
      <c r="K187" s="470">
        <v>0</v>
      </c>
      <c r="L187" s="470">
        <v>164.09437</v>
      </c>
      <c r="M187" s="470">
        <v>39.937820000000002</v>
      </c>
      <c r="N187" s="470">
        <v>136.95033000000001</v>
      </c>
      <c r="O187" s="470">
        <v>299.59381999999999</v>
      </c>
      <c r="P187" s="470">
        <v>379.17430000000002</v>
      </c>
      <c r="Q187" s="470">
        <v>0</v>
      </c>
      <c r="R187" s="87">
        <v>3141.3401200000003</v>
      </c>
      <c r="S187" s="470">
        <v>1274.2346199999999</v>
      </c>
      <c r="T187" s="470">
        <v>25.393239999999999</v>
      </c>
      <c r="U187" s="470">
        <v>77.339939999999999</v>
      </c>
      <c r="V187" s="470">
        <v>19.146879999999999</v>
      </c>
      <c r="W187" s="470">
        <v>0</v>
      </c>
      <c r="X187" s="470">
        <v>52.411299999999997</v>
      </c>
      <c r="Y187" s="470">
        <v>0</v>
      </c>
      <c r="Z187" s="470">
        <v>18.015059999999998</v>
      </c>
      <c r="AA187" s="470">
        <v>0</v>
      </c>
      <c r="AB187" s="470">
        <v>42.62332</v>
      </c>
      <c r="AC187" s="470">
        <v>0</v>
      </c>
      <c r="AD187" s="470">
        <v>1509.16436</v>
      </c>
      <c r="AE187" s="470">
        <v>13234.355720000001</v>
      </c>
      <c r="AF187" s="227">
        <v>136.95033000000001</v>
      </c>
      <c r="AG187" s="227">
        <v>223.17907000000002</v>
      </c>
      <c r="AH187" s="227">
        <v>0</v>
      </c>
      <c r="AI187" s="227">
        <v>0</v>
      </c>
      <c r="AJ187" s="475">
        <v>12874.22632</v>
      </c>
    </row>
    <row r="188" spans="1:36" s="42" customFormat="1" x14ac:dyDescent="0.25">
      <c r="A188" s="394">
        <v>4</v>
      </c>
      <c r="B188" s="111">
        <v>1426</v>
      </c>
      <c r="C188" s="180" t="s">
        <v>1372</v>
      </c>
      <c r="D188" s="470">
        <v>7836.9314100000001</v>
      </c>
      <c r="E188" s="470">
        <v>16889.014800000001</v>
      </c>
      <c r="F188" s="470">
        <v>47017.727099999996</v>
      </c>
      <c r="G188" s="470">
        <v>27664.300719999999</v>
      </c>
      <c r="H188" s="87">
        <v>99407.974029999998</v>
      </c>
      <c r="I188" s="470">
        <v>16672.238239999999</v>
      </c>
      <c r="J188" s="470">
        <v>10069.41131</v>
      </c>
      <c r="K188" s="470">
        <v>0</v>
      </c>
      <c r="L188" s="470">
        <v>33161.090600000003</v>
      </c>
      <c r="M188" s="470">
        <v>6120.3820800000003</v>
      </c>
      <c r="N188" s="470">
        <v>10014.723830000001</v>
      </c>
      <c r="O188" s="470">
        <v>922.65698999999995</v>
      </c>
      <c r="P188" s="470">
        <v>2966.8779300000001</v>
      </c>
      <c r="Q188" s="470">
        <v>11554.529490000001</v>
      </c>
      <c r="R188" s="87">
        <v>91481.910470000003</v>
      </c>
      <c r="S188" s="470">
        <v>19.25393</v>
      </c>
      <c r="T188" s="470">
        <v>1866.39483</v>
      </c>
      <c r="U188" s="470">
        <v>455.75101000000001</v>
      </c>
      <c r="V188" s="470">
        <v>646.69947000000002</v>
      </c>
      <c r="W188" s="470">
        <v>0</v>
      </c>
      <c r="X188" s="470">
        <v>291.61678999999998</v>
      </c>
      <c r="Y188" s="470">
        <v>131.16604000000001</v>
      </c>
      <c r="Z188" s="470">
        <v>138.61553000000001</v>
      </c>
      <c r="AA188" s="470">
        <v>0</v>
      </c>
      <c r="AB188" s="470">
        <v>285.43943999999999</v>
      </c>
      <c r="AC188" s="470">
        <v>0</v>
      </c>
      <c r="AD188" s="470">
        <v>3834.9370400000003</v>
      </c>
      <c r="AE188" s="470">
        <v>194724.82153999998</v>
      </c>
      <c r="AF188" s="227">
        <v>10014.723830000001</v>
      </c>
      <c r="AG188" s="227">
        <v>39928.172150000006</v>
      </c>
      <c r="AH188" s="227">
        <v>0</v>
      </c>
      <c r="AI188" s="227">
        <v>131.16604000000001</v>
      </c>
      <c r="AJ188" s="475">
        <v>144650.75952000002</v>
      </c>
    </row>
    <row r="189" spans="1:36" s="42" customFormat="1" x14ac:dyDescent="0.25">
      <c r="A189" s="394">
        <v>6</v>
      </c>
      <c r="B189" s="111">
        <v>142605</v>
      </c>
      <c r="C189" s="180" t="s">
        <v>623</v>
      </c>
      <c r="D189" s="470">
        <v>230.65161000000001</v>
      </c>
      <c r="E189" s="470">
        <v>1101.56889</v>
      </c>
      <c r="F189" s="470">
        <v>9699.2206000000006</v>
      </c>
      <c r="G189" s="470">
        <v>2154.0980399999999</v>
      </c>
      <c r="H189" s="87">
        <v>13185.539140000001</v>
      </c>
      <c r="I189" s="470">
        <v>1269.4389100000001</v>
      </c>
      <c r="J189" s="470">
        <v>2165.9215300000001</v>
      </c>
      <c r="K189" s="470">
        <v>0</v>
      </c>
      <c r="L189" s="470">
        <v>12610.593360000001</v>
      </c>
      <c r="M189" s="470">
        <v>815.32086000000004</v>
      </c>
      <c r="N189" s="470">
        <v>719.07145000000003</v>
      </c>
      <c r="O189" s="470">
        <v>77.596419999999995</v>
      </c>
      <c r="P189" s="470">
        <v>182.62898000000001</v>
      </c>
      <c r="Q189" s="470">
        <v>1815.7929300000001</v>
      </c>
      <c r="R189" s="87">
        <v>19656.364440000005</v>
      </c>
      <c r="S189" s="470">
        <v>6.2827200000000003</v>
      </c>
      <c r="T189" s="470">
        <v>239.72087999999999</v>
      </c>
      <c r="U189" s="470">
        <v>35.140369999999997</v>
      </c>
      <c r="V189" s="470">
        <v>72.01379</v>
      </c>
      <c r="W189" s="470">
        <v>0</v>
      </c>
      <c r="X189" s="470">
        <v>47.99924</v>
      </c>
      <c r="Y189" s="470">
        <v>30.833829999999999</v>
      </c>
      <c r="Z189" s="470">
        <v>8.5134699999999999</v>
      </c>
      <c r="AA189" s="470">
        <v>0</v>
      </c>
      <c r="AB189" s="470">
        <v>33.59111</v>
      </c>
      <c r="AC189" s="470">
        <v>0</v>
      </c>
      <c r="AD189" s="470">
        <v>474.09541000000002</v>
      </c>
      <c r="AE189" s="470">
        <v>33315.998990000007</v>
      </c>
      <c r="AF189" s="227">
        <v>719.07145000000003</v>
      </c>
      <c r="AG189" s="227">
        <v>13497.928010000001</v>
      </c>
      <c r="AH189" s="227">
        <v>0</v>
      </c>
      <c r="AI189" s="227">
        <v>30.833829999999999</v>
      </c>
      <c r="AJ189" s="475">
        <v>19068.165700000009</v>
      </c>
    </row>
    <row r="190" spans="1:36" s="42" customFormat="1" x14ac:dyDescent="0.25">
      <c r="A190" s="394">
        <v>6</v>
      </c>
      <c r="B190" s="111">
        <v>142610</v>
      </c>
      <c r="C190" s="180" t="s">
        <v>625</v>
      </c>
      <c r="D190" s="470">
        <v>1524.3370199999999</v>
      </c>
      <c r="E190" s="470">
        <v>1026.9463000000001</v>
      </c>
      <c r="F190" s="470">
        <v>4784.7190700000001</v>
      </c>
      <c r="G190" s="470">
        <v>2981.8179500000001</v>
      </c>
      <c r="H190" s="87">
        <v>10317.82034</v>
      </c>
      <c r="I190" s="470">
        <v>1273.7069100000001</v>
      </c>
      <c r="J190" s="470">
        <v>561.11978999999997</v>
      </c>
      <c r="K190" s="470">
        <v>0</v>
      </c>
      <c r="L190" s="470">
        <v>785.14219000000003</v>
      </c>
      <c r="M190" s="470">
        <v>357.67349999999999</v>
      </c>
      <c r="N190" s="470">
        <v>760.59438999999998</v>
      </c>
      <c r="O190" s="470">
        <v>59.897080000000003</v>
      </c>
      <c r="P190" s="470">
        <v>184.12119000000001</v>
      </c>
      <c r="Q190" s="470">
        <v>1059.32998</v>
      </c>
      <c r="R190" s="87">
        <v>5041.5850300000002</v>
      </c>
      <c r="S190" s="470">
        <v>2.7680699999999998</v>
      </c>
      <c r="T190" s="470">
        <v>175.61779999999999</v>
      </c>
      <c r="U190" s="470">
        <v>34.253540000000001</v>
      </c>
      <c r="V190" s="470">
        <v>42.07817</v>
      </c>
      <c r="W190" s="470">
        <v>0</v>
      </c>
      <c r="X190" s="470">
        <v>25.2469</v>
      </c>
      <c r="Y190" s="470">
        <v>18.242989999999999</v>
      </c>
      <c r="Z190" s="470">
        <v>16.481729999999999</v>
      </c>
      <c r="AA190" s="470">
        <v>0</v>
      </c>
      <c r="AB190" s="470">
        <v>42.532550000000001</v>
      </c>
      <c r="AC190" s="470">
        <v>0</v>
      </c>
      <c r="AD190" s="470">
        <v>357.22175000000004</v>
      </c>
      <c r="AE190" s="470">
        <v>15716.627120000001</v>
      </c>
      <c r="AF190" s="227">
        <v>760.59438999999998</v>
      </c>
      <c r="AG190" s="227">
        <v>1184.8938600000001</v>
      </c>
      <c r="AH190" s="227">
        <v>0</v>
      </c>
      <c r="AI190" s="227">
        <v>18.242989999999999</v>
      </c>
      <c r="AJ190" s="475">
        <v>13752.895880000002</v>
      </c>
    </row>
    <row r="191" spans="1:36" s="42" customFormat="1" x14ac:dyDescent="0.25">
      <c r="A191" s="394">
        <v>6</v>
      </c>
      <c r="B191" s="111">
        <v>142615</v>
      </c>
      <c r="C191" s="180" t="s">
        <v>627</v>
      </c>
      <c r="D191" s="470">
        <v>629.35551999999996</v>
      </c>
      <c r="E191" s="470">
        <v>1391.8504800000001</v>
      </c>
      <c r="F191" s="470">
        <v>5958.8524600000001</v>
      </c>
      <c r="G191" s="470">
        <v>5304.8053399999999</v>
      </c>
      <c r="H191" s="87">
        <v>13284.863799999999</v>
      </c>
      <c r="I191" s="470">
        <v>1476.43307</v>
      </c>
      <c r="J191" s="470">
        <v>767.11756000000003</v>
      </c>
      <c r="K191" s="470">
        <v>0</v>
      </c>
      <c r="L191" s="470">
        <v>1109.54882</v>
      </c>
      <c r="M191" s="470">
        <v>522.26960999999994</v>
      </c>
      <c r="N191" s="470">
        <v>1104.44796</v>
      </c>
      <c r="O191" s="470">
        <v>87.107259999999997</v>
      </c>
      <c r="P191" s="470">
        <v>389.40303</v>
      </c>
      <c r="Q191" s="470">
        <v>1342.74459</v>
      </c>
      <c r="R191" s="87">
        <v>6799.0719000000008</v>
      </c>
      <c r="S191" s="470">
        <v>2.8331200000000001</v>
      </c>
      <c r="T191" s="470">
        <v>217.60516000000001</v>
      </c>
      <c r="U191" s="470">
        <v>44.218229999999998</v>
      </c>
      <c r="V191" s="470">
        <v>64.113730000000004</v>
      </c>
      <c r="W191" s="470">
        <v>0</v>
      </c>
      <c r="X191" s="470">
        <v>39.564570000000003</v>
      </c>
      <c r="Y191" s="470">
        <v>21.661259999999999</v>
      </c>
      <c r="Z191" s="470">
        <v>21.57807</v>
      </c>
      <c r="AA191" s="470">
        <v>0</v>
      </c>
      <c r="AB191" s="470">
        <v>36.123930000000001</v>
      </c>
      <c r="AC191" s="470">
        <v>0</v>
      </c>
      <c r="AD191" s="470">
        <v>447.69807000000003</v>
      </c>
      <c r="AE191" s="470">
        <v>20531.63377</v>
      </c>
      <c r="AF191" s="227">
        <v>1104.44796</v>
      </c>
      <c r="AG191" s="227">
        <v>1695.9321599999998</v>
      </c>
      <c r="AH191" s="227">
        <v>0</v>
      </c>
      <c r="AI191" s="227">
        <v>21.661259999999999</v>
      </c>
      <c r="AJ191" s="475">
        <v>17709.592389999994</v>
      </c>
    </row>
    <row r="192" spans="1:36" s="42" customFormat="1" x14ac:dyDescent="0.25">
      <c r="A192" s="394">
        <v>6</v>
      </c>
      <c r="B192" s="111">
        <v>142620</v>
      </c>
      <c r="C192" s="180" t="s">
        <v>629</v>
      </c>
      <c r="D192" s="470">
        <v>1238.5766900000001</v>
      </c>
      <c r="E192" s="470">
        <v>2364.8534100000002</v>
      </c>
      <c r="F192" s="470">
        <v>9745.0095099999999</v>
      </c>
      <c r="G192" s="470">
        <v>4511.8963199999998</v>
      </c>
      <c r="H192" s="87">
        <v>17860.335930000001</v>
      </c>
      <c r="I192" s="470">
        <v>2763.1964699999999</v>
      </c>
      <c r="J192" s="470">
        <v>1324.5297399999999</v>
      </c>
      <c r="K192" s="470">
        <v>0</v>
      </c>
      <c r="L192" s="470">
        <v>2162.7720300000001</v>
      </c>
      <c r="M192" s="470">
        <v>970.79673000000003</v>
      </c>
      <c r="N192" s="470">
        <v>2078.16876</v>
      </c>
      <c r="O192" s="470">
        <v>161.23430999999999</v>
      </c>
      <c r="P192" s="470">
        <v>372.19211000000001</v>
      </c>
      <c r="Q192" s="470">
        <v>2193.8714100000002</v>
      </c>
      <c r="R192" s="87">
        <v>12026.761559999999</v>
      </c>
      <c r="S192" s="470">
        <v>2.7297600000000002</v>
      </c>
      <c r="T192" s="470">
        <v>337.36209000000002</v>
      </c>
      <c r="U192" s="470">
        <v>86.315780000000004</v>
      </c>
      <c r="V192" s="470">
        <v>112.53811</v>
      </c>
      <c r="W192" s="470">
        <v>0</v>
      </c>
      <c r="X192" s="470">
        <v>51.032470000000004</v>
      </c>
      <c r="Y192" s="470">
        <v>30.77777</v>
      </c>
      <c r="Z192" s="470">
        <v>36.880200000000002</v>
      </c>
      <c r="AA192" s="470">
        <v>0</v>
      </c>
      <c r="AB192" s="470">
        <v>65.32638</v>
      </c>
      <c r="AC192" s="470">
        <v>0</v>
      </c>
      <c r="AD192" s="470">
        <v>722.96255999999994</v>
      </c>
      <c r="AE192" s="470">
        <v>30610.06005</v>
      </c>
      <c r="AF192" s="227">
        <v>2078.16876</v>
      </c>
      <c r="AG192" s="227">
        <v>3246.1068700000001</v>
      </c>
      <c r="AH192" s="227">
        <v>0</v>
      </c>
      <c r="AI192" s="227">
        <v>30.77777</v>
      </c>
      <c r="AJ192" s="475">
        <v>25255.006649999996</v>
      </c>
    </row>
    <row r="193" spans="1:36" s="42" customFormat="1" x14ac:dyDescent="0.25">
      <c r="A193" s="394">
        <v>6</v>
      </c>
      <c r="B193" s="111">
        <v>142625</v>
      </c>
      <c r="C193" s="180" t="s">
        <v>631</v>
      </c>
      <c r="D193" s="470">
        <v>4214.0105700000004</v>
      </c>
      <c r="E193" s="470">
        <v>11003.79572</v>
      </c>
      <c r="F193" s="470">
        <v>16829.925459999999</v>
      </c>
      <c r="G193" s="470">
        <v>12711.683069999999</v>
      </c>
      <c r="H193" s="87">
        <v>44759.414819999998</v>
      </c>
      <c r="I193" s="470">
        <v>9889.4628799999991</v>
      </c>
      <c r="J193" s="470">
        <v>5250.7226899999996</v>
      </c>
      <c r="K193" s="470">
        <v>0</v>
      </c>
      <c r="L193" s="470">
        <v>16493.034199999998</v>
      </c>
      <c r="M193" s="470">
        <v>3454.3213799999999</v>
      </c>
      <c r="N193" s="470">
        <v>5352.4412700000003</v>
      </c>
      <c r="O193" s="470">
        <v>536.82191999999998</v>
      </c>
      <c r="P193" s="470">
        <v>1838.53262</v>
      </c>
      <c r="Q193" s="470">
        <v>5142.7905799999999</v>
      </c>
      <c r="R193" s="87">
        <v>47958.127540000001</v>
      </c>
      <c r="S193" s="470">
        <v>4.6402599999999996</v>
      </c>
      <c r="T193" s="470">
        <v>896.08889999999997</v>
      </c>
      <c r="U193" s="470">
        <v>255.82309000000001</v>
      </c>
      <c r="V193" s="470">
        <v>355.95567</v>
      </c>
      <c r="W193" s="470">
        <v>0</v>
      </c>
      <c r="X193" s="470">
        <v>127.77361000000001</v>
      </c>
      <c r="Y193" s="470">
        <v>29.650189999999998</v>
      </c>
      <c r="Z193" s="470">
        <v>55.162059999999997</v>
      </c>
      <c r="AA193" s="470">
        <v>0</v>
      </c>
      <c r="AB193" s="470">
        <v>107.86547</v>
      </c>
      <c r="AC193" s="470">
        <v>0</v>
      </c>
      <c r="AD193" s="470">
        <v>1832.9592500000001</v>
      </c>
      <c r="AE193" s="470">
        <v>94550.501609999992</v>
      </c>
      <c r="AF193" s="227">
        <v>5352.4412700000003</v>
      </c>
      <c r="AG193" s="227">
        <v>20303.311249999999</v>
      </c>
      <c r="AH193" s="227">
        <v>0</v>
      </c>
      <c r="AI193" s="227">
        <v>29.650189999999998</v>
      </c>
      <c r="AJ193" s="475">
        <v>68865.098900000012</v>
      </c>
    </row>
    <row r="194" spans="1:36" s="42" customFormat="1" x14ac:dyDescent="0.25">
      <c r="A194" s="394">
        <v>4</v>
      </c>
      <c r="B194" s="111">
        <v>1427</v>
      </c>
      <c r="C194" s="180" t="s">
        <v>1030</v>
      </c>
      <c r="D194" s="470">
        <v>3352.1907700000002</v>
      </c>
      <c r="E194" s="470">
        <v>4193.5231599999997</v>
      </c>
      <c r="F194" s="470">
        <v>16319.109409999999</v>
      </c>
      <c r="G194" s="470">
        <v>6931.57593</v>
      </c>
      <c r="H194" s="87">
        <v>30796.399269999998</v>
      </c>
      <c r="I194" s="470">
        <v>662.10626000000002</v>
      </c>
      <c r="J194" s="470">
        <v>678.97483</v>
      </c>
      <c r="K194" s="470">
        <v>0</v>
      </c>
      <c r="L194" s="470">
        <v>0</v>
      </c>
      <c r="M194" s="470">
        <v>1995.0337400000001</v>
      </c>
      <c r="N194" s="470">
        <v>2568.2698999999998</v>
      </c>
      <c r="O194" s="470">
        <v>250.87882999999999</v>
      </c>
      <c r="P194" s="470">
        <v>272.05653000000001</v>
      </c>
      <c r="Q194" s="470">
        <v>17.348389999999998</v>
      </c>
      <c r="R194" s="87">
        <v>6444.6684799999994</v>
      </c>
      <c r="S194" s="470">
        <v>604.03530999999998</v>
      </c>
      <c r="T194" s="470">
        <v>0</v>
      </c>
      <c r="U194" s="470">
        <v>0</v>
      </c>
      <c r="V194" s="470">
        <v>4.7412200000000002</v>
      </c>
      <c r="W194" s="470">
        <v>0</v>
      </c>
      <c r="X194" s="470">
        <v>0</v>
      </c>
      <c r="Y194" s="470">
        <v>0</v>
      </c>
      <c r="Z194" s="470">
        <v>75.128460000000004</v>
      </c>
      <c r="AA194" s="470">
        <v>0</v>
      </c>
      <c r="AB194" s="470">
        <v>185.73191</v>
      </c>
      <c r="AC194" s="470">
        <v>0</v>
      </c>
      <c r="AD194" s="470">
        <v>869.63689999999997</v>
      </c>
      <c r="AE194" s="470">
        <v>38110.704649999992</v>
      </c>
      <c r="AF194" s="227">
        <v>2568.2698999999998</v>
      </c>
      <c r="AG194" s="227">
        <v>1999.7749600000002</v>
      </c>
      <c r="AH194" s="227">
        <v>0</v>
      </c>
      <c r="AI194" s="227">
        <v>0</v>
      </c>
      <c r="AJ194" s="475">
        <v>33542.659790000005</v>
      </c>
    </row>
    <row r="195" spans="1:36" s="42" customFormat="1" x14ac:dyDescent="0.25">
      <c r="A195" s="394">
        <v>6</v>
      </c>
      <c r="B195" s="111">
        <v>142705</v>
      </c>
      <c r="C195" s="180" t="s">
        <v>623</v>
      </c>
      <c r="D195" s="470">
        <v>52.410719999999998</v>
      </c>
      <c r="E195" s="470">
        <v>81.602339999999998</v>
      </c>
      <c r="F195" s="470">
        <v>418.39211999999998</v>
      </c>
      <c r="G195" s="470">
        <v>198.88231999999999</v>
      </c>
      <c r="H195" s="87">
        <v>751.28749999999991</v>
      </c>
      <c r="I195" s="470">
        <v>30.883030000000002</v>
      </c>
      <c r="J195" s="470">
        <v>33.283250000000002</v>
      </c>
      <c r="K195" s="470">
        <v>0</v>
      </c>
      <c r="L195" s="470">
        <v>0</v>
      </c>
      <c r="M195" s="470">
        <v>66.091250000000002</v>
      </c>
      <c r="N195" s="470">
        <v>99.455680000000001</v>
      </c>
      <c r="O195" s="470">
        <v>3.9213</v>
      </c>
      <c r="P195" s="470">
        <v>10.81231</v>
      </c>
      <c r="Q195" s="470">
        <v>3.8039100000000001</v>
      </c>
      <c r="R195" s="87">
        <v>248.25073</v>
      </c>
      <c r="S195" s="470">
        <v>20.94839</v>
      </c>
      <c r="T195" s="470">
        <v>0</v>
      </c>
      <c r="U195" s="470">
        <v>0</v>
      </c>
      <c r="V195" s="470">
        <v>2.9950800000000002</v>
      </c>
      <c r="W195" s="470">
        <v>0</v>
      </c>
      <c r="X195" s="470">
        <v>0</v>
      </c>
      <c r="Y195" s="470">
        <v>0</v>
      </c>
      <c r="Z195" s="470">
        <v>3.54297</v>
      </c>
      <c r="AA195" s="470">
        <v>0</v>
      </c>
      <c r="AB195" s="470">
        <v>9.9792199999999998</v>
      </c>
      <c r="AC195" s="470">
        <v>0</v>
      </c>
      <c r="AD195" s="470">
        <v>37.46566</v>
      </c>
      <c r="AE195" s="470">
        <v>1037.00389</v>
      </c>
      <c r="AF195" s="227">
        <v>99.455680000000001</v>
      </c>
      <c r="AG195" s="227">
        <v>69.086330000000004</v>
      </c>
      <c r="AH195" s="227">
        <v>0</v>
      </c>
      <c r="AI195" s="227">
        <v>0</v>
      </c>
      <c r="AJ195" s="475">
        <v>868.46187999999984</v>
      </c>
    </row>
    <row r="196" spans="1:36" s="42" customFormat="1" x14ac:dyDescent="0.25">
      <c r="A196" s="394">
        <v>6</v>
      </c>
      <c r="B196" s="111">
        <v>142710</v>
      </c>
      <c r="C196" s="180" t="s">
        <v>625</v>
      </c>
      <c r="D196" s="470">
        <v>105.94283</v>
      </c>
      <c r="E196" s="470">
        <v>53.912379999999999</v>
      </c>
      <c r="F196" s="470">
        <v>403.98788999999999</v>
      </c>
      <c r="G196" s="470">
        <v>128.92652000000001</v>
      </c>
      <c r="H196" s="87">
        <v>692.76962000000003</v>
      </c>
      <c r="I196" s="470">
        <v>17.029679999999999</v>
      </c>
      <c r="J196" s="470">
        <v>20.64631</v>
      </c>
      <c r="K196" s="470">
        <v>0</v>
      </c>
      <c r="L196" s="470">
        <v>0</v>
      </c>
      <c r="M196" s="470">
        <v>40.001899999999999</v>
      </c>
      <c r="N196" s="470">
        <v>63.403840000000002</v>
      </c>
      <c r="O196" s="470">
        <v>7.9509400000000001</v>
      </c>
      <c r="P196" s="470">
        <v>7.29155</v>
      </c>
      <c r="Q196" s="470">
        <v>2.2626900000000001</v>
      </c>
      <c r="R196" s="87">
        <v>158.58690999999999</v>
      </c>
      <c r="S196" s="470">
        <v>14.48828</v>
      </c>
      <c r="T196" s="470">
        <v>0</v>
      </c>
      <c r="U196" s="470">
        <v>0</v>
      </c>
      <c r="V196" s="470">
        <v>1.74614</v>
      </c>
      <c r="W196" s="470">
        <v>0</v>
      </c>
      <c r="X196" s="470">
        <v>0</v>
      </c>
      <c r="Y196" s="470">
        <v>0</v>
      </c>
      <c r="Z196" s="470">
        <v>6.4748000000000001</v>
      </c>
      <c r="AA196" s="470">
        <v>0</v>
      </c>
      <c r="AB196" s="470">
        <v>14.95017</v>
      </c>
      <c r="AC196" s="470">
        <v>0</v>
      </c>
      <c r="AD196" s="470">
        <v>37.659390000000002</v>
      </c>
      <c r="AE196" s="470">
        <v>889.01592000000005</v>
      </c>
      <c r="AF196" s="227">
        <v>63.403840000000002</v>
      </c>
      <c r="AG196" s="227">
        <v>41.748039999999996</v>
      </c>
      <c r="AH196" s="227">
        <v>0</v>
      </c>
      <c r="AI196" s="227">
        <v>0</v>
      </c>
      <c r="AJ196" s="475">
        <v>783.86403999999993</v>
      </c>
    </row>
    <row r="197" spans="1:36" s="42" customFormat="1" x14ac:dyDescent="0.25">
      <c r="A197" s="394">
        <v>6</v>
      </c>
      <c r="B197" s="111">
        <v>142715</v>
      </c>
      <c r="C197" s="180" t="s">
        <v>627</v>
      </c>
      <c r="D197" s="470">
        <v>147.43487999999999</v>
      </c>
      <c r="E197" s="470">
        <v>82.351789999999994</v>
      </c>
      <c r="F197" s="470">
        <v>491.47415000000001</v>
      </c>
      <c r="G197" s="470">
        <v>192.03712999999999</v>
      </c>
      <c r="H197" s="87">
        <v>913.2979499999999</v>
      </c>
      <c r="I197" s="470">
        <v>28.84084</v>
      </c>
      <c r="J197" s="470">
        <v>32.0077</v>
      </c>
      <c r="K197" s="470">
        <v>0</v>
      </c>
      <c r="L197" s="470">
        <v>0</v>
      </c>
      <c r="M197" s="470">
        <v>57.282220000000002</v>
      </c>
      <c r="N197" s="470">
        <v>95.19547</v>
      </c>
      <c r="O197" s="470">
        <v>11.75644</v>
      </c>
      <c r="P197" s="470">
        <v>9.6930899999999998</v>
      </c>
      <c r="Q197" s="470">
        <v>3.2802899999999999</v>
      </c>
      <c r="R197" s="87">
        <v>238.05605000000003</v>
      </c>
      <c r="S197" s="470">
        <v>22.02901</v>
      </c>
      <c r="T197" s="470">
        <v>0</v>
      </c>
      <c r="U197" s="470">
        <v>0</v>
      </c>
      <c r="V197" s="470">
        <v>0</v>
      </c>
      <c r="W197" s="470">
        <v>0</v>
      </c>
      <c r="X197" s="470">
        <v>0</v>
      </c>
      <c r="Y197" s="470">
        <v>0</v>
      </c>
      <c r="Z197" s="470">
        <v>10.98917</v>
      </c>
      <c r="AA197" s="470">
        <v>0</v>
      </c>
      <c r="AB197" s="470">
        <v>13.547879999999999</v>
      </c>
      <c r="AC197" s="470">
        <v>0</v>
      </c>
      <c r="AD197" s="470">
        <v>46.56606</v>
      </c>
      <c r="AE197" s="470">
        <v>1197.9200599999999</v>
      </c>
      <c r="AF197" s="227">
        <v>95.19547</v>
      </c>
      <c r="AG197" s="227">
        <v>57.282220000000002</v>
      </c>
      <c r="AH197" s="227">
        <v>0</v>
      </c>
      <c r="AI197" s="227">
        <v>0</v>
      </c>
      <c r="AJ197" s="475">
        <v>1045.44237</v>
      </c>
    </row>
    <row r="198" spans="1:36" s="42" customFormat="1" x14ac:dyDescent="0.25">
      <c r="A198" s="394">
        <v>6</v>
      </c>
      <c r="B198" s="111">
        <v>142720</v>
      </c>
      <c r="C198" s="180" t="s">
        <v>629</v>
      </c>
      <c r="D198" s="470">
        <v>260.17709000000002</v>
      </c>
      <c r="E198" s="470">
        <v>165.44722999999999</v>
      </c>
      <c r="F198" s="470">
        <v>980.04984999999999</v>
      </c>
      <c r="G198" s="470">
        <v>390.25677999999999</v>
      </c>
      <c r="H198" s="87">
        <v>1795.9309499999999</v>
      </c>
      <c r="I198" s="470">
        <v>57.465910000000001</v>
      </c>
      <c r="J198" s="470">
        <v>63.6873</v>
      </c>
      <c r="K198" s="470">
        <v>0</v>
      </c>
      <c r="L198" s="470">
        <v>0</v>
      </c>
      <c r="M198" s="470">
        <v>112.45021</v>
      </c>
      <c r="N198" s="470">
        <v>191.24372</v>
      </c>
      <c r="O198" s="470">
        <v>22.36007</v>
      </c>
      <c r="P198" s="470">
        <v>17.60126</v>
      </c>
      <c r="Q198" s="470">
        <v>5.6584599999999998</v>
      </c>
      <c r="R198" s="87">
        <v>470.46692999999999</v>
      </c>
      <c r="S198" s="470">
        <v>41.89011</v>
      </c>
      <c r="T198" s="470">
        <v>0</v>
      </c>
      <c r="U198" s="470">
        <v>0</v>
      </c>
      <c r="V198" s="470">
        <v>0</v>
      </c>
      <c r="W198" s="470">
        <v>0</v>
      </c>
      <c r="X198" s="470">
        <v>0</v>
      </c>
      <c r="Y198" s="470">
        <v>0</v>
      </c>
      <c r="Z198" s="470">
        <v>18.09076</v>
      </c>
      <c r="AA198" s="470">
        <v>0</v>
      </c>
      <c r="AB198" s="470">
        <v>25.757650000000002</v>
      </c>
      <c r="AC198" s="470">
        <v>0</v>
      </c>
      <c r="AD198" s="470">
        <v>85.738519999999994</v>
      </c>
      <c r="AE198" s="470">
        <v>2352.1363999999999</v>
      </c>
      <c r="AF198" s="227">
        <v>191.24372</v>
      </c>
      <c r="AG198" s="227">
        <v>112.45021</v>
      </c>
      <c r="AH198" s="227">
        <v>0</v>
      </c>
      <c r="AI198" s="227">
        <v>0</v>
      </c>
      <c r="AJ198" s="475">
        <v>2048.44247</v>
      </c>
    </row>
    <row r="199" spans="1:36" s="42" customFormat="1" x14ac:dyDescent="0.25">
      <c r="A199" s="394">
        <v>6</v>
      </c>
      <c r="B199" s="111">
        <v>142725</v>
      </c>
      <c r="C199" s="180" t="s">
        <v>631</v>
      </c>
      <c r="D199" s="470">
        <v>2786.22525</v>
      </c>
      <c r="E199" s="470">
        <v>3810.2094200000001</v>
      </c>
      <c r="F199" s="470">
        <v>14025.205400000001</v>
      </c>
      <c r="G199" s="470">
        <v>6021.47318</v>
      </c>
      <c r="H199" s="87">
        <v>26643.113250000002</v>
      </c>
      <c r="I199" s="470">
        <v>527.88679999999999</v>
      </c>
      <c r="J199" s="470">
        <v>529.35027000000002</v>
      </c>
      <c r="K199" s="470">
        <v>0</v>
      </c>
      <c r="L199" s="470">
        <v>0</v>
      </c>
      <c r="M199" s="470">
        <v>1719.2081599999999</v>
      </c>
      <c r="N199" s="470">
        <v>2118.9711900000002</v>
      </c>
      <c r="O199" s="470">
        <v>204.89008000000001</v>
      </c>
      <c r="P199" s="470">
        <v>226.65832</v>
      </c>
      <c r="Q199" s="470">
        <v>2.3430399999999998</v>
      </c>
      <c r="R199" s="87">
        <v>5329.3078600000008</v>
      </c>
      <c r="S199" s="470">
        <v>504.67952000000002</v>
      </c>
      <c r="T199" s="470">
        <v>0</v>
      </c>
      <c r="U199" s="470">
        <v>0</v>
      </c>
      <c r="V199" s="470">
        <v>0</v>
      </c>
      <c r="W199" s="470">
        <v>0</v>
      </c>
      <c r="X199" s="470">
        <v>0</v>
      </c>
      <c r="Y199" s="470">
        <v>0</v>
      </c>
      <c r="Z199" s="470">
        <v>36.030760000000001</v>
      </c>
      <c r="AA199" s="470">
        <v>0</v>
      </c>
      <c r="AB199" s="470">
        <v>121.49699</v>
      </c>
      <c r="AC199" s="470">
        <v>0</v>
      </c>
      <c r="AD199" s="470">
        <v>662.20726999999999</v>
      </c>
      <c r="AE199" s="470">
        <v>32634.628380000002</v>
      </c>
      <c r="AF199" s="227">
        <v>2118.9711900000002</v>
      </c>
      <c r="AG199" s="227">
        <v>1719.2081599999999</v>
      </c>
      <c r="AH199" s="227">
        <v>0</v>
      </c>
      <c r="AI199" s="227">
        <v>0</v>
      </c>
      <c r="AJ199" s="475">
        <v>28796.449030000003</v>
      </c>
    </row>
    <row r="200" spans="1:36" s="42" customFormat="1" x14ac:dyDescent="0.25">
      <c r="A200" s="394">
        <v>4</v>
      </c>
      <c r="B200" s="111">
        <v>1428</v>
      </c>
      <c r="C200" s="180" t="s">
        <v>1378</v>
      </c>
      <c r="D200" s="470">
        <v>2831.6652399999998</v>
      </c>
      <c r="E200" s="470">
        <v>1177.164</v>
      </c>
      <c r="F200" s="470">
        <v>11068.91426</v>
      </c>
      <c r="G200" s="470">
        <v>793.10478999999998</v>
      </c>
      <c r="H200" s="87">
        <v>15870.84829</v>
      </c>
      <c r="I200" s="470">
        <v>743.42161999999996</v>
      </c>
      <c r="J200" s="470">
        <v>0</v>
      </c>
      <c r="K200" s="470">
        <v>0</v>
      </c>
      <c r="L200" s="470">
        <v>0</v>
      </c>
      <c r="M200" s="470">
        <v>0</v>
      </c>
      <c r="N200" s="470">
        <v>22.694269999999999</v>
      </c>
      <c r="O200" s="470">
        <v>471.17522000000002</v>
      </c>
      <c r="P200" s="470">
        <v>211.16513</v>
      </c>
      <c r="Q200" s="470">
        <v>11510.323640000001</v>
      </c>
      <c r="R200" s="87">
        <v>12958.77988</v>
      </c>
      <c r="S200" s="470">
        <v>895.80215999999996</v>
      </c>
      <c r="T200" s="470">
        <v>12.18369</v>
      </c>
      <c r="U200" s="470">
        <v>584.13887</v>
      </c>
      <c r="V200" s="470">
        <v>63.937350000000002</v>
      </c>
      <c r="W200" s="470">
        <v>26.4011</v>
      </c>
      <c r="X200" s="470">
        <v>34.431550000000001</v>
      </c>
      <c r="Y200" s="470">
        <v>1538.8533199999999</v>
      </c>
      <c r="Z200" s="470">
        <v>8.8685500000000008</v>
      </c>
      <c r="AA200" s="470">
        <v>1538.9952800000001</v>
      </c>
      <c r="AB200" s="470">
        <v>832.50217999999995</v>
      </c>
      <c r="AC200" s="470">
        <v>2003.7875799999999</v>
      </c>
      <c r="AD200" s="470">
        <v>7539.9016300000003</v>
      </c>
      <c r="AE200" s="470">
        <v>36369.529800000004</v>
      </c>
      <c r="AF200" s="227">
        <v>22.694269999999999</v>
      </c>
      <c r="AG200" s="227">
        <v>63.937350000000002</v>
      </c>
      <c r="AH200" s="227">
        <v>0</v>
      </c>
      <c r="AI200" s="227">
        <v>5081.6361800000004</v>
      </c>
      <c r="AJ200" s="475">
        <v>31201.262000000002</v>
      </c>
    </row>
    <row r="201" spans="1:36" s="42" customFormat="1" x14ac:dyDescent="0.25">
      <c r="A201" s="394">
        <v>6</v>
      </c>
      <c r="B201" s="111">
        <v>142805</v>
      </c>
      <c r="C201" s="180" t="s">
        <v>623</v>
      </c>
      <c r="D201" s="470">
        <v>144.87195</v>
      </c>
      <c r="E201" s="470">
        <v>190.42388</v>
      </c>
      <c r="F201" s="470">
        <v>1571.2668799999999</v>
      </c>
      <c r="G201" s="470">
        <v>134.2784</v>
      </c>
      <c r="H201" s="87">
        <v>2040.8411099999998</v>
      </c>
      <c r="I201" s="470">
        <v>78.397149999999996</v>
      </c>
      <c r="J201" s="470">
        <v>0</v>
      </c>
      <c r="K201" s="470">
        <v>0</v>
      </c>
      <c r="L201" s="470">
        <v>0</v>
      </c>
      <c r="M201" s="470">
        <v>0</v>
      </c>
      <c r="N201" s="470">
        <v>7.55572</v>
      </c>
      <c r="O201" s="470">
        <v>28.94247</v>
      </c>
      <c r="P201" s="470">
        <v>19.231819999999999</v>
      </c>
      <c r="Q201" s="470">
        <v>1691.3902800000001</v>
      </c>
      <c r="R201" s="87">
        <v>1825.5174400000001</v>
      </c>
      <c r="S201" s="470">
        <v>80.891599999999997</v>
      </c>
      <c r="T201" s="470">
        <v>0.41660000000000003</v>
      </c>
      <c r="U201" s="470">
        <v>27.302019999999999</v>
      </c>
      <c r="V201" s="470">
        <v>4.6818999999999997</v>
      </c>
      <c r="W201" s="470">
        <v>16.992799999999999</v>
      </c>
      <c r="X201" s="470">
        <v>10.23842</v>
      </c>
      <c r="Y201" s="470">
        <v>303.24358999999998</v>
      </c>
      <c r="Z201" s="470">
        <v>1.4434199999999999</v>
      </c>
      <c r="AA201" s="470">
        <v>146.34101999999999</v>
      </c>
      <c r="AB201" s="470">
        <v>102.92341</v>
      </c>
      <c r="AC201" s="470">
        <v>412.85852999999997</v>
      </c>
      <c r="AD201" s="470">
        <v>1107.33331</v>
      </c>
      <c r="AE201" s="470">
        <v>4973.6918599999999</v>
      </c>
      <c r="AF201" s="227">
        <v>7.55572</v>
      </c>
      <c r="AG201" s="227">
        <v>4.6818999999999997</v>
      </c>
      <c r="AH201" s="227">
        <v>0</v>
      </c>
      <c r="AI201" s="227">
        <v>862.44313999999997</v>
      </c>
      <c r="AJ201" s="475">
        <v>4099.0110999999997</v>
      </c>
    </row>
    <row r="202" spans="1:36" s="42" customFormat="1" x14ac:dyDescent="0.25">
      <c r="A202" s="394">
        <v>6</v>
      </c>
      <c r="B202" s="111">
        <v>142810</v>
      </c>
      <c r="C202" s="180" t="s">
        <v>625</v>
      </c>
      <c r="D202" s="470">
        <v>416.30718999999999</v>
      </c>
      <c r="E202" s="470">
        <v>127.1648</v>
      </c>
      <c r="F202" s="470">
        <v>2020.8776600000001</v>
      </c>
      <c r="G202" s="470">
        <v>86.484350000000006</v>
      </c>
      <c r="H202" s="87">
        <v>2650.8340000000003</v>
      </c>
      <c r="I202" s="470">
        <v>40.414999999999999</v>
      </c>
      <c r="J202" s="470">
        <v>0</v>
      </c>
      <c r="K202" s="470">
        <v>0</v>
      </c>
      <c r="L202" s="470">
        <v>0</v>
      </c>
      <c r="M202" s="470">
        <v>0</v>
      </c>
      <c r="N202" s="470">
        <v>2.0273599999999998</v>
      </c>
      <c r="O202" s="470">
        <v>53.313079999999999</v>
      </c>
      <c r="P202" s="470">
        <v>9.5217500000000008</v>
      </c>
      <c r="Q202" s="470">
        <v>1051.42166</v>
      </c>
      <c r="R202" s="87">
        <v>1156.69885</v>
      </c>
      <c r="S202" s="470">
        <v>49.044580000000003</v>
      </c>
      <c r="T202" s="470">
        <v>0.29314000000000001</v>
      </c>
      <c r="U202" s="470">
        <v>39.294040000000003</v>
      </c>
      <c r="V202" s="470">
        <v>3.2847400000000002</v>
      </c>
      <c r="W202" s="470">
        <v>5.8225499999999997</v>
      </c>
      <c r="X202" s="470">
        <v>3.2429899999999998</v>
      </c>
      <c r="Y202" s="470">
        <v>183.71382</v>
      </c>
      <c r="Z202" s="470">
        <v>1.9043300000000001</v>
      </c>
      <c r="AA202" s="470">
        <v>208.63423</v>
      </c>
      <c r="AB202" s="470">
        <v>140.86580000000001</v>
      </c>
      <c r="AC202" s="470">
        <v>560.39737000000002</v>
      </c>
      <c r="AD202" s="470">
        <v>1196.4975899999999</v>
      </c>
      <c r="AE202" s="470">
        <v>5004.0304400000005</v>
      </c>
      <c r="AF202" s="227">
        <v>2.0273599999999998</v>
      </c>
      <c r="AG202" s="227">
        <v>3.2847400000000002</v>
      </c>
      <c r="AH202" s="227">
        <v>0</v>
      </c>
      <c r="AI202" s="227">
        <v>952.74541999999997</v>
      </c>
      <c r="AJ202" s="475">
        <v>4045.9729200000006</v>
      </c>
    </row>
    <row r="203" spans="1:36" s="42" customFormat="1" x14ac:dyDescent="0.25">
      <c r="A203" s="394">
        <v>6</v>
      </c>
      <c r="B203" s="111">
        <v>142815</v>
      </c>
      <c r="C203" s="180" t="s">
        <v>627</v>
      </c>
      <c r="D203" s="470">
        <v>364.06743</v>
      </c>
      <c r="E203" s="470">
        <v>175.75604000000001</v>
      </c>
      <c r="F203" s="470">
        <v>1687.71162</v>
      </c>
      <c r="G203" s="470">
        <v>121.85572000000001</v>
      </c>
      <c r="H203" s="87">
        <v>2349.3908100000003</v>
      </c>
      <c r="I203" s="470">
        <v>66.683099999999996</v>
      </c>
      <c r="J203" s="470">
        <v>0</v>
      </c>
      <c r="K203" s="470">
        <v>0</v>
      </c>
      <c r="L203" s="470">
        <v>0</v>
      </c>
      <c r="M203" s="470">
        <v>0</v>
      </c>
      <c r="N203" s="470">
        <v>2.2719200000000002</v>
      </c>
      <c r="O203" s="470">
        <v>78.380660000000006</v>
      </c>
      <c r="P203" s="470">
        <v>17.518719999999998</v>
      </c>
      <c r="Q203" s="470">
        <v>1406.06501</v>
      </c>
      <c r="R203" s="87">
        <v>1570.91941</v>
      </c>
      <c r="S203" s="470">
        <v>82.656260000000003</v>
      </c>
      <c r="T203" s="470">
        <v>0.45651000000000003</v>
      </c>
      <c r="U203" s="470">
        <v>59.488819999999997</v>
      </c>
      <c r="V203" s="470">
        <v>5.0897399999999999</v>
      </c>
      <c r="W203" s="470">
        <v>2.4907400000000002</v>
      </c>
      <c r="X203" s="470">
        <v>3.9031600000000002</v>
      </c>
      <c r="Y203" s="470">
        <v>234.60218</v>
      </c>
      <c r="Z203" s="470">
        <v>1.39744</v>
      </c>
      <c r="AA203" s="470">
        <v>248.50667000000001</v>
      </c>
      <c r="AB203" s="470">
        <v>120.1925</v>
      </c>
      <c r="AC203" s="470">
        <v>329.33060999999998</v>
      </c>
      <c r="AD203" s="470">
        <v>1088.11463</v>
      </c>
      <c r="AE203" s="470">
        <v>5008.4248500000003</v>
      </c>
      <c r="AF203" s="227">
        <v>2.2719200000000002</v>
      </c>
      <c r="AG203" s="227">
        <v>5.0897399999999999</v>
      </c>
      <c r="AH203" s="227">
        <v>0</v>
      </c>
      <c r="AI203" s="227">
        <v>812.43946000000005</v>
      </c>
      <c r="AJ203" s="475">
        <v>4188.6237300000003</v>
      </c>
    </row>
    <row r="204" spans="1:36" s="42" customFormat="1" x14ac:dyDescent="0.25">
      <c r="A204" s="394">
        <v>6</v>
      </c>
      <c r="B204" s="111">
        <v>142820</v>
      </c>
      <c r="C204" s="180" t="s">
        <v>629</v>
      </c>
      <c r="D204" s="470">
        <v>618.90333999999996</v>
      </c>
      <c r="E204" s="470">
        <v>256.70688999999999</v>
      </c>
      <c r="F204" s="470">
        <v>2568.48344</v>
      </c>
      <c r="G204" s="470">
        <v>201.54017999999999</v>
      </c>
      <c r="H204" s="87">
        <v>3645.6338500000002</v>
      </c>
      <c r="I204" s="470">
        <v>117.70098</v>
      </c>
      <c r="J204" s="470">
        <v>0</v>
      </c>
      <c r="K204" s="470">
        <v>0</v>
      </c>
      <c r="L204" s="470">
        <v>0</v>
      </c>
      <c r="M204" s="470">
        <v>0</v>
      </c>
      <c r="N204" s="470">
        <v>4.9185800000000004</v>
      </c>
      <c r="O204" s="470">
        <v>131.11617000000001</v>
      </c>
      <c r="P204" s="470">
        <v>28.762989999999999</v>
      </c>
      <c r="Q204" s="470">
        <v>2491.6642299999999</v>
      </c>
      <c r="R204" s="87">
        <v>2774.1629499999999</v>
      </c>
      <c r="S204" s="470">
        <v>169.27960999999999</v>
      </c>
      <c r="T204" s="470">
        <v>1.01275</v>
      </c>
      <c r="U204" s="470">
        <v>109.50257999999999</v>
      </c>
      <c r="V204" s="470">
        <v>10.998139999999999</v>
      </c>
      <c r="W204" s="470">
        <v>1.09501</v>
      </c>
      <c r="X204" s="470">
        <v>4.6578299999999997</v>
      </c>
      <c r="Y204" s="470">
        <v>346.63179000000002</v>
      </c>
      <c r="Z204" s="470">
        <v>3.0382400000000001</v>
      </c>
      <c r="AA204" s="470">
        <v>365.34877999999998</v>
      </c>
      <c r="AB204" s="470">
        <v>184.17697000000001</v>
      </c>
      <c r="AC204" s="470">
        <v>380.44078999999999</v>
      </c>
      <c r="AD204" s="470">
        <v>1576.1824899999997</v>
      </c>
      <c r="AE204" s="470">
        <v>7995.9792899999993</v>
      </c>
      <c r="AF204" s="227">
        <v>4.9185800000000004</v>
      </c>
      <c r="AG204" s="227">
        <v>10.998139999999999</v>
      </c>
      <c r="AH204" s="227">
        <v>0</v>
      </c>
      <c r="AI204" s="227">
        <v>1092.4213599999998</v>
      </c>
      <c r="AJ204" s="475">
        <v>6887.6412100000007</v>
      </c>
    </row>
    <row r="205" spans="1:36" s="42" customFormat="1" x14ac:dyDescent="0.25">
      <c r="A205" s="394">
        <v>6</v>
      </c>
      <c r="B205" s="111">
        <v>142825</v>
      </c>
      <c r="C205" s="180" t="s">
        <v>631</v>
      </c>
      <c r="D205" s="470">
        <v>1287.5153299999999</v>
      </c>
      <c r="E205" s="470">
        <v>427.11239</v>
      </c>
      <c r="F205" s="470">
        <v>3220.5746600000002</v>
      </c>
      <c r="G205" s="470">
        <v>248.94614000000001</v>
      </c>
      <c r="H205" s="87">
        <v>5184.1485200000006</v>
      </c>
      <c r="I205" s="470">
        <v>440.22539</v>
      </c>
      <c r="J205" s="470">
        <v>0</v>
      </c>
      <c r="K205" s="470">
        <v>0</v>
      </c>
      <c r="L205" s="470">
        <v>0</v>
      </c>
      <c r="M205" s="470">
        <v>0</v>
      </c>
      <c r="N205" s="470">
        <v>5.9206899999999996</v>
      </c>
      <c r="O205" s="470">
        <v>179.42284000000001</v>
      </c>
      <c r="P205" s="470">
        <v>136.12985</v>
      </c>
      <c r="Q205" s="470">
        <v>4869.7824600000004</v>
      </c>
      <c r="R205" s="87">
        <v>5631.4812300000003</v>
      </c>
      <c r="S205" s="470">
        <v>513.93011000000001</v>
      </c>
      <c r="T205" s="470">
        <v>10.00469</v>
      </c>
      <c r="U205" s="470">
        <v>348.55140999999998</v>
      </c>
      <c r="V205" s="470">
        <v>39.882829999999998</v>
      </c>
      <c r="W205" s="470">
        <v>0</v>
      </c>
      <c r="X205" s="470">
        <v>12.389150000000001</v>
      </c>
      <c r="Y205" s="470">
        <v>470.66194000000002</v>
      </c>
      <c r="Z205" s="470">
        <v>1.0851200000000001</v>
      </c>
      <c r="AA205" s="470">
        <v>570.16458</v>
      </c>
      <c r="AB205" s="470">
        <v>284.34350000000001</v>
      </c>
      <c r="AC205" s="470">
        <v>320.76028000000002</v>
      </c>
      <c r="AD205" s="470">
        <v>2571.7736099999997</v>
      </c>
      <c r="AE205" s="470">
        <v>13387.40336</v>
      </c>
      <c r="AF205" s="227">
        <v>5.9206899999999996</v>
      </c>
      <c r="AG205" s="227">
        <v>39.882829999999998</v>
      </c>
      <c r="AH205" s="227">
        <v>0</v>
      </c>
      <c r="AI205" s="227">
        <v>1361.5868</v>
      </c>
      <c r="AJ205" s="475">
        <v>11980.013040000002</v>
      </c>
    </row>
    <row r="206" spans="1:36" s="42" customFormat="1" x14ac:dyDescent="0.25">
      <c r="A206" s="394">
        <v>4</v>
      </c>
      <c r="B206" s="111">
        <v>1432</v>
      </c>
      <c r="C206" s="180" t="s">
        <v>1380</v>
      </c>
      <c r="D206" s="470">
        <v>0</v>
      </c>
      <c r="E206" s="470">
        <v>2340.1150200000002</v>
      </c>
      <c r="F206" s="470">
        <v>0</v>
      </c>
      <c r="G206" s="470">
        <v>0</v>
      </c>
      <c r="H206" s="87">
        <v>2340.1150200000002</v>
      </c>
      <c r="I206" s="470">
        <v>0</v>
      </c>
      <c r="J206" s="470">
        <v>0</v>
      </c>
      <c r="K206" s="470">
        <v>0</v>
      </c>
      <c r="L206" s="470">
        <v>0</v>
      </c>
      <c r="M206" s="470">
        <v>117.86381</v>
      </c>
      <c r="N206" s="470">
        <v>0</v>
      </c>
      <c r="O206" s="470">
        <v>0</v>
      </c>
      <c r="P206" s="470">
        <v>0</v>
      </c>
      <c r="Q206" s="470">
        <v>0</v>
      </c>
      <c r="R206" s="87">
        <v>117.86381</v>
      </c>
      <c r="S206" s="470">
        <v>0</v>
      </c>
      <c r="T206" s="470">
        <v>0</v>
      </c>
      <c r="U206" s="470">
        <v>0</v>
      </c>
      <c r="V206" s="470">
        <v>0</v>
      </c>
      <c r="W206" s="470">
        <v>0</v>
      </c>
      <c r="X206" s="470">
        <v>0</v>
      </c>
      <c r="Y206" s="470">
        <v>0</v>
      </c>
      <c r="Z206" s="470">
        <v>0</v>
      </c>
      <c r="AA206" s="470">
        <v>0</v>
      </c>
      <c r="AB206" s="470">
        <v>0</v>
      </c>
      <c r="AC206" s="470">
        <v>0</v>
      </c>
      <c r="AD206" s="470">
        <v>0</v>
      </c>
      <c r="AE206" s="470">
        <v>2457.97883</v>
      </c>
      <c r="AF206" s="227">
        <v>0</v>
      </c>
      <c r="AG206" s="227">
        <v>117.86381</v>
      </c>
      <c r="AH206" s="227">
        <v>0</v>
      </c>
      <c r="AI206" s="227">
        <v>0</v>
      </c>
      <c r="AJ206" s="475">
        <v>2340.1150200000002</v>
      </c>
    </row>
    <row r="207" spans="1:36" s="42" customFormat="1" x14ac:dyDescent="0.25">
      <c r="A207" s="394">
        <v>6</v>
      </c>
      <c r="B207" s="111">
        <v>143205</v>
      </c>
      <c r="C207" s="180" t="s">
        <v>623</v>
      </c>
      <c r="D207" s="470">
        <v>0</v>
      </c>
      <c r="E207" s="470">
        <v>18.841010000000001</v>
      </c>
      <c r="F207" s="470">
        <v>0</v>
      </c>
      <c r="G207" s="470">
        <v>0</v>
      </c>
      <c r="H207" s="87">
        <v>18.841010000000001</v>
      </c>
      <c r="I207" s="470">
        <v>0</v>
      </c>
      <c r="J207" s="470">
        <v>0</v>
      </c>
      <c r="K207" s="470">
        <v>0</v>
      </c>
      <c r="L207" s="470">
        <v>0</v>
      </c>
      <c r="M207" s="470">
        <v>1.3343400000000001</v>
      </c>
      <c r="N207" s="470">
        <v>0</v>
      </c>
      <c r="O207" s="470">
        <v>0</v>
      </c>
      <c r="P207" s="470">
        <v>0</v>
      </c>
      <c r="Q207" s="470">
        <v>0</v>
      </c>
      <c r="R207" s="87">
        <v>1.3343400000000001</v>
      </c>
      <c r="S207" s="470">
        <v>0</v>
      </c>
      <c r="T207" s="470">
        <v>0</v>
      </c>
      <c r="U207" s="470">
        <v>0</v>
      </c>
      <c r="V207" s="470">
        <v>0</v>
      </c>
      <c r="W207" s="470">
        <v>0</v>
      </c>
      <c r="X207" s="470">
        <v>0</v>
      </c>
      <c r="Y207" s="470">
        <v>0</v>
      </c>
      <c r="Z207" s="470">
        <v>0</v>
      </c>
      <c r="AA207" s="470">
        <v>0</v>
      </c>
      <c r="AB207" s="470">
        <v>0</v>
      </c>
      <c r="AC207" s="470">
        <v>0</v>
      </c>
      <c r="AD207" s="470">
        <v>0</v>
      </c>
      <c r="AE207" s="470">
        <v>20.175350000000002</v>
      </c>
      <c r="AF207" s="227">
        <v>0</v>
      </c>
      <c r="AG207" s="227">
        <v>1.3343400000000001</v>
      </c>
      <c r="AH207" s="227">
        <v>0</v>
      </c>
      <c r="AI207" s="227">
        <v>0</v>
      </c>
      <c r="AJ207" s="475">
        <v>18.841010000000001</v>
      </c>
    </row>
    <row r="208" spans="1:36" s="42" customFormat="1" x14ac:dyDescent="0.25">
      <c r="A208" s="394">
        <v>6</v>
      </c>
      <c r="B208" s="111">
        <v>143210</v>
      </c>
      <c r="C208" s="180" t="s">
        <v>625</v>
      </c>
      <c r="D208" s="470">
        <v>0</v>
      </c>
      <c r="E208" s="470">
        <v>12.69628</v>
      </c>
      <c r="F208" s="470">
        <v>0</v>
      </c>
      <c r="G208" s="470">
        <v>0</v>
      </c>
      <c r="H208" s="87">
        <v>12.69628</v>
      </c>
      <c r="I208" s="470">
        <v>0</v>
      </c>
      <c r="J208" s="470">
        <v>0</v>
      </c>
      <c r="K208" s="470">
        <v>0</v>
      </c>
      <c r="L208" s="470">
        <v>0</v>
      </c>
      <c r="M208" s="470">
        <v>0.89934999999999998</v>
      </c>
      <c r="N208" s="470">
        <v>0</v>
      </c>
      <c r="O208" s="470">
        <v>0</v>
      </c>
      <c r="P208" s="470">
        <v>0</v>
      </c>
      <c r="Q208" s="470">
        <v>0</v>
      </c>
      <c r="R208" s="87">
        <v>0.89934999999999998</v>
      </c>
      <c r="S208" s="470">
        <v>0</v>
      </c>
      <c r="T208" s="470">
        <v>0</v>
      </c>
      <c r="U208" s="470">
        <v>0</v>
      </c>
      <c r="V208" s="470">
        <v>0</v>
      </c>
      <c r="W208" s="470">
        <v>0</v>
      </c>
      <c r="X208" s="470">
        <v>0</v>
      </c>
      <c r="Y208" s="470">
        <v>0</v>
      </c>
      <c r="Z208" s="470">
        <v>0</v>
      </c>
      <c r="AA208" s="470">
        <v>0</v>
      </c>
      <c r="AB208" s="470">
        <v>0</v>
      </c>
      <c r="AC208" s="470">
        <v>0</v>
      </c>
      <c r="AD208" s="470">
        <v>0</v>
      </c>
      <c r="AE208" s="470">
        <v>13.59563</v>
      </c>
      <c r="AF208" s="227">
        <v>0</v>
      </c>
      <c r="AG208" s="227">
        <v>0.89934999999999998</v>
      </c>
      <c r="AH208" s="227">
        <v>0</v>
      </c>
      <c r="AI208" s="227">
        <v>0</v>
      </c>
      <c r="AJ208" s="475">
        <v>12.69628</v>
      </c>
    </row>
    <row r="209" spans="1:36" s="42" customFormat="1" x14ac:dyDescent="0.25">
      <c r="A209" s="394">
        <v>6</v>
      </c>
      <c r="B209" s="111">
        <v>143215</v>
      </c>
      <c r="C209" s="180" t="s">
        <v>627</v>
      </c>
      <c r="D209" s="470">
        <v>0</v>
      </c>
      <c r="E209" s="470">
        <v>19.23987</v>
      </c>
      <c r="F209" s="470">
        <v>0</v>
      </c>
      <c r="G209" s="470">
        <v>0</v>
      </c>
      <c r="H209" s="87">
        <v>19.23987</v>
      </c>
      <c r="I209" s="470">
        <v>0</v>
      </c>
      <c r="J209" s="470">
        <v>0</v>
      </c>
      <c r="K209" s="470">
        <v>0</v>
      </c>
      <c r="L209" s="470">
        <v>0</v>
      </c>
      <c r="M209" s="470">
        <v>1.36391</v>
      </c>
      <c r="N209" s="470">
        <v>0</v>
      </c>
      <c r="O209" s="470">
        <v>0</v>
      </c>
      <c r="P209" s="470">
        <v>0</v>
      </c>
      <c r="Q209" s="470">
        <v>0</v>
      </c>
      <c r="R209" s="87">
        <v>1.36391</v>
      </c>
      <c r="S209" s="470">
        <v>0</v>
      </c>
      <c r="T209" s="470">
        <v>0</v>
      </c>
      <c r="U209" s="470">
        <v>0</v>
      </c>
      <c r="V209" s="470">
        <v>0</v>
      </c>
      <c r="W209" s="470">
        <v>0</v>
      </c>
      <c r="X209" s="470">
        <v>0</v>
      </c>
      <c r="Y209" s="470">
        <v>0</v>
      </c>
      <c r="Z209" s="470">
        <v>0</v>
      </c>
      <c r="AA209" s="470">
        <v>0</v>
      </c>
      <c r="AB209" s="470">
        <v>0</v>
      </c>
      <c r="AC209" s="470">
        <v>0</v>
      </c>
      <c r="AD209" s="470">
        <v>0</v>
      </c>
      <c r="AE209" s="470">
        <v>20.60378</v>
      </c>
      <c r="AF209" s="227">
        <v>0</v>
      </c>
      <c r="AG209" s="227">
        <v>1.36391</v>
      </c>
      <c r="AH209" s="227">
        <v>0</v>
      </c>
      <c r="AI209" s="227">
        <v>0</v>
      </c>
      <c r="AJ209" s="475">
        <v>19.23987</v>
      </c>
    </row>
    <row r="210" spans="1:36" s="42" customFormat="1" x14ac:dyDescent="0.25">
      <c r="A210" s="394">
        <v>6</v>
      </c>
      <c r="B210" s="111">
        <v>143220</v>
      </c>
      <c r="C210" s="180" t="s">
        <v>629</v>
      </c>
      <c r="D210" s="470">
        <v>0</v>
      </c>
      <c r="E210" s="470">
        <v>39.188639999999999</v>
      </c>
      <c r="F210" s="470">
        <v>0</v>
      </c>
      <c r="G210" s="470">
        <v>0</v>
      </c>
      <c r="H210" s="87">
        <v>39.188639999999999</v>
      </c>
      <c r="I210" s="470">
        <v>0</v>
      </c>
      <c r="J210" s="470">
        <v>0</v>
      </c>
      <c r="K210" s="470">
        <v>0</v>
      </c>
      <c r="L210" s="470">
        <v>0</v>
      </c>
      <c r="M210" s="470">
        <v>2.7822200000000001</v>
      </c>
      <c r="N210" s="470">
        <v>0</v>
      </c>
      <c r="O210" s="470">
        <v>0</v>
      </c>
      <c r="P210" s="470">
        <v>0</v>
      </c>
      <c r="Q210" s="470">
        <v>0</v>
      </c>
      <c r="R210" s="87">
        <v>2.7822200000000001</v>
      </c>
      <c r="S210" s="470">
        <v>0</v>
      </c>
      <c r="T210" s="470">
        <v>0</v>
      </c>
      <c r="U210" s="470">
        <v>0</v>
      </c>
      <c r="V210" s="470">
        <v>0</v>
      </c>
      <c r="W210" s="470">
        <v>0</v>
      </c>
      <c r="X210" s="470">
        <v>0</v>
      </c>
      <c r="Y210" s="470">
        <v>0</v>
      </c>
      <c r="Z210" s="470">
        <v>0</v>
      </c>
      <c r="AA210" s="470">
        <v>0</v>
      </c>
      <c r="AB210" s="470">
        <v>0</v>
      </c>
      <c r="AC210" s="470">
        <v>0</v>
      </c>
      <c r="AD210" s="470">
        <v>0</v>
      </c>
      <c r="AE210" s="470">
        <v>41.970860000000002</v>
      </c>
      <c r="AF210" s="227">
        <v>0</v>
      </c>
      <c r="AG210" s="227">
        <v>2.7822200000000001</v>
      </c>
      <c r="AH210" s="227">
        <v>0</v>
      </c>
      <c r="AI210" s="227">
        <v>0</v>
      </c>
      <c r="AJ210" s="475">
        <v>39.188639999999999</v>
      </c>
    </row>
    <row r="211" spans="1:36" s="42" customFormat="1" x14ac:dyDescent="0.25">
      <c r="A211" s="394">
        <v>6</v>
      </c>
      <c r="B211" s="111">
        <v>143225</v>
      </c>
      <c r="C211" s="180" t="s">
        <v>631</v>
      </c>
      <c r="D211" s="470">
        <v>0</v>
      </c>
      <c r="E211" s="470">
        <v>2250.1492199999998</v>
      </c>
      <c r="F211" s="470">
        <v>0</v>
      </c>
      <c r="G211" s="470">
        <v>0</v>
      </c>
      <c r="H211" s="87">
        <v>2250.1492199999998</v>
      </c>
      <c r="I211" s="470">
        <v>0</v>
      </c>
      <c r="J211" s="470">
        <v>0</v>
      </c>
      <c r="K211" s="470">
        <v>0</v>
      </c>
      <c r="L211" s="470">
        <v>0</v>
      </c>
      <c r="M211" s="470">
        <v>111.48399000000001</v>
      </c>
      <c r="N211" s="470">
        <v>0</v>
      </c>
      <c r="O211" s="470">
        <v>0</v>
      </c>
      <c r="P211" s="470">
        <v>0</v>
      </c>
      <c r="Q211" s="470">
        <v>0</v>
      </c>
      <c r="R211" s="87">
        <v>111.48399000000001</v>
      </c>
      <c r="S211" s="470">
        <v>0</v>
      </c>
      <c r="T211" s="470">
        <v>0</v>
      </c>
      <c r="U211" s="470">
        <v>0</v>
      </c>
      <c r="V211" s="470">
        <v>0</v>
      </c>
      <c r="W211" s="470">
        <v>0</v>
      </c>
      <c r="X211" s="470">
        <v>0</v>
      </c>
      <c r="Y211" s="470">
        <v>0</v>
      </c>
      <c r="Z211" s="470">
        <v>0</v>
      </c>
      <c r="AA211" s="470">
        <v>0</v>
      </c>
      <c r="AB211" s="470">
        <v>0</v>
      </c>
      <c r="AC211" s="470">
        <v>0</v>
      </c>
      <c r="AD211" s="470">
        <v>0</v>
      </c>
      <c r="AE211" s="470">
        <v>2361.63321</v>
      </c>
      <c r="AF211" s="227">
        <v>0</v>
      </c>
      <c r="AG211" s="227">
        <v>111.48399000000001</v>
      </c>
      <c r="AH211" s="227">
        <v>0</v>
      </c>
      <c r="AI211" s="227">
        <v>0</v>
      </c>
      <c r="AJ211" s="475">
        <v>2250.1492199999998</v>
      </c>
    </row>
    <row r="212" spans="1:36" s="42" customFormat="1" x14ac:dyDescent="0.25">
      <c r="A212" s="394">
        <v>4</v>
      </c>
      <c r="B212" s="111">
        <v>1433</v>
      </c>
      <c r="C212" s="180" t="s">
        <v>1381</v>
      </c>
      <c r="D212" s="470">
        <v>789.34286999999995</v>
      </c>
      <c r="E212" s="470">
        <v>0</v>
      </c>
      <c r="F212" s="470">
        <v>1393.2906800000001</v>
      </c>
      <c r="G212" s="470">
        <v>476.56024000000002</v>
      </c>
      <c r="H212" s="87">
        <v>2659.1937900000003</v>
      </c>
      <c r="I212" s="470">
        <v>152.38650000000001</v>
      </c>
      <c r="J212" s="470">
        <v>0</v>
      </c>
      <c r="K212" s="470">
        <v>0</v>
      </c>
      <c r="L212" s="470">
        <v>503.86442</v>
      </c>
      <c r="M212" s="470">
        <v>32.866599999999998</v>
      </c>
      <c r="N212" s="470">
        <v>43.926659999999998</v>
      </c>
      <c r="O212" s="470">
        <v>29.294540000000001</v>
      </c>
      <c r="P212" s="470">
        <v>0</v>
      </c>
      <c r="Q212" s="470">
        <v>0</v>
      </c>
      <c r="R212" s="87">
        <v>762.33871999999985</v>
      </c>
      <c r="S212" s="470">
        <v>1294.6928800000001</v>
      </c>
      <c r="T212" s="470">
        <v>0</v>
      </c>
      <c r="U212" s="470">
        <v>218.11456000000001</v>
      </c>
      <c r="V212" s="470">
        <v>11.17318</v>
      </c>
      <c r="W212" s="470">
        <v>0</v>
      </c>
      <c r="X212" s="470">
        <v>0</v>
      </c>
      <c r="Y212" s="470">
        <v>0</v>
      </c>
      <c r="Z212" s="470">
        <v>11.33657</v>
      </c>
      <c r="AA212" s="470">
        <v>0</v>
      </c>
      <c r="AB212" s="470">
        <v>0</v>
      </c>
      <c r="AC212" s="470">
        <v>0</v>
      </c>
      <c r="AD212" s="470">
        <v>1535.31719</v>
      </c>
      <c r="AE212" s="470">
        <v>4956.8496999999998</v>
      </c>
      <c r="AF212" s="227">
        <v>43.926659999999998</v>
      </c>
      <c r="AG212" s="227">
        <v>547.90419999999995</v>
      </c>
      <c r="AH212" s="227">
        <v>0</v>
      </c>
      <c r="AI212" s="227">
        <v>0</v>
      </c>
      <c r="AJ212" s="475">
        <v>4365.0188400000006</v>
      </c>
    </row>
    <row r="213" spans="1:36" s="42" customFormat="1" x14ac:dyDescent="0.25">
      <c r="A213" s="394">
        <v>6</v>
      </c>
      <c r="B213" s="111">
        <v>143305</v>
      </c>
      <c r="C213" s="180" t="s">
        <v>623</v>
      </c>
      <c r="D213" s="470">
        <v>39.090870000000002</v>
      </c>
      <c r="E213" s="470">
        <v>0</v>
      </c>
      <c r="F213" s="470">
        <v>377.54414000000003</v>
      </c>
      <c r="G213" s="470">
        <v>74.200090000000003</v>
      </c>
      <c r="H213" s="87">
        <v>490.83510000000001</v>
      </c>
      <c r="I213" s="470">
        <v>14.43033</v>
      </c>
      <c r="J213" s="470">
        <v>0</v>
      </c>
      <c r="K213" s="470">
        <v>0</v>
      </c>
      <c r="L213" s="470">
        <v>66.690550000000002</v>
      </c>
      <c r="M213" s="470">
        <v>3.19346</v>
      </c>
      <c r="N213" s="470">
        <v>9.1409199999999995</v>
      </c>
      <c r="O213" s="470">
        <v>1.68651</v>
      </c>
      <c r="P213" s="470">
        <v>0</v>
      </c>
      <c r="Q213" s="470">
        <v>0</v>
      </c>
      <c r="R213" s="87">
        <v>95.141769999999994</v>
      </c>
      <c r="S213" s="470">
        <v>46.036709999999999</v>
      </c>
      <c r="T213" s="470">
        <v>0</v>
      </c>
      <c r="U213" s="470">
        <v>9.7074599999999993</v>
      </c>
      <c r="V213" s="470">
        <v>3.5137399999999999</v>
      </c>
      <c r="W213" s="470">
        <v>0</v>
      </c>
      <c r="X213" s="470">
        <v>0</v>
      </c>
      <c r="Y213" s="470">
        <v>0</v>
      </c>
      <c r="Z213" s="470">
        <v>1.1108</v>
      </c>
      <c r="AA213" s="470">
        <v>0</v>
      </c>
      <c r="AB213" s="470">
        <v>0</v>
      </c>
      <c r="AC213" s="470">
        <v>0</v>
      </c>
      <c r="AD213" s="470">
        <v>60.368709999999993</v>
      </c>
      <c r="AE213" s="470">
        <v>646.34557999999993</v>
      </c>
      <c r="AF213" s="227">
        <v>9.1409199999999995</v>
      </c>
      <c r="AG213" s="227">
        <v>73.397750000000002</v>
      </c>
      <c r="AH213" s="227">
        <v>0</v>
      </c>
      <c r="AI213" s="227">
        <v>0</v>
      </c>
      <c r="AJ213" s="475">
        <v>563.80691000000002</v>
      </c>
    </row>
    <row r="214" spans="1:36" s="42" customFormat="1" x14ac:dyDescent="0.25">
      <c r="A214" s="394">
        <v>6</v>
      </c>
      <c r="B214" s="111">
        <v>143310</v>
      </c>
      <c r="C214" s="180" t="s">
        <v>625</v>
      </c>
      <c r="D214" s="470">
        <v>64.189909999999998</v>
      </c>
      <c r="E214" s="470">
        <v>0</v>
      </c>
      <c r="F214" s="470">
        <v>57.669699999999999</v>
      </c>
      <c r="G214" s="470">
        <v>38.089120000000001</v>
      </c>
      <c r="H214" s="87">
        <v>159.94873000000001</v>
      </c>
      <c r="I214" s="470">
        <v>13.49492</v>
      </c>
      <c r="J214" s="470">
        <v>0</v>
      </c>
      <c r="K214" s="470">
        <v>0</v>
      </c>
      <c r="L214" s="470">
        <v>31.581099999999999</v>
      </c>
      <c r="M214" s="470">
        <v>2.1721699999999999</v>
      </c>
      <c r="N214" s="470">
        <v>7.4254199999999999</v>
      </c>
      <c r="O214" s="470">
        <v>0</v>
      </c>
      <c r="P214" s="470">
        <v>0</v>
      </c>
      <c r="Q214" s="470">
        <v>0</v>
      </c>
      <c r="R214" s="87">
        <v>54.673610000000004</v>
      </c>
      <c r="S214" s="470">
        <v>28.680350000000001</v>
      </c>
      <c r="T214" s="470">
        <v>0</v>
      </c>
      <c r="U214" s="470">
        <v>4.8250099999999998</v>
      </c>
      <c r="V214" s="470">
        <v>2.0928399999999998</v>
      </c>
      <c r="W214" s="470">
        <v>0</v>
      </c>
      <c r="X214" s="470">
        <v>0</v>
      </c>
      <c r="Y214" s="470">
        <v>0</v>
      </c>
      <c r="Z214" s="470">
        <v>2.2672599999999998</v>
      </c>
      <c r="AA214" s="470">
        <v>0</v>
      </c>
      <c r="AB214" s="470">
        <v>0</v>
      </c>
      <c r="AC214" s="470">
        <v>0</v>
      </c>
      <c r="AD214" s="470">
        <v>37.865460000000006</v>
      </c>
      <c r="AE214" s="470">
        <v>252.48780000000002</v>
      </c>
      <c r="AF214" s="227">
        <v>7.4254199999999999</v>
      </c>
      <c r="AG214" s="227">
        <v>35.846110000000003</v>
      </c>
      <c r="AH214" s="227">
        <v>0</v>
      </c>
      <c r="AI214" s="227">
        <v>0</v>
      </c>
      <c r="AJ214" s="475">
        <v>209.21627000000001</v>
      </c>
    </row>
    <row r="215" spans="1:36" s="42" customFormat="1" x14ac:dyDescent="0.25">
      <c r="A215" s="394">
        <v>6</v>
      </c>
      <c r="B215" s="111">
        <v>143315</v>
      </c>
      <c r="C215" s="180" t="s">
        <v>627</v>
      </c>
      <c r="D215" s="470">
        <v>86.928989999999999</v>
      </c>
      <c r="E215" s="470">
        <v>0</v>
      </c>
      <c r="F215" s="470">
        <v>102.99936</v>
      </c>
      <c r="G215" s="470">
        <v>35.658639999999998</v>
      </c>
      <c r="H215" s="87">
        <v>225.58698999999999</v>
      </c>
      <c r="I215" s="470">
        <v>14.269539999999999</v>
      </c>
      <c r="J215" s="470">
        <v>0</v>
      </c>
      <c r="K215" s="470">
        <v>0</v>
      </c>
      <c r="L215" s="470">
        <v>45.341140000000003</v>
      </c>
      <c r="M215" s="470">
        <v>3.3174100000000002</v>
      </c>
      <c r="N215" s="470">
        <v>5.0143300000000002</v>
      </c>
      <c r="O215" s="470">
        <v>8.6941100000000002</v>
      </c>
      <c r="P215" s="470">
        <v>0</v>
      </c>
      <c r="Q215" s="470">
        <v>0</v>
      </c>
      <c r="R215" s="87">
        <v>76.636529999999993</v>
      </c>
      <c r="S215" s="470">
        <v>42.426549999999999</v>
      </c>
      <c r="T215" s="470">
        <v>0</v>
      </c>
      <c r="U215" s="470">
        <v>14.880140000000001</v>
      </c>
      <c r="V215" s="470">
        <v>0.62785999999999997</v>
      </c>
      <c r="W215" s="470">
        <v>0</v>
      </c>
      <c r="X215" s="470">
        <v>0</v>
      </c>
      <c r="Y215" s="470">
        <v>0</v>
      </c>
      <c r="Z215" s="470">
        <v>2.9386199999999998</v>
      </c>
      <c r="AA215" s="470">
        <v>0</v>
      </c>
      <c r="AB215" s="470">
        <v>0</v>
      </c>
      <c r="AC215" s="470">
        <v>0</v>
      </c>
      <c r="AD215" s="470">
        <v>60.873170000000002</v>
      </c>
      <c r="AE215" s="470">
        <v>363.09669000000002</v>
      </c>
      <c r="AF215" s="227">
        <v>5.0143300000000002</v>
      </c>
      <c r="AG215" s="227">
        <v>49.286410000000004</v>
      </c>
      <c r="AH215" s="227">
        <v>0</v>
      </c>
      <c r="AI215" s="227">
        <v>0</v>
      </c>
      <c r="AJ215" s="475">
        <v>308.79595</v>
      </c>
    </row>
    <row r="216" spans="1:36" s="42" customFormat="1" x14ac:dyDescent="0.25">
      <c r="A216" s="394">
        <v>6</v>
      </c>
      <c r="B216" s="111">
        <v>143320</v>
      </c>
      <c r="C216" s="180" t="s">
        <v>629</v>
      </c>
      <c r="D216" s="470">
        <v>102.54948</v>
      </c>
      <c r="E216" s="470">
        <v>0</v>
      </c>
      <c r="F216" s="470">
        <v>197.02415999999999</v>
      </c>
      <c r="G216" s="470">
        <v>296.93880999999999</v>
      </c>
      <c r="H216" s="87">
        <v>596.51244999999994</v>
      </c>
      <c r="I216" s="470">
        <v>31.798500000000001</v>
      </c>
      <c r="J216" s="470">
        <v>0</v>
      </c>
      <c r="K216" s="470">
        <v>0</v>
      </c>
      <c r="L216" s="470">
        <v>66.912199999999999</v>
      </c>
      <c r="M216" s="470">
        <v>5.7135800000000003</v>
      </c>
      <c r="N216" s="470">
        <v>8.6164299999999994</v>
      </c>
      <c r="O216" s="470">
        <v>9.1973099999999999</v>
      </c>
      <c r="P216" s="470">
        <v>0</v>
      </c>
      <c r="Q216" s="470">
        <v>0</v>
      </c>
      <c r="R216" s="87">
        <v>122.23802000000001</v>
      </c>
      <c r="S216" s="470">
        <v>92.506069999999994</v>
      </c>
      <c r="T216" s="470">
        <v>0</v>
      </c>
      <c r="U216" s="470">
        <v>30.93167</v>
      </c>
      <c r="V216" s="470">
        <v>1.3146</v>
      </c>
      <c r="W216" s="470">
        <v>0</v>
      </c>
      <c r="X216" s="470">
        <v>0</v>
      </c>
      <c r="Y216" s="470">
        <v>0</v>
      </c>
      <c r="Z216" s="470">
        <v>5.0198900000000002</v>
      </c>
      <c r="AA216" s="470">
        <v>0</v>
      </c>
      <c r="AB216" s="470">
        <v>0</v>
      </c>
      <c r="AC216" s="470">
        <v>0</v>
      </c>
      <c r="AD216" s="470">
        <v>129.77222999999998</v>
      </c>
      <c r="AE216" s="470">
        <v>848.52269999999999</v>
      </c>
      <c r="AF216" s="227">
        <v>8.6164299999999994</v>
      </c>
      <c r="AG216" s="227">
        <v>73.940380000000005</v>
      </c>
      <c r="AH216" s="227">
        <v>0</v>
      </c>
      <c r="AI216" s="227">
        <v>0</v>
      </c>
      <c r="AJ216" s="475">
        <v>765.96589000000006</v>
      </c>
    </row>
    <row r="217" spans="1:36" s="42" customFormat="1" x14ac:dyDescent="0.25">
      <c r="A217" s="394">
        <v>6</v>
      </c>
      <c r="B217" s="111">
        <v>143325</v>
      </c>
      <c r="C217" s="180" t="s">
        <v>631</v>
      </c>
      <c r="D217" s="470">
        <v>496.58362</v>
      </c>
      <c r="E217" s="470">
        <v>0</v>
      </c>
      <c r="F217" s="470">
        <v>658.05331999999999</v>
      </c>
      <c r="G217" s="470">
        <v>31.673580000000001</v>
      </c>
      <c r="H217" s="87">
        <v>1186.3105199999998</v>
      </c>
      <c r="I217" s="470">
        <v>78.393209999999996</v>
      </c>
      <c r="J217" s="470">
        <v>0</v>
      </c>
      <c r="K217" s="470">
        <v>0</v>
      </c>
      <c r="L217" s="470">
        <v>293.33942999999999</v>
      </c>
      <c r="M217" s="470">
        <v>18.46998</v>
      </c>
      <c r="N217" s="470">
        <v>13.729559999999999</v>
      </c>
      <c r="O217" s="470">
        <v>9.7166099999999993</v>
      </c>
      <c r="P217" s="470">
        <v>0</v>
      </c>
      <c r="Q217" s="470">
        <v>0</v>
      </c>
      <c r="R217" s="87">
        <v>413.64879000000002</v>
      </c>
      <c r="S217" s="470">
        <v>1085.0432000000001</v>
      </c>
      <c r="T217" s="470">
        <v>0</v>
      </c>
      <c r="U217" s="470">
        <v>157.77028000000001</v>
      </c>
      <c r="V217" s="470">
        <v>3.6241400000000001</v>
      </c>
      <c r="W217" s="470">
        <v>0</v>
      </c>
      <c r="X217" s="470">
        <v>0</v>
      </c>
      <c r="Y217" s="470">
        <v>0</v>
      </c>
      <c r="Z217" s="470">
        <v>0</v>
      </c>
      <c r="AA217" s="470">
        <v>0</v>
      </c>
      <c r="AB217" s="470">
        <v>0</v>
      </c>
      <c r="AC217" s="470">
        <v>0</v>
      </c>
      <c r="AD217" s="470">
        <v>1246.4376199999999</v>
      </c>
      <c r="AE217" s="470">
        <v>2846.3969299999999</v>
      </c>
      <c r="AF217" s="227">
        <v>13.729559999999999</v>
      </c>
      <c r="AG217" s="227">
        <v>315.43355000000003</v>
      </c>
      <c r="AH217" s="227">
        <v>0</v>
      </c>
      <c r="AI217" s="227">
        <v>0</v>
      </c>
      <c r="AJ217" s="475">
        <v>2517.2338199999999</v>
      </c>
    </row>
    <row r="218" spans="1:36" s="42" customFormat="1" x14ac:dyDescent="0.25">
      <c r="A218" s="394">
        <v>4</v>
      </c>
      <c r="B218" s="111">
        <v>1434</v>
      </c>
      <c r="C218" s="180" t="s">
        <v>1387</v>
      </c>
      <c r="D218" s="470">
        <v>1707.19964</v>
      </c>
      <c r="E218" s="470">
        <v>4.4229200000000004</v>
      </c>
      <c r="F218" s="470">
        <v>1058.01891</v>
      </c>
      <c r="G218" s="470">
        <v>507.79001</v>
      </c>
      <c r="H218" s="87">
        <v>3277.4314800000002</v>
      </c>
      <c r="I218" s="470">
        <v>1791.4371000000001</v>
      </c>
      <c r="J218" s="470">
        <v>0</v>
      </c>
      <c r="K218" s="470">
        <v>0</v>
      </c>
      <c r="L218" s="470">
        <v>10940.19435</v>
      </c>
      <c r="M218" s="470">
        <v>23.73695</v>
      </c>
      <c r="N218" s="470">
        <v>212.06022999999999</v>
      </c>
      <c r="O218" s="470">
        <v>182.61779000000001</v>
      </c>
      <c r="P218" s="470">
        <v>0.74822</v>
      </c>
      <c r="Q218" s="470">
        <v>110.37746</v>
      </c>
      <c r="R218" s="87">
        <v>13261.1721</v>
      </c>
      <c r="S218" s="470">
        <v>0</v>
      </c>
      <c r="T218" s="470">
        <v>246.80364</v>
      </c>
      <c r="U218" s="470">
        <v>1.7704599999999999</v>
      </c>
      <c r="V218" s="470">
        <v>43.547069999999998</v>
      </c>
      <c r="W218" s="470">
        <v>0</v>
      </c>
      <c r="X218" s="470">
        <v>0</v>
      </c>
      <c r="Y218" s="470">
        <v>130.79629</v>
      </c>
      <c r="Z218" s="470">
        <v>26.768830000000001</v>
      </c>
      <c r="AA218" s="470">
        <v>0</v>
      </c>
      <c r="AB218" s="470">
        <v>76.918999999999997</v>
      </c>
      <c r="AC218" s="470">
        <v>0</v>
      </c>
      <c r="AD218" s="470">
        <v>526.60528999999997</v>
      </c>
      <c r="AE218" s="470">
        <v>17065.208869999999</v>
      </c>
      <c r="AF218" s="227">
        <v>212.06022999999999</v>
      </c>
      <c r="AG218" s="227">
        <v>11007.478370000001</v>
      </c>
      <c r="AH218" s="227">
        <v>0</v>
      </c>
      <c r="AI218" s="227">
        <v>130.79629</v>
      </c>
      <c r="AJ218" s="475">
        <v>5714.8739800000003</v>
      </c>
    </row>
    <row r="219" spans="1:36" s="42" customFormat="1" x14ac:dyDescent="0.25">
      <c r="A219" s="394">
        <v>6</v>
      </c>
      <c r="B219" s="111">
        <v>143405</v>
      </c>
      <c r="C219" s="180" t="s">
        <v>623</v>
      </c>
      <c r="D219" s="470">
        <v>42.30236</v>
      </c>
      <c r="E219" s="470">
        <v>0.29613</v>
      </c>
      <c r="F219" s="470">
        <v>98.637870000000007</v>
      </c>
      <c r="G219" s="470">
        <v>28.681000000000001</v>
      </c>
      <c r="H219" s="87">
        <v>169.91736</v>
      </c>
      <c r="I219" s="470">
        <v>63.071040000000004</v>
      </c>
      <c r="J219" s="470">
        <v>0</v>
      </c>
      <c r="K219" s="470">
        <v>0</v>
      </c>
      <c r="L219" s="470">
        <v>734.30974000000003</v>
      </c>
      <c r="M219" s="470">
        <v>1.4523299999999999</v>
      </c>
      <c r="N219" s="470">
        <v>10.44806</v>
      </c>
      <c r="O219" s="470">
        <v>1.98664</v>
      </c>
      <c r="P219" s="470">
        <v>2.6579999999999999E-2</v>
      </c>
      <c r="Q219" s="470">
        <v>15.48488</v>
      </c>
      <c r="R219" s="87">
        <v>826.77927</v>
      </c>
      <c r="S219" s="470">
        <v>0</v>
      </c>
      <c r="T219" s="470">
        <v>11.63109</v>
      </c>
      <c r="U219" s="470">
        <v>8.1079999999999999E-2</v>
      </c>
      <c r="V219" s="470">
        <v>3.5240999999999998</v>
      </c>
      <c r="W219" s="470">
        <v>0</v>
      </c>
      <c r="X219" s="470">
        <v>0</v>
      </c>
      <c r="Y219" s="470">
        <v>11.95486</v>
      </c>
      <c r="Z219" s="470">
        <v>1.61686</v>
      </c>
      <c r="AA219" s="470">
        <v>0</v>
      </c>
      <c r="AB219" s="470">
        <v>1.6263300000000001</v>
      </c>
      <c r="AC219" s="470">
        <v>0</v>
      </c>
      <c r="AD219" s="470">
        <v>30.43432</v>
      </c>
      <c r="AE219" s="470">
        <v>1027.13095</v>
      </c>
      <c r="AF219" s="227">
        <v>10.44806</v>
      </c>
      <c r="AG219" s="227">
        <v>739.28616999999997</v>
      </c>
      <c r="AH219" s="227">
        <v>0</v>
      </c>
      <c r="AI219" s="227">
        <v>11.95486</v>
      </c>
      <c r="AJ219" s="475">
        <v>265.44185999999996</v>
      </c>
    </row>
    <row r="220" spans="1:36" s="42" customFormat="1" x14ac:dyDescent="0.25">
      <c r="A220" s="394">
        <v>6</v>
      </c>
      <c r="B220" s="111">
        <v>143410</v>
      </c>
      <c r="C220" s="180" t="s">
        <v>625</v>
      </c>
      <c r="D220" s="470">
        <v>92.86412</v>
      </c>
      <c r="E220" s="470">
        <v>0.30843999999999999</v>
      </c>
      <c r="F220" s="470">
        <v>62.301000000000002</v>
      </c>
      <c r="G220" s="470">
        <v>111.02039000000001</v>
      </c>
      <c r="H220" s="87">
        <v>266.49395000000004</v>
      </c>
      <c r="I220" s="470">
        <v>145.91570999999999</v>
      </c>
      <c r="J220" s="470">
        <v>0</v>
      </c>
      <c r="K220" s="470">
        <v>0</v>
      </c>
      <c r="L220" s="470">
        <v>256.7088</v>
      </c>
      <c r="M220" s="470">
        <v>1.0048699999999999</v>
      </c>
      <c r="N220" s="470">
        <v>19.094660000000001</v>
      </c>
      <c r="O220" s="470">
        <v>3.76756</v>
      </c>
      <c r="P220" s="470">
        <v>8.5360000000000005E-2</v>
      </c>
      <c r="Q220" s="470">
        <v>10.577489999999999</v>
      </c>
      <c r="R220" s="87">
        <v>437.15444999999994</v>
      </c>
      <c r="S220" s="470">
        <v>0</v>
      </c>
      <c r="T220" s="470">
        <v>9.3953000000000007</v>
      </c>
      <c r="U220" s="470">
        <v>0.16778999999999999</v>
      </c>
      <c r="V220" s="470">
        <v>2.3574899999999999</v>
      </c>
      <c r="W220" s="470">
        <v>0</v>
      </c>
      <c r="X220" s="470">
        <v>0</v>
      </c>
      <c r="Y220" s="470">
        <v>8.4941600000000008</v>
      </c>
      <c r="Z220" s="470">
        <v>3.29819</v>
      </c>
      <c r="AA220" s="470">
        <v>0</v>
      </c>
      <c r="AB220" s="470">
        <v>2.3825599999999998</v>
      </c>
      <c r="AC220" s="470">
        <v>0</v>
      </c>
      <c r="AD220" s="470">
        <v>26.095489999999998</v>
      </c>
      <c r="AE220" s="470">
        <v>729.74389000000008</v>
      </c>
      <c r="AF220" s="227">
        <v>19.094660000000001</v>
      </c>
      <c r="AG220" s="227">
        <v>260.07115999999996</v>
      </c>
      <c r="AH220" s="227">
        <v>0</v>
      </c>
      <c r="AI220" s="227">
        <v>8.4941600000000008</v>
      </c>
      <c r="AJ220" s="475">
        <v>442.08391000000006</v>
      </c>
    </row>
    <row r="221" spans="1:36" s="42" customFormat="1" x14ac:dyDescent="0.25">
      <c r="A221" s="394">
        <v>6</v>
      </c>
      <c r="B221" s="111">
        <v>143415</v>
      </c>
      <c r="C221" s="180" t="s">
        <v>627</v>
      </c>
      <c r="D221" s="470">
        <v>127.35389000000001</v>
      </c>
      <c r="E221" s="470">
        <v>0.47791</v>
      </c>
      <c r="F221" s="470">
        <v>92.481129999999993</v>
      </c>
      <c r="G221" s="470">
        <v>131.55683999999999</v>
      </c>
      <c r="H221" s="87">
        <v>351.86977000000002</v>
      </c>
      <c r="I221" s="470">
        <v>163.63239999999999</v>
      </c>
      <c r="J221" s="470">
        <v>0</v>
      </c>
      <c r="K221" s="470">
        <v>0</v>
      </c>
      <c r="L221" s="470">
        <v>402.44315</v>
      </c>
      <c r="M221" s="470">
        <v>1.5556000000000001</v>
      </c>
      <c r="N221" s="470">
        <v>15.27426</v>
      </c>
      <c r="O221" s="470">
        <v>5.6032500000000001</v>
      </c>
      <c r="P221" s="470">
        <v>8.4559999999999996E-2</v>
      </c>
      <c r="Q221" s="470">
        <v>14.52777</v>
      </c>
      <c r="R221" s="87">
        <v>603.12099000000012</v>
      </c>
      <c r="S221" s="470">
        <v>0</v>
      </c>
      <c r="T221" s="470">
        <v>12.190759999999999</v>
      </c>
      <c r="U221" s="470">
        <v>0.25829000000000002</v>
      </c>
      <c r="V221" s="470">
        <v>3.53139</v>
      </c>
      <c r="W221" s="470">
        <v>0</v>
      </c>
      <c r="X221" s="470">
        <v>0</v>
      </c>
      <c r="Y221" s="470">
        <v>12.976179999999999</v>
      </c>
      <c r="Z221" s="470">
        <v>5.1022499999999997</v>
      </c>
      <c r="AA221" s="470">
        <v>0</v>
      </c>
      <c r="AB221" s="470">
        <v>3.2048999999999999</v>
      </c>
      <c r="AC221" s="470">
        <v>0</v>
      </c>
      <c r="AD221" s="470">
        <v>37.263770000000001</v>
      </c>
      <c r="AE221" s="470">
        <v>992.25453000000016</v>
      </c>
      <c r="AF221" s="227">
        <v>15.27426</v>
      </c>
      <c r="AG221" s="227">
        <v>407.53014000000002</v>
      </c>
      <c r="AH221" s="227">
        <v>0</v>
      </c>
      <c r="AI221" s="227">
        <v>12.976179999999999</v>
      </c>
      <c r="AJ221" s="475">
        <v>556.47394999999995</v>
      </c>
    </row>
    <row r="222" spans="1:36" s="42" customFormat="1" x14ac:dyDescent="0.25">
      <c r="A222" s="394">
        <v>6</v>
      </c>
      <c r="B222" s="111">
        <v>143420</v>
      </c>
      <c r="C222" s="180" t="s">
        <v>629</v>
      </c>
      <c r="D222" s="470">
        <v>233.22375</v>
      </c>
      <c r="E222" s="470">
        <v>1.01996</v>
      </c>
      <c r="F222" s="470">
        <v>170.48590999999999</v>
      </c>
      <c r="G222" s="470">
        <v>60.244959999999999</v>
      </c>
      <c r="H222" s="87">
        <v>464.97457999999995</v>
      </c>
      <c r="I222" s="470">
        <v>300.18376000000001</v>
      </c>
      <c r="J222" s="470">
        <v>0</v>
      </c>
      <c r="K222" s="470">
        <v>0</v>
      </c>
      <c r="L222" s="470">
        <v>846.02733999999998</v>
      </c>
      <c r="M222" s="470">
        <v>3.3342200000000002</v>
      </c>
      <c r="N222" s="470">
        <v>29.26887</v>
      </c>
      <c r="O222" s="470">
        <v>11.89789</v>
      </c>
      <c r="P222" s="470">
        <v>0.18054999999999999</v>
      </c>
      <c r="Q222" s="470">
        <v>23.984089999999998</v>
      </c>
      <c r="R222" s="87">
        <v>1214.87672</v>
      </c>
      <c r="S222" s="470">
        <v>0</v>
      </c>
      <c r="T222" s="470">
        <v>26.31305</v>
      </c>
      <c r="U222" s="470">
        <v>0.54769999999999996</v>
      </c>
      <c r="V222" s="470">
        <v>6.6891100000000003</v>
      </c>
      <c r="W222" s="470">
        <v>0</v>
      </c>
      <c r="X222" s="470">
        <v>0</v>
      </c>
      <c r="Y222" s="470">
        <v>27.195329999999998</v>
      </c>
      <c r="Z222" s="470">
        <v>9.9978099999999994</v>
      </c>
      <c r="AA222" s="470">
        <v>0</v>
      </c>
      <c r="AB222" s="470">
        <v>7.4571300000000003</v>
      </c>
      <c r="AC222" s="470">
        <v>0</v>
      </c>
      <c r="AD222" s="470">
        <v>78.200130000000001</v>
      </c>
      <c r="AE222" s="470">
        <v>1758.0514299999998</v>
      </c>
      <c r="AF222" s="227">
        <v>29.26887</v>
      </c>
      <c r="AG222" s="227">
        <v>856.05066999999997</v>
      </c>
      <c r="AH222" s="227">
        <v>0</v>
      </c>
      <c r="AI222" s="227">
        <v>27.195329999999998</v>
      </c>
      <c r="AJ222" s="475">
        <v>845.53655999999989</v>
      </c>
    </row>
    <row r="223" spans="1:36" s="42" customFormat="1" x14ac:dyDescent="0.25">
      <c r="A223" s="394">
        <v>6</v>
      </c>
      <c r="B223" s="111">
        <v>143425</v>
      </c>
      <c r="C223" s="180" t="s">
        <v>631</v>
      </c>
      <c r="D223" s="470">
        <v>1211.45552</v>
      </c>
      <c r="E223" s="470">
        <v>2.3204799999999999</v>
      </c>
      <c r="F223" s="470">
        <v>634.11300000000006</v>
      </c>
      <c r="G223" s="470">
        <v>176.28682000000001</v>
      </c>
      <c r="H223" s="87">
        <v>2024.1758200000002</v>
      </c>
      <c r="I223" s="470">
        <v>1118.63419</v>
      </c>
      <c r="J223" s="470">
        <v>0</v>
      </c>
      <c r="K223" s="470">
        <v>0</v>
      </c>
      <c r="L223" s="470">
        <v>8700.7053199999991</v>
      </c>
      <c r="M223" s="470">
        <v>16.38993</v>
      </c>
      <c r="N223" s="470">
        <v>137.97438</v>
      </c>
      <c r="O223" s="470">
        <v>159.36245</v>
      </c>
      <c r="P223" s="470">
        <v>0.37117</v>
      </c>
      <c r="Q223" s="470">
        <v>45.803229999999999</v>
      </c>
      <c r="R223" s="87">
        <v>10179.240669999999</v>
      </c>
      <c r="S223" s="470">
        <v>0</v>
      </c>
      <c r="T223" s="470">
        <v>187.27343999999999</v>
      </c>
      <c r="U223" s="470">
        <v>0.71560000000000001</v>
      </c>
      <c r="V223" s="470">
        <v>27.444980000000001</v>
      </c>
      <c r="W223" s="470">
        <v>0</v>
      </c>
      <c r="X223" s="470">
        <v>0</v>
      </c>
      <c r="Y223" s="470">
        <v>70.175759999999997</v>
      </c>
      <c r="Z223" s="470">
        <v>6.7537200000000004</v>
      </c>
      <c r="AA223" s="470">
        <v>0</v>
      </c>
      <c r="AB223" s="470">
        <v>62.248080000000002</v>
      </c>
      <c r="AC223" s="470">
        <v>0</v>
      </c>
      <c r="AD223" s="470">
        <v>354.61158</v>
      </c>
      <c r="AE223" s="470">
        <v>12558.02807</v>
      </c>
      <c r="AF223" s="227">
        <v>137.97438</v>
      </c>
      <c r="AG223" s="227">
        <v>8744.5402299999987</v>
      </c>
      <c r="AH223" s="227">
        <v>0</v>
      </c>
      <c r="AI223" s="227">
        <v>70.175759999999997</v>
      </c>
      <c r="AJ223" s="475">
        <v>3605.3377</v>
      </c>
    </row>
    <row r="224" spans="1:36" s="42" customFormat="1" x14ac:dyDescent="0.25">
      <c r="A224" s="394">
        <v>4</v>
      </c>
      <c r="B224" s="111">
        <v>1435</v>
      </c>
      <c r="C224" s="180" t="s">
        <v>1393</v>
      </c>
      <c r="D224" s="470">
        <v>283.51765999999998</v>
      </c>
      <c r="E224" s="470">
        <v>17.782060000000001</v>
      </c>
      <c r="F224" s="470">
        <v>83.506699999999995</v>
      </c>
      <c r="G224" s="470">
        <v>210.24256</v>
      </c>
      <c r="H224" s="87">
        <v>595.04898000000003</v>
      </c>
      <c r="I224" s="470">
        <v>0</v>
      </c>
      <c r="J224" s="470">
        <v>0</v>
      </c>
      <c r="K224" s="470">
        <v>0</v>
      </c>
      <c r="L224" s="470">
        <v>0</v>
      </c>
      <c r="M224" s="470">
        <v>45.92653</v>
      </c>
      <c r="N224" s="470">
        <v>0</v>
      </c>
      <c r="O224" s="470">
        <v>253.26129</v>
      </c>
      <c r="P224" s="470">
        <v>0</v>
      </c>
      <c r="Q224" s="470">
        <v>0</v>
      </c>
      <c r="R224" s="87">
        <v>299.18781999999999</v>
      </c>
      <c r="S224" s="470">
        <v>183.28018</v>
      </c>
      <c r="T224" s="470">
        <v>0</v>
      </c>
      <c r="U224" s="470">
        <v>0</v>
      </c>
      <c r="V224" s="470">
        <v>0</v>
      </c>
      <c r="W224" s="470">
        <v>0</v>
      </c>
      <c r="X224" s="470">
        <v>0</v>
      </c>
      <c r="Y224" s="470">
        <v>0</v>
      </c>
      <c r="Z224" s="470">
        <v>0</v>
      </c>
      <c r="AA224" s="470">
        <v>0</v>
      </c>
      <c r="AB224" s="470">
        <v>7.6269900000000002</v>
      </c>
      <c r="AC224" s="470">
        <v>0</v>
      </c>
      <c r="AD224" s="470">
        <v>190.90717000000001</v>
      </c>
      <c r="AE224" s="470">
        <v>1085.1439700000001</v>
      </c>
      <c r="AF224" s="227">
        <v>0</v>
      </c>
      <c r="AG224" s="227">
        <v>45.92653</v>
      </c>
      <c r="AH224" s="227">
        <v>0</v>
      </c>
      <c r="AI224" s="227">
        <v>0</v>
      </c>
      <c r="AJ224" s="475">
        <v>1039.2174400000001</v>
      </c>
    </row>
    <row r="225" spans="1:36" s="42" customFormat="1" x14ac:dyDescent="0.25">
      <c r="A225" s="394">
        <v>6</v>
      </c>
      <c r="B225" s="111">
        <v>143505</v>
      </c>
      <c r="C225" s="180" t="s">
        <v>623</v>
      </c>
      <c r="D225" s="470">
        <v>1.5996300000000001</v>
      </c>
      <c r="E225" s="470">
        <v>0.55742999999999998</v>
      </c>
      <c r="F225" s="470">
        <v>5.9556199999999997</v>
      </c>
      <c r="G225" s="470">
        <v>5.08446</v>
      </c>
      <c r="H225" s="87">
        <v>13.197139999999999</v>
      </c>
      <c r="I225" s="470">
        <v>0</v>
      </c>
      <c r="J225" s="470">
        <v>0</v>
      </c>
      <c r="K225" s="470">
        <v>0</v>
      </c>
      <c r="L225" s="470">
        <v>0</v>
      </c>
      <c r="M225" s="470">
        <v>1.36863</v>
      </c>
      <c r="N225" s="470">
        <v>0</v>
      </c>
      <c r="O225" s="470">
        <v>0.31857999999999997</v>
      </c>
      <c r="P225" s="470">
        <v>0</v>
      </c>
      <c r="Q225" s="470">
        <v>0</v>
      </c>
      <c r="R225" s="87">
        <v>1.6872099999999999</v>
      </c>
      <c r="S225" s="470">
        <v>4.0259600000000004</v>
      </c>
      <c r="T225" s="470">
        <v>0</v>
      </c>
      <c r="U225" s="470">
        <v>0</v>
      </c>
      <c r="V225" s="470">
        <v>0</v>
      </c>
      <c r="W225" s="470">
        <v>0</v>
      </c>
      <c r="X225" s="470">
        <v>0</v>
      </c>
      <c r="Y225" s="470">
        <v>0</v>
      </c>
      <c r="Z225" s="470">
        <v>0</v>
      </c>
      <c r="AA225" s="470">
        <v>0</v>
      </c>
      <c r="AB225" s="470">
        <v>0.19653999999999999</v>
      </c>
      <c r="AC225" s="470">
        <v>0</v>
      </c>
      <c r="AD225" s="470">
        <v>4.2225000000000001</v>
      </c>
      <c r="AE225" s="470">
        <v>19.106850000000001</v>
      </c>
      <c r="AF225" s="227">
        <v>0</v>
      </c>
      <c r="AG225" s="227">
        <v>1.36863</v>
      </c>
      <c r="AH225" s="227">
        <v>0</v>
      </c>
      <c r="AI225" s="227">
        <v>0</v>
      </c>
      <c r="AJ225" s="475">
        <v>17.738219999999998</v>
      </c>
    </row>
    <row r="226" spans="1:36" s="42" customFormat="1" x14ac:dyDescent="0.25">
      <c r="A226" s="394">
        <v>6</v>
      </c>
      <c r="B226" s="111">
        <v>143510</v>
      </c>
      <c r="C226" s="180" t="s">
        <v>625</v>
      </c>
      <c r="D226" s="470">
        <v>4.4703400000000002</v>
      </c>
      <c r="E226" s="470">
        <v>0.37541999999999998</v>
      </c>
      <c r="F226" s="470">
        <v>3.7503899999999999</v>
      </c>
      <c r="G226" s="470">
        <v>3.3835999999999999</v>
      </c>
      <c r="H226" s="87">
        <v>11.979749999999999</v>
      </c>
      <c r="I226" s="470">
        <v>0</v>
      </c>
      <c r="J226" s="470">
        <v>0</v>
      </c>
      <c r="K226" s="470">
        <v>0</v>
      </c>
      <c r="L226" s="470">
        <v>0</v>
      </c>
      <c r="M226" s="470">
        <v>0.93374999999999997</v>
      </c>
      <c r="N226" s="470">
        <v>0</v>
      </c>
      <c r="O226" s="470">
        <v>3.1395300000000002</v>
      </c>
      <c r="P226" s="470">
        <v>0</v>
      </c>
      <c r="Q226" s="470">
        <v>0</v>
      </c>
      <c r="R226" s="87">
        <v>4.0732800000000005</v>
      </c>
      <c r="S226" s="470">
        <v>2.7686600000000001</v>
      </c>
      <c r="T226" s="470">
        <v>0</v>
      </c>
      <c r="U226" s="470">
        <v>0</v>
      </c>
      <c r="V226" s="470">
        <v>0</v>
      </c>
      <c r="W226" s="470">
        <v>0</v>
      </c>
      <c r="X226" s="470">
        <v>0</v>
      </c>
      <c r="Y226" s="470">
        <v>0</v>
      </c>
      <c r="Z226" s="470">
        <v>0</v>
      </c>
      <c r="AA226" s="470">
        <v>0</v>
      </c>
      <c r="AB226" s="470">
        <v>0.63934000000000002</v>
      </c>
      <c r="AC226" s="470">
        <v>0</v>
      </c>
      <c r="AD226" s="470">
        <v>3.4080000000000004</v>
      </c>
      <c r="AE226" s="470">
        <v>19.461030000000001</v>
      </c>
      <c r="AF226" s="227">
        <v>0</v>
      </c>
      <c r="AG226" s="227">
        <v>0.93374999999999997</v>
      </c>
      <c r="AH226" s="227">
        <v>0</v>
      </c>
      <c r="AI226" s="227">
        <v>0</v>
      </c>
      <c r="AJ226" s="475">
        <v>18.527280000000001</v>
      </c>
    </row>
    <row r="227" spans="1:36" s="42" customFormat="1" x14ac:dyDescent="0.25">
      <c r="A227" s="394">
        <v>6</v>
      </c>
      <c r="B227" s="111">
        <v>143515</v>
      </c>
      <c r="C227" s="180" t="s">
        <v>627</v>
      </c>
      <c r="D227" s="470">
        <v>5.3111300000000004</v>
      </c>
      <c r="E227" s="470">
        <v>0.56913000000000002</v>
      </c>
      <c r="F227" s="470">
        <v>3.6997300000000002</v>
      </c>
      <c r="G227" s="470">
        <v>5.1508000000000003</v>
      </c>
      <c r="H227" s="87">
        <v>14.730790000000001</v>
      </c>
      <c r="I227" s="470">
        <v>0</v>
      </c>
      <c r="J227" s="470">
        <v>0</v>
      </c>
      <c r="K227" s="470">
        <v>0</v>
      </c>
      <c r="L227" s="470">
        <v>0</v>
      </c>
      <c r="M227" s="470">
        <v>1.43333</v>
      </c>
      <c r="N227" s="470">
        <v>0</v>
      </c>
      <c r="O227" s="470">
        <v>4.8053299999999997</v>
      </c>
      <c r="P227" s="470">
        <v>0</v>
      </c>
      <c r="Q227" s="470">
        <v>0</v>
      </c>
      <c r="R227" s="87">
        <v>6.2386599999999994</v>
      </c>
      <c r="S227" s="470">
        <v>4.2161900000000001</v>
      </c>
      <c r="T227" s="470">
        <v>0</v>
      </c>
      <c r="U227" s="470">
        <v>0</v>
      </c>
      <c r="V227" s="470">
        <v>0</v>
      </c>
      <c r="W227" s="470">
        <v>0</v>
      </c>
      <c r="X227" s="470">
        <v>0</v>
      </c>
      <c r="Y227" s="470">
        <v>0</v>
      </c>
      <c r="Z227" s="470">
        <v>0</v>
      </c>
      <c r="AA227" s="470">
        <v>0</v>
      </c>
      <c r="AB227" s="470">
        <v>0.20324</v>
      </c>
      <c r="AC227" s="470">
        <v>0</v>
      </c>
      <c r="AD227" s="470">
        <v>4.4194300000000002</v>
      </c>
      <c r="AE227" s="470">
        <v>25.38888</v>
      </c>
      <c r="AF227" s="227">
        <v>0</v>
      </c>
      <c r="AG227" s="227">
        <v>1.43333</v>
      </c>
      <c r="AH227" s="227">
        <v>0</v>
      </c>
      <c r="AI227" s="227">
        <v>0</v>
      </c>
      <c r="AJ227" s="475">
        <v>23.955550000000002</v>
      </c>
    </row>
    <row r="228" spans="1:36" s="42" customFormat="1" x14ac:dyDescent="0.25">
      <c r="A228" s="394">
        <v>6</v>
      </c>
      <c r="B228" s="111">
        <v>143520</v>
      </c>
      <c r="C228" s="180" t="s">
        <v>629</v>
      </c>
      <c r="D228" s="470">
        <v>10.87782</v>
      </c>
      <c r="E228" s="470">
        <v>1.1598599999999999</v>
      </c>
      <c r="F228" s="470">
        <v>6.7606099999999998</v>
      </c>
      <c r="G228" s="470">
        <v>10.971769999999999</v>
      </c>
      <c r="H228" s="87">
        <v>29.770060000000001</v>
      </c>
      <c r="I228" s="470">
        <v>0</v>
      </c>
      <c r="J228" s="470">
        <v>0</v>
      </c>
      <c r="K228" s="470">
        <v>0</v>
      </c>
      <c r="L228" s="470">
        <v>0</v>
      </c>
      <c r="M228" s="470">
        <v>2.9885000000000002</v>
      </c>
      <c r="N228" s="470">
        <v>0</v>
      </c>
      <c r="O228" s="470">
        <v>8.7178900000000006</v>
      </c>
      <c r="P228" s="470">
        <v>0</v>
      </c>
      <c r="Q228" s="470">
        <v>0</v>
      </c>
      <c r="R228" s="87">
        <v>11.706390000000001</v>
      </c>
      <c r="S228" s="470">
        <v>8.9350799999999992</v>
      </c>
      <c r="T228" s="470">
        <v>0</v>
      </c>
      <c r="U228" s="470">
        <v>0</v>
      </c>
      <c r="V228" s="470">
        <v>0</v>
      </c>
      <c r="W228" s="470">
        <v>0</v>
      </c>
      <c r="X228" s="470">
        <v>0</v>
      </c>
      <c r="Y228" s="470">
        <v>0</v>
      </c>
      <c r="Z228" s="470">
        <v>0</v>
      </c>
      <c r="AA228" s="470">
        <v>0</v>
      </c>
      <c r="AB228" s="470">
        <v>0.63256999999999997</v>
      </c>
      <c r="AC228" s="470">
        <v>0</v>
      </c>
      <c r="AD228" s="470">
        <v>9.5676499999999987</v>
      </c>
      <c r="AE228" s="470">
        <v>51.0441</v>
      </c>
      <c r="AF228" s="227">
        <v>0</v>
      </c>
      <c r="AG228" s="227">
        <v>2.9885000000000002</v>
      </c>
      <c r="AH228" s="227">
        <v>0</v>
      </c>
      <c r="AI228" s="227">
        <v>0</v>
      </c>
      <c r="AJ228" s="475">
        <v>48.055599999999998</v>
      </c>
    </row>
    <row r="229" spans="1:36" s="42" customFormat="1" x14ac:dyDescent="0.25">
      <c r="A229" s="394">
        <v>6</v>
      </c>
      <c r="B229" s="111">
        <v>143525</v>
      </c>
      <c r="C229" s="180" t="s">
        <v>631</v>
      </c>
      <c r="D229" s="470">
        <v>261.25873999999999</v>
      </c>
      <c r="E229" s="470">
        <v>15.12022</v>
      </c>
      <c r="F229" s="470">
        <v>63.340350000000001</v>
      </c>
      <c r="G229" s="470">
        <v>185.65192999999999</v>
      </c>
      <c r="H229" s="87">
        <v>525.37123999999994</v>
      </c>
      <c r="I229" s="470">
        <v>0</v>
      </c>
      <c r="J229" s="470">
        <v>0</v>
      </c>
      <c r="K229" s="470">
        <v>0</v>
      </c>
      <c r="L229" s="470">
        <v>0</v>
      </c>
      <c r="M229" s="470">
        <v>39.20232</v>
      </c>
      <c r="N229" s="470">
        <v>0</v>
      </c>
      <c r="O229" s="470">
        <v>236.27995999999999</v>
      </c>
      <c r="P229" s="470">
        <v>0</v>
      </c>
      <c r="Q229" s="470">
        <v>0</v>
      </c>
      <c r="R229" s="87">
        <v>275.48228</v>
      </c>
      <c r="S229" s="470">
        <v>163.33429000000001</v>
      </c>
      <c r="T229" s="470">
        <v>0</v>
      </c>
      <c r="U229" s="470">
        <v>0</v>
      </c>
      <c r="V229" s="470">
        <v>0</v>
      </c>
      <c r="W229" s="470">
        <v>0</v>
      </c>
      <c r="X229" s="470">
        <v>0</v>
      </c>
      <c r="Y229" s="470">
        <v>0</v>
      </c>
      <c r="Z229" s="470">
        <v>0</v>
      </c>
      <c r="AA229" s="470">
        <v>0</v>
      </c>
      <c r="AB229" s="470">
        <v>5.9553000000000003</v>
      </c>
      <c r="AC229" s="470">
        <v>0</v>
      </c>
      <c r="AD229" s="470">
        <v>169.28959</v>
      </c>
      <c r="AE229" s="470">
        <v>970.14310999999987</v>
      </c>
      <c r="AF229" s="227">
        <v>0</v>
      </c>
      <c r="AG229" s="227">
        <v>39.20232</v>
      </c>
      <c r="AH229" s="227">
        <v>0</v>
      </c>
      <c r="AI229" s="227">
        <v>0</v>
      </c>
      <c r="AJ229" s="475">
        <v>930.94078999999988</v>
      </c>
    </row>
    <row r="230" spans="1:36" s="42" customFormat="1" x14ac:dyDescent="0.25">
      <c r="A230" s="394">
        <v>4</v>
      </c>
      <c r="B230" s="111">
        <v>1436</v>
      </c>
      <c r="C230" s="180" t="s">
        <v>1394</v>
      </c>
      <c r="D230" s="470">
        <v>631.64547000000005</v>
      </c>
      <c r="E230" s="470">
        <v>469.23153000000002</v>
      </c>
      <c r="F230" s="470">
        <v>1309.50407</v>
      </c>
      <c r="G230" s="470">
        <v>0</v>
      </c>
      <c r="H230" s="87">
        <v>2410.3810699999999</v>
      </c>
      <c r="I230" s="470">
        <v>3.9612099999999999</v>
      </c>
      <c r="J230" s="470">
        <v>0</v>
      </c>
      <c r="K230" s="470">
        <v>0</v>
      </c>
      <c r="L230" s="470">
        <v>0</v>
      </c>
      <c r="M230" s="470">
        <v>0</v>
      </c>
      <c r="N230" s="470">
        <v>0.79181000000000001</v>
      </c>
      <c r="O230" s="470">
        <v>119.14563</v>
      </c>
      <c r="P230" s="470">
        <v>0</v>
      </c>
      <c r="Q230" s="470">
        <v>89.060929999999999</v>
      </c>
      <c r="R230" s="87">
        <v>212.95958000000002</v>
      </c>
      <c r="S230" s="470">
        <v>245.28612000000001</v>
      </c>
      <c r="T230" s="470">
        <v>0</v>
      </c>
      <c r="U230" s="470">
        <v>10.175140000000001</v>
      </c>
      <c r="V230" s="470">
        <v>1.3919900000000001</v>
      </c>
      <c r="W230" s="470">
        <v>0</v>
      </c>
      <c r="X230" s="470">
        <v>0</v>
      </c>
      <c r="Y230" s="470">
        <v>2140.5183400000001</v>
      </c>
      <c r="Z230" s="470">
        <v>0</v>
      </c>
      <c r="AA230" s="470">
        <v>162.33528999999999</v>
      </c>
      <c r="AB230" s="470">
        <v>556.60023999999999</v>
      </c>
      <c r="AC230" s="470">
        <v>533.79579000000001</v>
      </c>
      <c r="AD230" s="470">
        <v>3650.1029100000005</v>
      </c>
      <c r="AE230" s="470">
        <v>6273.4435600000006</v>
      </c>
      <c r="AF230" s="227">
        <v>0.79181000000000001</v>
      </c>
      <c r="AG230" s="227">
        <v>1.3919900000000001</v>
      </c>
      <c r="AH230" s="227">
        <v>0</v>
      </c>
      <c r="AI230" s="227">
        <v>2836.6494200000002</v>
      </c>
      <c r="AJ230" s="475">
        <v>3434.6103400000002</v>
      </c>
    </row>
    <row r="231" spans="1:36" s="42" customFormat="1" x14ac:dyDescent="0.25">
      <c r="A231" s="394">
        <v>6</v>
      </c>
      <c r="B231" s="111">
        <v>143605</v>
      </c>
      <c r="C231" s="180" t="s">
        <v>623</v>
      </c>
      <c r="D231" s="470">
        <v>43.301760000000002</v>
      </c>
      <c r="E231" s="470">
        <v>8.5489200000000007</v>
      </c>
      <c r="F231" s="470">
        <v>138.21639999999999</v>
      </c>
      <c r="G231" s="470">
        <v>0</v>
      </c>
      <c r="H231" s="87">
        <v>190.06708</v>
      </c>
      <c r="I231" s="470">
        <v>0.25914999999999999</v>
      </c>
      <c r="J231" s="470">
        <v>0</v>
      </c>
      <c r="K231" s="470">
        <v>0</v>
      </c>
      <c r="L231" s="470">
        <v>0</v>
      </c>
      <c r="M231" s="470">
        <v>0</v>
      </c>
      <c r="N231" s="470">
        <v>0.79181000000000001</v>
      </c>
      <c r="O231" s="470">
        <v>2.1307499999999999</v>
      </c>
      <c r="P231" s="470">
        <v>0</v>
      </c>
      <c r="Q231" s="470">
        <v>6.7901499999999997</v>
      </c>
      <c r="R231" s="87">
        <v>9.9718599999999995</v>
      </c>
      <c r="S231" s="470">
        <v>23.620170000000002</v>
      </c>
      <c r="T231" s="470">
        <v>0</v>
      </c>
      <c r="U231" s="470">
        <v>0.72824999999999995</v>
      </c>
      <c r="V231" s="470">
        <v>0.82201000000000002</v>
      </c>
      <c r="W231" s="470">
        <v>0</v>
      </c>
      <c r="X231" s="470">
        <v>0</v>
      </c>
      <c r="Y231" s="470">
        <v>125.33425</v>
      </c>
      <c r="Z231" s="470">
        <v>0</v>
      </c>
      <c r="AA231" s="470">
        <v>8.0456299999999992</v>
      </c>
      <c r="AB231" s="470">
        <v>15.38181</v>
      </c>
      <c r="AC231" s="470">
        <v>56.50665</v>
      </c>
      <c r="AD231" s="470">
        <v>230.43877000000001</v>
      </c>
      <c r="AE231" s="470">
        <v>430.47771</v>
      </c>
      <c r="AF231" s="227">
        <v>0.79181000000000001</v>
      </c>
      <c r="AG231" s="227">
        <v>0.82201000000000002</v>
      </c>
      <c r="AH231" s="227">
        <v>0</v>
      </c>
      <c r="AI231" s="227">
        <v>189.88652999999999</v>
      </c>
      <c r="AJ231" s="475">
        <v>238.97736000000003</v>
      </c>
    </row>
    <row r="232" spans="1:36" s="42" customFormat="1" x14ac:dyDescent="0.25">
      <c r="A232" s="394">
        <v>6</v>
      </c>
      <c r="B232" s="111">
        <v>143610</v>
      </c>
      <c r="C232" s="180" t="s">
        <v>625</v>
      </c>
      <c r="D232" s="470">
        <v>50.877630000000003</v>
      </c>
      <c r="E232" s="470">
        <v>0</v>
      </c>
      <c r="F232" s="470">
        <v>86.37227</v>
      </c>
      <c r="G232" s="470">
        <v>0</v>
      </c>
      <c r="H232" s="87">
        <v>137.2499</v>
      </c>
      <c r="I232" s="470">
        <v>0.52873999999999999</v>
      </c>
      <c r="J232" s="470">
        <v>0</v>
      </c>
      <c r="K232" s="470">
        <v>0</v>
      </c>
      <c r="L232" s="470">
        <v>0</v>
      </c>
      <c r="M232" s="470">
        <v>0</v>
      </c>
      <c r="N232" s="470">
        <v>0</v>
      </c>
      <c r="O232" s="470">
        <v>4.3977599999999999</v>
      </c>
      <c r="P232" s="470">
        <v>0</v>
      </c>
      <c r="Q232" s="470">
        <v>4.5939199999999998</v>
      </c>
      <c r="R232" s="87">
        <v>9.5204199999999997</v>
      </c>
      <c r="S232" s="470">
        <v>13.598520000000001</v>
      </c>
      <c r="T232" s="470">
        <v>0</v>
      </c>
      <c r="U232" s="470">
        <v>0.75307999999999997</v>
      </c>
      <c r="V232" s="470">
        <v>0.56998000000000004</v>
      </c>
      <c r="W232" s="470">
        <v>0</v>
      </c>
      <c r="X232" s="470">
        <v>0</v>
      </c>
      <c r="Y232" s="470">
        <v>87.164490000000001</v>
      </c>
      <c r="Z232" s="470">
        <v>0</v>
      </c>
      <c r="AA232" s="470">
        <v>12.11271</v>
      </c>
      <c r="AB232" s="470">
        <v>24.103400000000001</v>
      </c>
      <c r="AC232" s="470">
        <v>81.441289999999995</v>
      </c>
      <c r="AD232" s="470">
        <v>219.74347</v>
      </c>
      <c r="AE232" s="470">
        <v>366.51378999999997</v>
      </c>
      <c r="AF232" s="227">
        <v>0</v>
      </c>
      <c r="AG232" s="227">
        <v>0.56998000000000004</v>
      </c>
      <c r="AH232" s="227">
        <v>0</v>
      </c>
      <c r="AI232" s="227">
        <v>180.71848999999997</v>
      </c>
      <c r="AJ232" s="475">
        <v>185.22532000000001</v>
      </c>
    </row>
    <row r="233" spans="1:36" s="42" customFormat="1" x14ac:dyDescent="0.25">
      <c r="A233" s="394">
        <v>6</v>
      </c>
      <c r="B233" s="111">
        <v>143615</v>
      </c>
      <c r="C233" s="180" t="s">
        <v>627</v>
      </c>
      <c r="D233" s="470">
        <v>46.669899999999998</v>
      </c>
      <c r="E233" s="470">
        <v>8.7433200000000006</v>
      </c>
      <c r="F233" s="470">
        <v>117.64601</v>
      </c>
      <c r="G233" s="470">
        <v>0</v>
      </c>
      <c r="H233" s="87">
        <v>173.05923000000001</v>
      </c>
      <c r="I233" s="470">
        <v>0.81994999999999996</v>
      </c>
      <c r="J233" s="470">
        <v>0</v>
      </c>
      <c r="K233" s="470">
        <v>0</v>
      </c>
      <c r="L233" s="470">
        <v>0</v>
      </c>
      <c r="M233" s="470">
        <v>0</v>
      </c>
      <c r="N233" s="470">
        <v>0</v>
      </c>
      <c r="O233" s="470">
        <v>6.8824800000000002</v>
      </c>
      <c r="P233" s="470">
        <v>0</v>
      </c>
      <c r="Q233" s="470">
        <v>6.9619999999999997</v>
      </c>
      <c r="R233" s="87">
        <v>14.664429999999999</v>
      </c>
      <c r="S233" s="470">
        <v>23.905059999999999</v>
      </c>
      <c r="T233" s="470">
        <v>0</v>
      </c>
      <c r="U233" s="470">
        <v>1.4741</v>
      </c>
      <c r="V233" s="470">
        <v>0</v>
      </c>
      <c r="W233" s="470">
        <v>0</v>
      </c>
      <c r="X233" s="470">
        <v>0</v>
      </c>
      <c r="Y233" s="470">
        <v>139.74576999999999</v>
      </c>
      <c r="Z233" s="470">
        <v>0</v>
      </c>
      <c r="AA233" s="470">
        <v>18.267810000000001</v>
      </c>
      <c r="AB233" s="470">
        <v>23.5669</v>
      </c>
      <c r="AC233" s="470">
        <v>74.251919999999998</v>
      </c>
      <c r="AD233" s="470">
        <v>281.21156000000002</v>
      </c>
      <c r="AE233" s="470">
        <v>468.93522000000007</v>
      </c>
      <c r="AF233" s="227">
        <v>0</v>
      </c>
      <c r="AG233" s="227">
        <v>0</v>
      </c>
      <c r="AH233" s="227">
        <v>0</v>
      </c>
      <c r="AI233" s="227">
        <v>232.26549999999997</v>
      </c>
      <c r="AJ233" s="475">
        <v>236.66971999999998</v>
      </c>
    </row>
    <row r="234" spans="1:36" s="42" customFormat="1" x14ac:dyDescent="0.25">
      <c r="A234" s="394">
        <v>6</v>
      </c>
      <c r="B234" s="111">
        <v>143620</v>
      </c>
      <c r="C234" s="180" t="s">
        <v>629</v>
      </c>
      <c r="D234" s="470">
        <v>136.30391</v>
      </c>
      <c r="E234" s="470">
        <v>18.089639999999999</v>
      </c>
      <c r="F234" s="470">
        <v>212.15111999999999</v>
      </c>
      <c r="G234" s="470">
        <v>0</v>
      </c>
      <c r="H234" s="87">
        <v>366.54467</v>
      </c>
      <c r="I234" s="470">
        <v>1.74133</v>
      </c>
      <c r="J234" s="470">
        <v>0</v>
      </c>
      <c r="K234" s="470">
        <v>0</v>
      </c>
      <c r="L234" s="470">
        <v>0</v>
      </c>
      <c r="M234" s="470">
        <v>0</v>
      </c>
      <c r="N234" s="470">
        <v>0</v>
      </c>
      <c r="O234" s="470">
        <v>14.34754</v>
      </c>
      <c r="P234" s="470">
        <v>0</v>
      </c>
      <c r="Q234" s="470">
        <v>17.265630000000002</v>
      </c>
      <c r="R234" s="87">
        <v>33.354500000000002</v>
      </c>
      <c r="S234" s="470">
        <v>31.508890000000001</v>
      </c>
      <c r="T234" s="470">
        <v>0</v>
      </c>
      <c r="U234" s="470">
        <v>2.4169299999999998</v>
      </c>
      <c r="V234" s="470">
        <v>0</v>
      </c>
      <c r="W234" s="470">
        <v>0</v>
      </c>
      <c r="X234" s="470">
        <v>0</v>
      </c>
      <c r="Y234" s="470">
        <v>314.21578</v>
      </c>
      <c r="Z234" s="470">
        <v>0</v>
      </c>
      <c r="AA234" s="470">
        <v>37.34619</v>
      </c>
      <c r="AB234" s="470">
        <v>51.495660000000001</v>
      </c>
      <c r="AC234" s="470">
        <v>113.34690000000001</v>
      </c>
      <c r="AD234" s="470">
        <v>550.33034999999995</v>
      </c>
      <c r="AE234" s="470">
        <v>950.22951999999998</v>
      </c>
      <c r="AF234" s="227">
        <v>0</v>
      </c>
      <c r="AG234" s="227">
        <v>0</v>
      </c>
      <c r="AH234" s="227">
        <v>0</v>
      </c>
      <c r="AI234" s="227">
        <v>464.90886999999998</v>
      </c>
      <c r="AJ234" s="475">
        <v>485.32064999999994</v>
      </c>
    </row>
    <row r="235" spans="1:36" s="42" customFormat="1" x14ac:dyDescent="0.25">
      <c r="A235" s="394">
        <v>6</v>
      </c>
      <c r="B235" s="111">
        <v>143625</v>
      </c>
      <c r="C235" s="180" t="s">
        <v>631</v>
      </c>
      <c r="D235" s="470">
        <v>354.49227000000002</v>
      </c>
      <c r="E235" s="470">
        <v>433.84965</v>
      </c>
      <c r="F235" s="470">
        <v>755.11827000000005</v>
      </c>
      <c r="G235" s="470">
        <v>0</v>
      </c>
      <c r="H235" s="87">
        <v>1543.4601900000002</v>
      </c>
      <c r="I235" s="470">
        <v>0.61204000000000003</v>
      </c>
      <c r="J235" s="470">
        <v>0</v>
      </c>
      <c r="K235" s="470">
        <v>0</v>
      </c>
      <c r="L235" s="470">
        <v>0</v>
      </c>
      <c r="M235" s="470">
        <v>0</v>
      </c>
      <c r="N235" s="470">
        <v>0</v>
      </c>
      <c r="O235" s="470">
        <v>91.387100000000004</v>
      </c>
      <c r="P235" s="470">
        <v>0</v>
      </c>
      <c r="Q235" s="470">
        <v>53.44923</v>
      </c>
      <c r="R235" s="87">
        <v>145.44837000000001</v>
      </c>
      <c r="S235" s="470">
        <v>152.65348</v>
      </c>
      <c r="T235" s="470">
        <v>0</v>
      </c>
      <c r="U235" s="470">
        <v>4.8027800000000003</v>
      </c>
      <c r="V235" s="470">
        <v>0</v>
      </c>
      <c r="W235" s="470">
        <v>0</v>
      </c>
      <c r="X235" s="470">
        <v>0</v>
      </c>
      <c r="Y235" s="470">
        <v>1474.0580500000001</v>
      </c>
      <c r="Z235" s="470">
        <v>0</v>
      </c>
      <c r="AA235" s="470">
        <v>86.562950000000001</v>
      </c>
      <c r="AB235" s="470">
        <v>442.05247000000003</v>
      </c>
      <c r="AC235" s="470">
        <v>208.24903</v>
      </c>
      <c r="AD235" s="470">
        <v>2368.3787600000001</v>
      </c>
      <c r="AE235" s="470">
        <v>4057.2873200000004</v>
      </c>
      <c r="AF235" s="227">
        <v>0</v>
      </c>
      <c r="AG235" s="227">
        <v>0</v>
      </c>
      <c r="AH235" s="227">
        <v>0</v>
      </c>
      <c r="AI235" s="227">
        <v>1768.87003</v>
      </c>
      <c r="AJ235" s="475">
        <v>2288.4172899999999</v>
      </c>
    </row>
    <row r="236" spans="1:36" s="42" customFormat="1" x14ac:dyDescent="0.25">
      <c r="A236" s="394">
        <v>4</v>
      </c>
      <c r="B236" s="111">
        <v>1440</v>
      </c>
      <c r="C236" s="180" t="s">
        <v>1396</v>
      </c>
      <c r="D236" s="470">
        <v>0</v>
      </c>
      <c r="E236" s="470">
        <v>0</v>
      </c>
      <c r="F236" s="470">
        <v>0</v>
      </c>
      <c r="G236" s="470">
        <v>0</v>
      </c>
      <c r="H236" s="87">
        <v>0</v>
      </c>
      <c r="I236" s="470">
        <v>0</v>
      </c>
      <c r="J236" s="470">
        <v>0</v>
      </c>
      <c r="K236" s="470">
        <v>0</v>
      </c>
      <c r="L236" s="470">
        <v>0</v>
      </c>
      <c r="M236" s="470">
        <v>0</v>
      </c>
      <c r="N236" s="470">
        <v>0</v>
      </c>
      <c r="O236" s="470">
        <v>0</v>
      </c>
      <c r="P236" s="470">
        <v>0</v>
      </c>
      <c r="Q236" s="470">
        <v>0</v>
      </c>
      <c r="R236" s="87">
        <v>0</v>
      </c>
      <c r="S236" s="470">
        <v>0</v>
      </c>
      <c r="T236" s="470">
        <v>0</v>
      </c>
      <c r="U236" s="470">
        <v>0</v>
      </c>
      <c r="V236" s="470">
        <v>0</v>
      </c>
      <c r="W236" s="470">
        <v>0</v>
      </c>
      <c r="X236" s="470">
        <v>0</v>
      </c>
      <c r="Y236" s="470">
        <v>0</v>
      </c>
      <c r="Z236" s="470">
        <v>0</v>
      </c>
      <c r="AA236" s="470">
        <v>0</v>
      </c>
      <c r="AB236" s="470">
        <v>0</v>
      </c>
      <c r="AC236" s="470">
        <v>0</v>
      </c>
      <c r="AD236" s="470">
        <v>0</v>
      </c>
      <c r="AE236" s="470">
        <v>0</v>
      </c>
      <c r="AF236" s="227">
        <v>0</v>
      </c>
      <c r="AG236" s="227">
        <v>0</v>
      </c>
      <c r="AH236" s="227">
        <v>0</v>
      </c>
      <c r="AI236" s="227">
        <v>0</v>
      </c>
      <c r="AJ236" s="475">
        <v>0</v>
      </c>
    </row>
    <row r="237" spans="1:36" s="42" customFormat="1" x14ac:dyDescent="0.25">
      <c r="A237" s="394">
        <v>6</v>
      </c>
      <c r="B237" s="111">
        <v>144005</v>
      </c>
      <c r="C237" s="180" t="s">
        <v>623</v>
      </c>
      <c r="D237" s="470">
        <v>0</v>
      </c>
      <c r="E237" s="470">
        <v>0</v>
      </c>
      <c r="F237" s="470">
        <v>0</v>
      </c>
      <c r="G237" s="470">
        <v>0</v>
      </c>
      <c r="H237" s="87">
        <v>0</v>
      </c>
      <c r="I237" s="470">
        <v>0</v>
      </c>
      <c r="J237" s="470">
        <v>0</v>
      </c>
      <c r="K237" s="470">
        <v>0</v>
      </c>
      <c r="L237" s="470">
        <v>0</v>
      </c>
      <c r="M237" s="470">
        <v>0</v>
      </c>
      <c r="N237" s="470">
        <v>0</v>
      </c>
      <c r="O237" s="470">
        <v>0</v>
      </c>
      <c r="P237" s="470">
        <v>0</v>
      </c>
      <c r="Q237" s="470">
        <v>0</v>
      </c>
      <c r="R237" s="87">
        <v>0</v>
      </c>
      <c r="S237" s="470">
        <v>0</v>
      </c>
      <c r="T237" s="470">
        <v>0</v>
      </c>
      <c r="U237" s="470">
        <v>0</v>
      </c>
      <c r="V237" s="470">
        <v>0</v>
      </c>
      <c r="W237" s="470">
        <v>0</v>
      </c>
      <c r="X237" s="470">
        <v>0</v>
      </c>
      <c r="Y237" s="470">
        <v>0</v>
      </c>
      <c r="Z237" s="470">
        <v>0</v>
      </c>
      <c r="AA237" s="470">
        <v>0</v>
      </c>
      <c r="AB237" s="470">
        <v>0</v>
      </c>
      <c r="AC237" s="470">
        <v>0</v>
      </c>
      <c r="AD237" s="470">
        <v>0</v>
      </c>
      <c r="AE237" s="470">
        <v>0</v>
      </c>
      <c r="AF237" s="227">
        <v>0</v>
      </c>
      <c r="AG237" s="227">
        <v>0</v>
      </c>
      <c r="AH237" s="227">
        <v>0</v>
      </c>
      <c r="AI237" s="227">
        <v>0</v>
      </c>
      <c r="AJ237" s="475">
        <v>0</v>
      </c>
    </row>
    <row r="238" spans="1:36" s="42" customFormat="1" x14ac:dyDescent="0.25">
      <c r="A238" s="394">
        <v>6</v>
      </c>
      <c r="B238" s="111">
        <v>144010</v>
      </c>
      <c r="C238" s="180" t="s">
        <v>625</v>
      </c>
      <c r="D238" s="470">
        <v>0</v>
      </c>
      <c r="E238" s="470">
        <v>0</v>
      </c>
      <c r="F238" s="470">
        <v>0</v>
      </c>
      <c r="G238" s="470">
        <v>0</v>
      </c>
      <c r="H238" s="87">
        <v>0</v>
      </c>
      <c r="I238" s="470">
        <v>0</v>
      </c>
      <c r="J238" s="470">
        <v>0</v>
      </c>
      <c r="K238" s="470">
        <v>0</v>
      </c>
      <c r="L238" s="470">
        <v>0</v>
      </c>
      <c r="M238" s="470">
        <v>0</v>
      </c>
      <c r="N238" s="470">
        <v>0</v>
      </c>
      <c r="O238" s="470">
        <v>0</v>
      </c>
      <c r="P238" s="470">
        <v>0</v>
      </c>
      <c r="Q238" s="470">
        <v>0</v>
      </c>
      <c r="R238" s="87">
        <v>0</v>
      </c>
      <c r="S238" s="470">
        <v>0</v>
      </c>
      <c r="T238" s="470">
        <v>0</v>
      </c>
      <c r="U238" s="470">
        <v>0</v>
      </c>
      <c r="V238" s="470">
        <v>0</v>
      </c>
      <c r="W238" s="470">
        <v>0</v>
      </c>
      <c r="X238" s="470">
        <v>0</v>
      </c>
      <c r="Y238" s="470">
        <v>0</v>
      </c>
      <c r="Z238" s="470">
        <v>0</v>
      </c>
      <c r="AA238" s="470">
        <v>0</v>
      </c>
      <c r="AB238" s="470">
        <v>0</v>
      </c>
      <c r="AC238" s="470">
        <v>0</v>
      </c>
      <c r="AD238" s="470">
        <v>0</v>
      </c>
      <c r="AE238" s="470">
        <v>0</v>
      </c>
      <c r="AF238" s="227">
        <v>0</v>
      </c>
      <c r="AG238" s="227">
        <v>0</v>
      </c>
      <c r="AH238" s="227">
        <v>0</v>
      </c>
      <c r="AI238" s="227">
        <v>0</v>
      </c>
      <c r="AJ238" s="475">
        <v>0</v>
      </c>
    </row>
    <row r="239" spans="1:36" s="42" customFormat="1" x14ac:dyDescent="0.25">
      <c r="A239" s="394">
        <v>6</v>
      </c>
      <c r="B239" s="111">
        <v>144015</v>
      </c>
      <c r="C239" s="180" t="s">
        <v>627</v>
      </c>
      <c r="D239" s="470">
        <v>0</v>
      </c>
      <c r="E239" s="470">
        <v>0</v>
      </c>
      <c r="F239" s="470">
        <v>0</v>
      </c>
      <c r="G239" s="470">
        <v>0</v>
      </c>
      <c r="H239" s="87">
        <v>0</v>
      </c>
      <c r="I239" s="470">
        <v>0</v>
      </c>
      <c r="J239" s="470">
        <v>0</v>
      </c>
      <c r="K239" s="470">
        <v>0</v>
      </c>
      <c r="L239" s="470">
        <v>0</v>
      </c>
      <c r="M239" s="470">
        <v>0</v>
      </c>
      <c r="N239" s="470">
        <v>0</v>
      </c>
      <c r="O239" s="470">
        <v>0</v>
      </c>
      <c r="P239" s="470">
        <v>0</v>
      </c>
      <c r="Q239" s="470">
        <v>0</v>
      </c>
      <c r="R239" s="87">
        <v>0</v>
      </c>
      <c r="S239" s="470">
        <v>0</v>
      </c>
      <c r="T239" s="470">
        <v>0</v>
      </c>
      <c r="U239" s="470">
        <v>0</v>
      </c>
      <c r="V239" s="470">
        <v>0</v>
      </c>
      <c r="W239" s="470">
        <v>0</v>
      </c>
      <c r="X239" s="470">
        <v>0</v>
      </c>
      <c r="Y239" s="470">
        <v>0</v>
      </c>
      <c r="Z239" s="470">
        <v>0</v>
      </c>
      <c r="AA239" s="470">
        <v>0</v>
      </c>
      <c r="AB239" s="470">
        <v>0</v>
      </c>
      <c r="AC239" s="470">
        <v>0</v>
      </c>
      <c r="AD239" s="470">
        <v>0</v>
      </c>
      <c r="AE239" s="470">
        <v>0</v>
      </c>
      <c r="AF239" s="227">
        <v>0</v>
      </c>
      <c r="AG239" s="227">
        <v>0</v>
      </c>
      <c r="AH239" s="227">
        <v>0</v>
      </c>
      <c r="AI239" s="227">
        <v>0</v>
      </c>
      <c r="AJ239" s="475">
        <v>0</v>
      </c>
    </row>
    <row r="240" spans="1:36" s="42" customFormat="1" x14ac:dyDescent="0.25">
      <c r="A240" s="394">
        <v>6</v>
      </c>
      <c r="B240" s="111">
        <v>144020</v>
      </c>
      <c r="C240" s="180" t="s">
        <v>629</v>
      </c>
      <c r="D240" s="470">
        <v>0</v>
      </c>
      <c r="E240" s="470">
        <v>0</v>
      </c>
      <c r="F240" s="470">
        <v>0</v>
      </c>
      <c r="G240" s="470">
        <v>0</v>
      </c>
      <c r="H240" s="87">
        <v>0</v>
      </c>
      <c r="I240" s="470">
        <v>0</v>
      </c>
      <c r="J240" s="470">
        <v>0</v>
      </c>
      <c r="K240" s="470">
        <v>0</v>
      </c>
      <c r="L240" s="470">
        <v>0</v>
      </c>
      <c r="M240" s="470">
        <v>0</v>
      </c>
      <c r="N240" s="470">
        <v>0</v>
      </c>
      <c r="O240" s="470">
        <v>0</v>
      </c>
      <c r="P240" s="470">
        <v>0</v>
      </c>
      <c r="Q240" s="470">
        <v>0</v>
      </c>
      <c r="R240" s="87">
        <v>0</v>
      </c>
      <c r="S240" s="470">
        <v>0</v>
      </c>
      <c r="T240" s="470">
        <v>0</v>
      </c>
      <c r="U240" s="470">
        <v>0</v>
      </c>
      <c r="V240" s="470">
        <v>0</v>
      </c>
      <c r="W240" s="470">
        <v>0</v>
      </c>
      <c r="X240" s="470">
        <v>0</v>
      </c>
      <c r="Y240" s="470">
        <v>0</v>
      </c>
      <c r="Z240" s="470">
        <v>0</v>
      </c>
      <c r="AA240" s="470">
        <v>0</v>
      </c>
      <c r="AB240" s="470">
        <v>0</v>
      </c>
      <c r="AC240" s="470">
        <v>0</v>
      </c>
      <c r="AD240" s="470">
        <v>0</v>
      </c>
      <c r="AE240" s="470">
        <v>0</v>
      </c>
      <c r="AF240" s="227">
        <v>0</v>
      </c>
      <c r="AG240" s="227">
        <v>0</v>
      </c>
      <c r="AH240" s="227">
        <v>0</v>
      </c>
      <c r="AI240" s="227">
        <v>0</v>
      </c>
      <c r="AJ240" s="475">
        <v>0</v>
      </c>
    </row>
    <row r="241" spans="1:36" s="42" customFormat="1" x14ac:dyDescent="0.25">
      <c r="A241" s="394">
        <v>6</v>
      </c>
      <c r="B241" s="111">
        <v>144025</v>
      </c>
      <c r="C241" s="180" t="s">
        <v>631</v>
      </c>
      <c r="D241" s="470">
        <v>0</v>
      </c>
      <c r="E241" s="470">
        <v>0</v>
      </c>
      <c r="F241" s="470">
        <v>0</v>
      </c>
      <c r="G241" s="470">
        <v>0</v>
      </c>
      <c r="H241" s="87">
        <v>0</v>
      </c>
      <c r="I241" s="470">
        <v>0</v>
      </c>
      <c r="J241" s="470">
        <v>0</v>
      </c>
      <c r="K241" s="470">
        <v>0</v>
      </c>
      <c r="L241" s="470">
        <v>0</v>
      </c>
      <c r="M241" s="470">
        <v>0</v>
      </c>
      <c r="N241" s="470">
        <v>0</v>
      </c>
      <c r="O241" s="470">
        <v>0</v>
      </c>
      <c r="P241" s="470">
        <v>0</v>
      </c>
      <c r="Q241" s="470">
        <v>0</v>
      </c>
      <c r="R241" s="87">
        <v>0</v>
      </c>
      <c r="S241" s="470">
        <v>0</v>
      </c>
      <c r="T241" s="470">
        <v>0</v>
      </c>
      <c r="U241" s="470">
        <v>0</v>
      </c>
      <c r="V241" s="470">
        <v>0</v>
      </c>
      <c r="W241" s="470">
        <v>0</v>
      </c>
      <c r="X241" s="470">
        <v>0</v>
      </c>
      <c r="Y241" s="470">
        <v>0</v>
      </c>
      <c r="Z241" s="470">
        <v>0</v>
      </c>
      <c r="AA241" s="470">
        <v>0</v>
      </c>
      <c r="AB241" s="470">
        <v>0</v>
      </c>
      <c r="AC241" s="470">
        <v>0</v>
      </c>
      <c r="AD241" s="470">
        <v>0</v>
      </c>
      <c r="AE241" s="470">
        <v>0</v>
      </c>
      <c r="AF241" s="227">
        <v>0</v>
      </c>
      <c r="AG241" s="227">
        <v>0</v>
      </c>
      <c r="AH241" s="227">
        <v>0</v>
      </c>
      <c r="AI241" s="227">
        <v>0</v>
      </c>
      <c r="AJ241" s="475">
        <v>0</v>
      </c>
    </row>
    <row r="242" spans="1:36" s="42" customFormat="1" x14ac:dyDescent="0.25">
      <c r="A242" s="394">
        <v>4</v>
      </c>
      <c r="B242" s="111">
        <v>1441</v>
      </c>
      <c r="C242" s="180" t="s">
        <v>1397</v>
      </c>
      <c r="D242" s="470">
        <v>1076.1628499999999</v>
      </c>
      <c r="E242" s="470">
        <v>3609.8597100000002</v>
      </c>
      <c r="F242" s="470">
        <v>7478.8456399999995</v>
      </c>
      <c r="G242" s="470">
        <v>1017.12684</v>
      </c>
      <c r="H242" s="87">
        <v>13181.995040000002</v>
      </c>
      <c r="I242" s="470">
        <v>1306.1858099999999</v>
      </c>
      <c r="J242" s="470">
        <v>2.3775900000000001</v>
      </c>
      <c r="K242" s="470">
        <v>0</v>
      </c>
      <c r="L242" s="470">
        <v>493.82657999999998</v>
      </c>
      <c r="M242" s="470">
        <v>128.65761000000001</v>
      </c>
      <c r="N242" s="470">
        <v>264.68738000000002</v>
      </c>
      <c r="O242" s="470">
        <v>1327.4694</v>
      </c>
      <c r="P242" s="470">
        <v>179.88088999999999</v>
      </c>
      <c r="Q242" s="470">
        <v>0</v>
      </c>
      <c r="R242" s="87">
        <v>3703.0852599999998</v>
      </c>
      <c r="S242" s="470">
        <v>2.43634</v>
      </c>
      <c r="T242" s="470">
        <v>19.0016</v>
      </c>
      <c r="U242" s="470">
        <v>0</v>
      </c>
      <c r="V242" s="470">
        <v>0</v>
      </c>
      <c r="W242" s="470">
        <v>0</v>
      </c>
      <c r="X242" s="470">
        <v>0</v>
      </c>
      <c r="Y242" s="470">
        <v>0</v>
      </c>
      <c r="Z242" s="470">
        <v>0</v>
      </c>
      <c r="AA242" s="470">
        <v>0</v>
      </c>
      <c r="AB242" s="470">
        <v>27.087589999999999</v>
      </c>
      <c r="AC242" s="470">
        <v>0</v>
      </c>
      <c r="AD242" s="470">
        <v>48.525530000000003</v>
      </c>
      <c r="AE242" s="470">
        <v>16933.60583</v>
      </c>
      <c r="AF242" s="227">
        <v>264.68738000000002</v>
      </c>
      <c r="AG242" s="227">
        <v>622.48419000000001</v>
      </c>
      <c r="AH242" s="227">
        <v>0</v>
      </c>
      <c r="AI242" s="227">
        <v>0</v>
      </c>
      <c r="AJ242" s="475">
        <v>16046.43426</v>
      </c>
    </row>
    <row r="243" spans="1:36" s="42" customFormat="1" x14ac:dyDescent="0.25">
      <c r="A243" s="394">
        <v>6</v>
      </c>
      <c r="B243" s="111">
        <v>144105</v>
      </c>
      <c r="C243" s="180" t="s">
        <v>623</v>
      </c>
      <c r="D243" s="470">
        <v>20.806339999999999</v>
      </c>
      <c r="E243" s="470">
        <v>90.248080000000002</v>
      </c>
      <c r="F243" s="470">
        <v>335.68124999999998</v>
      </c>
      <c r="G243" s="470">
        <v>53.529899999999998</v>
      </c>
      <c r="H243" s="87">
        <v>500.26556999999997</v>
      </c>
      <c r="I243" s="470">
        <v>126.10706999999999</v>
      </c>
      <c r="J243" s="470">
        <v>0.77039999999999997</v>
      </c>
      <c r="K243" s="470">
        <v>0</v>
      </c>
      <c r="L243" s="470">
        <v>138.30508</v>
      </c>
      <c r="M243" s="470">
        <v>7.3063099999999999</v>
      </c>
      <c r="N243" s="470">
        <v>26.912189999999999</v>
      </c>
      <c r="O243" s="470">
        <v>170.86921000000001</v>
      </c>
      <c r="P243" s="470">
        <v>86.744919999999993</v>
      </c>
      <c r="Q243" s="470">
        <v>0</v>
      </c>
      <c r="R243" s="87">
        <v>557.01517999999999</v>
      </c>
      <c r="S243" s="470">
        <v>2.43634</v>
      </c>
      <c r="T243" s="470">
        <v>7.0610400000000002</v>
      </c>
      <c r="U243" s="470">
        <v>0</v>
      </c>
      <c r="V243" s="470">
        <v>0</v>
      </c>
      <c r="W243" s="470">
        <v>0</v>
      </c>
      <c r="X243" s="470">
        <v>0</v>
      </c>
      <c r="Y243" s="470">
        <v>0</v>
      </c>
      <c r="Z243" s="470">
        <v>0</v>
      </c>
      <c r="AA243" s="470">
        <v>0</v>
      </c>
      <c r="AB243" s="470">
        <v>1.27447</v>
      </c>
      <c r="AC243" s="470">
        <v>0</v>
      </c>
      <c r="AD243" s="470">
        <v>10.771850000000001</v>
      </c>
      <c r="AE243" s="470">
        <v>1068.0526</v>
      </c>
      <c r="AF243" s="227">
        <v>26.912189999999999</v>
      </c>
      <c r="AG243" s="227">
        <v>145.61139</v>
      </c>
      <c r="AH243" s="227">
        <v>0</v>
      </c>
      <c r="AI243" s="227">
        <v>0</v>
      </c>
      <c r="AJ243" s="475">
        <v>895.52901999999995</v>
      </c>
    </row>
    <row r="244" spans="1:36" s="42" customFormat="1" x14ac:dyDescent="0.25">
      <c r="A244" s="394">
        <v>6</v>
      </c>
      <c r="B244" s="111">
        <v>144110</v>
      </c>
      <c r="C244" s="180" t="s">
        <v>625</v>
      </c>
      <c r="D244" s="470">
        <v>42.358379999999997</v>
      </c>
      <c r="E244" s="470">
        <v>246.88552999999999</v>
      </c>
      <c r="F244" s="470">
        <v>694.31695999999999</v>
      </c>
      <c r="G244" s="470">
        <v>40.581380000000003</v>
      </c>
      <c r="H244" s="87">
        <v>1024.1422500000001</v>
      </c>
      <c r="I244" s="470">
        <v>90.077730000000003</v>
      </c>
      <c r="J244" s="470">
        <v>0.52578999999999998</v>
      </c>
      <c r="K244" s="470">
        <v>0</v>
      </c>
      <c r="L244" s="470">
        <v>16.277329999999999</v>
      </c>
      <c r="M244" s="470">
        <v>5.6282899999999998</v>
      </c>
      <c r="N244" s="470">
        <v>18.03181</v>
      </c>
      <c r="O244" s="470">
        <v>30.13439</v>
      </c>
      <c r="P244" s="470">
        <v>58.368369999999999</v>
      </c>
      <c r="Q244" s="470">
        <v>0</v>
      </c>
      <c r="R244" s="87">
        <v>219.04371</v>
      </c>
      <c r="S244" s="470">
        <v>0</v>
      </c>
      <c r="T244" s="470">
        <v>4.2099399999999996</v>
      </c>
      <c r="U244" s="470">
        <v>0</v>
      </c>
      <c r="V244" s="470">
        <v>0</v>
      </c>
      <c r="W244" s="470">
        <v>0</v>
      </c>
      <c r="X244" s="470">
        <v>0</v>
      </c>
      <c r="Y244" s="470">
        <v>0</v>
      </c>
      <c r="Z244" s="470">
        <v>0</v>
      </c>
      <c r="AA244" s="470">
        <v>0</v>
      </c>
      <c r="AB244" s="470">
        <v>1.9219599999999999</v>
      </c>
      <c r="AC244" s="470">
        <v>0</v>
      </c>
      <c r="AD244" s="470">
        <v>6.1318999999999999</v>
      </c>
      <c r="AE244" s="470">
        <v>1249.3178600000001</v>
      </c>
      <c r="AF244" s="227">
        <v>18.03181</v>
      </c>
      <c r="AG244" s="227">
        <v>21.905619999999999</v>
      </c>
      <c r="AH244" s="227">
        <v>0</v>
      </c>
      <c r="AI244" s="227">
        <v>0</v>
      </c>
      <c r="AJ244" s="475">
        <v>1209.3804299999997</v>
      </c>
    </row>
    <row r="245" spans="1:36" s="42" customFormat="1" x14ac:dyDescent="0.25">
      <c r="A245" s="394">
        <v>6</v>
      </c>
      <c r="B245" s="111">
        <v>144115</v>
      </c>
      <c r="C245" s="180" t="s">
        <v>627</v>
      </c>
      <c r="D245" s="470">
        <v>85.740499999999997</v>
      </c>
      <c r="E245" s="470">
        <v>55.539960000000001</v>
      </c>
      <c r="F245" s="470">
        <v>347.13754</v>
      </c>
      <c r="G245" s="470">
        <v>85.633160000000004</v>
      </c>
      <c r="H245" s="87">
        <v>574.05115999999998</v>
      </c>
      <c r="I245" s="470">
        <v>129.53174000000001</v>
      </c>
      <c r="J245" s="470">
        <v>0.80735999999999997</v>
      </c>
      <c r="K245" s="470">
        <v>0</v>
      </c>
      <c r="L245" s="470">
        <v>24.279029999999999</v>
      </c>
      <c r="M245" s="470">
        <v>7.4559499999999996</v>
      </c>
      <c r="N245" s="470">
        <v>57.297629999999998</v>
      </c>
      <c r="O245" s="470">
        <v>43.863280000000003</v>
      </c>
      <c r="P245" s="470">
        <v>30.83493</v>
      </c>
      <c r="Q245" s="470">
        <v>0</v>
      </c>
      <c r="R245" s="87">
        <v>294.06992000000002</v>
      </c>
      <c r="S245" s="470">
        <v>0</v>
      </c>
      <c r="T245" s="470">
        <v>2.8237299999999999</v>
      </c>
      <c r="U245" s="470">
        <v>0</v>
      </c>
      <c r="V245" s="470">
        <v>0</v>
      </c>
      <c r="W245" s="470">
        <v>0</v>
      </c>
      <c r="X245" s="470">
        <v>0</v>
      </c>
      <c r="Y245" s="470">
        <v>0</v>
      </c>
      <c r="Z245" s="470">
        <v>0</v>
      </c>
      <c r="AA245" s="470">
        <v>0</v>
      </c>
      <c r="AB245" s="470">
        <v>1.98844</v>
      </c>
      <c r="AC245" s="470">
        <v>0</v>
      </c>
      <c r="AD245" s="470">
        <v>4.8121700000000001</v>
      </c>
      <c r="AE245" s="470">
        <v>872.93325000000004</v>
      </c>
      <c r="AF245" s="227">
        <v>57.297629999999998</v>
      </c>
      <c r="AG245" s="227">
        <v>31.73498</v>
      </c>
      <c r="AH245" s="227">
        <v>0</v>
      </c>
      <c r="AI245" s="227">
        <v>0</v>
      </c>
      <c r="AJ245" s="475">
        <v>783.90063999999995</v>
      </c>
    </row>
    <row r="246" spans="1:36" s="42" customFormat="1" x14ac:dyDescent="0.25">
      <c r="A246" s="394">
        <v>6</v>
      </c>
      <c r="B246" s="111">
        <v>144120</v>
      </c>
      <c r="C246" s="180" t="s">
        <v>629</v>
      </c>
      <c r="D246" s="470">
        <v>161.64965000000001</v>
      </c>
      <c r="E246" s="470">
        <v>456.02924999999999</v>
      </c>
      <c r="F246" s="470">
        <v>732.58960000000002</v>
      </c>
      <c r="G246" s="470">
        <v>150.18486999999999</v>
      </c>
      <c r="H246" s="87">
        <v>1500.4533700000002</v>
      </c>
      <c r="I246" s="470">
        <v>217.83248</v>
      </c>
      <c r="J246" s="470">
        <v>0.27404000000000001</v>
      </c>
      <c r="K246" s="470">
        <v>0</v>
      </c>
      <c r="L246" s="470">
        <v>50.386800000000001</v>
      </c>
      <c r="M246" s="470">
        <v>16.07837</v>
      </c>
      <c r="N246" s="470">
        <v>43.644109999999998</v>
      </c>
      <c r="O246" s="470">
        <v>101.76934</v>
      </c>
      <c r="P246" s="470">
        <v>2.58534</v>
      </c>
      <c r="Q246" s="470">
        <v>0</v>
      </c>
      <c r="R246" s="87">
        <v>432.57048000000003</v>
      </c>
      <c r="S246" s="470">
        <v>0</v>
      </c>
      <c r="T246" s="470">
        <v>2.1853600000000002</v>
      </c>
      <c r="U246" s="470">
        <v>0</v>
      </c>
      <c r="V246" s="470">
        <v>0</v>
      </c>
      <c r="W246" s="470">
        <v>0</v>
      </c>
      <c r="X246" s="470">
        <v>0</v>
      </c>
      <c r="Y246" s="470">
        <v>0</v>
      </c>
      <c r="Z246" s="470">
        <v>0</v>
      </c>
      <c r="AA246" s="470">
        <v>0</v>
      </c>
      <c r="AB246" s="470">
        <v>4.1656500000000003</v>
      </c>
      <c r="AC246" s="470">
        <v>0</v>
      </c>
      <c r="AD246" s="470">
        <v>6.3510100000000005</v>
      </c>
      <c r="AE246" s="470">
        <v>1939.3748600000004</v>
      </c>
      <c r="AF246" s="227">
        <v>43.644109999999998</v>
      </c>
      <c r="AG246" s="227">
        <v>66.465170000000001</v>
      </c>
      <c r="AH246" s="227">
        <v>0</v>
      </c>
      <c r="AI246" s="227">
        <v>0</v>
      </c>
      <c r="AJ246" s="475">
        <v>1829.2655800000002</v>
      </c>
    </row>
    <row r="247" spans="1:36" s="42" customFormat="1" x14ac:dyDescent="0.25">
      <c r="A247" s="394">
        <v>6</v>
      </c>
      <c r="B247" s="111">
        <v>144125</v>
      </c>
      <c r="C247" s="180" t="s">
        <v>631</v>
      </c>
      <c r="D247" s="470">
        <v>765.60798</v>
      </c>
      <c r="E247" s="470">
        <v>2761.1568900000002</v>
      </c>
      <c r="F247" s="470">
        <v>5369.1202899999998</v>
      </c>
      <c r="G247" s="470">
        <v>687.19753000000003</v>
      </c>
      <c r="H247" s="87">
        <v>9583.0826899999993</v>
      </c>
      <c r="I247" s="470">
        <v>742.63679000000002</v>
      </c>
      <c r="J247" s="470">
        <v>0</v>
      </c>
      <c r="K247" s="470">
        <v>0</v>
      </c>
      <c r="L247" s="470">
        <v>264.57834000000003</v>
      </c>
      <c r="M247" s="470">
        <v>92.188689999999994</v>
      </c>
      <c r="N247" s="470">
        <v>118.80164000000001</v>
      </c>
      <c r="O247" s="470">
        <v>980.83317999999997</v>
      </c>
      <c r="P247" s="470">
        <v>1.3473299999999999</v>
      </c>
      <c r="Q247" s="470">
        <v>0</v>
      </c>
      <c r="R247" s="87">
        <v>2200.3859699999998</v>
      </c>
      <c r="S247" s="470">
        <v>0</v>
      </c>
      <c r="T247" s="470">
        <v>2.72153</v>
      </c>
      <c r="U247" s="470">
        <v>0</v>
      </c>
      <c r="V247" s="470">
        <v>0</v>
      </c>
      <c r="W247" s="470">
        <v>0</v>
      </c>
      <c r="X247" s="470">
        <v>0</v>
      </c>
      <c r="Y247" s="470">
        <v>0</v>
      </c>
      <c r="Z247" s="470">
        <v>0</v>
      </c>
      <c r="AA247" s="470">
        <v>0</v>
      </c>
      <c r="AB247" s="470">
        <v>17.737069999999999</v>
      </c>
      <c r="AC247" s="470">
        <v>0</v>
      </c>
      <c r="AD247" s="470">
        <v>20.458600000000001</v>
      </c>
      <c r="AE247" s="470">
        <v>11803.927259999999</v>
      </c>
      <c r="AF247" s="227">
        <v>118.80164000000001</v>
      </c>
      <c r="AG247" s="227">
        <v>356.76703000000003</v>
      </c>
      <c r="AH247" s="227">
        <v>0</v>
      </c>
      <c r="AI247" s="227">
        <v>0</v>
      </c>
      <c r="AJ247" s="475">
        <v>11328.35859</v>
      </c>
    </row>
    <row r="248" spans="1:36" s="42" customFormat="1" x14ac:dyDescent="0.25">
      <c r="A248" s="394">
        <v>4</v>
      </c>
      <c r="B248" s="111">
        <v>1442</v>
      </c>
      <c r="C248" s="180" t="s">
        <v>1403</v>
      </c>
      <c r="D248" s="470">
        <v>1151.70973</v>
      </c>
      <c r="E248" s="470">
        <v>4989.2852400000002</v>
      </c>
      <c r="F248" s="470">
        <v>27760.901160000001</v>
      </c>
      <c r="G248" s="470">
        <v>6805.9565899999998</v>
      </c>
      <c r="H248" s="87">
        <v>40707.852720000003</v>
      </c>
      <c r="I248" s="470">
        <v>5581.3397000000004</v>
      </c>
      <c r="J248" s="470">
        <v>3435.2925399999999</v>
      </c>
      <c r="K248" s="470">
        <v>0</v>
      </c>
      <c r="L248" s="470">
        <v>19194.780480000001</v>
      </c>
      <c r="M248" s="470">
        <v>1821.2029199999999</v>
      </c>
      <c r="N248" s="470">
        <v>1017.76045</v>
      </c>
      <c r="O248" s="470">
        <v>157.69990000000001</v>
      </c>
      <c r="P248" s="470">
        <v>24.977319999999999</v>
      </c>
      <c r="Q248" s="470">
        <v>133.11009999999999</v>
      </c>
      <c r="R248" s="87">
        <v>31366.163410000005</v>
      </c>
      <c r="S248" s="470">
        <v>1.6877500000000001</v>
      </c>
      <c r="T248" s="470">
        <v>368.58309000000003</v>
      </c>
      <c r="U248" s="470">
        <v>3.5165700000000002</v>
      </c>
      <c r="V248" s="470">
        <v>54.065280000000001</v>
      </c>
      <c r="W248" s="470">
        <v>0</v>
      </c>
      <c r="X248" s="470">
        <v>0</v>
      </c>
      <c r="Y248" s="470">
        <v>65.296790000000001</v>
      </c>
      <c r="Z248" s="470">
        <v>8.6554800000000007</v>
      </c>
      <c r="AA248" s="470">
        <v>0</v>
      </c>
      <c r="AB248" s="470">
        <v>12.74503</v>
      </c>
      <c r="AC248" s="470">
        <v>0</v>
      </c>
      <c r="AD248" s="470">
        <v>514.54999000000009</v>
      </c>
      <c r="AE248" s="470">
        <v>72588.566120000003</v>
      </c>
      <c r="AF248" s="227">
        <v>1017.76045</v>
      </c>
      <c r="AG248" s="227">
        <v>21070.04868</v>
      </c>
      <c r="AH248" s="227">
        <v>0</v>
      </c>
      <c r="AI248" s="227">
        <v>65.296790000000001</v>
      </c>
      <c r="AJ248" s="475">
        <v>50435.460200000001</v>
      </c>
    </row>
    <row r="249" spans="1:36" s="42" customFormat="1" x14ac:dyDescent="0.25">
      <c r="A249" s="394">
        <v>6</v>
      </c>
      <c r="B249" s="111">
        <v>144205</v>
      </c>
      <c r="C249" s="180" t="s">
        <v>623</v>
      </c>
      <c r="D249" s="470">
        <v>22.253499999999999</v>
      </c>
      <c r="E249" s="470">
        <v>195.97781000000001</v>
      </c>
      <c r="F249" s="470">
        <v>1413.83881</v>
      </c>
      <c r="G249" s="470">
        <v>266.95355999999998</v>
      </c>
      <c r="H249" s="87">
        <v>1899.0236799999998</v>
      </c>
      <c r="I249" s="470">
        <v>261.26389</v>
      </c>
      <c r="J249" s="470">
        <v>197.34957</v>
      </c>
      <c r="K249" s="470">
        <v>0</v>
      </c>
      <c r="L249" s="470">
        <v>4564.8316199999999</v>
      </c>
      <c r="M249" s="470">
        <v>55.793860000000002</v>
      </c>
      <c r="N249" s="470">
        <v>36.109459999999999</v>
      </c>
      <c r="O249" s="470">
        <v>2.5651999999999999</v>
      </c>
      <c r="P249" s="470">
        <v>0.65347</v>
      </c>
      <c r="Q249" s="470">
        <v>15.791449999999999</v>
      </c>
      <c r="R249" s="87">
        <v>5134.3585199999989</v>
      </c>
      <c r="S249" s="470">
        <v>0.98407</v>
      </c>
      <c r="T249" s="470">
        <v>21.535540000000001</v>
      </c>
      <c r="U249" s="470">
        <v>0.10276</v>
      </c>
      <c r="V249" s="470">
        <v>17.683689999999999</v>
      </c>
      <c r="W249" s="470">
        <v>0</v>
      </c>
      <c r="X249" s="470">
        <v>0</v>
      </c>
      <c r="Y249" s="470">
        <v>5.2402899999999999</v>
      </c>
      <c r="Z249" s="470">
        <v>0.53698000000000001</v>
      </c>
      <c r="AA249" s="470">
        <v>0</v>
      </c>
      <c r="AB249" s="470">
        <v>0.35198000000000002</v>
      </c>
      <c r="AC249" s="470">
        <v>0</v>
      </c>
      <c r="AD249" s="470">
        <v>46.435310000000001</v>
      </c>
      <c r="AE249" s="470">
        <v>7079.817509999998</v>
      </c>
      <c r="AF249" s="227">
        <v>36.109459999999999</v>
      </c>
      <c r="AG249" s="227">
        <v>4638.3091699999995</v>
      </c>
      <c r="AH249" s="227">
        <v>0</v>
      </c>
      <c r="AI249" s="227">
        <v>5.2402899999999999</v>
      </c>
      <c r="AJ249" s="475">
        <v>2400.15859</v>
      </c>
    </row>
    <row r="250" spans="1:36" s="42" customFormat="1" x14ac:dyDescent="0.25">
      <c r="A250" s="394">
        <v>6</v>
      </c>
      <c r="B250" s="111">
        <v>144210</v>
      </c>
      <c r="C250" s="180" t="s">
        <v>625</v>
      </c>
      <c r="D250" s="470">
        <v>48.471939999999996</v>
      </c>
      <c r="E250" s="470">
        <v>395.81914999999998</v>
      </c>
      <c r="F250" s="470">
        <v>1206.5044800000001</v>
      </c>
      <c r="G250" s="470">
        <v>451.04971999999998</v>
      </c>
      <c r="H250" s="87">
        <v>2101.8452900000002</v>
      </c>
      <c r="I250" s="470">
        <v>521.60164999999995</v>
      </c>
      <c r="J250" s="470">
        <v>178.15267</v>
      </c>
      <c r="K250" s="470">
        <v>0</v>
      </c>
      <c r="L250" s="470">
        <v>418.75740000000002</v>
      </c>
      <c r="M250" s="470">
        <v>35.01511</v>
      </c>
      <c r="N250" s="470">
        <v>52.215960000000003</v>
      </c>
      <c r="O250" s="470">
        <v>5.0409800000000002</v>
      </c>
      <c r="P250" s="470">
        <v>1.57067</v>
      </c>
      <c r="Q250" s="470">
        <v>10.79458</v>
      </c>
      <c r="R250" s="87">
        <v>1223.1490200000001</v>
      </c>
      <c r="S250" s="470">
        <v>0.70367999999999997</v>
      </c>
      <c r="T250" s="470">
        <v>18.620190000000001</v>
      </c>
      <c r="U250" s="470">
        <v>0.21124000000000001</v>
      </c>
      <c r="V250" s="470">
        <v>8.7684800000000003</v>
      </c>
      <c r="W250" s="470">
        <v>0</v>
      </c>
      <c r="X250" s="470">
        <v>0</v>
      </c>
      <c r="Y250" s="470">
        <v>3.4246099999999999</v>
      </c>
      <c r="Z250" s="470">
        <v>1.08847</v>
      </c>
      <c r="AA250" s="470">
        <v>0</v>
      </c>
      <c r="AB250" s="470">
        <v>0.50009999999999999</v>
      </c>
      <c r="AC250" s="470">
        <v>0</v>
      </c>
      <c r="AD250" s="470">
        <v>33.316770000000005</v>
      </c>
      <c r="AE250" s="470">
        <v>3358.3110799999999</v>
      </c>
      <c r="AF250" s="227">
        <v>52.215960000000003</v>
      </c>
      <c r="AG250" s="227">
        <v>462.54099000000002</v>
      </c>
      <c r="AH250" s="227">
        <v>0</v>
      </c>
      <c r="AI250" s="227">
        <v>3.4246099999999999</v>
      </c>
      <c r="AJ250" s="475">
        <v>2840.1295200000013</v>
      </c>
    </row>
    <row r="251" spans="1:36" s="42" customFormat="1" x14ac:dyDescent="0.25">
      <c r="A251" s="394">
        <v>6</v>
      </c>
      <c r="B251" s="111">
        <v>144215</v>
      </c>
      <c r="C251" s="180" t="s">
        <v>627</v>
      </c>
      <c r="D251" s="470">
        <v>68.089320000000001</v>
      </c>
      <c r="E251" s="470">
        <v>566.23170000000005</v>
      </c>
      <c r="F251" s="470">
        <v>1534.6698200000001</v>
      </c>
      <c r="G251" s="470">
        <v>967.82557999999995</v>
      </c>
      <c r="H251" s="87">
        <v>3136.8164200000001</v>
      </c>
      <c r="I251" s="470">
        <v>676.15273999999999</v>
      </c>
      <c r="J251" s="470">
        <v>260.74025999999998</v>
      </c>
      <c r="K251" s="470">
        <v>0</v>
      </c>
      <c r="L251" s="470">
        <v>670.08780000000002</v>
      </c>
      <c r="M251" s="470">
        <v>58.230469999999997</v>
      </c>
      <c r="N251" s="470">
        <v>78.531440000000003</v>
      </c>
      <c r="O251" s="470">
        <v>7.6909299999999998</v>
      </c>
      <c r="P251" s="470">
        <v>2.2189899999999998</v>
      </c>
      <c r="Q251" s="470">
        <v>15.25192</v>
      </c>
      <c r="R251" s="87">
        <v>1768.90455</v>
      </c>
      <c r="S251" s="470">
        <v>0</v>
      </c>
      <c r="T251" s="470">
        <v>23.728570000000001</v>
      </c>
      <c r="U251" s="470">
        <v>0.32706000000000002</v>
      </c>
      <c r="V251" s="470">
        <v>9.0180100000000003</v>
      </c>
      <c r="W251" s="470">
        <v>0</v>
      </c>
      <c r="X251" s="470">
        <v>0</v>
      </c>
      <c r="Y251" s="470">
        <v>5.0497500000000004</v>
      </c>
      <c r="Z251" s="470">
        <v>1.69418</v>
      </c>
      <c r="AA251" s="470">
        <v>0</v>
      </c>
      <c r="AB251" s="470">
        <v>0.55266999999999999</v>
      </c>
      <c r="AC251" s="470">
        <v>0</v>
      </c>
      <c r="AD251" s="470">
        <v>40.370240000000003</v>
      </c>
      <c r="AE251" s="470">
        <v>4946.0912100000005</v>
      </c>
      <c r="AF251" s="227">
        <v>78.531440000000003</v>
      </c>
      <c r="AG251" s="227">
        <v>737.33627999999999</v>
      </c>
      <c r="AH251" s="227">
        <v>0</v>
      </c>
      <c r="AI251" s="227">
        <v>5.0497500000000004</v>
      </c>
      <c r="AJ251" s="475">
        <v>4125.1737400000002</v>
      </c>
    </row>
    <row r="252" spans="1:36" s="42" customFormat="1" x14ac:dyDescent="0.25">
      <c r="A252" s="394">
        <v>6</v>
      </c>
      <c r="B252" s="111">
        <v>144220</v>
      </c>
      <c r="C252" s="180" t="s">
        <v>629</v>
      </c>
      <c r="D252" s="470">
        <v>137.01271</v>
      </c>
      <c r="E252" s="470">
        <v>973.99303999999995</v>
      </c>
      <c r="F252" s="470">
        <v>3191.5668000000001</v>
      </c>
      <c r="G252" s="470">
        <v>828.46537000000001</v>
      </c>
      <c r="H252" s="87">
        <v>5131.0379199999998</v>
      </c>
      <c r="I252" s="470">
        <v>1205.2754199999999</v>
      </c>
      <c r="J252" s="470">
        <v>500.39728000000002</v>
      </c>
      <c r="K252" s="470">
        <v>0</v>
      </c>
      <c r="L252" s="470">
        <v>1379.13831</v>
      </c>
      <c r="M252" s="470">
        <v>129.10962000000001</v>
      </c>
      <c r="N252" s="470">
        <v>156.07850999999999</v>
      </c>
      <c r="O252" s="470">
        <v>16.252330000000001</v>
      </c>
      <c r="P252" s="470">
        <v>2.5537800000000002</v>
      </c>
      <c r="Q252" s="470">
        <v>27.573910000000001</v>
      </c>
      <c r="R252" s="87">
        <v>3416.3791600000004</v>
      </c>
      <c r="S252" s="470">
        <v>0</v>
      </c>
      <c r="T252" s="470">
        <v>47.494520000000001</v>
      </c>
      <c r="U252" s="470">
        <v>0.69891000000000003</v>
      </c>
      <c r="V252" s="470">
        <v>4.6376200000000001</v>
      </c>
      <c r="W252" s="470">
        <v>0</v>
      </c>
      <c r="X252" s="470">
        <v>0</v>
      </c>
      <c r="Y252" s="470">
        <v>9.9952000000000005</v>
      </c>
      <c r="Z252" s="470">
        <v>3.6039400000000001</v>
      </c>
      <c r="AA252" s="470">
        <v>0</v>
      </c>
      <c r="AB252" s="470">
        <v>1.1865600000000001</v>
      </c>
      <c r="AC252" s="470">
        <v>0</v>
      </c>
      <c r="AD252" s="470">
        <v>67.616749999999996</v>
      </c>
      <c r="AE252" s="470">
        <v>8615.0338299999985</v>
      </c>
      <c r="AF252" s="227">
        <v>156.07850999999999</v>
      </c>
      <c r="AG252" s="227">
        <v>1512.88555</v>
      </c>
      <c r="AH252" s="227">
        <v>0</v>
      </c>
      <c r="AI252" s="227">
        <v>9.9952000000000005</v>
      </c>
      <c r="AJ252" s="475">
        <v>6936.0745700000007</v>
      </c>
    </row>
    <row r="253" spans="1:36" s="42" customFormat="1" x14ac:dyDescent="0.25">
      <c r="A253" s="394">
        <v>6</v>
      </c>
      <c r="B253" s="111">
        <v>144225</v>
      </c>
      <c r="C253" s="180" t="s">
        <v>631</v>
      </c>
      <c r="D253" s="470">
        <v>875.88225999999997</v>
      </c>
      <c r="E253" s="470">
        <v>2857.2635399999999</v>
      </c>
      <c r="F253" s="470">
        <v>20414.321250000001</v>
      </c>
      <c r="G253" s="470">
        <v>4291.6623600000003</v>
      </c>
      <c r="H253" s="87">
        <v>28439.129410000001</v>
      </c>
      <c r="I253" s="470">
        <v>2917.0459999999998</v>
      </c>
      <c r="J253" s="470">
        <v>2298.6527599999999</v>
      </c>
      <c r="K253" s="470">
        <v>0</v>
      </c>
      <c r="L253" s="470">
        <v>12161.96535</v>
      </c>
      <c r="M253" s="470">
        <v>1543.05386</v>
      </c>
      <c r="N253" s="470">
        <v>694.82507999999996</v>
      </c>
      <c r="O253" s="470">
        <v>126.15046</v>
      </c>
      <c r="P253" s="470">
        <v>17.980409999999999</v>
      </c>
      <c r="Q253" s="470">
        <v>63.698239999999998</v>
      </c>
      <c r="R253" s="87">
        <v>19823.372159999999</v>
      </c>
      <c r="S253" s="470">
        <v>0</v>
      </c>
      <c r="T253" s="470">
        <v>257.20427000000001</v>
      </c>
      <c r="U253" s="470">
        <v>2.1766000000000001</v>
      </c>
      <c r="V253" s="470">
        <v>13.95748</v>
      </c>
      <c r="W253" s="470">
        <v>0</v>
      </c>
      <c r="X253" s="470">
        <v>0</v>
      </c>
      <c r="Y253" s="470">
        <v>41.586939999999998</v>
      </c>
      <c r="Z253" s="470">
        <v>1.7319100000000001</v>
      </c>
      <c r="AA253" s="470">
        <v>0</v>
      </c>
      <c r="AB253" s="470">
        <v>10.15372</v>
      </c>
      <c r="AC253" s="470">
        <v>0</v>
      </c>
      <c r="AD253" s="470">
        <v>326.81092000000007</v>
      </c>
      <c r="AE253" s="470">
        <v>48589.312490000004</v>
      </c>
      <c r="AF253" s="227">
        <v>694.82507999999996</v>
      </c>
      <c r="AG253" s="227">
        <v>13718.97669</v>
      </c>
      <c r="AH253" s="227">
        <v>0</v>
      </c>
      <c r="AI253" s="227">
        <v>41.586939999999998</v>
      </c>
      <c r="AJ253" s="475">
        <v>34133.923779999997</v>
      </c>
    </row>
    <row r="254" spans="1:36" s="42" customFormat="1" x14ac:dyDescent="0.25">
      <c r="A254" s="394">
        <v>4</v>
      </c>
      <c r="B254" s="111">
        <v>1443</v>
      </c>
      <c r="C254" s="180" t="s">
        <v>1409</v>
      </c>
      <c r="D254" s="470">
        <v>631.10586000000001</v>
      </c>
      <c r="E254" s="470">
        <v>1485.2826600000001</v>
      </c>
      <c r="F254" s="470">
        <v>10907.45989</v>
      </c>
      <c r="G254" s="470">
        <v>1058.39301</v>
      </c>
      <c r="H254" s="87">
        <v>14082.24142</v>
      </c>
      <c r="I254" s="470">
        <v>0</v>
      </c>
      <c r="J254" s="470">
        <v>12.35609</v>
      </c>
      <c r="K254" s="470">
        <v>0</v>
      </c>
      <c r="L254" s="470">
        <v>0</v>
      </c>
      <c r="M254" s="470">
        <v>654.31509000000005</v>
      </c>
      <c r="N254" s="470">
        <v>454.01638000000003</v>
      </c>
      <c r="O254" s="470">
        <v>4.6215900000000003</v>
      </c>
      <c r="P254" s="470">
        <v>0</v>
      </c>
      <c r="Q254" s="470">
        <v>0</v>
      </c>
      <c r="R254" s="87">
        <v>1125.30915</v>
      </c>
      <c r="S254" s="470">
        <v>0</v>
      </c>
      <c r="T254" s="470">
        <v>0</v>
      </c>
      <c r="U254" s="470">
        <v>0</v>
      </c>
      <c r="V254" s="470">
        <v>2.7697400000000001</v>
      </c>
      <c r="W254" s="470">
        <v>0</v>
      </c>
      <c r="X254" s="470">
        <v>0</v>
      </c>
      <c r="Y254" s="470">
        <v>0</v>
      </c>
      <c r="Z254" s="470">
        <v>4.0433500000000002</v>
      </c>
      <c r="AA254" s="470">
        <v>0</v>
      </c>
      <c r="AB254" s="470">
        <v>0</v>
      </c>
      <c r="AC254" s="470">
        <v>0</v>
      </c>
      <c r="AD254" s="470">
        <v>6.8130900000000008</v>
      </c>
      <c r="AE254" s="470">
        <v>15214.363659999999</v>
      </c>
      <c r="AF254" s="227">
        <v>454.01638000000003</v>
      </c>
      <c r="AG254" s="227">
        <v>657.08483000000001</v>
      </c>
      <c r="AH254" s="227">
        <v>0</v>
      </c>
      <c r="AI254" s="227">
        <v>0</v>
      </c>
      <c r="AJ254" s="475">
        <v>14103.26245</v>
      </c>
    </row>
    <row r="255" spans="1:36" s="42" customFormat="1" x14ac:dyDescent="0.25">
      <c r="A255" s="394">
        <v>6</v>
      </c>
      <c r="B255" s="111">
        <v>144305</v>
      </c>
      <c r="C255" s="180" t="s">
        <v>623</v>
      </c>
      <c r="D255" s="470">
        <v>3.4520200000000001</v>
      </c>
      <c r="E255" s="470">
        <v>17.508369999999999</v>
      </c>
      <c r="F255" s="470">
        <v>120.66441</v>
      </c>
      <c r="G255" s="470">
        <v>16.321300000000001</v>
      </c>
      <c r="H255" s="87">
        <v>157.9461</v>
      </c>
      <c r="I255" s="470">
        <v>0</v>
      </c>
      <c r="J255" s="470">
        <v>2.3913000000000002</v>
      </c>
      <c r="K255" s="470">
        <v>0</v>
      </c>
      <c r="L255" s="470">
        <v>0</v>
      </c>
      <c r="M255" s="470">
        <v>92.935469999999995</v>
      </c>
      <c r="N255" s="470">
        <v>10.51478</v>
      </c>
      <c r="O255" s="470">
        <v>0.21196999999999999</v>
      </c>
      <c r="P255" s="470">
        <v>0</v>
      </c>
      <c r="Q255" s="470">
        <v>0</v>
      </c>
      <c r="R255" s="87">
        <v>106.05351999999999</v>
      </c>
      <c r="S255" s="470">
        <v>0</v>
      </c>
      <c r="T255" s="470">
        <v>0</v>
      </c>
      <c r="U255" s="470">
        <v>0</v>
      </c>
      <c r="V255" s="470">
        <v>0.72836999999999996</v>
      </c>
      <c r="W255" s="470">
        <v>0</v>
      </c>
      <c r="X255" s="470">
        <v>0</v>
      </c>
      <c r="Y255" s="470">
        <v>0</v>
      </c>
      <c r="Z255" s="470">
        <v>0.56262999999999996</v>
      </c>
      <c r="AA255" s="470">
        <v>0</v>
      </c>
      <c r="AB255" s="470">
        <v>0</v>
      </c>
      <c r="AC255" s="470">
        <v>0</v>
      </c>
      <c r="AD255" s="470">
        <v>1.2909999999999999</v>
      </c>
      <c r="AE255" s="470">
        <v>265.29061999999999</v>
      </c>
      <c r="AF255" s="227">
        <v>10.51478</v>
      </c>
      <c r="AG255" s="227">
        <v>93.663839999999993</v>
      </c>
      <c r="AH255" s="227">
        <v>0</v>
      </c>
      <c r="AI255" s="227">
        <v>0</v>
      </c>
      <c r="AJ255" s="475">
        <v>161.11200000000002</v>
      </c>
    </row>
    <row r="256" spans="1:36" s="42" customFormat="1" x14ac:dyDescent="0.25">
      <c r="A256" s="394">
        <v>6</v>
      </c>
      <c r="B256" s="111">
        <v>144310</v>
      </c>
      <c r="C256" s="180" t="s">
        <v>625</v>
      </c>
      <c r="D256" s="470">
        <v>6.8152100000000004</v>
      </c>
      <c r="E256" s="470">
        <v>12.05823</v>
      </c>
      <c r="F256" s="470">
        <v>87.459860000000006</v>
      </c>
      <c r="G256" s="470">
        <v>10.886810000000001</v>
      </c>
      <c r="H256" s="87">
        <v>117.22011000000001</v>
      </c>
      <c r="I256" s="470">
        <v>0</v>
      </c>
      <c r="J256" s="470">
        <v>1.6306099999999999</v>
      </c>
      <c r="K256" s="470">
        <v>0</v>
      </c>
      <c r="L256" s="470">
        <v>0</v>
      </c>
      <c r="M256" s="470">
        <v>7.4114899999999997</v>
      </c>
      <c r="N256" s="470">
        <v>7.0018500000000001</v>
      </c>
      <c r="O256" s="470">
        <v>0.42968000000000001</v>
      </c>
      <c r="P256" s="470">
        <v>0</v>
      </c>
      <c r="Q256" s="470">
        <v>0</v>
      </c>
      <c r="R256" s="87">
        <v>16.47363</v>
      </c>
      <c r="S256" s="470">
        <v>0</v>
      </c>
      <c r="T256" s="470">
        <v>0</v>
      </c>
      <c r="U256" s="470">
        <v>0</v>
      </c>
      <c r="V256" s="470">
        <v>0.49634</v>
      </c>
      <c r="W256" s="470">
        <v>0</v>
      </c>
      <c r="X256" s="470">
        <v>0</v>
      </c>
      <c r="Y256" s="470">
        <v>0</v>
      </c>
      <c r="Z256" s="470">
        <v>1.14177</v>
      </c>
      <c r="AA256" s="470">
        <v>0</v>
      </c>
      <c r="AB256" s="470">
        <v>0</v>
      </c>
      <c r="AC256" s="470">
        <v>0</v>
      </c>
      <c r="AD256" s="470">
        <v>1.63811</v>
      </c>
      <c r="AE256" s="470">
        <v>135.33185</v>
      </c>
      <c r="AF256" s="227">
        <v>7.0018500000000001</v>
      </c>
      <c r="AG256" s="227">
        <v>7.9078299999999997</v>
      </c>
      <c r="AH256" s="227">
        <v>0</v>
      </c>
      <c r="AI256" s="227">
        <v>0</v>
      </c>
      <c r="AJ256" s="475">
        <v>120.42217000000001</v>
      </c>
    </row>
    <row r="257" spans="1:36" s="42" customFormat="1" x14ac:dyDescent="0.25">
      <c r="A257" s="394">
        <v>6</v>
      </c>
      <c r="B257" s="111">
        <v>144315</v>
      </c>
      <c r="C257" s="180" t="s">
        <v>627</v>
      </c>
      <c r="D257" s="470">
        <v>9.3205799999999996</v>
      </c>
      <c r="E257" s="470">
        <v>19.211849999999998</v>
      </c>
      <c r="F257" s="470">
        <v>130.77813</v>
      </c>
      <c r="G257" s="470">
        <v>15.630179999999999</v>
      </c>
      <c r="H257" s="87">
        <v>174.94074000000001</v>
      </c>
      <c r="I257" s="470">
        <v>0</v>
      </c>
      <c r="J257" s="470">
        <v>2.49397</v>
      </c>
      <c r="K257" s="470">
        <v>0</v>
      </c>
      <c r="L257" s="470">
        <v>0</v>
      </c>
      <c r="M257" s="470">
        <v>11.49267</v>
      </c>
      <c r="N257" s="470">
        <v>10.68562</v>
      </c>
      <c r="O257" s="470">
        <v>0.65910000000000002</v>
      </c>
      <c r="P257" s="470">
        <v>0</v>
      </c>
      <c r="Q257" s="470">
        <v>0</v>
      </c>
      <c r="R257" s="87">
        <v>25.33136</v>
      </c>
      <c r="S257" s="470">
        <v>0</v>
      </c>
      <c r="T257" s="470">
        <v>0</v>
      </c>
      <c r="U257" s="470">
        <v>0</v>
      </c>
      <c r="V257" s="470">
        <v>0.76239000000000001</v>
      </c>
      <c r="W257" s="470">
        <v>0</v>
      </c>
      <c r="X257" s="470">
        <v>0</v>
      </c>
      <c r="Y257" s="470">
        <v>0</v>
      </c>
      <c r="Z257" s="470">
        <v>1.75179</v>
      </c>
      <c r="AA257" s="470">
        <v>0</v>
      </c>
      <c r="AB257" s="470">
        <v>0</v>
      </c>
      <c r="AC257" s="470">
        <v>0</v>
      </c>
      <c r="AD257" s="470">
        <v>2.5141800000000001</v>
      </c>
      <c r="AE257" s="470">
        <v>202.78628</v>
      </c>
      <c r="AF257" s="227">
        <v>10.68562</v>
      </c>
      <c r="AG257" s="227">
        <v>12.25506</v>
      </c>
      <c r="AH257" s="227">
        <v>0</v>
      </c>
      <c r="AI257" s="227">
        <v>0</v>
      </c>
      <c r="AJ257" s="475">
        <v>179.84559999999999</v>
      </c>
    </row>
    <row r="258" spans="1:36" s="42" customFormat="1" x14ac:dyDescent="0.25">
      <c r="A258" s="394">
        <v>6</v>
      </c>
      <c r="B258" s="111">
        <v>144320</v>
      </c>
      <c r="C258" s="180" t="s">
        <v>629</v>
      </c>
      <c r="D258" s="470">
        <v>18.199809999999999</v>
      </c>
      <c r="E258" s="470">
        <v>39.67351</v>
      </c>
      <c r="F258" s="470">
        <v>285.73277999999999</v>
      </c>
      <c r="G258" s="470">
        <v>32.27825</v>
      </c>
      <c r="H258" s="87">
        <v>375.88434999999998</v>
      </c>
      <c r="I258" s="470">
        <v>0</v>
      </c>
      <c r="J258" s="470">
        <v>4.4335199999999997</v>
      </c>
      <c r="K258" s="470">
        <v>0</v>
      </c>
      <c r="L258" s="470">
        <v>0</v>
      </c>
      <c r="M258" s="470">
        <v>24.40915</v>
      </c>
      <c r="N258" s="470">
        <v>20.060790000000001</v>
      </c>
      <c r="O258" s="470">
        <v>1.3724700000000001</v>
      </c>
      <c r="P258" s="470">
        <v>0</v>
      </c>
      <c r="Q258" s="470">
        <v>0</v>
      </c>
      <c r="R258" s="87">
        <v>50.275929999999995</v>
      </c>
      <c r="S258" s="470">
        <v>0</v>
      </c>
      <c r="T258" s="470">
        <v>0</v>
      </c>
      <c r="U258" s="470">
        <v>0</v>
      </c>
      <c r="V258" s="470">
        <v>0.78264</v>
      </c>
      <c r="W258" s="470">
        <v>0</v>
      </c>
      <c r="X258" s="470">
        <v>0</v>
      </c>
      <c r="Y258" s="470">
        <v>0</v>
      </c>
      <c r="Z258" s="470">
        <v>0.58716000000000002</v>
      </c>
      <c r="AA258" s="470">
        <v>0</v>
      </c>
      <c r="AB258" s="470">
        <v>0</v>
      </c>
      <c r="AC258" s="470">
        <v>0</v>
      </c>
      <c r="AD258" s="470">
        <v>1.3698000000000001</v>
      </c>
      <c r="AE258" s="470">
        <v>427.53008</v>
      </c>
      <c r="AF258" s="227">
        <v>20.060790000000001</v>
      </c>
      <c r="AG258" s="227">
        <v>25.191790000000001</v>
      </c>
      <c r="AH258" s="227">
        <v>0</v>
      </c>
      <c r="AI258" s="227">
        <v>0</v>
      </c>
      <c r="AJ258" s="475">
        <v>382.27749999999997</v>
      </c>
    </row>
    <row r="259" spans="1:36" s="42" customFormat="1" x14ac:dyDescent="0.25">
      <c r="A259" s="394">
        <v>6</v>
      </c>
      <c r="B259" s="111">
        <v>144325</v>
      </c>
      <c r="C259" s="180" t="s">
        <v>631</v>
      </c>
      <c r="D259" s="470">
        <v>593.31823999999995</v>
      </c>
      <c r="E259" s="470">
        <v>1396.8307</v>
      </c>
      <c r="F259" s="470">
        <v>10282.824710000001</v>
      </c>
      <c r="G259" s="470">
        <v>983.27647000000002</v>
      </c>
      <c r="H259" s="87">
        <v>13256.250120000001</v>
      </c>
      <c r="I259" s="470">
        <v>0</v>
      </c>
      <c r="J259" s="470">
        <v>1.40669</v>
      </c>
      <c r="K259" s="470">
        <v>0</v>
      </c>
      <c r="L259" s="470">
        <v>0</v>
      </c>
      <c r="M259" s="470">
        <v>518.06631000000004</v>
      </c>
      <c r="N259" s="470">
        <v>405.75333999999998</v>
      </c>
      <c r="O259" s="470">
        <v>1.9483699999999999</v>
      </c>
      <c r="P259" s="470">
        <v>0</v>
      </c>
      <c r="Q259" s="470">
        <v>0</v>
      </c>
      <c r="R259" s="87">
        <v>927.17471</v>
      </c>
      <c r="S259" s="470">
        <v>0</v>
      </c>
      <c r="T259" s="470">
        <v>0</v>
      </c>
      <c r="U259" s="470">
        <v>0</v>
      </c>
      <c r="V259" s="470">
        <v>0</v>
      </c>
      <c r="W259" s="470">
        <v>0</v>
      </c>
      <c r="X259" s="470">
        <v>0</v>
      </c>
      <c r="Y259" s="470">
        <v>0</v>
      </c>
      <c r="Z259" s="470">
        <v>0</v>
      </c>
      <c r="AA259" s="470">
        <v>0</v>
      </c>
      <c r="AB259" s="470">
        <v>0</v>
      </c>
      <c r="AC259" s="470">
        <v>0</v>
      </c>
      <c r="AD259" s="470">
        <v>0</v>
      </c>
      <c r="AE259" s="470">
        <v>14183.42483</v>
      </c>
      <c r="AF259" s="227">
        <v>405.75333999999998</v>
      </c>
      <c r="AG259" s="227">
        <v>518.06631000000004</v>
      </c>
      <c r="AH259" s="227">
        <v>0</v>
      </c>
      <c r="AI259" s="227">
        <v>0</v>
      </c>
      <c r="AJ259" s="475">
        <v>13259.60518</v>
      </c>
    </row>
    <row r="260" spans="1:36" s="42" customFormat="1" x14ac:dyDescent="0.25">
      <c r="A260" s="394">
        <v>4</v>
      </c>
      <c r="B260" s="111">
        <v>1444</v>
      </c>
      <c r="C260" s="180" t="s">
        <v>1410</v>
      </c>
      <c r="D260" s="470">
        <v>124.20712</v>
      </c>
      <c r="E260" s="470">
        <v>0.62739</v>
      </c>
      <c r="F260" s="470">
        <v>14625.83272</v>
      </c>
      <c r="G260" s="470">
        <v>65.342219999999998</v>
      </c>
      <c r="H260" s="87">
        <v>14816.009450000001</v>
      </c>
      <c r="I260" s="470">
        <v>0</v>
      </c>
      <c r="J260" s="470">
        <v>0</v>
      </c>
      <c r="K260" s="470">
        <v>0</v>
      </c>
      <c r="L260" s="470">
        <v>0</v>
      </c>
      <c r="M260" s="470">
        <v>0</v>
      </c>
      <c r="N260" s="470">
        <v>3.4006099999999999</v>
      </c>
      <c r="O260" s="470">
        <v>55.32685</v>
      </c>
      <c r="P260" s="470">
        <v>0</v>
      </c>
      <c r="Q260" s="470">
        <v>372.64744999999999</v>
      </c>
      <c r="R260" s="87">
        <v>431.37491</v>
      </c>
      <c r="S260" s="470">
        <v>90.042689999999993</v>
      </c>
      <c r="T260" s="470">
        <v>0</v>
      </c>
      <c r="U260" s="470">
        <v>0</v>
      </c>
      <c r="V260" s="470">
        <v>0</v>
      </c>
      <c r="W260" s="470">
        <v>0</v>
      </c>
      <c r="X260" s="470">
        <v>8.2243099999999991</v>
      </c>
      <c r="Y260" s="470">
        <v>1763.8346799999999</v>
      </c>
      <c r="Z260" s="470">
        <v>0</v>
      </c>
      <c r="AA260" s="470">
        <v>115.56471000000001</v>
      </c>
      <c r="AB260" s="470">
        <v>50.429609999999997</v>
      </c>
      <c r="AC260" s="470">
        <v>41.739080000000001</v>
      </c>
      <c r="AD260" s="470">
        <v>2069.8350799999998</v>
      </c>
      <c r="AE260" s="470">
        <v>17317.219440000001</v>
      </c>
      <c r="AF260" s="227">
        <v>3.4006099999999999</v>
      </c>
      <c r="AG260" s="227">
        <v>0</v>
      </c>
      <c r="AH260" s="227">
        <v>0</v>
      </c>
      <c r="AI260" s="227">
        <v>1921.1384700000001</v>
      </c>
      <c r="AJ260" s="475">
        <v>15392.68036</v>
      </c>
    </row>
    <row r="261" spans="1:36" s="42" customFormat="1" x14ac:dyDescent="0.25">
      <c r="A261" s="394">
        <v>6</v>
      </c>
      <c r="B261" s="111">
        <v>144405</v>
      </c>
      <c r="C261" s="180" t="s">
        <v>623</v>
      </c>
      <c r="D261" s="470">
        <v>13.530799999999999</v>
      </c>
      <c r="E261" s="470">
        <v>0.62739</v>
      </c>
      <c r="F261" s="470">
        <v>712.44741999999997</v>
      </c>
      <c r="G261" s="470">
        <v>5.8263999999999996</v>
      </c>
      <c r="H261" s="87">
        <v>732.43200999999999</v>
      </c>
      <c r="I261" s="470">
        <v>0</v>
      </c>
      <c r="J261" s="470">
        <v>0</v>
      </c>
      <c r="K261" s="470">
        <v>0</v>
      </c>
      <c r="L261" s="470">
        <v>0</v>
      </c>
      <c r="M261" s="470">
        <v>0</v>
      </c>
      <c r="N261" s="470">
        <v>1.65571</v>
      </c>
      <c r="O261" s="470">
        <v>1.21441</v>
      </c>
      <c r="P261" s="470">
        <v>0</v>
      </c>
      <c r="Q261" s="470">
        <v>37.404760000000003</v>
      </c>
      <c r="R261" s="87">
        <v>40.274880000000003</v>
      </c>
      <c r="S261" s="470">
        <v>7.35684</v>
      </c>
      <c r="T261" s="470">
        <v>0</v>
      </c>
      <c r="U261" s="470">
        <v>0</v>
      </c>
      <c r="V261" s="470">
        <v>0</v>
      </c>
      <c r="W261" s="470">
        <v>0</v>
      </c>
      <c r="X261" s="470">
        <v>1.2778</v>
      </c>
      <c r="Y261" s="470">
        <v>111.8703</v>
      </c>
      <c r="Z261" s="470">
        <v>0</v>
      </c>
      <c r="AA261" s="470">
        <v>4.6352099999999998</v>
      </c>
      <c r="AB261" s="470">
        <v>3.6467700000000001</v>
      </c>
      <c r="AC261" s="470">
        <v>5.0317699999999999</v>
      </c>
      <c r="AD261" s="470">
        <v>133.81869</v>
      </c>
      <c r="AE261" s="470">
        <v>906.52557999999999</v>
      </c>
      <c r="AF261" s="227">
        <v>1.65571</v>
      </c>
      <c r="AG261" s="227">
        <v>0</v>
      </c>
      <c r="AH261" s="227">
        <v>0</v>
      </c>
      <c r="AI261" s="227">
        <v>121.53728</v>
      </c>
      <c r="AJ261" s="475">
        <v>783.33258999999998</v>
      </c>
    </row>
    <row r="262" spans="1:36" s="42" customFormat="1" x14ac:dyDescent="0.25">
      <c r="A262" s="394">
        <v>6</v>
      </c>
      <c r="B262" s="111">
        <v>144410</v>
      </c>
      <c r="C262" s="180" t="s">
        <v>625</v>
      </c>
      <c r="D262" s="470">
        <v>13.101520000000001</v>
      </c>
      <c r="E262" s="470">
        <v>0</v>
      </c>
      <c r="F262" s="470">
        <v>518.80502999999999</v>
      </c>
      <c r="G262" s="470">
        <v>3.89866</v>
      </c>
      <c r="H262" s="87">
        <v>535.80520999999999</v>
      </c>
      <c r="I262" s="470">
        <v>0</v>
      </c>
      <c r="J262" s="470">
        <v>0</v>
      </c>
      <c r="K262" s="470">
        <v>0</v>
      </c>
      <c r="L262" s="470">
        <v>0</v>
      </c>
      <c r="M262" s="470">
        <v>0</v>
      </c>
      <c r="N262" s="470">
        <v>1.7448999999999999</v>
      </c>
      <c r="O262" s="470">
        <v>1.86188</v>
      </c>
      <c r="P262" s="470">
        <v>0</v>
      </c>
      <c r="Q262" s="470">
        <v>23.624569999999999</v>
      </c>
      <c r="R262" s="87">
        <v>27.231349999999999</v>
      </c>
      <c r="S262" s="470">
        <v>5.4477900000000004</v>
      </c>
      <c r="T262" s="470">
        <v>0</v>
      </c>
      <c r="U262" s="470">
        <v>0</v>
      </c>
      <c r="V262" s="470">
        <v>0</v>
      </c>
      <c r="W262" s="470">
        <v>0</v>
      </c>
      <c r="X262" s="470">
        <v>0.89117000000000002</v>
      </c>
      <c r="Y262" s="470">
        <v>78.282499999999999</v>
      </c>
      <c r="Z262" s="470">
        <v>0</v>
      </c>
      <c r="AA262" s="470">
        <v>7.1626099999999999</v>
      </c>
      <c r="AB262" s="470">
        <v>3.1559200000000001</v>
      </c>
      <c r="AC262" s="470">
        <v>7.3140799999999997</v>
      </c>
      <c r="AD262" s="470">
        <v>102.25407</v>
      </c>
      <c r="AE262" s="470">
        <v>665.29062999999996</v>
      </c>
      <c r="AF262" s="227">
        <v>1.7448999999999999</v>
      </c>
      <c r="AG262" s="227">
        <v>0</v>
      </c>
      <c r="AH262" s="227">
        <v>0</v>
      </c>
      <c r="AI262" s="227">
        <v>92.759190000000004</v>
      </c>
      <c r="AJ262" s="475">
        <v>570.78654000000006</v>
      </c>
    </row>
    <row r="263" spans="1:36" s="42" customFormat="1" x14ac:dyDescent="0.25">
      <c r="A263" s="394">
        <v>6</v>
      </c>
      <c r="B263" s="111">
        <v>144415</v>
      </c>
      <c r="C263" s="180" t="s">
        <v>627</v>
      </c>
      <c r="D263" s="470">
        <v>7.2677500000000004</v>
      </c>
      <c r="E263" s="470">
        <v>0</v>
      </c>
      <c r="F263" s="470">
        <v>743.83259999999996</v>
      </c>
      <c r="G263" s="470">
        <v>6.1305100000000001</v>
      </c>
      <c r="H263" s="87">
        <v>757.23085999999989</v>
      </c>
      <c r="I263" s="470">
        <v>0</v>
      </c>
      <c r="J263" s="470">
        <v>0</v>
      </c>
      <c r="K263" s="470">
        <v>0</v>
      </c>
      <c r="L263" s="470">
        <v>0</v>
      </c>
      <c r="M263" s="470">
        <v>0</v>
      </c>
      <c r="N263" s="470">
        <v>0</v>
      </c>
      <c r="O263" s="470">
        <v>4.5181699999999996</v>
      </c>
      <c r="P263" s="470">
        <v>0</v>
      </c>
      <c r="Q263" s="470">
        <v>33.209119999999999</v>
      </c>
      <c r="R263" s="87">
        <v>37.727289999999996</v>
      </c>
      <c r="S263" s="470">
        <v>4.2992699999999999</v>
      </c>
      <c r="T263" s="470">
        <v>0</v>
      </c>
      <c r="U263" s="470">
        <v>0</v>
      </c>
      <c r="V263" s="470">
        <v>0</v>
      </c>
      <c r="W263" s="470">
        <v>0</v>
      </c>
      <c r="X263" s="470">
        <v>0.74373999999999996</v>
      </c>
      <c r="Y263" s="470">
        <v>119.43527</v>
      </c>
      <c r="Z263" s="470">
        <v>0</v>
      </c>
      <c r="AA263" s="470">
        <v>10.556050000000001</v>
      </c>
      <c r="AB263" s="470">
        <v>2.4801600000000001</v>
      </c>
      <c r="AC263" s="470">
        <v>6.2680899999999999</v>
      </c>
      <c r="AD263" s="470">
        <v>143.78258000000002</v>
      </c>
      <c r="AE263" s="470">
        <v>938.74072999999999</v>
      </c>
      <c r="AF263" s="227">
        <v>0</v>
      </c>
      <c r="AG263" s="227">
        <v>0</v>
      </c>
      <c r="AH263" s="227">
        <v>0</v>
      </c>
      <c r="AI263" s="227">
        <v>136.25941</v>
      </c>
      <c r="AJ263" s="475">
        <v>802.48131999999987</v>
      </c>
    </row>
    <row r="264" spans="1:36" s="42" customFormat="1" x14ac:dyDescent="0.25">
      <c r="A264" s="394">
        <v>6</v>
      </c>
      <c r="B264" s="111">
        <v>144420</v>
      </c>
      <c r="C264" s="180" t="s">
        <v>629</v>
      </c>
      <c r="D264" s="470">
        <v>30.322590000000002</v>
      </c>
      <c r="E264" s="470">
        <v>0</v>
      </c>
      <c r="F264" s="470">
        <v>1579.92831</v>
      </c>
      <c r="G264" s="470">
        <v>12.93412</v>
      </c>
      <c r="H264" s="87">
        <v>1623.1850199999999</v>
      </c>
      <c r="I264" s="470">
        <v>0</v>
      </c>
      <c r="J264" s="470">
        <v>0</v>
      </c>
      <c r="K264" s="470">
        <v>0</v>
      </c>
      <c r="L264" s="470">
        <v>0</v>
      </c>
      <c r="M264" s="470">
        <v>0</v>
      </c>
      <c r="N264" s="470">
        <v>0</v>
      </c>
      <c r="O264" s="470">
        <v>8.2493099999999995</v>
      </c>
      <c r="P264" s="470">
        <v>0</v>
      </c>
      <c r="Q264" s="470">
        <v>66.195599999999999</v>
      </c>
      <c r="R264" s="87">
        <v>74.444909999999993</v>
      </c>
      <c r="S264" s="470">
        <v>9.3645499999999995</v>
      </c>
      <c r="T264" s="470">
        <v>0</v>
      </c>
      <c r="U264" s="470">
        <v>0</v>
      </c>
      <c r="V264" s="470">
        <v>0</v>
      </c>
      <c r="W264" s="470">
        <v>0</v>
      </c>
      <c r="X264" s="470">
        <v>1.60737</v>
      </c>
      <c r="Y264" s="470">
        <v>263.94763</v>
      </c>
      <c r="Z264" s="470">
        <v>0</v>
      </c>
      <c r="AA264" s="470">
        <v>18.222650000000002</v>
      </c>
      <c r="AB264" s="470">
        <v>7.5369799999999998</v>
      </c>
      <c r="AC264" s="470">
        <v>9.3194800000000004</v>
      </c>
      <c r="AD264" s="470">
        <v>309.99865999999997</v>
      </c>
      <c r="AE264" s="470">
        <v>2007.6285899999998</v>
      </c>
      <c r="AF264" s="227">
        <v>0</v>
      </c>
      <c r="AG264" s="227">
        <v>0</v>
      </c>
      <c r="AH264" s="227">
        <v>0</v>
      </c>
      <c r="AI264" s="227">
        <v>291.48975999999999</v>
      </c>
      <c r="AJ264" s="475">
        <v>1716.1388299999999</v>
      </c>
    </row>
    <row r="265" spans="1:36" s="42" customFormat="1" x14ac:dyDescent="0.25">
      <c r="A265" s="394">
        <v>6</v>
      </c>
      <c r="B265" s="111">
        <v>144425</v>
      </c>
      <c r="C265" s="180" t="s">
        <v>631</v>
      </c>
      <c r="D265" s="470">
        <v>59.984459999999999</v>
      </c>
      <c r="E265" s="470">
        <v>0</v>
      </c>
      <c r="F265" s="470">
        <v>11070.81936</v>
      </c>
      <c r="G265" s="470">
        <v>36.552529999999997</v>
      </c>
      <c r="H265" s="87">
        <v>11167.35635</v>
      </c>
      <c r="I265" s="470">
        <v>0</v>
      </c>
      <c r="J265" s="470">
        <v>0</v>
      </c>
      <c r="K265" s="470">
        <v>0</v>
      </c>
      <c r="L265" s="470">
        <v>0</v>
      </c>
      <c r="M265" s="470">
        <v>0</v>
      </c>
      <c r="N265" s="470">
        <v>0</v>
      </c>
      <c r="O265" s="470">
        <v>39.483080000000001</v>
      </c>
      <c r="P265" s="470">
        <v>0</v>
      </c>
      <c r="Q265" s="470">
        <v>212.21340000000001</v>
      </c>
      <c r="R265" s="87">
        <v>251.69648000000001</v>
      </c>
      <c r="S265" s="470">
        <v>63.574240000000003</v>
      </c>
      <c r="T265" s="470">
        <v>0</v>
      </c>
      <c r="U265" s="470">
        <v>0</v>
      </c>
      <c r="V265" s="470">
        <v>0</v>
      </c>
      <c r="W265" s="470">
        <v>0</v>
      </c>
      <c r="X265" s="470">
        <v>3.7042299999999999</v>
      </c>
      <c r="Y265" s="470">
        <v>1190.29898</v>
      </c>
      <c r="Z265" s="470">
        <v>0</v>
      </c>
      <c r="AA265" s="470">
        <v>74.988190000000003</v>
      </c>
      <c r="AB265" s="470">
        <v>33.609780000000001</v>
      </c>
      <c r="AC265" s="470">
        <v>13.80566</v>
      </c>
      <c r="AD265" s="470">
        <v>1379.98108</v>
      </c>
      <c r="AE265" s="470">
        <v>12799.03391</v>
      </c>
      <c r="AF265" s="227">
        <v>0</v>
      </c>
      <c r="AG265" s="227">
        <v>0</v>
      </c>
      <c r="AH265" s="227">
        <v>0</v>
      </c>
      <c r="AI265" s="227">
        <v>1279.09283</v>
      </c>
      <c r="AJ265" s="475">
        <v>11519.941080000001</v>
      </c>
    </row>
    <row r="266" spans="1:36" s="42" customFormat="1" x14ac:dyDescent="0.25">
      <c r="A266" s="394">
        <v>4</v>
      </c>
      <c r="B266" s="111">
        <v>1448</v>
      </c>
      <c r="C266" s="180" t="s">
        <v>1412</v>
      </c>
      <c r="D266" s="470">
        <v>0</v>
      </c>
      <c r="E266" s="470">
        <v>125.00744</v>
      </c>
      <c r="F266" s="470">
        <v>0</v>
      </c>
      <c r="G266" s="470">
        <v>0</v>
      </c>
      <c r="H266" s="87">
        <v>125.00744</v>
      </c>
      <c r="I266" s="470">
        <v>0</v>
      </c>
      <c r="J266" s="470">
        <v>0</v>
      </c>
      <c r="K266" s="470">
        <v>0</v>
      </c>
      <c r="L266" s="470">
        <v>0</v>
      </c>
      <c r="M266" s="470">
        <v>0</v>
      </c>
      <c r="N266" s="470">
        <v>0</v>
      </c>
      <c r="O266" s="470">
        <v>0</v>
      </c>
      <c r="P266" s="470">
        <v>0</v>
      </c>
      <c r="Q266" s="470">
        <v>0</v>
      </c>
      <c r="R266" s="87">
        <v>0</v>
      </c>
      <c r="S266" s="470">
        <v>0</v>
      </c>
      <c r="T266" s="470">
        <v>0</v>
      </c>
      <c r="U266" s="470">
        <v>0</v>
      </c>
      <c r="V266" s="470">
        <v>0</v>
      </c>
      <c r="W266" s="470">
        <v>0</v>
      </c>
      <c r="X266" s="470">
        <v>0</v>
      </c>
      <c r="Y266" s="470">
        <v>0</v>
      </c>
      <c r="Z266" s="470">
        <v>0</v>
      </c>
      <c r="AA266" s="470">
        <v>0</v>
      </c>
      <c r="AB266" s="470">
        <v>0</v>
      </c>
      <c r="AC266" s="470">
        <v>0</v>
      </c>
      <c r="AD266" s="470">
        <v>0</v>
      </c>
      <c r="AE266" s="470">
        <v>125.00744</v>
      </c>
      <c r="AF266" s="227">
        <v>0</v>
      </c>
      <c r="AG266" s="227">
        <v>0</v>
      </c>
      <c r="AH266" s="227">
        <v>0</v>
      </c>
      <c r="AI266" s="227">
        <v>0</v>
      </c>
      <c r="AJ266" s="475">
        <v>125.00744</v>
      </c>
    </row>
    <row r="267" spans="1:36" s="42" customFormat="1" x14ac:dyDescent="0.25">
      <c r="A267" s="394">
        <v>6</v>
      </c>
      <c r="B267" s="111">
        <v>144805</v>
      </c>
      <c r="C267" s="180" t="s">
        <v>623</v>
      </c>
      <c r="D267" s="470">
        <v>0</v>
      </c>
      <c r="E267" s="470">
        <v>0.67010999999999998</v>
      </c>
      <c r="F267" s="470">
        <v>0</v>
      </c>
      <c r="G267" s="470">
        <v>0</v>
      </c>
      <c r="H267" s="87">
        <v>0.67010999999999998</v>
      </c>
      <c r="I267" s="470">
        <v>0</v>
      </c>
      <c r="J267" s="470">
        <v>0</v>
      </c>
      <c r="K267" s="470">
        <v>0</v>
      </c>
      <c r="L267" s="470">
        <v>0</v>
      </c>
      <c r="M267" s="470">
        <v>0</v>
      </c>
      <c r="N267" s="470">
        <v>0</v>
      </c>
      <c r="O267" s="470">
        <v>0</v>
      </c>
      <c r="P267" s="470">
        <v>0</v>
      </c>
      <c r="Q267" s="470">
        <v>0</v>
      </c>
      <c r="R267" s="87">
        <v>0</v>
      </c>
      <c r="S267" s="470">
        <v>0</v>
      </c>
      <c r="T267" s="470">
        <v>0</v>
      </c>
      <c r="U267" s="470">
        <v>0</v>
      </c>
      <c r="V267" s="470">
        <v>0</v>
      </c>
      <c r="W267" s="470">
        <v>0</v>
      </c>
      <c r="X267" s="470">
        <v>0</v>
      </c>
      <c r="Y267" s="470">
        <v>0</v>
      </c>
      <c r="Z267" s="470">
        <v>0</v>
      </c>
      <c r="AA267" s="470">
        <v>0</v>
      </c>
      <c r="AB267" s="470">
        <v>0</v>
      </c>
      <c r="AC267" s="470">
        <v>0</v>
      </c>
      <c r="AD267" s="470">
        <v>0</v>
      </c>
      <c r="AE267" s="470">
        <v>0.67010999999999998</v>
      </c>
      <c r="AF267" s="227">
        <v>0</v>
      </c>
      <c r="AG267" s="227">
        <v>0</v>
      </c>
      <c r="AH267" s="227">
        <v>0</v>
      </c>
      <c r="AI267" s="227">
        <v>0</v>
      </c>
      <c r="AJ267" s="475">
        <v>0.67010999999999998</v>
      </c>
    </row>
    <row r="268" spans="1:36" s="42" customFormat="1" x14ac:dyDescent="0.25">
      <c r="A268" s="394">
        <v>6</v>
      </c>
      <c r="B268" s="111">
        <v>144810</v>
      </c>
      <c r="C268" s="180" t="s">
        <v>625</v>
      </c>
      <c r="D268" s="470">
        <v>0</v>
      </c>
      <c r="E268" s="470">
        <v>0.45144000000000001</v>
      </c>
      <c r="F268" s="470">
        <v>0</v>
      </c>
      <c r="G268" s="470">
        <v>0</v>
      </c>
      <c r="H268" s="87">
        <v>0.45144000000000001</v>
      </c>
      <c r="I268" s="470">
        <v>0</v>
      </c>
      <c r="J268" s="470">
        <v>0</v>
      </c>
      <c r="K268" s="470">
        <v>0</v>
      </c>
      <c r="L268" s="470">
        <v>0</v>
      </c>
      <c r="M268" s="470">
        <v>0</v>
      </c>
      <c r="N268" s="470">
        <v>0</v>
      </c>
      <c r="O268" s="470">
        <v>0</v>
      </c>
      <c r="P268" s="470">
        <v>0</v>
      </c>
      <c r="Q268" s="470">
        <v>0</v>
      </c>
      <c r="R268" s="87">
        <v>0</v>
      </c>
      <c r="S268" s="470">
        <v>0</v>
      </c>
      <c r="T268" s="470">
        <v>0</v>
      </c>
      <c r="U268" s="470">
        <v>0</v>
      </c>
      <c r="V268" s="470">
        <v>0</v>
      </c>
      <c r="W268" s="470">
        <v>0</v>
      </c>
      <c r="X268" s="470">
        <v>0</v>
      </c>
      <c r="Y268" s="470">
        <v>0</v>
      </c>
      <c r="Z268" s="470">
        <v>0</v>
      </c>
      <c r="AA268" s="470">
        <v>0</v>
      </c>
      <c r="AB268" s="470">
        <v>0</v>
      </c>
      <c r="AC268" s="470">
        <v>0</v>
      </c>
      <c r="AD268" s="470">
        <v>0</v>
      </c>
      <c r="AE268" s="470">
        <v>0.45144000000000001</v>
      </c>
      <c r="AF268" s="227">
        <v>0</v>
      </c>
      <c r="AG268" s="227">
        <v>0</v>
      </c>
      <c r="AH268" s="227">
        <v>0</v>
      </c>
      <c r="AI268" s="227">
        <v>0</v>
      </c>
      <c r="AJ268" s="475">
        <v>0.45144000000000001</v>
      </c>
    </row>
    <row r="269" spans="1:36" s="42" customFormat="1" x14ac:dyDescent="0.25">
      <c r="A269" s="394">
        <v>6</v>
      </c>
      <c r="B269" s="111">
        <v>144815</v>
      </c>
      <c r="C269" s="180" t="s">
        <v>627</v>
      </c>
      <c r="D269" s="470">
        <v>0</v>
      </c>
      <c r="E269" s="470">
        <v>0.68391000000000002</v>
      </c>
      <c r="F269" s="470">
        <v>0</v>
      </c>
      <c r="G269" s="470">
        <v>0</v>
      </c>
      <c r="H269" s="87">
        <v>0.68391000000000002</v>
      </c>
      <c r="I269" s="470">
        <v>0</v>
      </c>
      <c r="J269" s="470">
        <v>0</v>
      </c>
      <c r="K269" s="470">
        <v>0</v>
      </c>
      <c r="L269" s="470">
        <v>0</v>
      </c>
      <c r="M269" s="470">
        <v>0</v>
      </c>
      <c r="N269" s="470">
        <v>0</v>
      </c>
      <c r="O269" s="470">
        <v>0</v>
      </c>
      <c r="P269" s="470">
        <v>0</v>
      </c>
      <c r="Q269" s="470">
        <v>0</v>
      </c>
      <c r="R269" s="87">
        <v>0</v>
      </c>
      <c r="S269" s="470">
        <v>0</v>
      </c>
      <c r="T269" s="470">
        <v>0</v>
      </c>
      <c r="U269" s="470">
        <v>0</v>
      </c>
      <c r="V269" s="470">
        <v>0</v>
      </c>
      <c r="W269" s="470">
        <v>0</v>
      </c>
      <c r="X269" s="470">
        <v>0</v>
      </c>
      <c r="Y269" s="470">
        <v>0</v>
      </c>
      <c r="Z269" s="470">
        <v>0</v>
      </c>
      <c r="AA269" s="470">
        <v>0</v>
      </c>
      <c r="AB269" s="470">
        <v>0</v>
      </c>
      <c r="AC269" s="470">
        <v>0</v>
      </c>
      <c r="AD269" s="470">
        <v>0</v>
      </c>
      <c r="AE269" s="470">
        <v>0.68391000000000002</v>
      </c>
      <c r="AF269" s="227">
        <v>0</v>
      </c>
      <c r="AG269" s="227">
        <v>0</v>
      </c>
      <c r="AH269" s="227">
        <v>0</v>
      </c>
      <c r="AI269" s="227">
        <v>0</v>
      </c>
      <c r="AJ269" s="475">
        <v>0.68391000000000002</v>
      </c>
    </row>
    <row r="270" spans="1:36" s="42" customFormat="1" x14ac:dyDescent="0.25">
      <c r="A270" s="394">
        <v>6</v>
      </c>
      <c r="B270" s="111">
        <v>144820</v>
      </c>
      <c r="C270" s="180" t="s">
        <v>629</v>
      </c>
      <c r="D270" s="470">
        <v>0</v>
      </c>
      <c r="E270" s="470">
        <v>1.3930199999999999</v>
      </c>
      <c r="F270" s="470">
        <v>0</v>
      </c>
      <c r="G270" s="470">
        <v>0</v>
      </c>
      <c r="H270" s="87">
        <v>1.3930199999999999</v>
      </c>
      <c r="I270" s="470">
        <v>0</v>
      </c>
      <c r="J270" s="470">
        <v>0</v>
      </c>
      <c r="K270" s="470">
        <v>0</v>
      </c>
      <c r="L270" s="470">
        <v>0</v>
      </c>
      <c r="M270" s="470">
        <v>0</v>
      </c>
      <c r="N270" s="470">
        <v>0</v>
      </c>
      <c r="O270" s="470">
        <v>0</v>
      </c>
      <c r="P270" s="470">
        <v>0</v>
      </c>
      <c r="Q270" s="470">
        <v>0</v>
      </c>
      <c r="R270" s="87">
        <v>0</v>
      </c>
      <c r="S270" s="470">
        <v>0</v>
      </c>
      <c r="T270" s="470">
        <v>0</v>
      </c>
      <c r="U270" s="470">
        <v>0</v>
      </c>
      <c r="V270" s="470">
        <v>0</v>
      </c>
      <c r="W270" s="470">
        <v>0</v>
      </c>
      <c r="X270" s="470">
        <v>0</v>
      </c>
      <c r="Y270" s="470">
        <v>0</v>
      </c>
      <c r="Z270" s="470">
        <v>0</v>
      </c>
      <c r="AA270" s="470">
        <v>0</v>
      </c>
      <c r="AB270" s="470">
        <v>0</v>
      </c>
      <c r="AC270" s="470">
        <v>0</v>
      </c>
      <c r="AD270" s="470">
        <v>0</v>
      </c>
      <c r="AE270" s="470">
        <v>1.3930199999999999</v>
      </c>
      <c r="AF270" s="227">
        <v>0</v>
      </c>
      <c r="AG270" s="227">
        <v>0</v>
      </c>
      <c r="AH270" s="227">
        <v>0</v>
      </c>
      <c r="AI270" s="227">
        <v>0</v>
      </c>
      <c r="AJ270" s="475">
        <v>1.3930199999999999</v>
      </c>
    </row>
    <row r="271" spans="1:36" s="42" customFormat="1" x14ac:dyDescent="0.25">
      <c r="A271" s="394">
        <v>6</v>
      </c>
      <c r="B271" s="111">
        <v>144825</v>
      </c>
      <c r="C271" s="180" t="s">
        <v>631</v>
      </c>
      <c r="D271" s="470">
        <v>0</v>
      </c>
      <c r="E271" s="470">
        <v>121.80896</v>
      </c>
      <c r="F271" s="470">
        <v>0</v>
      </c>
      <c r="G271" s="470">
        <v>0</v>
      </c>
      <c r="H271" s="87">
        <v>121.80896</v>
      </c>
      <c r="I271" s="470">
        <v>0</v>
      </c>
      <c r="J271" s="470">
        <v>0</v>
      </c>
      <c r="K271" s="470">
        <v>0</v>
      </c>
      <c r="L271" s="470">
        <v>0</v>
      </c>
      <c r="M271" s="470">
        <v>0</v>
      </c>
      <c r="N271" s="470">
        <v>0</v>
      </c>
      <c r="O271" s="470">
        <v>0</v>
      </c>
      <c r="P271" s="470">
        <v>0</v>
      </c>
      <c r="Q271" s="470">
        <v>0</v>
      </c>
      <c r="R271" s="87">
        <v>0</v>
      </c>
      <c r="S271" s="470">
        <v>0</v>
      </c>
      <c r="T271" s="470">
        <v>0</v>
      </c>
      <c r="U271" s="470">
        <v>0</v>
      </c>
      <c r="V271" s="470">
        <v>0</v>
      </c>
      <c r="W271" s="470">
        <v>0</v>
      </c>
      <c r="X271" s="470">
        <v>0</v>
      </c>
      <c r="Y271" s="470">
        <v>0</v>
      </c>
      <c r="Z271" s="470">
        <v>0</v>
      </c>
      <c r="AA271" s="470">
        <v>0</v>
      </c>
      <c r="AB271" s="470">
        <v>0</v>
      </c>
      <c r="AC271" s="470">
        <v>0</v>
      </c>
      <c r="AD271" s="470">
        <v>0</v>
      </c>
      <c r="AE271" s="470">
        <v>121.80896</v>
      </c>
      <c r="AF271" s="227">
        <v>0</v>
      </c>
      <c r="AG271" s="227">
        <v>0</v>
      </c>
      <c r="AH271" s="227">
        <v>0</v>
      </c>
      <c r="AI271" s="227">
        <v>0</v>
      </c>
      <c r="AJ271" s="475">
        <v>121.80896</v>
      </c>
    </row>
    <row r="272" spans="1:36" s="42" customFormat="1" x14ac:dyDescent="0.25">
      <c r="A272" s="394">
        <v>4</v>
      </c>
      <c r="B272" s="111">
        <v>1449</v>
      </c>
      <c r="C272" s="180" t="s">
        <v>1035</v>
      </c>
      <c r="D272" s="470">
        <v>9533.6850699999995</v>
      </c>
      <c r="E272" s="470">
        <v>8775.2098100000003</v>
      </c>
      <c r="F272" s="470">
        <v>6711.7677400000002</v>
      </c>
      <c r="G272" s="470">
        <v>1922.3703599999999</v>
      </c>
      <c r="H272" s="87">
        <v>26943.03298</v>
      </c>
      <c r="I272" s="470">
        <v>2524.3416099999999</v>
      </c>
      <c r="J272" s="470">
        <v>4695.6346000000003</v>
      </c>
      <c r="K272" s="470">
        <v>2E-3</v>
      </c>
      <c r="L272" s="470">
        <v>881.63442999999995</v>
      </c>
      <c r="M272" s="470">
        <v>407.37288999999998</v>
      </c>
      <c r="N272" s="470">
        <v>1881.10673</v>
      </c>
      <c r="O272" s="470">
        <v>1165.9399100000001</v>
      </c>
      <c r="P272" s="470">
        <v>841.60199999999998</v>
      </c>
      <c r="Q272" s="470">
        <v>0.02</v>
      </c>
      <c r="R272" s="87">
        <v>12397.654170000003</v>
      </c>
      <c r="S272" s="470">
        <v>1831.2354800000001</v>
      </c>
      <c r="T272" s="470">
        <v>403.06229000000002</v>
      </c>
      <c r="U272" s="470">
        <v>90.895309999999995</v>
      </c>
      <c r="V272" s="470">
        <v>26.91742</v>
      </c>
      <c r="W272" s="470">
        <v>0</v>
      </c>
      <c r="X272" s="470">
        <v>7.8312600000000003</v>
      </c>
      <c r="Y272" s="470">
        <v>0</v>
      </c>
      <c r="Z272" s="470">
        <v>38.043340000000001</v>
      </c>
      <c r="AA272" s="470">
        <v>0</v>
      </c>
      <c r="AB272" s="470">
        <v>138.48822000000001</v>
      </c>
      <c r="AC272" s="470">
        <v>0</v>
      </c>
      <c r="AD272" s="470">
        <v>2536.4733200000005</v>
      </c>
      <c r="AE272" s="470">
        <v>41877.160470000003</v>
      </c>
      <c r="AF272" s="227">
        <v>1881.1087299999999</v>
      </c>
      <c r="AG272" s="227">
        <v>1315.9247399999999</v>
      </c>
      <c r="AH272" s="227">
        <v>0</v>
      </c>
      <c r="AI272" s="227">
        <v>0</v>
      </c>
      <c r="AJ272" s="475">
        <v>38680.126999999993</v>
      </c>
    </row>
    <row r="273" spans="1:36" s="42" customFormat="1" x14ac:dyDescent="0.25">
      <c r="A273" s="394">
        <v>6</v>
      </c>
      <c r="B273" s="111">
        <v>144905</v>
      </c>
      <c r="C273" s="180" t="s">
        <v>623</v>
      </c>
      <c r="D273" s="470">
        <v>215.23506</v>
      </c>
      <c r="E273" s="470">
        <v>711.72131000000002</v>
      </c>
      <c r="F273" s="470">
        <v>188.39456999999999</v>
      </c>
      <c r="G273" s="470">
        <v>13.832319999999999</v>
      </c>
      <c r="H273" s="87">
        <v>1129.18326</v>
      </c>
      <c r="I273" s="470">
        <v>0</v>
      </c>
      <c r="J273" s="470">
        <v>0</v>
      </c>
      <c r="K273" s="470">
        <v>0</v>
      </c>
      <c r="L273" s="470">
        <v>3.2997899999999998</v>
      </c>
      <c r="M273" s="470">
        <v>1.95434</v>
      </c>
      <c r="N273" s="470">
        <v>0</v>
      </c>
      <c r="O273" s="470">
        <v>26.609500000000001</v>
      </c>
      <c r="P273" s="470">
        <v>0</v>
      </c>
      <c r="Q273" s="470">
        <v>0</v>
      </c>
      <c r="R273" s="87">
        <v>31.863630000000001</v>
      </c>
      <c r="S273" s="470">
        <v>291.86032999999998</v>
      </c>
      <c r="T273" s="470">
        <v>27.128550000000001</v>
      </c>
      <c r="U273" s="470">
        <v>17.052479999999999</v>
      </c>
      <c r="V273" s="470">
        <v>1.21279</v>
      </c>
      <c r="W273" s="470">
        <v>0</v>
      </c>
      <c r="X273" s="470">
        <v>0</v>
      </c>
      <c r="Y273" s="470">
        <v>0</v>
      </c>
      <c r="Z273" s="470">
        <v>4.1515000000000004</v>
      </c>
      <c r="AA273" s="470">
        <v>0</v>
      </c>
      <c r="AB273" s="470">
        <v>0</v>
      </c>
      <c r="AC273" s="470">
        <v>0</v>
      </c>
      <c r="AD273" s="470">
        <v>341.40564999999998</v>
      </c>
      <c r="AE273" s="470">
        <v>1502.45254</v>
      </c>
      <c r="AF273" s="227">
        <v>0</v>
      </c>
      <c r="AG273" s="227">
        <v>6.46692</v>
      </c>
      <c r="AH273" s="227">
        <v>0</v>
      </c>
      <c r="AI273" s="227">
        <v>0</v>
      </c>
      <c r="AJ273" s="475">
        <v>1495.9856199999999</v>
      </c>
    </row>
    <row r="274" spans="1:36" s="42" customFormat="1" x14ac:dyDescent="0.25">
      <c r="A274" s="394">
        <v>6</v>
      </c>
      <c r="B274" s="111">
        <v>144910</v>
      </c>
      <c r="C274" s="180" t="s">
        <v>625</v>
      </c>
      <c r="D274" s="470">
        <v>639.87489000000005</v>
      </c>
      <c r="E274" s="470">
        <v>776.66429000000005</v>
      </c>
      <c r="F274" s="470">
        <v>1492.28224</v>
      </c>
      <c r="G274" s="470">
        <v>155.51428000000001</v>
      </c>
      <c r="H274" s="87">
        <v>3064.3357000000001</v>
      </c>
      <c r="I274" s="470">
        <v>772.27358000000004</v>
      </c>
      <c r="J274" s="470">
        <v>34.401200000000003</v>
      </c>
      <c r="K274" s="470">
        <v>0</v>
      </c>
      <c r="L274" s="470">
        <v>406.47728999999998</v>
      </c>
      <c r="M274" s="470">
        <v>59.891950000000001</v>
      </c>
      <c r="N274" s="470">
        <v>48.650089999999999</v>
      </c>
      <c r="O274" s="470">
        <v>72.066040000000001</v>
      </c>
      <c r="P274" s="470">
        <v>81.31429</v>
      </c>
      <c r="Q274" s="470">
        <v>0</v>
      </c>
      <c r="R274" s="87">
        <v>1475.0744400000001</v>
      </c>
      <c r="S274" s="470">
        <v>0</v>
      </c>
      <c r="T274" s="470">
        <v>6.0492600000000003</v>
      </c>
      <c r="U274" s="470">
        <v>16.263819999999999</v>
      </c>
      <c r="V274" s="470">
        <v>11.300319999999999</v>
      </c>
      <c r="W274" s="470">
        <v>0</v>
      </c>
      <c r="X274" s="470">
        <v>1.0284199999999999</v>
      </c>
      <c r="Y274" s="470">
        <v>0</v>
      </c>
      <c r="Z274" s="470">
        <v>8.1894500000000008</v>
      </c>
      <c r="AA274" s="470">
        <v>0</v>
      </c>
      <c r="AB274" s="470">
        <v>5.0311700000000004</v>
      </c>
      <c r="AC274" s="470">
        <v>0</v>
      </c>
      <c r="AD274" s="470">
        <v>47.862439999999999</v>
      </c>
      <c r="AE274" s="470">
        <v>4587.2725799999998</v>
      </c>
      <c r="AF274" s="227">
        <v>48.650089999999999</v>
      </c>
      <c r="AG274" s="227">
        <v>477.66955999999999</v>
      </c>
      <c r="AH274" s="227">
        <v>0</v>
      </c>
      <c r="AI274" s="227">
        <v>0</v>
      </c>
      <c r="AJ274" s="475">
        <v>4060.9529299999999</v>
      </c>
    </row>
    <row r="275" spans="1:36" s="42" customFormat="1" x14ac:dyDescent="0.25">
      <c r="A275" s="394">
        <v>6</v>
      </c>
      <c r="B275" s="111">
        <v>144915</v>
      </c>
      <c r="C275" s="180" t="s">
        <v>627</v>
      </c>
      <c r="D275" s="470">
        <v>1513.7159300000001</v>
      </c>
      <c r="E275" s="470">
        <v>771.48527999999999</v>
      </c>
      <c r="F275" s="470">
        <v>2908.52898</v>
      </c>
      <c r="G275" s="470">
        <v>1204.6479099999999</v>
      </c>
      <c r="H275" s="87">
        <v>6398.3780999999999</v>
      </c>
      <c r="I275" s="470">
        <v>347.38668000000001</v>
      </c>
      <c r="J275" s="470">
        <v>1747.9035200000001</v>
      </c>
      <c r="K275" s="470">
        <v>0</v>
      </c>
      <c r="L275" s="470">
        <v>279.57333999999997</v>
      </c>
      <c r="M275" s="470">
        <v>43.462049999999998</v>
      </c>
      <c r="N275" s="470">
        <v>520.97289999999998</v>
      </c>
      <c r="O275" s="470">
        <v>35.948230000000002</v>
      </c>
      <c r="P275" s="470">
        <v>145.91326000000001</v>
      </c>
      <c r="Q275" s="470">
        <v>0</v>
      </c>
      <c r="R275" s="87">
        <v>3121.1599799999999</v>
      </c>
      <c r="S275" s="470">
        <v>164.72559000000001</v>
      </c>
      <c r="T275" s="470">
        <v>194.09499</v>
      </c>
      <c r="U275" s="470">
        <v>9.7174999999999994</v>
      </c>
      <c r="V275" s="470">
        <v>7.2694900000000002</v>
      </c>
      <c r="W275" s="470">
        <v>0</v>
      </c>
      <c r="X275" s="470">
        <v>1.0017100000000001</v>
      </c>
      <c r="Y275" s="470">
        <v>0</v>
      </c>
      <c r="Z275" s="470">
        <v>4.7603200000000001</v>
      </c>
      <c r="AA275" s="470">
        <v>0</v>
      </c>
      <c r="AB275" s="470">
        <v>14.81226</v>
      </c>
      <c r="AC275" s="470">
        <v>0</v>
      </c>
      <c r="AD275" s="470">
        <v>396.38185999999996</v>
      </c>
      <c r="AE275" s="470">
        <v>9915.9199399999998</v>
      </c>
      <c r="AF275" s="227">
        <v>520.97289999999998</v>
      </c>
      <c r="AG275" s="227">
        <v>330.30487999999997</v>
      </c>
      <c r="AH275" s="227">
        <v>0</v>
      </c>
      <c r="AI275" s="227">
        <v>0</v>
      </c>
      <c r="AJ275" s="475">
        <v>9064.6421599999994</v>
      </c>
    </row>
    <row r="276" spans="1:36" s="42" customFormat="1" x14ac:dyDescent="0.25">
      <c r="A276" s="394">
        <v>6</v>
      </c>
      <c r="B276" s="111">
        <v>144920</v>
      </c>
      <c r="C276" s="180" t="s">
        <v>629</v>
      </c>
      <c r="D276" s="470">
        <v>1993.61455</v>
      </c>
      <c r="E276" s="470">
        <v>1194.4360200000001</v>
      </c>
      <c r="F276" s="470">
        <v>1841.8597500000001</v>
      </c>
      <c r="G276" s="470">
        <v>305.02863000000002</v>
      </c>
      <c r="H276" s="87">
        <v>5334.9389500000007</v>
      </c>
      <c r="I276" s="470">
        <v>454.44265000000001</v>
      </c>
      <c r="J276" s="470">
        <v>389.77895999999998</v>
      </c>
      <c r="K276" s="470">
        <v>0</v>
      </c>
      <c r="L276" s="470">
        <v>151.71478999999999</v>
      </c>
      <c r="M276" s="470">
        <v>285.57940000000002</v>
      </c>
      <c r="N276" s="470">
        <v>210.85101</v>
      </c>
      <c r="O276" s="470">
        <v>580.98329000000001</v>
      </c>
      <c r="P276" s="470">
        <v>375.86297000000002</v>
      </c>
      <c r="Q276" s="470">
        <v>0</v>
      </c>
      <c r="R276" s="87">
        <v>2449.2130700000002</v>
      </c>
      <c r="S276" s="470">
        <v>593.08103000000006</v>
      </c>
      <c r="T276" s="470">
        <v>19.225770000000001</v>
      </c>
      <c r="U276" s="470">
        <v>7.8221800000000004</v>
      </c>
      <c r="V276" s="470">
        <v>4.9150200000000002</v>
      </c>
      <c r="W276" s="470">
        <v>0</v>
      </c>
      <c r="X276" s="470">
        <v>0</v>
      </c>
      <c r="Y276" s="470">
        <v>0</v>
      </c>
      <c r="Z276" s="470">
        <v>6.35426</v>
      </c>
      <c r="AA276" s="470">
        <v>0</v>
      </c>
      <c r="AB276" s="470">
        <v>31.67061</v>
      </c>
      <c r="AC276" s="470">
        <v>0</v>
      </c>
      <c r="AD276" s="470">
        <v>663.06887000000006</v>
      </c>
      <c r="AE276" s="470">
        <v>8447.2208900000005</v>
      </c>
      <c r="AF276" s="227">
        <v>210.85101</v>
      </c>
      <c r="AG276" s="227">
        <v>442.20920999999998</v>
      </c>
      <c r="AH276" s="227">
        <v>0</v>
      </c>
      <c r="AI276" s="227">
        <v>0</v>
      </c>
      <c r="AJ276" s="475">
        <v>7794.1606700000011</v>
      </c>
    </row>
    <row r="277" spans="1:36" s="42" customFormat="1" x14ac:dyDescent="0.25">
      <c r="A277" s="394">
        <v>6</v>
      </c>
      <c r="B277" s="111">
        <v>144925</v>
      </c>
      <c r="C277" s="180" t="s">
        <v>631</v>
      </c>
      <c r="D277" s="470">
        <v>5171.2446399999999</v>
      </c>
      <c r="E277" s="470">
        <v>5320.9029099999998</v>
      </c>
      <c r="F277" s="470">
        <v>280.7022</v>
      </c>
      <c r="G277" s="470">
        <v>243.34721999999999</v>
      </c>
      <c r="H277" s="87">
        <v>11016.196969999999</v>
      </c>
      <c r="I277" s="470">
        <v>950.23869999999999</v>
      </c>
      <c r="J277" s="470">
        <v>2523.5509200000001</v>
      </c>
      <c r="K277" s="470">
        <v>2E-3</v>
      </c>
      <c r="L277" s="470">
        <v>40.569220000000001</v>
      </c>
      <c r="M277" s="470">
        <v>16.485150000000001</v>
      </c>
      <c r="N277" s="470">
        <v>1100.63273</v>
      </c>
      <c r="O277" s="470">
        <v>450.33285000000001</v>
      </c>
      <c r="P277" s="470">
        <v>238.51148000000001</v>
      </c>
      <c r="Q277" s="470">
        <v>0.02</v>
      </c>
      <c r="R277" s="87">
        <v>5320.3430500000004</v>
      </c>
      <c r="S277" s="470">
        <v>781.56853000000001</v>
      </c>
      <c r="T277" s="470">
        <v>156.56371999999999</v>
      </c>
      <c r="U277" s="470">
        <v>40.03933</v>
      </c>
      <c r="V277" s="470">
        <v>2.2198000000000002</v>
      </c>
      <c r="W277" s="470">
        <v>0</v>
      </c>
      <c r="X277" s="470">
        <v>5.8011299999999997</v>
      </c>
      <c r="Y277" s="470">
        <v>0</v>
      </c>
      <c r="Z277" s="470">
        <v>14.587809999999999</v>
      </c>
      <c r="AA277" s="470">
        <v>0</v>
      </c>
      <c r="AB277" s="470">
        <v>86.974180000000004</v>
      </c>
      <c r="AC277" s="470">
        <v>0</v>
      </c>
      <c r="AD277" s="470">
        <v>1087.7544999999998</v>
      </c>
      <c r="AE277" s="470">
        <v>17424.294519999999</v>
      </c>
      <c r="AF277" s="227">
        <v>1100.63473</v>
      </c>
      <c r="AG277" s="227">
        <v>59.274169999999998</v>
      </c>
      <c r="AH277" s="227">
        <v>0</v>
      </c>
      <c r="AI277" s="227">
        <v>0</v>
      </c>
      <c r="AJ277" s="475">
        <v>16264.385619999999</v>
      </c>
    </row>
    <row r="278" spans="1:36" s="42" customFormat="1" x14ac:dyDescent="0.25">
      <c r="A278" s="394">
        <v>4</v>
      </c>
      <c r="B278" s="111">
        <v>1450</v>
      </c>
      <c r="C278" s="180" t="s">
        <v>1418</v>
      </c>
      <c r="D278" s="470">
        <v>8191.2423099999996</v>
      </c>
      <c r="E278" s="470">
        <v>51711.983569999997</v>
      </c>
      <c r="F278" s="470">
        <v>22740.17396</v>
      </c>
      <c r="G278" s="470">
        <v>4411.9068699999998</v>
      </c>
      <c r="H278" s="87">
        <v>87055.306710000004</v>
      </c>
      <c r="I278" s="470">
        <v>12100.6152</v>
      </c>
      <c r="J278" s="470">
        <v>9051.4348900000005</v>
      </c>
      <c r="K278" s="470">
        <v>0</v>
      </c>
      <c r="L278" s="470">
        <v>11574.56086</v>
      </c>
      <c r="M278" s="470">
        <v>2003.6204700000001</v>
      </c>
      <c r="N278" s="470">
        <v>4921.7956700000004</v>
      </c>
      <c r="O278" s="470">
        <v>1384.4459899999999</v>
      </c>
      <c r="P278" s="470">
        <v>528.62090999999998</v>
      </c>
      <c r="Q278" s="470">
        <v>1685.93399</v>
      </c>
      <c r="R278" s="87">
        <v>43251.027979999999</v>
      </c>
      <c r="S278" s="470">
        <v>79.794550000000001</v>
      </c>
      <c r="T278" s="470">
        <v>749.09216000000004</v>
      </c>
      <c r="U278" s="470">
        <v>657.38836000000003</v>
      </c>
      <c r="V278" s="470">
        <v>518.22670000000005</v>
      </c>
      <c r="W278" s="470">
        <v>1.337</v>
      </c>
      <c r="X278" s="470">
        <v>423.8211</v>
      </c>
      <c r="Y278" s="470">
        <v>138.52339000000001</v>
      </c>
      <c r="Z278" s="470">
        <v>91.52861</v>
      </c>
      <c r="AA278" s="470">
        <v>0</v>
      </c>
      <c r="AB278" s="470">
        <v>370.38067999999998</v>
      </c>
      <c r="AC278" s="470">
        <v>0</v>
      </c>
      <c r="AD278" s="470">
        <v>3030.0925500000003</v>
      </c>
      <c r="AE278" s="470">
        <v>133336.42723999999</v>
      </c>
      <c r="AF278" s="227">
        <v>4921.7956700000004</v>
      </c>
      <c r="AG278" s="227">
        <v>14096.408029999999</v>
      </c>
      <c r="AH278" s="227">
        <v>0</v>
      </c>
      <c r="AI278" s="227">
        <v>138.52339000000001</v>
      </c>
      <c r="AJ278" s="475">
        <v>114179.70015</v>
      </c>
    </row>
    <row r="279" spans="1:36" s="42" customFormat="1" x14ac:dyDescent="0.25">
      <c r="A279" s="394">
        <v>6</v>
      </c>
      <c r="B279" s="111">
        <v>145005</v>
      </c>
      <c r="C279" s="180" t="s">
        <v>623</v>
      </c>
      <c r="D279" s="470">
        <v>203.98815999999999</v>
      </c>
      <c r="E279" s="470">
        <v>29326.867880000002</v>
      </c>
      <c r="F279" s="470">
        <v>1557.0302999999999</v>
      </c>
      <c r="G279" s="470">
        <v>27.183029999999999</v>
      </c>
      <c r="H279" s="87">
        <v>31115.069370000001</v>
      </c>
      <c r="I279" s="470">
        <v>0</v>
      </c>
      <c r="J279" s="470">
        <v>23.507639999999999</v>
      </c>
      <c r="K279" s="470">
        <v>0</v>
      </c>
      <c r="L279" s="470">
        <v>351.25596000000002</v>
      </c>
      <c r="M279" s="470">
        <v>34.905099999999997</v>
      </c>
      <c r="N279" s="470">
        <v>0</v>
      </c>
      <c r="O279" s="470">
        <v>42.46772</v>
      </c>
      <c r="P279" s="470">
        <v>0</v>
      </c>
      <c r="Q279" s="470">
        <v>0</v>
      </c>
      <c r="R279" s="87">
        <v>452.13641999999999</v>
      </c>
      <c r="S279" s="470">
        <v>4.2208600000000001</v>
      </c>
      <c r="T279" s="470">
        <v>0</v>
      </c>
      <c r="U279" s="470">
        <v>21.666910000000001</v>
      </c>
      <c r="V279" s="470">
        <v>22.858529999999998</v>
      </c>
      <c r="W279" s="470">
        <v>0</v>
      </c>
      <c r="X279" s="470">
        <v>0</v>
      </c>
      <c r="Y279" s="470">
        <v>0</v>
      </c>
      <c r="Z279" s="470">
        <v>8.4743399999999998</v>
      </c>
      <c r="AA279" s="470">
        <v>0</v>
      </c>
      <c r="AB279" s="470">
        <v>0</v>
      </c>
      <c r="AC279" s="470">
        <v>0</v>
      </c>
      <c r="AD279" s="470">
        <v>57.220640000000003</v>
      </c>
      <c r="AE279" s="470">
        <v>31624.42643</v>
      </c>
      <c r="AF279" s="227">
        <v>0</v>
      </c>
      <c r="AG279" s="227">
        <v>409.01958999999999</v>
      </c>
      <c r="AH279" s="227">
        <v>0</v>
      </c>
      <c r="AI279" s="227">
        <v>0</v>
      </c>
      <c r="AJ279" s="475">
        <v>31215.406840000003</v>
      </c>
    </row>
    <row r="280" spans="1:36" s="42" customFormat="1" x14ac:dyDescent="0.25">
      <c r="A280" s="394">
        <v>6</v>
      </c>
      <c r="B280" s="111">
        <v>145010</v>
      </c>
      <c r="C280" s="180" t="s">
        <v>625</v>
      </c>
      <c r="D280" s="470">
        <v>1802.08619</v>
      </c>
      <c r="E280" s="470">
        <v>11948.84231</v>
      </c>
      <c r="F280" s="470">
        <v>8355.0437700000002</v>
      </c>
      <c r="G280" s="470">
        <v>928.86452999999995</v>
      </c>
      <c r="H280" s="87">
        <v>23034.836799999997</v>
      </c>
      <c r="I280" s="470">
        <v>560.92092000000002</v>
      </c>
      <c r="J280" s="470">
        <v>403.15706</v>
      </c>
      <c r="K280" s="470">
        <v>0</v>
      </c>
      <c r="L280" s="470">
        <v>5862.6736899999996</v>
      </c>
      <c r="M280" s="470">
        <v>551.42107999999996</v>
      </c>
      <c r="N280" s="470">
        <v>149.36901</v>
      </c>
      <c r="O280" s="470">
        <v>89.762540000000001</v>
      </c>
      <c r="P280" s="470">
        <v>69.594210000000004</v>
      </c>
      <c r="Q280" s="470">
        <v>620.74004000000002</v>
      </c>
      <c r="R280" s="87">
        <v>8307.6385499999997</v>
      </c>
      <c r="S280" s="470">
        <v>0</v>
      </c>
      <c r="T280" s="470">
        <v>82.169250000000005</v>
      </c>
      <c r="U280" s="470">
        <v>187.39881</v>
      </c>
      <c r="V280" s="470">
        <v>32.907649999999997</v>
      </c>
      <c r="W280" s="470">
        <v>0</v>
      </c>
      <c r="X280" s="470">
        <v>15.62932</v>
      </c>
      <c r="Y280" s="470">
        <v>10.05128</v>
      </c>
      <c r="Z280" s="470">
        <v>16.071739999999998</v>
      </c>
      <c r="AA280" s="470">
        <v>0</v>
      </c>
      <c r="AB280" s="470">
        <v>17.668579999999999</v>
      </c>
      <c r="AC280" s="470">
        <v>0</v>
      </c>
      <c r="AD280" s="470">
        <v>361.89663000000002</v>
      </c>
      <c r="AE280" s="470">
        <v>31704.371979999996</v>
      </c>
      <c r="AF280" s="227">
        <v>149.36901</v>
      </c>
      <c r="AG280" s="227">
        <v>6447.0024199999998</v>
      </c>
      <c r="AH280" s="227">
        <v>0</v>
      </c>
      <c r="AI280" s="227">
        <v>10.05128</v>
      </c>
      <c r="AJ280" s="475">
        <v>25097.949269999997</v>
      </c>
    </row>
    <row r="281" spans="1:36" s="42" customFormat="1" x14ac:dyDescent="0.25">
      <c r="A281" s="394">
        <v>6</v>
      </c>
      <c r="B281" s="111">
        <v>145015</v>
      </c>
      <c r="C281" s="180" t="s">
        <v>627</v>
      </c>
      <c r="D281" s="470">
        <v>6096.03928</v>
      </c>
      <c r="E281" s="470">
        <v>7607.7084699999996</v>
      </c>
      <c r="F281" s="470">
        <v>10106.121929999999</v>
      </c>
      <c r="G281" s="470">
        <v>2166.1478699999998</v>
      </c>
      <c r="H281" s="87">
        <v>25976.017549999997</v>
      </c>
      <c r="I281" s="470">
        <v>1606.7876900000001</v>
      </c>
      <c r="J281" s="470">
        <v>7458.70064</v>
      </c>
      <c r="K281" s="470">
        <v>0</v>
      </c>
      <c r="L281" s="470">
        <v>3605.9227299999998</v>
      </c>
      <c r="M281" s="470">
        <v>870.00491</v>
      </c>
      <c r="N281" s="470">
        <v>1454.43307</v>
      </c>
      <c r="O281" s="470">
        <v>182.08738</v>
      </c>
      <c r="P281" s="470">
        <v>141.04981000000001</v>
      </c>
      <c r="Q281" s="470">
        <v>847.17541000000006</v>
      </c>
      <c r="R281" s="87">
        <v>16166.161640000002</v>
      </c>
      <c r="S281" s="470">
        <v>12.56968</v>
      </c>
      <c r="T281" s="470">
        <v>223.45514</v>
      </c>
      <c r="U281" s="470">
        <v>36.062660000000001</v>
      </c>
      <c r="V281" s="470">
        <v>36.87321</v>
      </c>
      <c r="W281" s="470">
        <v>0</v>
      </c>
      <c r="X281" s="470">
        <v>40.236089999999997</v>
      </c>
      <c r="Y281" s="470">
        <v>22.07694</v>
      </c>
      <c r="Z281" s="470">
        <v>15.455299999999999</v>
      </c>
      <c r="AA281" s="470">
        <v>0</v>
      </c>
      <c r="AB281" s="470">
        <v>47.152500000000003</v>
      </c>
      <c r="AC281" s="470">
        <v>0</v>
      </c>
      <c r="AD281" s="470">
        <v>433.88152000000002</v>
      </c>
      <c r="AE281" s="470">
        <v>42576.060709999998</v>
      </c>
      <c r="AF281" s="227">
        <v>1454.43307</v>
      </c>
      <c r="AG281" s="227">
        <v>4512.8008499999996</v>
      </c>
      <c r="AH281" s="227">
        <v>0</v>
      </c>
      <c r="AI281" s="227">
        <v>22.07694</v>
      </c>
      <c r="AJ281" s="475">
        <v>36586.749849999993</v>
      </c>
    </row>
    <row r="282" spans="1:36" s="42" customFormat="1" x14ac:dyDescent="0.25">
      <c r="A282" s="394">
        <v>6</v>
      </c>
      <c r="B282" s="111">
        <v>145020</v>
      </c>
      <c r="C282" s="180" t="s">
        <v>1108</v>
      </c>
      <c r="D282" s="470">
        <v>35.269570000000002</v>
      </c>
      <c r="E282" s="470">
        <v>1905.7564600000001</v>
      </c>
      <c r="F282" s="470">
        <v>2061.5377199999998</v>
      </c>
      <c r="G282" s="470">
        <v>1168.05909</v>
      </c>
      <c r="H282" s="87">
        <v>5170.62284</v>
      </c>
      <c r="I282" s="470">
        <v>2478.5110500000001</v>
      </c>
      <c r="J282" s="470">
        <v>276.58215999999999</v>
      </c>
      <c r="K282" s="470">
        <v>0</v>
      </c>
      <c r="L282" s="470">
        <v>1043.69903</v>
      </c>
      <c r="M282" s="470">
        <v>275.30957000000001</v>
      </c>
      <c r="N282" s="470">
        <v>1389.33908</v>
      </c>
      <c r="O282" s="470">
        <v>546.09970999999996</v>
      </c>
      <c r="P282" s="470">
        <v>223.32395</v>
      </c>
      <c r="Q282" s="470">
        <v>77.904089999999997</v>
      </c>
      <c r="R282" s="87">
        <v>6310.7686400000002</v>
      </c>
      <c r="S282" s="470">
        <v>12.27411</v>
      </c>
      <c r="T282" s="470">
        <v>127.32565</v>
      </c>
      <c r="U282" s="470">
        <v>21.532019999999999</v>
      </c>
      <c r="V282" s="470">
        <v>43.315040000000003</v>
      </c>
      <c r="W282" s="470">
        <v>0</v>
      </c>
      <c r="X282" s="470">
        <v>33.981349999999999</v>
      </c>
      <c r="Y282" s="470">
        <v>18.572520000000001</v>
      </c>
      <c r="Z282" s="470">
        <v>13.40254</v>
      </c>
      <c r="AA282" s="470">
        <v>0</v>
      </c>
      <c r="AB282" s="470">
        <v>89.951130000000006</v>
      </c>
      <c r="AC282" s="470">
        <v>0</v>
      </c>
      <c r="AD282" s="470">
        <v>360.35436000000004</v>
      </c>
      <c r="AE282" s="470">
        <v>11841.74584</v>
      </c>
      <c r="AF282" s="227">
        <v>1389.33908</v>
      </c>
      <c r="AG282" s="227">
        <v>1362.3236400000001</v>
      </c>
      <c r="AH282" s="227">
        <v>0</v>
      </c>
      <c r="AI282" s="227">
        <v>18.572520000000001</v>
      </c>
      <c r="AJ282" s="475">
        <v>9071.5105999999996</v>
      </c>
    </row>
    <row r="283" spans="1:36" s="42" customFormat="1" x14ac:dyDescent="0.25">
      <c r="A283" s="394">
        <v>6</v>
      </c>
      <c r="B283" s="111">
        <v>145025</v>
      </c>
      <c r="C283" s="180" t="s">
        <v>1109</v>
      </c>
      <c r="D283" s="470">
        <v>53.859110000000001</v>
      </c>
      <c r="E283" s="470">
        <v>922.80844999999999</v>
      </c>
      <c r="F283" s="470">
        <v>660.44024000000002</v>
      </c>
      <c r="G283" s="470">
        <v>121.65235</v>
      </c>
      <c r="H283" s="87">
        <v>1758.7601500000001</v>
      </c>
      <c r="I283" s="470">
        <v>7454.3955400000004</v>
      </c>
      <c r="J283" s="470">
        <v>889.48739</v>
      </c>
      <c r="K283" s="470">
        <v>0</v>
      </c>
      <c r="L283" s="470">
        <v>711.00945000000002</v>
      </c>
      <c r="M283" s="470">
        <v>271.97980999999999</v>
      </c>
      <c r="N283" s="470">
        <v>1928.6545100000001</v>
      </c>
      <c r="O283" s="470">
        <v>524.02864</v>
      </c>
      <c r="P283" s="470">
        <v>94.652940000000001</v>
      </c>
      <c r="Q283" s="470">
        <v>140.11445000000001</v>
      </c>
      <c r="R283" s="87">
        <v>12014.32273</v>
      </c>
      <c r="S283" s="470">
        <v>50.729900000000001</v>
      </c>
      <c r="T283" s="470">
        <v>316.14211999999998</v>
      </c>
      <c r="U283" s="470">
        <v>390.72796</v>
      </c>
      <c r="V283" s="470">
        <v>382.27226999999999</v>
      </c>
      <c r="W283" s="470">
        <v>1.337</v>
      </c>
      <c r="X283" s="470">
        <v>333.97433999999998</v>
      </c>
      <c r="Y283" s="470">
        <v>87.822649999999996</v>
      </c>
      <c r="Z283" s="470">
        <v>38.124690000000001</v>
      </c>
      <c r="AA283" s="470">
        <v>0</v>
      </c>
      <c r="AB283" s="470">
        <v>215.60847000000001</v>
      </c>
      <c r="AC283" s="470">
        <v>0</v>
      </c>
      <c r="AD283" s="470">
        <v>1816.7393999999999</v>
      </c>
      <c r="AE283" s="470">
        <v>15589.82228</v>
      </c>
      <c r="AF283" s="227">
        <v>1928.6545100000001</v>
      </c>
      <c r="AG283" s="227">
        <v>1365.26153</v>
      </c>
      <c r="AH283" s="227">
        <v>0</v>
      </c>
      <c r="AI283" s="227">
        <v>87.822649999999996</v>
      </c>
      <c r="AJ283" s="475">
        <v>12208.08359</v>
      </c>
    </row>
    <row r="284" spans="1:36" s="42" customFormat="1" x14ac:dyDescent="0.25">
      <c r="A284" s="394">
        <v>4</v>
      </c>
      <c r="B284" s="111">
        <v>1451</v>
      </c>
      <c r="C284" s="180" t="s">
        <v>1034</v>
      </c>
      <c r="D284" s="470">
        <v>610.83907999999997</v>
      </c>
      <c r="E284" s="470">
        <v>8628.6517399999993</v>
      </c>
      <c r="F284" s="470">
        <v>3820.2119899999998</v>
      </c>
      <c r="G284" s="470">
        <v>1412.27205</v>
      </c>
      <c r="H284" s="87">
        <v>14471.974859999998</v>
      </c>
      <c r="I284" s="470">
        <v>246.26264</v>
      </c>
      <c r="J284" s="470">
        <v>1124.0086699999999</v>
      </c>
      <c r="K284" s="470">
        <v>0</v>
      </c>
      <c r="L284" s="470">
        <v>0</v>
      </c>
      <c r="M284" s="470">
        <v>114.96718</v>
      </c>
      <c r="N284" s="470">
        <v>329.94033000000002</v>
      </c>
      <c r="O284" s="470">
        <v>250.69564</v>
      </c>
      <c r="P284" s="470">
        <v>39.958019999999998</v>
      </c>
      <c r="Q284" s="470">
        <v>23.802959999999999</v>
      </c>
      <c r="R284" s="87">
        <v>2129.63544</v>
      </c>
      <c r="S284" s="470">
        <v>47.214320000000001</v>
      </c>
      <c r="T284" s="470">
        <v>5.0000000000000001E-3</v>
      </c>
      <c r="U284" s="470">
        <v>0</v>
      </c>
      <c r="V284" s="470">
        <v>6.10351</v>
      </c>
      <c r="W284" s="470">
        <v>4.0000000000000001E-3</v>
      </c>
      <c r="X284" s="470">
        <v>1E-3</v>
      </c>
      <c r="Y284" s="470">
        <v>0</v>
      </c>
      <c r="Z284" s="470">
        <v>36.072980000000001</v>
      </c>
      <c r="AA284" s="470">
        <v>0</v>
      </c>
      <c r="AB284" s="470">
        <v>87.082470000000001</v>
      </c>
      <c r="AC284" s="470">
        <v>0</v>
      </c>
      <c r="AD284" s="470">
        <v>176.48328000000001</v>
      </c>
      <c r="AE284" s="470">
        <v>16778.093580000001</v>
      </c>
      <c r="AF284" s="227">
        <v>329.94033000000002</v>
      </c>
      <c r="AG284" s="227">
        <v>121.07069</v>
      </c>
      <c r="AH284" s="227">
        <v>0</v>
      </c>
      <c r="AI284" s="227">
        <v>0</v>
      </c>
      <c r="AJ284" s="475">
        <v>16327.082559999999</v>
      </c>
    </row>
    <row r="285" spans="1:36" s="42" customFormat="1" x14ac:dyDescent="0.25">
      <c r="A285" s="394">
        <v>6</v>
      </c>
      <c r="B285" s="111">
        <v>145105</v>
      </c>
      <c r="C285" s="180" t="s">
        <v>623</v>
      </c>
      <c r="D285" s="470">
        <v>55.531979999999997</v>
      </c>
      <c r="E285" s="470">
        <v>0</v>
      </c>
      <c r="F285" s="470">
        <v>452.84744000000001</v>
      </c>
      <c r="G285" s="470">
        <v>303.69403</v>
      </c>
      <c r="H285" s="87">
        <v>812.07344999999998</v>
      </c>
      <c r="I285" s="470">
        <v>0</v>
      </c>
      <c r="J285" s="470">
        <v>0</v>
      </c>
      <c r="K285" s="470">
        <v>0</v>
      </c>
      <c r="L285" s="470">
        <v>0</v>
      </c>
      <c r="M285" s="470">
        <v>0</v>
      </c>
      <c r="N285" s="470">
        <v>0</v>
      </c>
      <c r="O285" s="470">
        <v>3.7360199999999999</v>
      </c>
      <c r="P285" s="470">
        <v>0</v>
      </c>
      <c r="Q285" s="470">
        <v>0</v>
      </c>
      <c r="R285" s="87">
        <v>3.7360199999999999</v>
      </c>
      <c r="S285" s="470">
        <v>6.2935600000000003</v>
      </c>
      <c r="T285" s="470">
        <v>0</v>
      </c>
      <c r="U285" s="470">
        <v>0</v>
      </c>
      <c r="V285" s="470">
        <v>0.98170999999999997</v>
      </c>
      <c r="W285" s="470">
        <v>0</v>
      </c>
      <c r="X285" s="470">
        <v>0</v>
      </c>
      <c r="Y285" s="470">
        <v>0</v>
      </c>
      <c r="Z285" s="470">
        <v>5.3207700000000004</v>
      </c>
      <c r="AA285" s="470">
        <v>0</v>
      </c>
      <c r="AB285" s="470">
        <v>0</v>
      </c>
      <c r="AC285" s="470">
        <v>0</v>
      </c>
      <c r="AD285" s="470">
        <v>12.59604</v>
      </c>
      <c r="AE285" s="470">
        <v>828.40551000000005</v>
      </c>
      <c r="AF285" s="227">
        <v>0</v>
      </c>
      <c r="AG285" s="227">
        <v>0.98170999999999997</v>
      </c>
      <c r="AH285" s="227">
        <v>0</v>
      </c>
      <c r="AI285" s="227">
        <v>0</v>
      </c>
      <c r="AJ285" s="475">
        <v>827.42380000000003</v>
      </c>
    </row>
    <row r="286" spans="1:36" s="42" customFormat="1" x14ac:dyDescent="0.25">
      <c r="A286" s="394">
        <v>6</v>
      </c>
      <c r="B286" s="111">
        <v>145110</v>
      </c>
      <c r="C286" s="180" t="s">
        <v>625</v>
      </c>
      <c r="D286" s="470">
        <v>106.92091000000001</v>
      </c>
      <c r="E286" s="470">
        <v>2234.1989100000001</v>
      </c>
      <c r="F286" s="470">
        <v>999.27399000000003</v>
      </c>
      <c r="G286" s="470">
        <v>174.73760999999999</v>
      </c>
      <c r="H286" s="87">
        <v>3515.1314200000002</v>
      </c>
      <c r="I286" s="470">
        <v>9.9043799999999997</v>
      </c>
      <c r="J286" s="470">
        <v>141.66068999999999</v>
      </c>
      <c r="K286" s="470">
        <v>0</v>
      </c>
      <c r="L286" s="470">
        <v>0</v>
      </c>
      <c r="M286" s="470">
        <v>21.34553</v>
      </c>
      <c r="N286" s="470">
        <v>35.7318</v>
      </c>
      <c r="O286" s="470">
        <v>3.3609499999999999</v>
      </c>
      <c r="P286" s="470">
        <v>3.6124700000000001</v>
      </c>
      <c r="Q286" s="470">
        <v>1.3011299999999999</v>
      </c>
      <c r="R286" s="87">
        <v>216.91694999999999</v>
      </c>
      <c r="S286" s="470">
        <v>0</v>
      </c>
      <c r="T286" s="470">
        <v>0</v>
      </c>
      <c r="U286" s="470">
        <v>0</v>
      </c>
      <c r="V286" s="470">
        <v>1.9399599999999999</v>
      </c>
      <c r="W286" s="470">
        <v>0</v>
      </c>
      <c r="X286" s="470">
        <v>0</v>
      </c>
      <c r="Y286" s="470">
        <v>0</v>
      </c>
      <c r="Z286" s="470">
        <v>9.7240400000000005</v>
      </c>
      <c r="AA286" s="470">
        <v>0</v>
      </c>
      <c r="AB286" s="470">
        <v>4.6630900000000004</v>
      </c>
      <c r="AC286" s="470">
        <v>0</v>
      </c>
      <c r="AD286" s="470">
        <v>16.327089999999998</v>
      </c>
      <c r="AE286" s="470">
        <v>3748.3754600000002</v>
      </c>
      <c r="AF286" s="227">
        <v>35.7318</v>
      </c>
      <c r="AG286" s="227">
        <v>23.285489999999999</v>
      </c>
      <c r="AH286" s="227">
        <v>0</v>
      </c>
      <c r="AI286" s="227">
        <v>0</v>
      </c>
      <c r="AJ286" s="475">
        <v>3689.35817</v>
      </c>
    </row>
    <row r="287" spans="1:36" s="42" customFormat="1" x14ac:dyDescent="0.25">
      <c r="A287" s="394">
        <v>6</v>
      </c>
      <c r="B287" s="111">
        <v>145115</v>
      </c>
      <c r="C287" s="180" t="s">
        <v>627</v>
      </c>
      <c r="D287" s="470">
        <v>219.79981000000001</v>
      </c>
      <c r="E287" s="470">
        <v>2958.8834700000002</v>
      </c>
      <c r="F287" s="470">
        <v>1734.8983000000001</v>
      </c>
      <c r="G287" s="470">
        <v>799.79351999999994</v>
      </c>
      <c r="H287" s="87">
        <v>5713.3751000000002</v>
      </c>
      <c r="I287" s="470">
        <v>17.069019999999998</v>
      </c>
      <c r="J287" s="470">
        <v>274.02064999999999</v>
      </c>
      <c r="K287" s="470">
        <v>0</v>
      </c>
      <c r="L287" s="470">
        <v>0</v>
      </c>
      <c r="M287" s="470">
        <v>79.455640000000002</v>
      </c>
      <c r="N287" s="470">
        <v>122.72793</v>
      </c>
      <c r="O287" s="470">
        <v>87.582620000000006</v>
      </c>
      <c r="P287" s="470">
        <v>15.12665</v>
      </c>
      <c r="Q287" s="470">
        <v>7.2298200000000001</v>
      </c>
      <c r="R287" s="87">
        <v>603.21233000000007</v>
      </c>
      <c r="S287" s="470">
        <v>28.64894</v>
      </c>
      <c r="T287" s="470">
        <v>0</v>
      </c>
      <c r="U287" s="470">
        <v>0</v>
      </c>
      <c r="V287" s="470">
        <v>1.7644299999999999</v>
      </c>
      <c r="W287" s="470">
        <v>0</v>
      </c>
      <c r="X287" s="470">
        <v>0</v>
      </c>
      <c r="Y287" s="470">
        <v>0</v>
      </c>
      <c r="Z287" s="470">
        <v>9.9489199999999993</v>
      </c>
      <c r="AA287" s="470">
        <v>0</v>
      </c>
      <c r="AB287" s="470">
        <v>28.064499999999999</v>
      </c>
      <c r="AC287" s="470">
        <v>0</v>
      </c>
      <c r="AD287" s="470">
        <v>68.426789999999997</v>
      </c>
      <c r="AE287" s="470">
        <v>6385.0142200000009</v>
      </c>
      <c r="AF287" s="227">
        <v>122.72793</v>
      </c>
      <c r="AG287" s="227">
        <v>81.220070000000007</v>
      </c>
      <c r="AH287" s="227">
        <v>0</v>
      </c>
      <c r="AI287" s="227">
        <v>0</v>
      </c>
      <c r="AJ287" s="475">
        <v>6181.0662200000006</v>
      </c>
    </row>
    <row r="288" spans="1:36" s="42" customFormat="1" x14ac:dyDescent="0.25">
      <c r="A288" s="394">
        <v>6</v>
      </c>
      <c r="B288" s="111">
        <v>145120</v>
      </c>
      <c r="C288" s="180" t="s">
        <v>1108</v>
      </c>
      <c r="D288" s="470">
        <v>53.138280000000002</v>
      </c>
      <c r="E288" s="470">
        <v>252.47256999999999</v>
      </c>
      <c r="F288" s="470">
        <v>172.03801999999999</v>
      </c>
      <c r="G288" s="470">
        <v>75.260630000000006</v>
      </c>
      <c r="H288" s="87">
        <v>552.90949999999998</v>
      </c>
      <c r="I288" s="470">
        <v>7.7260999999999997</v>
      </c>
      <c r="J288" s="470">
        <v>94.089749999999995</v>
      </c>
      <c r="K288" s="470">
        <v>0</v>
      </c>
      <c r="L288" s="470">
        <v>0</v>
      </c>
      <c r="M288" s="470">
        <v>4.3137600000000003</v>
      </c>
      <c r="N288" s="470">
        <v>38.469679999999997</v>
      </c>
      <c r="O288" s="470">
        <v>31.32856</v>
      </c>
      <c r="P288" s="470">
        <v>5.5797699999999999</v>
      </c>
      <c r="Q288" s="470">
        <v>3.1404000000000001</v>
      </c>
      <c r="R288" s="87">
        <v>184.64802</v>
      </c>
      <c r="S288" s="470">
        <v>3.3303199999999999</v>
      </c>
      <c r="T288" s="470">
        <v>0</v>
      </c>
      <c r="U288" s="470">
        <v>0</v>
      </c>
      <c r="V288" s="470">
        <v>0</v>
      </c>
      <c r="W288" s="470">
        <v>0</v>
      </c>
      <c r="X288" s="470">
        <v>0</v>
      </c>
      <c r="Y288" s="470">
        <v>0</v>
      </c>
      <c r="Z288" s="470">
        <v>1.4132</v>
      </c>
      <c r="AA288" s="470">
        <v>0</v>
      </c>
      <c r="AB288" s="470">
        <v>11.89072</v>
      </c>
      <c r="AC288" s="470">
        <v>0</v>
      </c>
      <c r="AD288" s="470">
        <v>16.634239999999998</v>
      </c>
      <c r="AE288" s="470">
        <v>754.19175999999993</v>
      </c>
      <c r="AF288" s="227">
        <v>38.469679999999997</v>
      </c>
      <c r="AG288" s="227">
        <v>4.3137600000000003</v>
      </c>
      <c r="AH288" s="227">
        <v>0</v>
      </c>
      <c r="AI288" s="227">
        <v>0</v>
      </c>
      <c r="AJ288" s="475">
        <v>711.40832</v>
      </c>
    </row>
    <row r="289" spans="1:36" s="42" customFormat="1" x14ac:dyDescent="0.25">
      <c r="A289" s="394">
        <v>6</v>
      </c>
      <c r="B289" s="111">
        <v>145125</v>
      </c>
      <c r="C289" s="180" t="s">
        <v>1424</v>
      </c>
      <c r="D289" s="470">
        <v>150.7448</v>
      </c>
      <c r="E289" s="470">
        <v>2214.20966</v>
      </c>
      <c r="F289" s="470">
        <v>307.98887999999999</v>
      </c>
      <c r="G289" s="470">
        <v>56.47213</v>
      </c>
      <c r="H289" s="87">
        <v>2729.4154699999999</v>
      </c>
      <c r="I289" s="470">
        <v>32.843170000000001</v>
      </c>
      <c r="J289" s="470">
        <v>26.899480000000001</v>
      </c>
      <c r="K289" s="470">
        <v>0</v>
      </c>
      <c r="L289" s="470">
        <v>0</v>
      </c>
      <c r="M289" s="470">
        <v>9.7752499999999998</v>
      </c>
      <c r="N289" s="470">
        <v>98.392089999999996</v>
      </c>
      <c r="O289" s="470">
        <v>124.64949</v>
      </c>
      <c r="P289" s="470">
        <v>14.40396</v>
      </c>
      <c r="Q289" s="470">
        <v>7.5394500000000004</v>
      </c>
      <c r="R289" s="87">
        <v>314.50288999999998</v>
      </c>
      <c r="S289" s="470">
        <v>7.0973600000000001</v>
      </c>
      <c r="T289" s="470">
        <v>0</v>
      </c>
      <c r="U289" s="470">
        <v>0</v>
      </c>
      <c r="V289" s="470">
        <v>1.4164099999999999</v>
      </c>
      <c r="W289" s="470">
        <v>0</v>
      </c>
      <c r="X289" s="470">
        <v>0</v>
      </c>
      <c r="Y289" s="470">
        <v>0</v>
      </c>
      <c r="Z289" s="470">
        <v>4.8716799999999996</v>
      </c>
      <c r="AA289" s="470">
        <v>0</v>
      </c>
      <c r="AB289" s="470">
        <v>39.236640000000001</v>
      </c>
      <c r="AC289" s="470">
        <v>0</v>
      </c>
      <c r="AD289" s="470">
        <v>52.62209</v>
      </c>
      <c r="AE289" s="470">
        <v>3096.5404499999995</v>
      </c>
      <c r="AF289" s="227">
        <v>98.392089999999996</v>
      </c>
      <c r="AG289" s="227">
        <v>11.191659999999999</v>
      </c>
      <c r="AH289" s="227">
        <v>0</v>
      </c>
      <c r="AI289" s="227">
        <v>0</v>
      </c>
      <c r="AJ289" s="475">
        <v>2986.9567000000006</v>
      </c>
    </row>
    <row r="290" spans="1:36" s="42" customFormat="1" x14ac:dyDescent="0.25">
      <c r="A290" s="394">
        <v>6</v>
      </c>
      <c r="B290" s="111">
        <v>145130</v>
      </c>
      <c r="C290" s="180" t="s">
        <v>1113</v>
      </c>
      <c r="D290" s="470">
        <v>24.703299999999999</v>
      </c>
      <c r="E290" s="470">
        <v>968.88712999999996</v>
      </c>
      <c r="F290" s="470">
        <v>153.16535999999999</v>
      </c>
      <c r="G290" s="470">
        <v>2.31413</v>
      </c>
      <c r="H290" s="87">
        <v>1149.0699199999999</v>
      </c>
      <c r="I290" s="470">
        <v>178.71996999999999</v>
      </c>
      <c r="J290" s="470">
        <v>587.33810000000005</v>
      </c>
      <c r="K290" s="470">
        <v>0</v>
      </c>
      <c r="L290" s="470">
        <v>0</v>
      </c>
      <c r="M290" s="470">
        <v>7.6999999999999999E-2</v>
      </c>
      <c r="N290" s="470">
        <v>34.618830000000003</v>
      </c>
      <c r="O290" s="470">
        <v>3.7999999999999999E-2</v>
      </c>
      <c r="P290" s="470">
        <v>1.2351700000000001</v>
      </c>
      <c r="Q290" s="470">
        <v>4.5921599999999998</v>
      </c>
      <c r="R290" s="87">
        <v>806.61923000000013</v>
      </c>
      <c r="S290" s="470">
        <v>1.8441399999999999</v>
      </c>
      <c r="T290" s="470">
        <v>5.0000000000000001E-3</v>
      </c>
      <c r="U290" s="470">
        <v>0</v>
      </c>
      <c r="V290" s="470">
        <v>1E-3</v>
      </c>
      <c r="W290" s="470">
        <v>4.0000000000000001E-3</v>
      </c>
      <c r="X290" s="470">
        <v>1E-3</v>
      </c>
      <c r="Y290" s="470">
        <v>0</v>
      </c>
      <c r="Z290" s="470">
        <v>4.7943699999999998</v>
      </c>
      <c r="AA290" s="470">
        <v>0</v>
      </c>
      <c r="AB290" s="470">
        <v>3.2275200000000002</v>
      </c>
      <c r="AC290" s="470">
        <v>0</v>
      </c>
      <c r="AD290" s="470">
        <v>9.8770299999999995</v>
      </c>
      <c r="AE290" s="470">
        <v>1965.5661800000003</v>
      </c>
      <c r="AF290" s="227">
        <v>34.618830000000003</v>
      </c>
      <c r="AG290" s="227">
        <v>7.8E-2</v>
      </c>
      <c r="AH290" s="227">
        <v>0</v>
      </c>
      <c r="AI290" s="227">
        <v>0</v>
      </c>
      <c r="AJ290" s="475">
        <v>1930.8693499999997</v>
      </c>
    </row>
    <row r="291" spans="1:36" s="42" customFormat="1" x14ac:dyDescent="0.25">
      <c r="A291" s="394">
        <v>4</v>
      </c>
      <c r="B291" s="111">
        <v>1452</v>
      </c>
      <c r="C291" s="180" t="s">
        <v>1425</v>
      </c>
      <c r="D291" s="470">
        <v>1511.3130100000001</v>
      </c>
      <c r="E291" s="470">
        <v>1052.1442199999999</v>
      </c>
      <c r="F291" s="470">
        <v>2447.0752600000001</v>
      </c>
      <c r="G291" s="470">
        <v>131.50151</v>
      </c>
      <c r="H291" s="87">
        <v>5142.0339999999997</v>
      </c>
      <c r="I291" s="470">
        <v>212.32011</v>
      </c>
      <c r="J291" s="470">
        <v>0</v>
      </c>
      <c r="K291" s="470">
        <v>0</v>
      </c>
      <c r="L291" s="470">
        <v>0</v>
      </c>
      <c r="M291" s="470">
        <v>1.4999999999999999E-2</v>
      </c>
      <c r="N291" s="470">
        <v>61.958559999999999</v>
      </c>
      <c r="O291" s="470">
        <v>425.17126999999999</v>
      </c>
      <c r="P291" s="470">
        <v>45.712269999999997</v>
      </c>
      <c r="Q291" s="470">
        <v>1569.83782</v>
      </c>
      <c r="R291" s="87">
        <v>2315.01503</v>
      </c>
      <c r="S291" s="470">
        <v>302.74668000000003</v>
      </c>
      <c r="T291" s="470">
        <v>0.28249999999999997</v>
      </c>
      <c r="U291" s="470">
        <v>432.23595999999998</v>
      </c>
      <c r="V291" s="470">
        <v>5.6146799999999999</v>
      </c>
      <c r="W291" s="470">
        <v>51.925159999999998</v>
      </c>
      <c r="X291" s="470">
        <v>177.24</v>
      </c>
      <c r="Y291" s="470">
        <v>286.75635</v>
      </c>
      <c r="Z291" s="470">
        <v>10.9857</v>
      </c>
      <c r="AA291" s="470">
        <v>3276.2469599999999</v>
      </c>
      <c r="AB291" s="470">
        <v>1578.92011</v>
      </c>
      <c r="AC291" s="470">
        <v>2455.35529</v>
      </c>
      <c r="AD291" s="470">
        <v>8578.3093900000003</v>
      </c>
      <c r="AE291" s="470">
        <v>16035.35842</v>
      </c>
      <c r="AF291" s="227">
        <v>61.958559999999999</v>
      </c>
      <c r="AG291" s="227">
        <v>5.6296799999999996</v>
      </c>
      <c r="AH291" s="227">
        <v>0</v>
      </c>
      <c r="AI291" s="227">
        <v>6018.3585999999996</v>
      </c>
      <c r="AJ291" s="475">
        <v>9949.41158</v>
      </c>
    </row>
    <row r="292" spans="1:36" s="42" customFormat="1" x14ac:dyDescent="0.25">
      <c r="A292" s="394">
        <v>6</v>
      </c>
      <c r="B292" s="111">
        <v>145205</v>
      </c>
      <c r="C292" s="180" t="s">
        <v>623</v>
      </c>
      <c r="D292" s="470">
        <v>140.19691</v>
      </c>
      <c r="E292" s="470">
        <v>125.24173999999999</v>
      </c>
      <c r="F292" s="470">
        <v>16.502960000000002</v>
      </c>
      <c r="G292" s="470">
        <v>0</v>
      </c>
      <c r="H292" s="87">
        <v>281.94160999999997</v>
      </c>
      <c r="I292" s="470">
        <v>0</v>
      </c>
      <c r="J292" s="470">
        <v>0</v>
      </c>
      <c r="K292" s="470">
        <v>0</v>
      </c>
      <c r="L292" s="470">
        <v>0</v>
      </c>
      <c r="M292" s="470">
        <v>0</v>
      </c>
      <c r="N292" s="470">
        <v>0</v>
      </c>
      <c r="O292" s="470">
        <v>43.001390000000001</v>
      </c>
      <c r="P292" s="470">
        <v>0</v>
      </c>
      <c r="Q292" s="470">
        <v>0</v>
      </c>
      <c r="R292" s="87">
        <v>43.001390000000001</v>
      </c>
      <c r="S292" s="470">
        <v>25.901009999999999</v>
      </c>
      <c r="T292" s="470">
        <v>0</v>
      </c>
      <c r="U292" s="470">
        <v>3.1912400000000001</v>
      </c>
      <c r="V292" s="470">
        <v>1.54708</v>
      </c>
      <c r="W292" s="470">
        <v>7.3013199999999996</v>
      </c>
      <c r="X292" s="470">
        <v>0</v>
      </c>
      <c r="Y292" s="470">
        <v>0.33800000000000002</v>
      </c>
      <c r="Z292" s="470">
        <v>1.42858</v>
      </c>
      <c r="AA292" s="470">
        <v>100.15952</v>
      </c>
      <c r="AB292" s="470">
        <v>0</v>
      </c>
      <c r="AC292" s="470">
        <v>0</v>
      </c>
      <c r="AD292" s="470">
        <v>139.86675</v>
      </c>
      <c r="AE292" s="470">
        <v>464.80975000000001</v>
      </c>
      <c r="AF292" s="227">
        <v>0</v>
      </c>
      <c r="AG292" s="227">
        <v>1.54708</v>
      </c>
      <c r="AH292" s="227">
        <v>0</v>
      </c>
      <c r="AI292" s="227">
        <v>100.49751999999999</v>
      </c>
      <c r="AJ292" s="475">
        <v>362.76514999999995</v>
      </c>
    </row>
    <row r="293" spans="1:36" s="42" customFormat="1" x14ac:dyDescent="0.25">
      <c r="A293" s="394">
        <v>6</v>
      </c>
      <c r="B293" s="111">
        <v>145210</v>
      </c>
      <c r="C293" s="180" t="s">
        <v>625</v>
      </c>
      <c r="D293" s="470">
        <v>473.35793000000001</v>
      </c>
      <c r="E293" s="470">
        <v>219.70284000000001</v>
      </c>
      <c r="F293" s="470">
        <v>916.41623000000004</v>
      </c>
      <c r="G293" s="470">
        <v>42.733069999999998</v>
      </c>
      <c r="H293" s="87">
        <v>1652.2100700000001</v>
      </c>
      <c r="I293" s="470">
        <v>23.799230000000001</v>
      </c>
      <c r="J293" s="470">
        <v>0</v>
      </c>
      <c r="K293" s="470">
        <v>0</v>
      </c>
      <c r="L293" s="470">
        <v>0</v>
      </c>
      <c r="M293" s="470">
        <v>0</v>
      </c>
      <c r="N293" s="470">
        <v>5.7624500000000003</v>
      </c>
      <c r="O293" s="470">
        <v>42.66377</v>
      </c>
      <c r="P293" s="470">
        <v>6.0672899999999998</v>
      </c>
      <c r="Q293" s="470">
        <v>574.49832000000004</v>
      </c>
      <c r="R293" s="87">
        <v>652.79106000000002</v>
      </c>
      <c r="S293" s="470">
        <v>0</v>
      </c>
      <c r="T293" s="470">
        <v>0.13879</v>
      </c>
      <c r="U293" s="470">
        <v>60.048119999999997</v>
      </c>
      <c r="V293" s="470">
        <v>0.93762000000000001</v>
      </c>
      <c r="W293" s="470">
        <v>13.29968</v>
      </c>
      <c r="X293" s="470">
        <v>3.1647699999999999</v>
      </c>
      <c r="Y293" s="470">
        <v>109.67740999999999</v>
      </c>
      <c r="Z293" s="470">
        <v>2.4400400000000002</v>
      </c>
      <c r="AA293" s="470">
        <v>290.38493</v>
      </c>
      <c r="AB293" s="470">
        <v>57.815980000000003</v>
      </c>
      <c r="AC293" s="470">
        <v>268.30025999999998</v>
      </c>
      <c r="AD293" s="470">
        <v>806.20759999999996</v>
      </c>
      <c r="AE293" s="470">
        <v>3111.2087300000003</v>
      </c>
      <c r="AF293" s="227">
        <v>5.7624500000000003</v>
      </c>
      <c r="AG293" s="227">
        <v>0.93762000000000001</v>
      </c>
      <c r="AH293" s="227">
        <v>0</v>
      </c>
      <c r="AI293" s="227">
        <v>668.36259999999993</v>
      </c>
      <c r="AJ293" s="475">
        <v>2436.14606</v>
      </c>
    </row>
    <row r="294" spans="1:36" s="42" customFormat="1" x14ac:dyDescent="0.25">
      <c r="A294" s="394">
        <v>6</v>
      </c>
      <c r="B294" s="111">
        <v>145215</v>
      </c>
      <c r="C294" s="180" t="s">
        <v>627</v>
      </c>
      <c r="D294" s="470">
        <v>880.83960000000002</v>
      </c>
      <c r="E294" s="470">
        <v>190.65727999999999</v>
      </c>
      <c r="F294" s="470">
        <v>1338.06962</v>
      </c>
      <c r="G294" s="470">
        <v>73.83596</v>
      </c>
      <c r="H294" s="87">
        <v>2483.4024599999998</v>
      </c>
      <c r="I294" s="470">
        <v>41.761389999999999</v>
      </c>
      <c r="J294" s="470">
        <v>0</v>
      </c>
      <c r="K294" s="470">
        <v>0</v>
      </c>
      <c r="L294" s="470">
        <v>0</v>
      </c>
      <c r="M294" s="470">
        <v>0</v>
      </c>
      <c r="N294" s="470">
        <v>7.7592600000000003</v>
      </c>
      <c r="O294" s="470">
        <v>116.98605999999999</v>
      </c>
      <c r="P294" s="470">
        <v>13.965909999999999</v>
      </c>
      <c r="Q294" s="470">
        <v>897.60002999999995</v>
      </c>
      <c r="R294" s="87">
        <v>1078.0726500000001</v>
      </c>
      <c r="S294" s="470">
        <v>66.699200000000005</v>
      </c>
      <c r="T294" s="470">
        <v>0.14371</v>
      </c>
      <c r="U294" s="470">
        <v>60.341410000000003</v>
      </c>
      <c r="V294" s="470">
        <v>0.67576000000000003</v>
      </c>
      <c r="W294" s="470">
        <v>13.53237</v>
      </c>
      <c r="X294" s="470">
        <v>8.0296699999999994</v>
      </c>
      <c r="Y294" s="470">
        <v>155.12574000000001</v>
      </c>
      <c r="Z294" s="470">
        <v>1.19784</v>
      </c>
      <c r="AA294" s="470">
        <v>401.47678000000002</v>
      </c>
      <c r="AB294" s="470">
        <v>153.66437999999999</v>
      </c>
      <c r="AC294" s="470">
        <v>642.53283999999996</v>
      </c>
      <c r="AD294" s="470">
        <v>1503.4196999999999</v>
      </c>
      <c r="AE294" s="470">
        <v>5064.8948099999998</v>
      </c>
      <c r="AF294" s="227">
        <v>7.7592600000000003</v>
      </c>
      <c r="AG294" s="227">
        <v>0.67576000000000003</v>
      </c>
      <c r="AH294" s="227">
        <v>0</v>
      </c>
      <c r="AI294" s="227">
        <v>1199.13536</v>
      </c>
      <c r="AJ294" s="475">
        <v>3857.3244299999997</v>
      </c>
    </row>
    <row r="295" spans="1:36" s="42" customFormat="1" x14ac:dyDescent="0.25">
      <c r="A295" s="394">
        <v>6</v>
      </c>
      <c r="B295" s="111">
        <v>145220</v>
      </c>
      <c r="C295" s="180" t="s">
        <v>629</v>
      </c>
      <c r="D295" s="470">
        <v>6.0417100000000001</v>
      </c>
      <c r="E295" s="470">
        <v>85.781459999999996</v>
      </c>
      <c r="F295" s="470">
        <v>160.42303000000001</v>
      </c>
      <c r="G295" s="470">
        <v>13.18848</v>
      </c>
      <c r="H295" s="87">
        <v>265.43468000000001</v>
      </c>
      <c r="I295" s="470">
        <v>48.191249999999997</v>
      </c>
      <c r="J295" s="470">
        <v>0</v>
      </c>
      <c r="K295" s="470">
        <v>0</v>
      </c>
      <c r="L295" s="470">
        <v>0</v>
      </c>
      <c r="M295" s="470">
        <v>0</v>
      </c>
      <c r="N295" s="470">
        <v>2.01749</v>
      </c>
      <c r="O295" s="470">
        <v>220.57505</v>
      </c>
      <c r="P295" s="470">
        <v>7.5684100000000001</v>
      </c>
      <c r="Q295" s="470">
        <v>71.773219999999995</v>
      </c>
      <c r="R295" s="87">
        <v>350.12542000000002</v>
      </c>
      <c r="S295" s="470">
        <v>99.201790000000003</v>
      </c>
      <c r="T295" s="470">
        <v>0</v>
      </c>
      <c r="U295" s="470">
        <v>91.571029999999993</v>
      </c>
      <c r="V295" s="470">
        <v>0.41966999999999999</v>
      </c>
      <c r="W295" s="470">
        <v>13.12379</v>
      </c>
      <c r="X295" s="470">
        <v>15.22461</v>
      </c>
      <c r="Y295" s="470">
        <v>21.615200000000002</v>
      </c>
      <c r="Z295" s="470">
        <v>2.1920700000000002</v>
      </c>
      <c r="AA295" s="470">
        <v>740.62468999999999</v>
      </c>
      <c r="AB295" s="470">
        <v>336.48608000000002</v>
      </c>
      <c r="AC295" s="470">
        <v>768.85941000000003</v>
      </c>
      <c r="AD295" s="470">
        <v>2089.3183399999998</v>
      </c>
      <c r="AE295" s="470">
        <v>2704.87844</v>
      </c>
      <c r="AF295" s="227">
        <v>2.01749</v>
      </c>
      <c r="AG295" s="227">
        <v>0.41966999999999999</v>
      </c>
      <c r="AH295" s="227">
        <v>0</v>
      </c>
      <c r="AI295" s="227">
        <v>1531.0992999999999</v>
      </c>
      <c r="AJ295" s="475">
        <v>1171.3419799999999</v>
      </c>
    </row>
    <row r="296" spans="1:36" s="42" customFormat="1" x14ac:dyDescent="0.25">
      <c r="A296" s="394">
        <v>6</v>
      </c>
      <c r="B296" s="111">
        <v>145225</v>
      </c>
      <c r="C296" s="180" t="s">
        <v>631</v>
      </c>
      <c r="D296" s="470">
        <v>10.876860000000001</v>
      </c>
      <c r="E296" s="470">
        <v>430.76089999999999</v>
      </c>
      <c r="F296" s="470">
        <v>15.66342</v>
      </c>
      <c r="G296" s="470">
        <v>1.744</v>
      </c>
      <c r="H296" s="87">
        <v>459.04518000000002</v>
      </c>
      <c r="I296" s="470">
        <v>98.568240000000003</v>
      </c>
      <c r="J296" s="470">
        <v>0</v>
      </c>
      <c r="K296" s="470">
        <v>0</v>
      </c>
      <c r="L296" s="470">
        <v>0</v>
      </c>
      <c r="M296" s="470">
        <v>1.4999999999999999E-2</v>
      </c>
      <c r="N296" s="470">
        <v>46.419359999999998</v>
      </c>
      <c r="O296" s="470">
        <v>1.9450000000000001</v>
      </c>
      <c r="P296" s="470">
        <v>18.110659999999999</v>
      </c>
      <c r="Q296" s="470">
        <v>25.966249999999999</v>
      </c>
      <c r="R296" s="87">
        <v>191.02450999999999</v>
      </c>
      <c r="S296" s="470">
        <v>110.94468000000001</v>
      </c>
      <c r="T296" s="470">
        <v>0</v>
      </c>
      <c r="U296" s="470">
        <v>217.08416</v>
      </c>
      <c r="V296" s="470">
        <v>2.0345499999999999</v>
      </c>
      <c r="W296" s="470">
        <v>4.6680000000000001</v>
      </c>
      <c r="X296" s="470">
        <v>150.82095000000001</v>
      </c>
      <c r="Y296" s="470">
        <v>0</v>
      </c>
      <c r="Z296" s="470">
        <v>3.7271700000000001</v>
      </c>
      <c r="AA296" s="470">
        <v>1743.60104</v>
      </c>
      <c r="AB296" s="470">
        <v>1030.9536700000001</v>
      </c>
      <c r="AC296" s="470">
        <v>775.66278</v>
      </c>
      <c r="AD296" s="470">
        <v>4039.4969999999998</v>
      </c>
      <c r="AE296" s="470">
        <v>4689.5666899999997</v>
      </c>
      <c r="AF296" s="227">
        <v>46.419359999999998</v>
      </c>
      <c r="AG296" s="227">
        <v>2.04955</v>
      </c>
      <c r="AH296" s="227">
        <v>0</v>
      </c>
      <c r="AI296" s="227">
        <v>2519.2638200000001</v>
      </c>
      <c r="AJ296" s="475">
        <v>2121.8339599999999</v>
      </c>
    </row>
    <row r="297" spans="1:36" s="42" customFormat="1" x14ac:dyDescent="0.25">
      <c r="A297" s="394">
        <v>4</v>
      </c>
      <c r="B297" s="111">
        <v>1456</v>
      </c>
      <c r="C297" s="180" t="s">
        <v>1427</v>
      </c>
      <c r="D297" s="470">
        <v>0</v>
      </c>
      <c r="E297" s="470">
        <v>2488.3180600000001</v>
      </c>
      <c r="F297" s="470">
        <v>7.0000000000000001E-3</v>
      </c>
      <c r="G297" s="470">
        <v>0</v>
      </c>
      <c r="H297" s="87">
        <v>2488.3250600000001</v>
      </c>
      <c r="I297" s="470">
        <v>0</v>
      </c>
      <c r="J297" s="470">
        <v>0</v>
      </c>
      <c r="K297" s="470">
        <v>0</v>
      </c>
      <c r="L297" s="470">
        <v>0</v>
      </c>
      <c r="M297" s="470">
        <v>1.3026</v>
      </c>
      <c r="N297" s="470">
        <v>0</v>
      </c>
      <c r="O297" s="470">
        <v>0</v>
      </c>
      <c r="P297" s="470">
        <v>0</v>
      </c>
      <c r="Q297" s="470">
        <v>0</v>
      </c>
      <c r="R297" s="87">
        <v>1.3026</v>
      </c>
      <c r="S297" s="470">
        <v>0</v>
      </c>
      <c r="T297" s="470">
        <v>0</v>
      </c>
      <c r="U297" s="470">
        <v>0</v>
      </c>
      <c r="V297" s="470">
        <v>0</v>
      </c>
      <c r="W297" s="470">
        <v>0</v>
      </c>
      <c r="X297" s="470">
        <v>0</v>
      </c>
      <c r="Y297" s="470">
        <v>0</v>
      </c>
      <c r="Z297" s="470">
        <v>0</v>
      </c>
      <c r="AA297" s="470">
        <v>0</v>
      </c>
      <c r="AB297" s="470">
        <v>0</v>
      </c>
      <c r="AC297" s="470">
        <v>0</v>
      </c>
      <c r="AD297" s="470">
        <v>0</v>
      </c>
      <c r="AE297" s="470">
        <v>2489.6276600000001</v>
      </c>
      <c r="AF297" s="227">
        <v>0</v>
      </c>
      <c r="AG297" s="227">
        <v>1.3026</v>
      </c>
      <c r="AH297" s="227">
        <v>0</v>
      </c>
      <c r="AI297" s="227">
        <v>0</v>
      </c>
      <c r="AJ297" s="475">
        <v>2488.3250600000001</v>
      </c>
    </row>
    <row r="298" spans="1:36" s="42" customFormat="1" x14ac:dyDescent="0.25">
      <c r="A298" s="394">
        <v>6</v>
      </c>
      <c r="B298" s="111">
        <v>145605</v>
      </c>
      <c r="C298" s="180" t="s">
        <v>623</v>
      </c>
      <c r="D298" s="470">
        <v>0</v>
      </c>
      <c r="E298" s="470">
        <v>0</v>
      </c>
      <c r="F298" s="470">
        <v>0</v>
      </c>
      <c r="G298" s="470">
        <v>0</v>
      </c>
      <c r="H298" s="87">
        <v>0</v>
      </c>
      <c r="I298" s="470">
        <v>0</v>
      </c>
      <c r="J298" s="470">
        <v>0</v>
      </c>
      <c r="K298" s="470">
        <v>0</v>
      </c>
      <c r="L298" s="470">
        <v>0</v>
      </c>
      <c r="M298" s="470">
        <v>0</v>
      </c>
      <c r="N298" s="470">
        <v>0</v>
      </c>
      <c r="O298" s="470">
        <v>0</v>
      </c>
      <c r="P298" s="470">
        <v>0</v>
      </c>
      <c r="Q298" s="470">
        <v>0</v>
      </c>
      <c r="R298" s="87">
        <v>0</v>
      </c>
      <c r="S298" s="470">
        <v>0</v>
      </c>
      <c r="T298" s="470">
        <v>0</v>
      </c>
      <c r="U298" s="470">
        <v>0</v>
      </c>
      <c r="V298" s="470">
        <v>0</v>
      </c>
      <c r="W298" s="470">
        <v>0</v>
      </c>
      <c r="X298" s="470">
        <v>0</v>
      </c>
      <c r="Y298" s="470">
        <v>0</v>
      </c>
      <c r="Z298" s="470">
        <v>0</v>
      </c>
      <c r="AA298" s="470">
        <v>0</v>
      </c>
      <c r="AB298" s="470">
        <v>0</v>
      </c>
      <c r="AC298" s="470">
        <v>0</v>
      </c>
      <c r="AD298" s="470">
        <v>0</v>
      </c>
      <c r="AE298" s="470">
        <v>0</v>
      </c>
      <c r="AF298" s="227">
        <v>0</v>
      </c>
      <c r="AG298" s="227">
        <v>0</v>
      </c>
      <c r="AH298" s="227">
        <v>0</v>
      </c>
      <c r="AI298" s="227">
        <v>0</v>
      </c>
      <c r="AJ298" s="475">
        <v>0</v>
      </c>
    </row>
    <row r="299" spans="1:36" s="42" customFormat="1" x14ac:dyDescent="0.25">
      <c r="A299" s="394">
        <v>6</v>
      </c>
      <c r="B299" s="111">
        <v>145610</v>
      </c>
      <c r="C299" s="180" t="s">
        <v>625</v>
      </c>
      <c r="D299" s="470">
        <v>0</v>
      </c>
      <c r="E299" s="470">
        <v>361.91088000000002</v>
      </c>
      <c r="F299" s="470">
        <v>0</v>
      </c>
      <c r="G299" s="470">
        <v>0</v>
      </c>
      <c r="H299" s="87">
        <v>361.91088000000002</v>
      </c>
      <c r="I299" s="470">
        <v>0</v>
      </c>
      <c r="J299" s="470">
        <v>0</v>
      </c>
      <c r="K299" s="470">
        <v>0</v>
      </c>
      <c r="L299" s="470">
        <v>0</v>
      </c>
      <c r="M299" s="470">
        <v>0.44089</v>
      </c>
      <c r="N299" s="470">
        <v>0</v>
      </c>
      <c r="O299" s="470">
        <v>0</v>
      </c>
      <c r="P299" s="470">
        <v>0</v>
      </c>
      <c r="Q299" s="470">
        <v>0</v>
      </c>
      <c r="R299" s="87">
        <v>0.44089</v>
      </c>
      <c r="S299" s="470">
        <v>0</v>
      </c>
      <c r="T299" s="470">
        <v>0</v>
      </c>
      <c r="U299" s="470">
        <v>0</v>
      </c>
      <c r="V299" s="470">
        <v>0</v>
      </c>
      <c r="W299" s="470">
        <v>0</v>
      </c>
      <c r="X299" s="470">
        <v>0</v>
      </c>
      <c r="Y299" s="470">
        <v>0</v>
      </c>
      <c r="Z299" s="470">
        <v>0</v>
      </c>
      <c r="AA299" s="470">
        <v>0</v>
      </c>
      <c r="AB299" s="470">
        <v>0</v>
      </c>
      <c r="AC299" s="470">
        <v>0</v>
      </c>
      <c r="AD299" s="470">
        <v>0</v>
      </c>
      <c r="AE299" s="470">
        <v>362.35177000000004</v>
      </c>
      <c r="AF299" s="227">
        <v>0</v>
      </c>
      <c r="AG299" s="227">
        <v>0.44089</v>
      </c>
      <c r="AH299" s="227">
        <v>0</v>
      </c>
      <c r="AI299" s="227">
        <v>0</v>
      </c>
      <c r="AJ299" s="475">
        <v>361.91088000000002</v>
      </c>
    </row>
    <row r="300" spans="1:36" s="42" customFormat="1" x14ac:dyDescent="0.25">
      <c r="A300" s="394">
        <v>6</v>
      </c>
      <c r="B300" s="111">
        <v>145615</v>
      </c>
      <c r="C300" s="180" t="s">
        <v>1110</v>
      </c>
      <c r="D300" s="470">
        <v>0</v>
      </c>
      <c r="E300" s="470">
        <v>1034.7608299999999</v>
      </c>
      <c r="F300" s="470">
        <v>0</v>
      </c>
      <c r="G300" s="470">
        <v>0</v>
      </c>
      <c r="H300" s="87">
        <v>1034.7608299999999</v>
      </c>
      <c r="I300" s="470">
        <v>0</v>
      </c>
      <c r="J300" s="470">
        <v>0</v>
      </c>
      <c r="K300" s="470">
        <v>0</v>
      </c>
      <c r="L300" s="470">
        <v>0</v>
      </c>
      <c r="M300" s="470">
        <v>0.50288999999999995</v>
      </c>
      <c r="N300" s="470">
        <v>0</v>
      </c>
      <c r="O300" s="470">
        <v>0</v>
      </c>
      <c r="P300" s="470">
        <v>0</v>
      </c>
      <c r="Q300" s="470">
        <v>0</v>
      </c>
      <c r="R300" s="87">
        <v>0.50288999999999995</v>
      </c>
      <c r="S300" s="470">
        <v>0</v>
      </c>
      <c r="T300" s="470">
        <v>0</v>
      </c>
      <c r="U300" s="470">
        <v>0</v>
      </c>
      <c r="V300" s="470">
        <v>0</v>
      </c>
      <c r="W300" s="470">
        <v>0</v>
      </c>
      <c r="X300" s="470">
        <v>0</v>
      </c>
      <c r="Y300" s="470">
        <v>0</v>
      </c>
      <c r="Z300" s="470">
        <v>0</v>
      </c>
      <c r="AA300" s="470">
        <v>0</v>
      </c>
      <c r="AB300" s="470">
        <v>0</v>
      </c>
      <c r="AC300" s="470">
        <v>0</v>
      </c>
      <c r="AD300" s="470">
        <v>0</v>
      </c>
      <c r="AE300" s="470">
        <v>1035.2637199999999</v>
      </c>
      <c r="AF300" s="227">
        <v>0</v>
      </c>
      <c r="AG300" s="227">
        <v>0.50288999999999995</v>
      </c>
      <c r="AH300" s="227">
        <v>0</v>
      </c>
      <c r="AI300" s="227">
        <v>0</v>
      </c>
      <c r="AJ300" s="475">
        <v>1034.7608299999999</v>
      </c>
    </row>
    <row r="301" spans="1:36" s="42" customFormat="1" x14ac:dyDescent="0.25">
      <c r="A301" s="394">
        <v>6</v>
      </c>
      <c r="B301" s="111">
        <v>145620</v>
      </c>
      <c r="C301" s="180" t="s">
        <v>1428</v>
      </c>
      <c r="D301" s="470">
        <v>0</v>
      </c>
      <c r="E301" s="470">
        <v>323.75903</v>
      </c>
      <c r="F301" s="470">
        <v>0</v>
      </c>
      <c r="G301" s="470">
        <v>0</v>
      </c>
      <c r="H301" s="87">
        <v>323.75903</v>
      </c>
      <c r="I301" s="470">
        <v>0</v>
      </c>
      <c r="J301" s="470">
        <v>0</v>
      </c>
      <c r="K301" s="470">
        <v>0</v>
      </c>
      <c r="L301" s="470">
        <v>0</v>
      </c>
      <c r="M301" s="470">
        <v>0.35881999999999997</v>
      </c>
      <c r="N301" s="470">
        <v>0</v>
      </c>
      <c r="O301" s="470">
        <v>0</v>
      </c>
      <c r="P301" s="470">
        <v>0</v>
      </c>
      <c r="Q301" s="470">
        <v>0</v>
      </c>
      <c r="R301" s="87">
        <v>0.35881999999999997</v>
      </c>
      <c r="S301" s="470">
        <v>0</v>
      </c>
      <c r="T301" s="470">
        <v>0</v>
      </c>
      <c r="U301" s="470">
        <v>0</v>
      </c>
      <c r="V301" s="470">
        <v>0</v>
      </c>
      <c r="W301" s="470">
        <v>0</v>
      </c>
      <c r="X301" s="470">
        <v>0</v>
      </c>
      <c r="Y301" s="470">
        <v>0</v>
      </c>
      <c r="Z301" s="470">
        <v>0</v>
      </c>
      <c r="AA301" s="470">
        <v>0</v>
      </c>
      <c r="AB301" s="470">
        <v>0</v>
      </c>
      <c r="AC301" s="470">
        <v>0</v>
      </c>
      <c r="AD301" s="470">
        <v>0</v>
      </c>
      <c r="AE301" s="470">
        <v>324.11784999999998</v>
      </c>
      <c r="AF301" s="227">
        <v>0</v>
      </c>
      <c r="AG301" s="227">
        <v>0.35881999999999997</v>
      </c>
      <c r="AH301" s="227">
        <v>0</v>
      </c>
      <c r="AI301" s="227">
        <v>0</v>
      </c>
      <c r="AJ301" s="475">
        <v>323.75903</v>
      </c>
    </row>
    <row r="302" spans="1:36" s="42" customFormat="1" x14ac:dyDescent="0.25">
      <c r="A302" s="394">
        <v>6</v>
      </c>
      <c r="B302" s="111">
        <v>145625</v>
      </c>
      <c r="C302" s="180" t="s">
        <v>1424</v>
      </c>
      <c r="D302" s="470">
        <v>0</v>
      </c>
      <c r="E302" s="470">
        <v>420.74671000000001</v>
      </c>
      <c r="F302" s="470">
        <v>0</v>
      </c>
      <c r="G302" s="470">
        <v>0</v>
      </c>
      <c r="H302" s="87">
        <v>420.74671000000001</v>
      </c>
      <c r="I302" s="470">
        <v>0</v>
      </c>
      <c r="J302" s="470">
        <v>0</v>
      </c>
      <c r="K302" s="470">
        <v>0</v>
      </c>
      <c r="L302" s="470">
        <v>0</v>
      </c>
      <c r="M302" s="470">
        <v>0</v>
      </c>
      <c r="N302" s="470">
        <v>0</v>
      </c>
      <c r="O302" s="470">
        <v>0</v>
      </c>
      <c r="P302" s="470">
        <v>0</v>
      </c>
      <c r="Q302" s="470">
        <v>0</v>
      </c>
      <c r="R302" s="87">
        <v>0</v>
      </c>
      <c r="S302" s="470">
        <v>0</v>
      </c>
      <c r="T302" s="470">
        <v>0</v>
      </c>
      <c r="U302" s="470">
        <v>0</v>
      </c>
      <c r="V302" s="470">
        <v>0</v>
      </c>
      <c r="W302" s="470">
        <v>0</v>
      </c>
      <c r="X302" s="470">
        <v>0</v>
      </c>
      <c r="Y302" s="470">
        <v>0</v>
      </c>
      <c r="Z302" s="470">
        <v>0</v>
      </c>
      <c r="AA302" s="470">
        <v>0</v>
      </c>
      <c r="AB302" s="470">
        <v>0</v>
      </c>
      <c r="AC302" s="470">
        <v>0</v>
      </c>
      <c r="AD302" s="470">
        <v>0</v>
      </c>
      <c r="AE302" s="470">
        <v>420.74671000000001</v>
      </c>
      <c r="AF302" s="227">
        <v>0</v>
      </c>
      <c r="AG302" s="227">
        <v>0</v>
      </c>
      <c r="AH302" s="227">
        <v>0</v>
      </c>
      <c r="AI302" s="227">
        <v>0</v>
      </c>
      <c r="AJ302" s="475">
        <v>420.74671000000001</v>
      </c>
    </row>
    <row r="303" spans="1:36" s="42" customFormat="1" x14ac:dyDescent="0.25">
      <c r="A303" s="394">
        <v>6</v>
      </c>
      <c r="B303" s="111">
        <v>145630</v>
      </c>
      <c r="C303" s="180" t="s">
        <v>1113</v>
      </c>
      <c r="D303" s="470">
        <v>0</v>
      </c>
      <c r="E303" s="470">
        <v>347.14060999999998</v>
      </c>
      <c r="F303" s="470">
        <v>7.0000000000000001E-3</v>
      </c>
      <c r="G303" s="470">
        <v>0</v>
      </c>
      <c r="H303" s="87">
        <v>347.14760999999999</v>
      </c>
      <c r="I303" s="470">
        <v>0</v>
      </c>
      <c r="J303" s="470">
        <v>0</v>
      </c>
      <c r="K303" s="470">
        <v>0</v>
      </c>
      <c r="L303" s="470">
        <v>0</v>
      </c>
      <c r="M303" s="470">
        <v>0</v>
      </c>
      <c r="N303" s="470">
        <v>0</v>
      </c>
      <c r="O303" s="470">
        <v>0</v>
      </c>
      <c r="P303" s="470">
        <v>0</v>
      </c>
      <c r="Q303" s="470">
        <v>0</v>
      </c>
      <c r="R303" s="87">
        <v>0</v>
      </c>
      <c r="S303" s="470">
        <v>0</v>
      </c>
      <c r="T303" s="470">
        <v>0</v>
      </c>
      <c r="U303" s="470">
        <v>0</v>
      </c>
      <c r="V303" s="470">
        <v>0</v>
      </c>
      <c r="W303" s="470">
        <v>0</v>
      </c>
      <c r="X303" s="470">
        <v>0</v>
      </c>
      <c r="Y303" s="470">
        <v>0</v>
      </c>
      <c r="Z303" s="470">
        <v>0</v>
      </c>
      <c r="AA303" s="470">
        <v>0</v>
      </c>
      <c r="AB303" s="470">
        <v>0</v>
      </c>
      <c r="AC303" s="470">
        <v>0</v>
      </c>
      <c r="AD303" s="470">
        <v>0</v>
      </c>
      <c r="AE303" s="470">
        <v>347.14760999999999</v>
      </c>
      <c r="AF303" s="227">
        <v>0</v>
      </c>
      <c r="AG303" s="227">
        <v>0</v>
      </c>
      <c r="AH303" s="227">
        <v>0</v>
      </c>
      <c r="AI303" s="227">
        <v>0</v>
      </c>
      <c r="AJ303" s="475">
        <v>347.14760999999999</v>
      </c>
    </row>
    <row r="304" spans="1:36" s="42" customFormat="1" x14ac:dyDescent="0.25">
      <c r="A304" s="394">
        <v>4</v>
      </c>
      <c r="B304" s="111">
        <v>1457</v>
      </c>
      <c r="C304" s="180" t="s">
        <v>1429</v>
      </c>
      <c r="D304" s="470">
        <v>729.34320000000002</v>
      </c>
      <c r="E304" s="470">
        <v>812.78688</v>
      </c>
      <c r="F304" s="470">
        <v>560.63040999999998</v>
      </c>
      <c r="G304" s="470">
        <v>158.59187</v>
      </c>
      <c r="H304" s="87">
        <v>2261.3523599999999</v>
      </c>
      <c r="I304" s="470">
        <v>31.712779999999999</v>
      </c>
      <c r="J304" s="470">
        <v>0</v>
      </c>
      <c r="K304" s="470">
        <v>0</v>
      </c>
      <c r="L304" s="470">
        <v>79.076880000000003</v>
      </c>
      <c r="M304" s="470">
        <v>0.87614999999999998</v>
      </c>
      <c r="N304" s="470">
        <v>184.64080000000001</v>
      </c>
      <c r="O304" s="470">
        <v>39.390880000000003</v>
      </c>
      <c r="P304" s="470">
        <v>0</v>
      </c>
      <c r="Q304" s="470">
        <v>0</v>
      </c>
      <c r="R304" s="87">
        <v>335.69748999999996</v>
      </c>
      <c r="S304" s="470">
        <v>179.21374</v>
      </c>
      <c r="T304" s="470">
        <v>1E-3</v>
      </c>
      <c r="U304" s="470">
        <v>15.537839999999999</v>
      </c>
      <c r="V304" s="470">
        <v>5.9101400000000002</v>
      </c>
      <c r="W304" s="470">
        <v>0</v>
      </c>
      <c r="X304" s="470">
        <v>0</v>
      </c>
      <c r="Y304" s="470">
        <v>0</v>
      </c>
      <c r="Z304" s="470">
        <v>3.28925</v>
      </c>
      <c r="AA304" s="470">
        <v>0</v>
      </c>
      <c r="AB304" s="470">
        <v>0</v>
      </c>
      <c r="AC304" s="470">
        <v>0</v>
      </c>
      <c r="AD304" s="470">
        <v>203.95197000000002</v>
      </c>
      <c r="AE304" s="470">
        <v>2801.00182</v>
      </c>
      <c r="AF304" s="227">
        <v>184.64080000000001</v>
      </c>
      <c r="AG304" s="227">
        <v>85.863169999999997</v>
      </c>
      <c r="AH304" s="227">
        <v>0</v>
      </c>
      <c r="AI304" s="227">
        <v>0</v>
      </c>
      <c r="AJ304" s="475">
        <v>2530.4978499999997</v>
      </c>
    </row>
    <row r="305" spans="1:36" s="42" customFormat="1" x14ac:dyDescent="0.25">
      <c r="A305" s="394">
        <v>6</v>
      </c>
      <c r="B305" s="111">
        <v>145705</v>
      </c>
      <c r="C305" s="180" t="s">
        <v>623</v>
      </c>
      <c r="D305" s="470">
        <v>42.464260000000003</v>
      </c>
      <c r="E305" s="470">
        <v>0</v>
      </c>
      <c r="F305" s="470">
        <v>20.345839999999999</v>
      </c>
      <c r="G305" s="470">
        <v>24.489470000000001</v>
      </c>
      <c r="H305" s="87">
        <v>87.299570000000003</v>
      </c>
      <c r="I305" s="470">
        <v>0</v>
      </c>
      <c r="J305" s="470">
        <v>0</v>
      </c>
      <c r="K305" s="470">
        <v>0</v>
      </c>
      <c r="L305" s="470">
        <v>2.0951300000000002</v>
      </c>
      <c r="M305" s="470">
        <v>0</v>
      </c>
      <c r="N305" s="470">
        <v>0</v>
      </c>
      <c r="O305" s="470">
        <v>36.242040000000003</v>
      </c>
      <c r="P305" s="470">
        <v>0</v>
      </c>
      <c r="Q305" s="470">
        <v>0</v>
      </c>
      <c r="R305" s="87">
        <v>38.33717</v>
      </c>
      <c r="S305" s="470">
        <v>22.075019999999999</v>
      </c>
      <c r="T305" s="470">
        <v>0</v>
      </c>
      <c r="U305" s="470">
        <v>9.2684099999999994</v>
      </c>
      <c r="V305" s="470">
        <v>0.19711999999999999</v>
      </c>
      <c r="W305" s="470">
        <v>0</v>
      </c>
      <c r="X305" s="470">
        <v>0</v>
      </c>
      <c r="Y305" s="470">
        <v>0</v>
      </c>
      <c r="Z305" s="470">
        <v>1.10768</v>
      </c>
      <c r="AA305" s="470">
        <v>0</v>
      </c>
      <c r="AB305" s="470">
        <v>0</v>
      </c>
      <c r="AC305" s="470">
        <v>0</v>
      </c>
      <c r="AD305" s="470">
        <v>32.648229999999998</v>
      </c>
      <c r="AE305" s="470">
        <v>158.28496999999999</v>
      </c>
      <c r="AF305" s="227">
        <v>0</v>
      </c>
      <c r="AG305" s="227">
        <v>2.2922500000000001</v>
      </c>
      <c r="AH305" s="227">
        <v>0</v>
      </c>
      <c r="AI305" s="227">
        <v>0</v>
      </c>
      <c r="AJ305" s="475">
        <v>155.99271999999999</v>
      </c>
    </row>
    <row r="306" spans="1:36" s="42" customFormat="1" x14ac:dyDescent="0.25">
      <c r="A306" s="394">
        <v>6</v>
      </c>
      <c r="B306" s="111">
        <v>145710</v>
      </c>
      <c r="C306" s="180" t="s">
        <v>625</v>
      </c>
      <c r="D306" s="470">
        <v>74.004440000000002</v>
      </c>
      <c r="E306" s="470">
        <v>9.2599499999999999</v>
      </c>
      <c r="F306" s="470">
        <v>134.61749</v>
      </c>
      <c r="G306" s="470">
        <v>36.225000000000001</v>
      </c>
      <c r="H306" s="87">
        <v>254.10688000000002</v>
      </c>
      <c r="I306" s="470">
        <v>1.32559</v>
      </c>
      <c r="J306" s="470">
        <v>0</v>
      </c>
      <c r="K306" s="470">
        <v>0</v>
      </c>
      <c r="L306" s="470">
        <v>66.237160000000003</v>
      </c>
      <c r="M306" s="470">
        <v>0.87314999999999998</v>
      </c>
      <c r="N306" s="470">
        <v>5.6192799999999998</v>
      </c>
      <c r="O306" s="470">
        <v>1.8892899999999999</v>
      </c>
      <c r="P306" s="470">
        <v>0</v>
      </c>
      <c r="Q306" s="470">
        <v>0</v>
      </c>
      <c r="R306" s="87">
        <v>75.94447000000001</v>
      </c>
      <c r="S306" s="470">
        <v>0</v>
      </c>
      <c r="T306" s="470">
        <v>0</v>
      </c>
      <c r="U306" s="470">
        <v>4.7117300000000002</v>
      </c>
      <c r="V306" s="470">
        <v>3.2582499999999999</v>
      </c>
      <c r="W306" s="470">
        <v>0</v>
      </c>
      <c r="X306" s="470">
        <v>0</v>
      </c>
      <c r="Y306" s="470">
        <v>0</v>
      </c>
      <c r="Z306" s="470">
        <v>2.17957</v>
      </c>
      <c r="AA306" s="470">
        <v>0</v>
      </c>
      <c r="AB306" s="470">
        <v>0</v>
      </c>
      <c r="AC306" s="470">
        <v>0</v>
      </c>
      <c r="AD306" s="470">
        <v>10.14955</v>
      </c>
      <c r="AE306" s="470">
        <v>340.20089999999999</v>
      </c>
      <c r="AF306" s="227">
        <v>5.6192799999999998</v>
      </c>
      <c r="AG306" s="227">
        <v>70.368560000000002</v>
      </c>
      <c r="AH306" s="227">
        <v>0</v>
      </c>
      <c r="AI306" s="227">
        <v>0</v>
      </c>
      <c r="AJ306" s="475">
        <v>264.21306000000004</v>
      </c>
    </row>
    <row r="307" spans="1:36" s="42" customFormat="1" x14ac:dyDescent="0.25">
      <c r="A307" s="394">
        <v>6</v>
      </c>
      <c r="B307" s="111">
        <v>145715</v>
      </c>
      <c r="C307" s="180" t="s">
        <v>627</v>
      </c>
      <c r="D307" s="470">
        <v>114.56159</v>
      </c>
      <c r="E307" s="470">
        <v>13.594049999999999</v>
      </c>
      <c r="F307" s="470">
        <v>248.50979000000001</v>
      </c>
      <c r="G307" s="470">
        <v>19.413589999999999</v>
      </c>
      <c r="H307" s="87">
        <v>396.07902000000001</v>
      </c>
      <c r="I307" s="470">
        <v>10.22945</v>
      </c>
      <c r="J307" s="470">
        <v>0</v>
      </c>
      <c r="K307" s="470">
        <v>0</v>
      </c>
      <c r="L307" s="470">
        <v>10.60454</v>
      </c>
      <c r="M307" s="470">
        <v>0</v>
      </c>
      <c r="N307" s="470">
        <v>15.51521</v>
      </c>
      <c r="O307" s="470">
        <v>0.83399000000000001</v>
      </c>
      <c r="P307" s="470">
        <v>0</v>
      </c>
      <c r="Q307" s="470">
        <v>0</v>
      </c>
      <c r="R307" s="87">
        <v>37.183189999999996</v>
      </c>
      <c r="S307" s="470">
        <v>35.217289999999998</v>
      </c>
      <c r="T307" s="470">
        <v>0</v>
      </c>
      <c r="U307" s="470">
        <v>1.5577000000000001</v>
      </c>
      <c r="V307" s="470">
        <v>0.56532000000000004</v>
      </c>
      <c r="W307" s="470">
        <v>0</v>
      </c>
      <c r="X307" s="470">
        <v>0</v>
      </c>
      <c r="Y307" s="470">
        <v>0</v>
      </c>
      <c r="Z307" s="470">
        <v>0</v>
      </c>
      <c r="AA307" s="470">
        <v>0</v>
      </c>
      <c r="AB307" s="470">
        <v>0</v>
      </c>
      <c r="AC307" s="470">
        <v>0</v>
      </c>
      <c r="AD307" s="470">
        <v>37.340309999999995</v>
      </c>
      <c r="AE307" s="470">
        <v>470.60251999999997</v>
      </c>
      <c r="AF307" s="227">
        <v>15.51521</v>
      </c>
      <c r="AG307" s="227">
        <v>11.16986</v>
      </c>
      <c r="AH307" s="227">
        <v>0</v>
      </c>
      <c r="AI307" s="227">
        <v>0</v>
      </c>
      <c r="AJ307" s="475">
        <v>443.91745000000003</v>
      </c>
    </row>
    <row r="308" spans="1:36" s="42" customFormat="1" x14ac:dyDescent="0.25">
      <c r="A308" s="394">
        <v>6</v>
      </c>
      <c r="B308" s="111">
        <v>145720</v>
      </c>
      <c r="C308" s="180" t="s">
        <v>629</v>
      </c>
      <c r="D308" s="470">
        <v>175.47296</v>
      </c>
      <c r="E308" s="470">
        <v>26.112439999999999</v>
      </c>
      <c r="F308" s="470">
        <v>106.04118</v>
      </c>
      <c r="G308" s="470">
        <v>77.795419999999993</v>
      </c>
      <c r="H308" s="87">
        <v>385.42199999999997</v>
      </c>
      <c r="I308" s="470">
        <v>14.77932</v>
      </c>
      <c r="J308" s="470">
        <v>0</v>
      </c>
      <c r="K308" s="470">
        <v>0</v>
      </c>
      <c r="L308" s="470">
        <v>0.14005000000000001</v>
      </c>
      <c r="M308" s="470">
        <v>0</v>
      </c>
      <c r="N308" s="470">
        <v>14.310140000000001</v>
      </c>
      <c r="O308" s="470">
        <v>0.41655999999999999</v>
      </c>
      <c r="P308" s="470">
        <v>0</v>
      </c>
      <c r="Q308" s="470">
        <v>0</v>
      </c>
      <c r="R308" s="87">
        <v>29.646070000000002</v>
      </c>
      <c r="S308" s="470">
        <v>69.632099999999994</v>
      </c>
      <c r="T308" s="470">
        <v>0</v>
      </c>
      <c r="U308" s="470">
        <v>0</v>
      </c>
      <c r="V308" s="470">
        <v>0.90785000000000005</v>
      </c>
      <c r="W308" s="470">
        <v>0</v>
      </c>
      <c r="X308" s="470">
        <v>0</v>
      </c>
      <c r="Y308" s="470">
        <v>0</v>
      </c>
      <c r="Z308" s="470">
        <v>0</v>
      </c>
      <c r="AA308" s="470">
        <v>0</v>
      </c>
      <c r="AB308" s="470">
        <v>0</v>
      </c>
      <c r="AC308" s="470">
        <v>0</v>
      </c>
      <c r="AD308" s="470">
        <v>70.53994999999999</v>
      </c>
      <c r="AE308" s="470">
        <v>485.60801999999995</v>
      </c>
      <c r="AF308" s="227">
        <v>14.310140000000001</v>
      </c>
      <c r="AG308" s="227">
        <v>1.0479000000000001</v>
      </c>
      <c r="AH308" s="227">
        <v>0</v>
      </c>
      <c r="AI308" s="227">
        <v>0</v>
      </c>
      <c r="AJ308" s="475">
        <v>470.24997999999994</v>
      </c>
    </row>
    <row r="309" spans="1:36" s="42" customFormat="1" x14ac:dyDescent="0.25">
      <c r="A309" s="394">
        <v>6</v>
      </c>
      <c r="B309" s="111">
        <v>145725</v>
      </c>
      <c r="C309" s="180" t="s">
        <v>631</v>
      </c>
      <c r="D309" s="470">
        <v>322.83994999999999</v>
      </c>
      <c r="E309" s="470">
        <v>763.82043999999996</v>
      </c>
      <c r="F309" s="470">
        <v>51.116109999999999</v>
      </c>
      <c r="G309" s="470">
        <v>0.66839000000000004</v>
      </c>
      <c r="H309" s="87">
        <v>1138.44489</v>
      </c>
      <c r="I309" s="470">
        <v>5.3784200000000002</v>
      </c>
      <c r="J309" s="470">
        <v>0</v>
      </c>
      <c r="K309" s="470">
        <v>0</v>
      </c>
      <c r="L309" s="470">
        <v>0</v>
      </c>
      <c r="M309" s="470">
        <v>3.0000000000000001E-3</v>
      </c>
      <c r="N309" s="470">
        <v>149.19617</v>
      </c>
      <c r="O309" s="470">
        <v>8.9999999999999993E-3</v>
      </c>
      <c r="P309" s="470">
        <v>0</v>
      </c>
      <c r="Q309" s="470">
        <v>0</v>
      </c>
      <c r="R309" s="87">
        <v>154.58658999999997</v>
      </c>
      <c r="S309" s="470">
        <v>52.28933</v>
      </c>
      <c r="T309" s="470">
        <v>1E-3</v>
      </c>
      <c r="U309" s="470">
        <v>0</v>
      </c>
      <c r="V309" s="470">
        <v>0.98160000000000003</v>
      </c>
      <c r="W309" s="470">
        <v>0</v>
      </c>
      <c r="X309" s="470">
        <v>0</v>
      </c>
      <c r="Y309" s="470">
        <v>0</v>
      </c>
      <c r="Z309" s="470">
        <v>2E-3</v>
      </c>
      <c r="AA309" s="470">
        <v>0</v>
      </c>
      <c r="AB309" s="470">
        <v>0</v>
      </c>
      <c r="AC309" s="470">
        <v>0</v>
      </c>
      <c r="AD309" s="470">
        <v>53.27393</v>
      </c>
      <c r="AE309" s="470">
        <v>1346.3054099999999</v>
      </c>
      <c r="AF309" s="227">
        <v>149.19617</v>
      </c>
      <c r="AG309" s="227">
        <v>0.98460000000000003</v>
      </c>
      <c r="AH309" s="227">
        <v>0</v>
      </c>
      <c r="AI309" s="227">
        <v>0</v>
      </c>
      <c r="AJ309" s="475">
        <v>1196.12464</v>
      </c>
    </row>
    <row r="310" spans="1:36" s="42" customFormat="1" x14ac:dyDescent="0.25">
      <c r="A310" s="394">
        <v>4</v>
      </c>
      <c r="B310" s="111">
        <v>1458</v>
      </c>
      <c r="C310" s="180" t="s">
        <v>1435</v>
      </c>
      <c r="D310" s="470">
        <v>205.26182</v>
      </c>
      <c r="E310" s="470">
        <v>0.99556</v>
      </c>
      <c r="F310" s="470">
        <v>78.072900000000004</v>
      </c>
      <c r="G310" s="470">
        <v>107.66853999999999</v>
      </c>
      <c r="H310" s="87">
        <v>391.99882000000002</v>
      </c>
      <c r="I310" s="470">
        <v>1319.27801</v>
      </c>
      <c r="J310" s="470">
        <v>0</v>
      </c>
      <c r="K310" s="470">
        <v>0</v>
      </c>
      <c r="L310" s="470">
        <v>511.97354000000001</v>
      </c>
      <c r="M310" s="470">
        <v>2.06671</v>
      </c>
      <c r="N310" s="470">
        <v>24.55227</v>
      </c>
      <c r="O310" s="470">
        <v>22.24859</v>
      </c>
      <c r="P310" s="470">
        <v>0</v>
      </c>
      <c r="Q310" s="470">
        <v>11.365830000000001</v>
      </c>
      <c r="R310" s="87">
        <v>1891.4849499999998</v>
      </c>
      <c r="S310" s="470">
        <v>0</v>
      </c>
      <c r="T310" s="470">
        <v>14.094429999999999</v>
      </c>
      <c r="U310" s="470">
        <v>0.28000000000000003</v>
      </c>
      <c r="V310" s="470">
        <v>8.4197000000000006</v>
      </c>
      <c r="W310" s="470">
        <v>0</v>
      </c>
      <c r="X310" s="470">
        <v>0</v>
      </c>
      <c r="Y310" s="470">
        <v>12.20731</v>
      </c>
      <c r="Z310" s="470">
        <v>26.266169999999999</v>
      </c>
      <c r="AA310" s="470">
        <v>0</v>
      </c>
      <c r="AB310" s="470">
        <v>2.8355399999999999</v>
      </c>
      <c r="AC310" s="470">
        <v>0</v>
      </c>
      <c r="AD310" s="470">
        <v>64.103149999999999</v>
      </c>
      <c r="AE310" s="470">
        <v>2347.5869199999997</v>
      </c>
      <c r="AF310" s="227">
        <v>24.55227</v>
      </c>
      <c r="AG310" s="227">
        <v>522.45994999999994</v>
      </c>
      <c r="AH310" s="227">
        <v>0</v>
      </c>
      <c r="AI310" s="227">
        <v>12.20731</v>
      </c>
      <c r="AJ310" s="475">
        <v>1788.3673900000001</v>
      </c>
    </row>
    <row r="311" spans="1:36" s="42" customFormat="1" x14ac:dyDescent="0.25">
      <c r="A311" s="394">
        <v>6</v>
      </c>
      <c r="B311" s="111">
        <v>145805</v>
      </c>
      <c r="C311" s="180" t="s">
        <v>623</v>
      </c>
      <c r="D311" s="470">
        <v>47.797840000000001</v>
      </c>
      <c r="E311" s="470">
        <v>0.14989</v>
      </c>
      <c r="F311" s="470">
        <v>0</v>
      </c>
      <c r="G311" s="470">
        <v>0</v>
      </c>
      <c r="H311" s="87">
        <v>47.94773</v>
      </c>
      <c r="I311" s="470">
        <v>0</v>
      </c>
      <c r="J311" s="470">
        <v>0</v>
      </c>
      <c r="K311" s="470">
        <v>0</v>
      </c>
      <c r="L311" s="470">
        <v>46.870600000000003</v>
      </c>
      <c r="M311" s="470">
        <v>0</v>
      </c>
      <c r="N311" s="470">
        <v>0</v>
      </c>
      <c r="O311" s="470">
        <v>1.6255599999999999</v>
      </c>
      <c r="P311" s="470">
        <v>0</v>
      </c>
      <c r="Q311" s="470">
        <v>0</v>
      </c>
      <c r="R311" s="87">
        <v>48.496160000000003</v>
      </c>
      <c r="S311" s="470">
        <v>0</v>
      </c>
      <c r="T311" s="470">
        <v>0</v>
      </c>
      <c r="U311" s="470">
        <v>0.15972</v>
      </c>
      <c r="V311" s="470">
        <v>0.63419999999999999</v>
      </c>
      <c r="W311" s="470">
        <v>0</v>
      </c>
      <c r="X311" s="470">
        <v>0</v>
      </c>
      <c r="Y311" s="470">
        <v>0</v>
      </c>
      <c r="Z311" s="470">
        <v>1.6085499999999999</v>
      </c>
      <c r="AA311" s="470">
        <v>0</v>
      </c>
      <c r="AB311" s="470">
        <v>0</v>
      </c>
      <c r="AC311" s="470">
        <v>0</v>
      </c>
      <c r="AD311" s="470">
        <v>2.4024700000000001</v>
      </c>
      <c r="AE311" s="470">
        <v>98.846360000000004</v>
      </c>
      <c r="AF311" s="227">
        <v>0</v>
      </c>
      <c r="AG311" s="227">
        <v>47.504800000000003</v>
      </c>
      <c r="AH311" s="227">
        <v>0</v>
      </c>
      <c r="AI311" s="227">
        <v>0</v>
      </c>
      <c r="AJ311" s="475">
        <v>51.341560000000001</v>
      </c>
    </row>
    <row r="312" spans="1:36" s="42" customFormat="1" x14ac:dyDescent="0.25">
      <c r="A312" s="394">
        <v>6</v>
      </c>
      <c r="B312" s="111">
        <v>145810</v>
      </c>
      <c r="C312" s="180" t="s">
        <v>625</v>
      </c>
      <c r="D312" s="470">
        <v>88.352080000000001</v>
      </c>
      <c r="E312" s="470">
        <v>0.14599000000000001</v>
      </c>
      <c r="F312" s="470">
        <v>31.019500000000001</v>
      </c>
      <c r="G312" s="470">
        <v>37.185940000000002</v>
      </c>
      <c r="H312" s="87">
        <v>156.70350999999999</v>
      </c>
      <c r="I312" s="470">
        <v>69.755830000000003</v>
      </c>
      <c r="J312" s="470">
        <v>0</v>
      </c>
      <c r="K312" s="470">
        <v>0</v>
      </c>
      <c r="L312" s="470">
        <v>269.86500000000001</v>
      </c>
      <c r="M312" s="470">
        <v>0.47682000000000002</v>
      </c>
      <c r="N312" s="470">
        <v>3.2002100000000002</v>
      </c>
      <c r="O312" s="470">
        <v>1.9174</v>
      </c>
      <c r="P312" s="470">
        <v>0</v>
      </c>
      <c r="Q312" s="470">
        <v>4.73346</v>
      </c>
      <c r="R312" s="87">
        <v>349.94871999999998</v>
      </c>
      <c r="S312" s="470">
        <v>0</v>
      </c>
      <c r="T312" s="470">
        <v>4.0545799999999996</v>
      </c>
      <c r="U312" s="470">
        <v>7.7810000000000004E-2</v>
      </c>
      <c r="V312" s="470">
        <v>1.4639</v>
      </c>
      <c r="W312" s="470">
        <v>0</v>
      </c>
      <c r="X312" s="470">
        <v>0</v>
      </c>
      <c r="Y312" s="470">
        <v>3.67361</v>
      </c>
      <c r="Z312" s="470">
        <v>3.1766299999999998</v>
      </c>
      <c r="AA312" s="470">
        <v>0</v>
      </c>
      <c r="AB312" s="470">
        <v>0.78593999999999997</v>
      </c>
      <c r="AC312" s="470">
        <v>0</v>
      </c>
      <c r="AD312" s="470">
        <v>13.232469999999999</v>
      </c>
      <c r="AE312" s="470">
        <v>519.88469999999995</v>
      </c>
      <c r="AF312" s="227">
        <v>3.2002100000000002</v>
      </c>
      <c r="AG312" s="227">
        <v>271.80572000000001</v>
      </c>
      <c r="AH312" s="227">
        <v>0</v>
      </c>
      <c r="AI312" s="227">
        <v>3.67361</v>
      </c>
      <c r="AJ312" s="475">
        <v>241.20515999999998</v>
      </c>
    </row>
    <row r="313" spans="1:36" s="42" customFormat="1" x14ac:dyDescent="0.25">
      <c r="A313" s="394">
        <v>6</v>
      </c>
      <c r="B313" s="111">
        <v>145815</v>
      </c>
      <c r="C313" s="180" t="s">
        <v>627</v>
      </c>
      <c r="D313" s="470">
        <v>65.404979999999995</v>
      </c>
      <c r="E313" s="470">
        <v>0.42686000000000002</v>
      </c>
      <c r="F313" s="470">
        <v>42.683320000000002</v>
      </c>
      <c r="G313" s="470">
        <v>54.770690000000002</v>
      </c>
      <c r="H313" s="87">
        <v>163.28585000000001</v>
      </c>
      <c r="I313" s="470">
        <v>114.49567999999999</v>
      </c>
      <c r="J313" s="470">
        <v>0</v>
      </c>
      <c r="K313" s="470">
        <v>0</v>
      </c>
      <c r="L313" s="470">
        <v>186.80307999999999</v>
      </c>
      <c r="M313" s="470">
        <v>1.1113599999999999</v>
      </c>
      <c r="N313" s="470">
        <v>11.408620000000001</v>
      </c>
      <c r="O313" s="470">
        <v>1.82456</v>
      </c>
      <c r="P313" s="470">
        <v>0</v>
      </c>
      <c r="Q313" s="470">
        <v>5.9034899999999997</v>
      </c>
      <c r="R313" s="87">
        <v>321.54678999999999</v>
      </c>
      <c r="S313" s="470">
        <v>0</v>
      </c>
      <c r="T313" s="470">
        <v>5.3129099999999996</v>
      </c>
      <c r="U313" s="470">
        <v>4.2470000000000001E-2</v>
      </c>
      <c r="V313" s="470">
        <v>1.7051099999999999</v>
      </c>
      <c r="W313" s="470">
        <v>0</v>
      </c>
      <c r="X313" s="470">
        <v>0</v>
      </c>
      <c r="Y313" s="470">
        <v>5.5877499999999998</v>
      </c>
      <c r="Z313" s="470">
        <v>3.7173699999999998</v>
      </c>
      <c r="AA313" s="470">
        <v>0</v>
      </c>
      <c r="AB313" s="470">
        <v>1.0997399999999999</v>
      </c>
      <c r="AC313" s="470">
        <v>0</v>
      </c>
      <c r="AD313" s="470">
        <v>17.465350000000001</v>
      </c>
      <c r="AE313" s="470">
        <v>502.29798999999997</v>
      </c>
      <c r="AF313" s="227">
        <v>11.408620000000001</v>
      </c>
      <c r="AG313" s="227">
        <v>189.61954999999998</v>
      </c>
      <c r="AH313" s="227">
        <v>0</v>
      </c>
      <c r="AI313" s="227">
        <v>5.5877499999999998</v>
      </c>
      <c r="AJ313" s="475">
        <v>295.68206999999995</v>
      </c>
    </row>
    <row r="314" spans="1:36" s="42" customFormat="1" x14ac:dyDescent="0.25">
      <c r="A314" s="394">
        <v>6</v>
      </c>
      <c r="B314" s="111">
        <v>145820</v>
      </c>
      <c r="C314" s="180" t="s">
        <v>1108</v>
      </c>
      <c r="D314" s="470">
        <v>0.39356999999999998</v>
      </c>
      <c r="E314" s="470">
        <v>0.27282000000000001</v>
      </c>
      <c r="F314" s="470">
        <v>4.0300799999999999</v>
      </c>
      <c r="G314" s="470">
        <v>13.10435</v>
      </c>
      <c r="H314" s="87">
        <v>17.800820000000002</v>
      </c>
      <c r="I314" s="470">
        <v>170.34146999999999</v>
      </c>
      <c r="J314" s="470">
        <v>0</v>
      </c>
      <c r="K314" s="470">
        <v>0</v>
      </c>
      <c r="L314" s="470">
        <v>8.4348600000000005</v>
      </c>
      <c r="M314" s="470">
        <v>0</v>
      </c>
      <c r="N314" s="470">
        <v>7.7306299999999997</v>
      </c>
      <c r="O314" s="470">
        <v>16.876069999999999</v>
      </c>
      <c r="P314" s="470">
        <v>0</v>
      </c>
      <c r="Q314" s="470">
        <v>0.72887999999999997</v>
      </c>
      <c r="R314" s="87">
        <v>204.11190999999997</v>
      </c>
      <c r="S314" s="470">
        <v>0</v>
      </c>
      <c r="T314" s="470">
        <v>4.1424099999999999</v>
      </c>
      <c r="U314" s="470">
        <v>0</v>
      </c>
      <c r="V314" s="470">
        <v>1.62399</v>
      </c>
      <c r="W314" s="470">
        <v>0</v>
      </c>
      <c r="X314" s="470">
        <v>0</v>
      </c>
      <c r="Y314" s="470">
        <v>2.10581</v>
      </c>
      <c r="Z314" s="470">
        <v>4.3649199999999997</v>
      </c>
      <c r="AA314" s="470">
        <v>0</v>
      </c>
      <c r="AB314" s="470">
        <v>0.18564</v>
      </c>
      <c r="AC314" s="470">
        <v>0</v>
      </c>
      <c r="AD314" s="470">
        <v>12.42277</v>
      </c>
      <c r="AE314" s="470">
        <v>234.33549999999997</v>
      </c>
      <c r="AF314" s="227">
        <v>7.7306299999999997</v>
      </c>
      <c r="AG314" s="227">
        <v>10.05885</v>
      </c>
      <c r="AH314" s="227">
        <v>0</v>
      </c>
      <c r="AI314" s="227">
        <v>2.10581</v>
      </c>
      <c r="AJ314" s="475">
        <v>214.44021000000004</v>
      </c>
    </row>
    <row r="315" spans="1:36" s="42" customFormat="1" x14ac:dyDescent="0.25">
      <c r="A315" s="394">
        <v>6</v>
      </c>
      <c r="B315" s="111">
        <v>145825</v>
      </c>
      <c r="C315" s="180" t="s">
        <v>1109</v>
      </c>
      <c r="D315" s="470">
        <v>3.3133499999999998</v>
      </c>
      <c r="E315" s="470">
        <v>0</v>
      </c>
      <c r="F315" s="470">
        <v>0.34</v>
      </c>
      <c r="G315" s="470">
        <v>2.6075599999999999</v>
      </c>
      <c r="H315" s="87">
        <v>6.2609099999999991</v>
      </c>
      <c r="I315" s="470">
        <v>964.68502999999998</v>
      </c>
      <c r="J315" s="470">
        <v>0</v>
      </c>
      <c r="K315" s="470">
        <v>0</v>
      </c>
      <c r="L315" s="470">
        <v>0</v>
      </c>
      <c r="M315" s="470">
        <v>0.47853000000000001</v>
      </c>
      <c r="N315" s="470">
        <v>2.2128100000000002</v>
      </c>
      <c r="O315" s="470">
        <v>5.0000000000000001E-3</v>
      </c>
      <c r="P315" s="470">
        <v>0</v>
      </c>
      <c r="Q315" s="470">
        <v>0</v>
      </c>
      <c r="R315" s="87">
        <v>967.38136999999995</v>
      </c>
      <c r="S315" s="470">
        <v>0</v>
      </c>
      <c r="T315" s="470">
        <v>0.58452999999999999</v>
      </c>
      <c r="U315" s="470">
        <v>0</v>
      </c>
      <c r="V315" s="470">
        <v>2.9925000000000002</v>
      </c>
      <c r="W315" s="470">
        <v>0</v>
      </c>
      <c r="X315" s="470">
        <v>0</v>
      </c>
      <c r="Y315" s="470">
        <v>0.84014</v>
      </c>
      <c r="Z315" s="470">
        <v>13.3987</v>
      </c>
      <c r="AA315" s="470">
        <v>0</v>
      </c>
      <c r="AB315" s="470">
        <v>0.76422000000000001</v>
      </c>
      <c r="AC315" s="470">
        <v>0</v>
      </c>
      <c r="AD315" s="470">
        <v>18.580090000000002</v>
      </c>
      <c r="AE315" s="470">
        <v>992.22236999999996</v>
      </c>
      <c r="AF315" s="227">
        <v>2.2128100000000002</v>
      </c>
      <c r="AG315" s="227">
        <v>3.4710300000000003</v>
      </c>
      <c r="AH315" s="227">
        <v>0</v>
      </c>
      <c r="AI315" s="227">
        <v>0.84014</v>
      </c>
      <c r="AJ315" s="475">
        <v>985.6983899999999</v>
      </c>
    </row>
    <row r="316" spans="1:36" s="42" customFormat="1" x14ac:dyDescent="0.25">
      <c r="A316" s="394">
        <v>4</v>
      </c>
      <c r="B316" s="111">
        <v>1459</v>
      </c>
      <c r="C316" s="180" t="s">
        <v>1441</v>
      </c>
      <c r="D316" s="470">
        <v>17.278739999999999</v>
      </c>
      <c r="E316" s="470">
        <v>0.36762</v>
      </c>
      <c r="F316" s="470">
        <v>3.41947</v>
      </c>
      <c r="G316" s="470">
        <v>122.75888999999999</v>
      </c>
      <c r="H316" s="87">
        <v>143.82471999999999</v>
      </c>
      <c r="I316" s="470">
        <v>0</v>
      </c>
      <c r="J316" s="470">
        <v>0</v>
      </c>
      <c r="K316" s="470">
        <v>0</v>
      </c>
      <c r="L316" s="470">
        <v>0</v>
      </c>
      <c r="M316" s="470">
        <v>5.2721900000000002</v>
      </c>
      <c r="N316" s="470">
        <v>1E-3</v>
      </c>
      <c r="O316" s="470">
        <v>0.42648000000000003</v>
      </c>
      <c r="P316" s="470">
        <v>0</v>
      </c>
      <c r="Q316" s="470">
        <v>0</v>
      </c>
      <c r="R316" s="87">
        <v>5.6996700000000002</v>
      </c>
      <c r="S316" s="470">
        <v>5.4442599999999999</v>
      </c>
      <c r="T316" s="470">
        <v>0</v>
      </c>
      <c r="U316" s="470">
        <v>0</v>
      </c>
      <c r="V316" s="470">
        <v>0</v>
      </c>
      <c r="W316" s="470">
        <v>0</v>
      </c>
      <c r="X316" s="470">
        <v>0</v>
      </c>
      <c r="Y316" s="470">
        <v>0</v>
      </c>
      <c r="Z316" s="470">
        <v>0</v>
      </c>
      <c r="AA316" s="470">
        <v>0</v>
      </c>
      <c r="AB316" s="470">
        <v>2.5598900000000002</v>
      </c>
      <c r="AC316" s="470">
        <v>0</v>
      </c>
      <c r="AD316" s="470">
        <v>8.0041499999999992</v>
      </c>
      <c r="AE316" s="470">
        <v>157.52853999999999</v>
      </c>
      <c r="AF316" s="227">
        <v>1E-3</v>
      </c>
      <c r="AG316" s="227">
        <v>5.2721900000000002</v>
      </c>
      <c r="AH316" s="227">
        <v>0</v>
      </c>
      <c r="AI316" s="227">
        <v>0</v>
      </c>
      <c r="AJ316" s="475">
        <v>152.25534999999996</v>
      </c>
    </row>
    <row r="317" spans="1:36" s="42" customFormat="1" x14ac:dyDescent="0.25">
      <c r="A317" s="394">
        <v>6</v>
      </c>
      <c r="B317" s="111">
        <v>145905</v>
      </c>
      <c r="C317" s="180" t="s">
        <v>623</v>
      </c>
      <c r="D317" s="470">
        <v>2.1199599999999998</v>
      </c>
      <c r="E317" s="470">
        <v>0</v>
      </c>
      <c r="F317" s="470">
        <v>0</v>
      </c>
      <c r="G317" s="470">
        <v>113.26369</v>
      </c>
      <c r="H317" s="87">
        <v>115.38365</v>
      </c>
      <c r="I317" s="470">
        <v>0</v>
      </c>
      <c r="J317" s="470">
        <v>0</v>
      </c>
      <c r="K317" s="470">
        <v>0</v>
      </c>
      <c r="L317" s="470">
        <v>0</v>
      </c>
      <c r="M317" s="470">
        <v>0</v>
      </c>
      <c r="N317" s="470">
        <v>0</v>
      </c>
      <c r="O317" s="470">
        <v>0.31655</v>
      </c>
      <c r="P317" s="470">
        <v>0</v>
      </c>
      <c r="Q317" s="470">
        <v>0</v>
      </c>
      <c r="R317" s="87">
        <v>0.31655</v>
      </c>
      <c r="S317" s="470">
        <v>1.4053899999999999</v>
      </c>
      <c r="T317" s="470">
        <v>0</v>
      </c>
      <c r="U317" s="470">
        <v>0</v>
      </c>
      <c r="V317" s="470">
        <v>0</v>
      </c>
      <c r="W317" s="470">
        <v>0</v>
      </c>
      <c r="X317" s="470">
        <v>0</v>
      </c>
      <c r="Y317" s="470">
        <v>0</v>
      </c>
      <c r="Z317" s="470">
        <v>0</v>
      </c>
      <c r="AA317" s="470">
        <v>0</v>
      </c>
      <c r="AB317" s="470">
        <v>0</v>
      </c>
      <c r="AC317" s="470">
        <v>0</v>
      </c>
      <c r="AD317" s="470">
        <v>1.4053899999999999</v>
      </c>
      <c r="AE317" s="470">
        <v>117.10559000000001</v>
      </c>
      <c r="AF317" s="227">
        <v>0</v>
      </c>
      <c r="AG317" s="227">
        <v>0</v>
      </c>
      <c r="AH317" s="227">
        <v>0</v>
      </c>
      <c r="AI317" s="227">
        <v>0</v>
      </c>
      <c r="AJ317" s="475">
        <v>117.10559000000001</v>
      </c>
    </row>
    <row r="318" spans="1:36" s="42" customFormat="1" x14ac:dyDescent="0.25">
      <c r="A318" s="394">
        <v>6</v>
      </c>
      <c r="B318" s="111">
        <v>145910</v>
      </c>
      <c r="C318" s="180" t="s">
        <v>625</v>
      </c>
      <c r="D318" s="470">
        <v>3.9070900000000002</v>
      </c>
      <c r="E318" s="470">
        <v>0.18411</v>
      </c>
      <c r="F318" s="470">
        <v>1.8333900000000001</v>
      </c>
      <c r="G318" s="470">
        <v>2.22173</v>
      </c>
      <c r="H318" s="87">
        <v>8.1463199999999993</v>
      </c>
      <c r="I318" s="470">
        <v>0</v>
      </c>
      <c r="J318" s="470">
        <v>0</v>
      </c>
      <c r="K318" s="470">
        <v>0</v>
      </c>
      <c r="L318" s="470">
        <v>0</v>
      </c>
      <c r="M318" s="470">
        <v>0.44780999999999999</v>
      </c>
      <c r="N318" s="470">
        <v>0</v>
      </c>
      <c r="O318" s="470">
        <v>0.10993</v>
      </c>
      <c r="P318" s="470">
        <v>0</v>
      </c>
      <c r="Q318" s="470">
        <v>0</v>
      </c>
      <c r="R318" s="87">
        <v>0.55774000000000001</v>
      </c>
      <c r="S318" s="470">
        <v>0</v>
      </c>
      <c r="T318" s="470">
        <v>0</v>
      </c>
      <c r="U318" s="470">
        <v>0</v>
      </c>
      <c r="V318" s="470">
        <v>0</v>
      </c>
      <c r="W318" s="470">
        <v>0</v>
      </c>
      <c r="X318" s="470">
        <v>0</v>
      </c>
      <c r="Y318" s="470">
        <v>0</v>
      </c>
      <c r="Z318" s="470">
        <v>0</v>
      </c>
      <c r="AA318" s="470">
        <v>0</v>
      </c>
      <c r="AB318" s="470">
        <v>0.38024999999999998</v>
      </c>
      <c r="AC318" s="470">
        <v>0</v>
      </c>
      <c r="AD318" s="470">
        <v>0.38024999999999998</v>
      </c>
      <c r="AE318" s="470">
        <v>9.0843100000000003</v>
      </c>
      <c r="AF318" s="227">
        <v>0</v>
      </c>
      <c r="AG318" s="227">
        <v>0.44780999999999999</v>
      </c>
      <c r="AH318" s="227">
        <v>0</v>
      </c>
      <c r="AI318" s="227">
        <v>0</v>
      </c>
      <c r="AJ318" s="475">
        <v>8.6364999999999998</v>
      </c>
    </row>
    <row r="319" spans="1:36" s="42" customFormat="1" x14ac:dyDescent="0.25">
      <c r="A319" s="394">
        <v>6</v>
      </c>
      <c r="B319" s="111">
        <v>145915</v>
      </c>
      <c r="C319" s="180" t="s">
        <v>1110</v>
      </c>
      <c r="D319" s="470">
        <v>6.6749299999999998</v>
      </c>
      <c r="E319" s="470">
        <v>0.18351000000000001</v>
      </c>
      <c r="F319" s="470">
        <v>1.5840799999999999</v>
      </c>
      <c r="G319" s="470">
        <v>5.8344399999999998</v>
      </c>
      <c r="H319" s="87">
        <v>14.276959999999999</v>
      </c>
      <c r="I319" s="470">
        <v>0</v>
      </c>
      <c r="J319" s="470">
        <v>0</v>
      </c>
      <c r="K319" s="470">
        <v>0</v>
      </c>
      <c r="L319" s="470">
        <v>0</v>
      </c>
      <c r="M319" s="470">
        <v>1.0564899999999999</v>
      </c>
      <c r="N319" s="470">
        <v>0</v>
      </c>
      <c r="O319" s="470">
        <v>0</v>
      </c>
      <c r="P319" s="470">
        <v>0</v>
      </c>
      <c r="Q319" s="470">
        <v>0</v>
      </c>
      <c r="R319" s="87">
        <v>1.0564899999999999</v>
      </c>
      <c r="S319" s="470">
        <v>2.8246500000000001</v>
      </c>
      <c r="T319" s="470">
        <v>0</v>
      </c>
      <c r="U319" s="470">
        <v>0</v>
      </c>
      <c r="V319" s="470">
        <v>0</v>
      </c>
      <c r="W319" s="470">
        <v>0</v>
      </c>
      <c r="X319" s="470">
        <v>0</v>
      </c>
      <c r="Y319" s="470">
        <v>0</v>
      </c>
      <c r="Z319" s="470">
        <v>0</v>
      </c>
      <c r="AA319" s="470">
        <v>0</v>
      </c>
      <c r="AB319" s="470">
        <v>1.6485000000000001</v>
      </c>
      <c r="AC319" s="470">
        <v>0</v>
      </c>
      <c r="AD319" s="470">
        <v>4.4731500000000004</v>
      </c>
      <c r="AE319" s="470">
        <v>19.8066</v>
      </c>
      <c r="AF319" s="227">
        <v>0</v>
      </c>
      <c r="AG319" s="227">
        <v>1.0564899999999999</v>
      </c>
      <c r="AH319" s="227">
        <v>0</v>
      </c>
      <c r="AI319" s="227">
        <v>0</v>
      </c>
      <c r="AJ319" s="475">
        <v>18.750109999999999</v>
      </c>
    </row>
    <row r="320" spans="1:36" s="42" customFormat="1" x14ac:dyDescent="0.25">
      <c r="A320" s="394">
        <v>6</v>
      </c>
      <c r="B320" s="111">
        <v>145920</v>
      </c>
      <c r="C320" s="180" t="s">
        <v>1111</v>
      </c>
      <c r="D320" s="470">
        <v>1.6929799999999999</v>
      </c>
      <c r="E320" s="470">
        <v>0</v>
      </c>
      <c r="F320" s="470">
        <v>0</v>
      </c>
      <c r="G320" s="470">
        <v>0.91822999999999999</v>
      </c>
      <c r="H320" s="87">
        <v>2.6112099999999998</v>
      </c>
      <c r="I320" s="470">
        <v>0</v>
      </c>
      <c r="J320" s="470">
        <v>0</v>
      </c>
      <c r="K320" s="470">
        <v>0</v>
      </c>
      <c r="L320" s="470">
        <v>0</v>
      </c>
      <c r="M320" s="470">
        <v>1.91411</v>
      </c>
      <c r="N320" s="470">
        <v>0</v>
      </c>
      <c r="O320" s="470">
        <v>0</v>
      </c>
      <c r="P320" s="470">
        <v>0</v>
      </c>
      <c r="Q320" s="470">
        <v>0</v>
      </c>
      <c r="R320" s="87">
        <v>1.91411</v>
      </c>
      <c r="S320" s="470">
        <v>0.91229000000000005</v>
      </c>
      <c r="T320" s="470">
        <v>0</v>
      </c>
      <c r="U320" s="470">
        <v>0</v>
      </c>
      <c r="V320" s="470">
        <v>0</v>
      </c>
      <c r="W320" s="470">
        <v>0</v>
      </c>
      <c r="X320" s="470">
        <v>0</v>
      </c>
      <c r="Y320" s="470">
        <v>0</v>
      </c>
      <c r="Z320" s="470">
        <v>0</v>
      </c>
      <c r="AA320" s="470">
        <v>0</v>
      </c>
      <c r="AB320" s="470">
        <v>0.53113999999999995</v>
      </c>
      <c r="AC320" s="470">
        <v>0</v>
      </c>
      <c r="AD320" s="470">
        <v>1.44343</v>
      </c>
      <c r="AE320" s="470">
        <v>5.96875</v>
      </c>
      <c r="AF320" s="227">
        <v>0</v>
      </c>
      <c r="AG320" s="227">
        <v>1.91411</v>
      </c>
      <c r="AH320" s="227">
        <v>0</v>
      </c>
      <c r="AI320" s="227">
        <v>0</v>
      </c>
      <c r="AJ320" s="475">
        <v>4.05464</v>
      </c>
    </row>
    <row r="321" spans="1:36" s="42" customFormat="1" x14ac:dyDescent="0.25">
      <c r="A321" s="394">
        <v>6</v>
      </c>
      <c r="B321" s="111">
        <v>145925</v>
      </c>
      <c r="C321" s="180" t="s">
        <v>1424</v>
      </c>
      <c r="D321" s="470">
        <v>2.8837799999999998</v>
      </c>
      <c r="E321" s="470">
        <v>0</v>
      </c>
      <c r="F321" s="470">
        <v>1E-3</v>
      </c>
      <c r="G321" s="470">
        <v>0.51580000000000004</v>
      </c>
      <c r="H321" s="87">
        <v>3.4005799999999997</v>
      </c>
      <c r="I321" s="470">
        <v>0</v>
      </c>
      <c r="J321" s="470">
        <v>0</v>
      </c>
      <c r="K321" s="470">
        <v>0</v>
      </c>
      <c r="L321" s="470">
        <v>0</v>
      </c>
      <c r="M321" s="470">
        <v>1.85378</v>
      </c>
      <c r="N321" s="470">
        <v>0</v>
      </c>
      <c r="O321" s="470">
        <v>0</v>
      </c>
      <c r="P321" s="470">
        <v>0</v>
      </c>
      <c r="Q321" s="470">
        <v>0</v>
      </c>
      <c r="R321" s="87">
        <v>1.85378</v>
      </c>
      <c r="S321" s="470">
        <v>0.30192999999999998</v>
      </c>
      <c r="T321" s="470">
        <v>0</v>
      </c>
      <c r="U321" s="470">
        <v>0</v>
      </c>
      <c r="V321" s="470">
        <v>0</v>
      </c>
      <c r="W321" s="470">
        <v>0</v>
      </c>
      <c r="X321" s="470">
        <v>0</v>
      </c>
      <c r="Y321" s="470">
        <v>0</v>
      </c>
      <c r="Z321" s="470">
        <v>0</v>
      </c>
      <c r="AA321" s="470">
        <v>0</v>
      </c>
      <c r="AB321" s="470">
        <v>0</v>
      </c>
      <c r="AC321" s="470">
        <v>0</v>
      </c>
      <c r="AD321" s="470">
        <v>0.30192999999999998</v>
      </c>
      <c r="AE321" s="470">
        <v>5.5562899999999997</v>
      </c>
      <c r="AF321" s="227">
        <v>0</v>
      </c>
      <c r="AG321" s="227">
        <v>1.85378</v>
      </c>
      <c r="AH321" s="227">
        <v>0</v>
      </c>
      <c r="AI321" s="227">
        <v>0</v>
      </c>
      <c r="AJ321" s="475">
        <v>3.7025099999999997</v>
      </c>
    </row>
    <row r="322" spans="1:36" s="42" customFormat="1" x14ac:dyDescent="0.25">
      <c r="A322" s="394">
        <v>6</v>
      </c>
      <c r="B322" s="111">
        <v>145930</v>
      </c>
      <c r="C322" s="180" t="s">
        <v>1113</v>
      </c>
      <c r="D322" s="470">
        <v>0</v>
      </c>
      <c r="E322" s="470">
        <v>0</v>
      </c>
      <c r="F322" s="470">
        <v>1E-3</v>
      </c>
      <c r="G322" s="470">
        <v>5.0000000000000001E-3</v>
      </c>
      <c r="H322" s="87">
        <v>6.0000000000000001E-3</v>
      </c>
      <c r="I322" s="470">
        <v>0</v>
      </c>
      <c r="J322" s="470">
        <v>0</v>
      </c>
      <c r="K322" s="470">
        <v>0</v>
      </c>
      <c r="L322" s="470">
        <v>0</v>
      </c>
      <c r="M322" s="470">
        <v>0</v>
      </c>
      <c r="N322" s="470">
        <v>1E-3</v>
      </c>
      <c r="O322" s="470">
        <v>0</v>
      </c>
      <c r="P322" s="470">
        <v>0</v>
      </c>
      <c r="Q322" s="470">
        <v>0</v>
      </c>
      <c r="R322" s="87">
        <v>1E-3</v>
      </c>
      <c r="S322" s="470">
        <v>0</v>
      </c>
      <c r="T322" s="470">
        <v>0</v>
      </c>
      <c r="U322" s="470">
        <v>0</v>
      </c>
      <c r="V322" s="470">
        <v>0</v>
      </c>
      <c r="W322" s="470">
        <v>0</v>
      </c>
      <c r="X322" s="470">
        <v>0</v>
      </c>
      <c r="Y322" s="470">
        <v>0</v>
      </c>
      <c r="Z322" s="470">
        <v>0</v>
      </c>
      <c r="AA322" s="470">
        <v>0</v>
      </c>
      <c r="AB322" s="470">
        <v>0</v>
      </c>
      <c r="AC322" s="470">
        <v>0</v>
      </c>
      <c r="AD322" s="470">
        <v>0</v>
      </c>
      <c r="AE322" s="470">
        <v>7.0000000000000001E-3</v>
      </c>
      <c r="AF322" s="227">
        <v>1E-3</v>
      </c>
      <c r="AG322" s="227">
        <v>0</v>
      </c>
      <c r="AH322" s="227">
        <v>0</v>
      </c>
      <c r="AI322" s="227">
        <v>0</v>
      </c>
      <c r="AJ322" s="475">
        <v>6.0000000000000001E-3</v>
      </c>
    </row>
    <row r="323" spans="1:36" s="42" customFormat="1" x14ac:dyDescent="0.25">
      <c r="A323" s="394">
        <v>4</v>
      </c>
      <c r="B323" s="111">
        <v>1460</v>
      </c>
      <c r="C323" s="180" t="s">
        <v>1442</v>
      </c>
      <c r="D323" s="470">
        <v>117.14136999999999</v>
      </c>
      <c r="E323" s="470">
        <v>0</v>
      </c>
      <c r="F323" s="470">
        <v>157.45703</v>
      </c>
      <c r="G323" s="470">
        <v>3.0000000000000001E-3</v>
      </c>
      <c r="H323" s="87">
        <v>274.60139999999996</v>
      </c>
      <c r="I323" s="470">
        <v>15.80363</v>
      </c>
      <c r="J323" s="470">
        <v>0</v>
      </c>
      <c r="K323" s="470">
        <v>0</v>
      </c>
      <c r="L323" s="470">
        <v>0</v>
      </c>
      <c r="M323" s="470">
        <v>0</v>
      </c>
      <c r="N323" s="470">
        <v>7.35731</v>
      </c>
      <c r="O323" s="470">
        <v>36.552619999999997</v>
      </c>
      <c r="P323" s="470">
        <v>0</v>
      </c>
      <c r="Q323" s="470">
        <v>5.8152900000000001</v>
      </c>
      <c r="R323" s="87">
        <v>65.528850000000006</v>
      </c>
      <c r="S323" s="470">
        <v>48.858240000000002</v>
      </c>
      <c r="T323" s="470">
        <v>0</v>
      </c>
      <c r="U323" s="470">
        <v>59.215820000000001</v>
      </c>
      <c r="V323" s="470">
        <v>5.0040800000000001</v>
      </c>
      <c r="W323" s="470">
        <v>0</v>
      </c>
      <c r="X323" s="470">
        <v>0</v>
      </c>
      <c r="Y323" s="470">
        <v>82.827709999999996</v>
      </c>
      <c r="Z323" s="470">
        <v>6.9585600000000003</v>
      </c>
      <c r="AA323" s="470">
        <v>120.65501999999999</v>
      </c>
      <c r="AB323" s="470">
        <v>57.430289999999999</v>
      </c>
      <c r="AC323" s="470">
        <v>73.347890000000007</v>
      </c>
      <c r="AD323" s="470">
        <v>454.29761000000002</v>
      </c>
      <c r="AE323" s="470">
        <v>794.42786000000001</v>
      </c>
      <c r="AF323" s="227">
        <v>7.35731</v>
      </c>
      <c r="AG323" s="227">
        <v>5.0040800000000001</v>
      </c>
      <c r="AH323" s="227">
        <v>0</v>
      </c>
      <c r="AI323" s="227">
        <v>276.83062000000001</v>
      </c>
      <c r="AJ323" s="475">
        <v>505.23584999999997</v>
      </c>
    </row>
    <row r="324" spans="1:36" s="42" customFormat="1" x14ac:dyDescent="0.25">
      <c r="A324" s="394">
        <v>6</v>
      </c>
      <c r="B324" s="111">
        <v>146005</v>
      </c>
      <c r="C324" s="180" t="s">
        <v>623</v>
      </c>
      <c r="D324" s="470">
        <v>11.74639</v>
      </c>
      <c r="E324" s="470">
        <v>0</v>
      </c>
      <c r="F324" s="470">
        <v>11.723789999999999</v>
      </c>
      <c r="G324" s="470">
        <v>0</v>
      </c>
      <c r="H324" s="87">
        <v>23.470179999999999</v>
      </c>
      <c r="I324" s="470">
        <v>0</v>
      </c>
      <c r="J324" s="470">
        <v>0</v>
      </c>
      <c r="K324" s="470">
        <v>0</v>
      </c>
      <c r="L324" s="470">
        <v>0</v>
      </c>
      <c r="M324" s="470">
        <v>0</v>
      </c>
      <c r="N324" s="470">
        <v>0</v>
      </c>
      <c r="O324" s="470">
        <v>2.5980099999999999</v>
      </c>
      <c r="P324" s="470">
        <v>0</v>
      </c>
      <c r="Q324" s="470">
        <v>0</v>
      </c>
      <c r="R324" s="87">
        <v>2.5980099999999999</v>
      </c>
      <c r="S324" s="470">
        <v>7.6414299999999997</v>
      </c>
      <c r="T324" s="470">
        <v>0</v>
      </c>
      <c r="U324" s="470">
        <v>0</v>
      </c>
      <c r="V324" s="470">
        <v>0.26611000000000001</v>
      </c>
      <c r="W324" s="470">
        <v>0</v>
      </c>
      <c r="X324" s="470">
        <v>0</v>
      </c>
      <c r="Y324" s="470">
        <v>2.8000000000000001E-2</v>
      </c>
      <c r="Z324" s="470">
        <v>0</v>
      </c>
      <c r="AA324" s="470">
        <v>4.2678599999999998</v>
      </c>
      <c r="AB324" s="470">
        <v>0</v>
      </c>
      <c r="AC324" s="470">
        <v>0</v>
      </c>
      <c r="AD324" s="470">
        <v>12.203399999999998</v>
      </c>
      <c r="AE324" s="470">
        <v>38.271589999999996</v>
      </c>
      <c r="AF324" s="227">
        <v>0</v>
      </c>
      <c r="AG324" s="227">
        <v>0.26611000000000001</v>
      </c>
      <c r="AH324" s="227">
        <v>0</v>
      </c>
      <c r="AI324" s="227">
        <v>4.2958599999999993</v>
      </c>
      <c r="AJ324" s="475">
        <v>33.709620000000001</v>
      </c>
    </row>
    <row r="325" spans="1:36" s="42" customFormat="1" x14ac:dyDescent="0.25">
      <c r="A325" s="394">
        <v>6</v>
      </c>
      <c r="B325" s="111">
        <v>146010</v>
      </c>
      <c r="C325" s="180" t="s">
        <v>625</v>
      </c>
      <c r="D325" s="470">
        <v>28.214120000000001</v>
      </c>
      <c r="E325" s="470">
        <v>0</v>
      </c>
      <c r="F325" s="470">
        <v>47.398870000000002</v>
      </c>
      <c r="G325" s="470">
        <v>0</v>
      </c>
      <c r="H325" s="87">
        <v>75.612989999999996</v>
      </c>
      <c r="I325" s="470">
        <v>0</v>
      </c>
      <c r="J325" s="470">
        <v>0</v>
      </c>
      <c r="K325" s="470">
        <v>0</v>
      </c>
      <c r="L325" s="470">
        <v>0</v>
      </c>
      <c r="M325" s="470">
        <v>0</v>
      </c>
      <c r="N325" s="470">
        <v>0.38552999999999998</v>
      </c>
      <c r="O325" s="470">
        <v>1.9223399999999999</v>
      </c>
      <c r="P325" s="470">
        <v>0</v>
      </c>
      <c r="Q325" s="470">
        <v>2.1243300000000001</v>
      </c>
      <c r="R325" s="87">
        <v>4.4321999999999999</v>
      </c>
      <c r="S325" s="470">
        <v>0</v>
      </c>
      <c r="T325" s="470">
        <v>0</v>
      </c>
      <c r="U325" s="470">
        <v>0.98916999999999999</v>
      </c>
      <c r="V325" s="470">
        <v>0.52141000000000004</v>
      </c>
      <c r="W325" s="470">
        <v>0</v>
      </c>
      <c r="X325" s="470">
        <v>0</v>
      </c>
      <c r="Y325" s="470">
        <v>39.306780000000003</v>
      </c>
      <c r="Z325" s="470">
        <v>0</v>
      </c>
      <c r="AA325" s="470">
        <v>11.26731</v>
      </c>
      <c r="AB325" s="470">
        <v>8.2311899999999998</v>
      </c>
      <c r="AC325" s="470">
        <v>26.750530000000001</v>
      </c>
      <c r="AD325" s="470">
        <v>87.066389999999998</v>
      </c>
      <c r="AE325" s="470">
        <v>167.11158</v>
      </c>
      <c r="AF325" s="227">
        <v>0.38552999999999998</v>
      </c>
      <c r="AG325" s="227">
        <v>0.52141000000000004</v>
      </c>
      <c r="AH325" s="227">
        <v>0</v>
      </c>
      <c r="AI325" s="227">
        <v>77.32462000000001</v>
      </c>
      <c r="AJ325" s="475">
        <v>88.880020000000002</v>
      </c>
    </row>
    <row r="326" spans="1:36" s="42" customFormat="1" x14ac:dyDescent="0.25">
      <c r="A326" s="394">
        <v>6</v>
      </c>
      <c r="B326" s="111">
        <v>146015</v>
      </c>
      <c r="C326" s="180" t="s">
        <v>627</v>
      </c>
      <c r="D326" s="470">
        <v>76.599860000000007</v>
      </c>
      <c r="E326" s="470">
        <v>0</v>
      </c>
      <c r="F326" s="470">
        <v>88.392330000000001</v>
      </c>
      <c r="G326" s="470">
        <v>0</v>
      </c>
      <c r="H326" s="87">
        <v>164.99218999999999</v>
      </c>
      <c r="I326" s="470">
        <v>0</v>
      </c>
      <c r="J326" s="470">
        <v>0</v>
      </c>
      <c r="K326" s="470">
        <v>0</v>
      </c>
      <c r="L326" s="470">
        <v>0</v>
      </c>
      <c r="M326" s="470">
        <v>0</v>
      </c>
      <c r="N326" s="470">
        <v>1.1167400000000001</v>
      </c>
      <c r="O326" s="470">
        <v>0.77393999999999996</v>
      </c>
      <c r="P326" s="470">
        <v>0</v>
      </c>
      <c r="Q326" s="470">
        <v>3.52833</v>
      </c>
      <c r="R326" s="87">
        <v>5.4190100000000001</v>
      </c>
      <c r="S326" s="470">
        <v>17.732330000000001</v>
      </c>
      <c r="T326" s="470">
        <v>0</v>
      </c>
      <c r="U326" s="470">
        <v>0.99117</v>
      </c>
      <c r="V326" s="470">
        <v>0.74839999999999995</v>
      </c>
      <c r="W326" s="470">
        <v>0</v>
      </c>
      <c r="X326" s="470">
        <v>0</v>
      </c>
      <c r="Y326" s="470">
        <v>40.212780000000002</v>
      </c>
      <c r="Z326" s="470">
        <v>0</v>
      </c>
      <c r="AA326" s="470">
        <v>18.493559999999999</v>
      </c>
      <c r="AB326" s="470">
        <v>13.331060000000001</v>
      </c>
      <c r="AC326" s="470">
        <v>40.082000000000001</v>
      </c>
      <c r="AD326" s="470">
        <v>131.59129999999999</v>
      </c>
      <c r="AE326" s="470">
        <v>302.0025</v>
      </c>
      <c r="AF326" s="227">
        <v>1.1167400000000001</v>
      </c>
      <c r="AG326" s="227">
        <v>0.74839999999999995</v>
      </c>
      <c r="AH326" s="227">
        <v>0</v>
      </c>
      <c r="AI326" s="227">
        <v>98.788340000000005</v>
      </c>
      <c r="AJ326" s="475">
        <v>201.34902000000002</v>
      </c>
    </row>
    <row r="327" spans="1:36" s="42" customFormat="1" x14ac:dyDescent="0.25">
      <c r="A327" s="394">
        <v>6</v>
      </c>
      <c r="B327" s="111">
        <v>146020</v>
      </c>
      <c r="C327" s="180" t="s">
        <v>629</v>
      </c>
      <c r="D327" s="470">
        <v>0</v>
      </c>
      <c r="E327" s="470">
        <v>0</v>
      </c>
      <c r="F327" s="470">
        <v>9.5500399999999992</v>
      </c>
      <c r="G327" s="470">
        <v>0</v>
      </c>
      <c r="H327" s="87">
        <v>9.5500399999999992</v>
      </c>
      <c r="I327" s="470">
        <v>3.73983</v>
      </c>
      <c r="J327" s="470">
        <v>0</v>
      </c>
      <c r="K327" s="470">
        <v>0</v>
      </c>
      <c r="L327" s="470">
        <v>0</v>
      </c>
      <c r="M327" s="470">
        <v>0</v>
      </c>
      <c r="N327" s="470">
        <v>2.0642499999999999</v>
      </c>
      <c r="O327" s="470">
        <v>31.212330000000001</v>
      </c>
      <c r="P327" s="470">
        <v>0</v>
      </c>
      <c r="Q327" s="470">
        <v>0.15762999999999999</v>
      </c>
      <c r="R327" s="87">
        <v>37.174039999999998</v>
      </c>
      <c r="S327" s="470">
        <v>15.72289</v>
      </c>
      <c r="T327" s="470">
        <v>0</v>
      </c>
      <c r="U327" s="470">
        <v>56.607550000000003</v>
      </c>
      <c r="V327" s="470">
        <v>1.17241</v>
      </c>
      <c r="W327" s="470">
        <v>0</v>
      </c>
      <c r="X327" s="470">
        <v>0</v>
      </c>
      <c r="Y327" s="470">
        <v>3.2801499999999999</v>
      </c>
      <c r="Z327" s="470">
        <v>0</v>
      </c>
      <c r="AA327" s="470">
        <v>37.440869999999997</v>
      </c>
      <c r="AB327" s="470">
        <v>10.80918</v>
      </c>
      <c r="AC327" s="470">
        <v>6.5153600000000003</v>
      </c>
      <c r="AD327" s="470">
        <v>131.54840999999999</v>
      </c>
      <c r="AE327" s="470">
        <v>178.27249</v>
      </c>
      <c r="AF327" s="227">
        <v>2.0642499999999999</v>
      </c>
      <c r="AG327" s="227">
        <v>1.17241</v>
      </c>
      <c r="AH327" s="227">
        <v>0</v>
      </c>
      <c r="AI327" s="227">
        <v>47.236379999999997</v>
      </c>
      <c r="AJ327" s="475">
        <v>127.79945000000001</v>
      </c>
    </row>
    <row r="328" spans="1:36" s="42" customFormat="1" x14ac:dyDescent="0.25">
      <c r="A328" s="394">
        <v>6</v>
      </c>
      <c r="B328" s="111">
        <v>146025</v>
      </c>
      <c r="C328" s="180" t="s">
        <v>631</v>
      </c>
      <c r="D328" s="470">
        <v>0.58099999999999996</v>
      </c>
      <c r="E328" s="470">
        <v>0</v>
      </c>
      <c r="F328" s="470">
        <v>0.39200000000000002</v>
      </c>
      <c r="G328" s="470">
        <v>3.0000000000000001E-3</v>
      </c>
      <c r="H328" s="87">
        <v>0.97599999999999998</v>
      </c>
      <c r="I328" s="470">
        <v>12.063800000000001</v>
      </c>
      <c r="J328" s="470">
        <v>0</v>
      </c>
      <c r="K328" s="470">
        <v>0</v>
      </c>
      <c r="L328" s="470">
        <v>0</v>
      </c>
      <c r="M328" s="470">
        <v>0</v>
      </c>
      <c r="N328" s="470">
        <v>3.7907899999999999</v>
      </c>
      <c r="O328" s="470">
        <v>4.5999999999999999E-2</v>
      </c>
      <c r="P328" s="470">
        <v>0</v>
      </c>
      <c r="Q328" s="470">
        <v>5.0000000000000001E-3</v>
      </c>
      <c r="R328" s="87">
        <v>15.90559</v>
      </c>
      <c r="S328" s="470">
        <v>7.76159</v>
      </c>
      <c r="T328" s="470">
        <v>0</v>
      </c>
      <c r="U328" s="470">
        <v>0.62792999999999999</v>
      </c>
      <c r="V328" s="470">
        <v>2.29575</v>
      </c>
      <c r="W328" s="470">
        <v>0</v>
      </c>
      <c r="X328" s="470">
        <v>0</v>
      </c>
      <c r="Y328" s="470">
        <v>0</v>
      </c>
      <c r="Z328" s="470">
        <v>6.9585600000000003</v>
      </c>
      <c r="AA328" s="470">
        <v>49.185420000000001</v>
      </c>
      <c r="AB328" s="470">
        <v>25.058859999999999</v>
      </c>
      <c r="AC328" s="470">
        <v>0</v>
      </c>
      <c r="AD328" s="470">
        <v>91.888109999999998</v>
      </c>
      <c r="AE328" s="470">
        <v>108.7697</v>
      </c>
      <c r="AF328" s="227">
        <v>3.7907899999999999</v>
      </c>
      <c r="AG328" s="227">
        <v>2.29575</v>
      </c>
      <c r="AH328" s="227">
        <v>0</v>
      </c>
      <c r="AI328" s="227">
        <v>49.185420000000001</v>
      </c>
      <c r="AJ328" s="475">
        <v>53.497739999999993</v>
      </c>
    </row>
    <row r="329" spans="1:36" s="42" customFormat="1" x14ac:dyDescent="0.25">
      <c r="A329" s="394">
        <v>4</v>
      </c>
      <c r="B329" s="111">
        <v>1464</v>
      </c>
      <c r="C329" s="180" t="s">
        <v>1444</v>
      </c>
      <c r="D329" s="470">
        <v>0</v>
      </c>
      <c r="E329" s="470">
        <v>0</v>
      </c>
      <c r="F329" s="470">
        <v>0</v>
      </c>
      <c r="G329" s="470">
        <v>0</v>
      </c>
      <c r="H329" s="87">
        <v>0</v>
      </c>
      <c r="I329" s="470">
        <v>0</v>
      </c>
      <c r="J329" s="470">
        <v>0</v>
      </c>
      <c r="K329" s="470">
        <v>0</v>
      </c>
      <c r="L329" s="470">
        <v>0</v>
      </c>
      <c r="M329" s="470">
        <v>0</v>
      </c>
      <c r="N329" s="470">
        <v>0</v>
      </c>
      <c r="O329" s="470">
        <v>0</v>
      </c>
      <c r="P329" s="470">
        <v>0</v>
      </c>
      <c r="Q329" s="470">
        <v>0</v>
      </c>
      <c r="R329" s="87">
        <v>0</v>
      </c>
      <c r="S329" s="470">
        <v>0</v>
      </c>
      <c r="T329" s="470">
        <v>0</v>
      </c>
      <c r="U329" s="470">
        <v>0</v>
      </c>
      <c r="V329" s="470">
        <v>0</v>
      </c>
      <c r="W329" s="470">
        <v>0</v>
      </c>
      <c r="X329" s="470">
        <v>0</v>
      </c>
      <c r="Y329" s="470">
        <v>0</v>
      </c>
      <c r="Z329" s="470">
        <v>0</v>
      </c>
      <c r="AA329" s="470">
        <v>0</v>
      </c>
      <c r="AB329" s="470">
        <v>0</v>
      </c>
      <c r="AC329" s="470">
        <v>0</v>
      </c>
      <c r="AD329" s="470">
        <v>0</v>
      </c>
      <c r="AE329" s="470">
        <v>0</v>
      </c>
      <c r="AF329" s="227">
        <v>0</v>
      </c>
      <c r="AG329" s="227">
        <v>0</v>
      </c>
      <c r="AH329" s="227">
        <v>0</v>
      </c>
      <c r="AI329" s="227">
        <v>0</v>
      </c>
      <c r="AJ329" s="475">
        <v>0</v>
      </c>
    </row>
    <row r="330" spans="1:36" s="42" customFormat="1" x14ac:dyDescent="0.25">
      <c r="A330" s="394">
        <v>6</v>
      </c>
      <c r="B330" s="111">
        <v>146405</v>
      </c>
      <c r="C330" s="180" t="s">
        <v>623</v>
      </c>
      <c r="D330" s="470">
        <v>0</v>
      </c>
      <c r="E330" s="470">
        <v>0</v>
      </c>
      <c r="F330" s="470">
        <v>0</v>
      </c>
      <c r="G330" s="470">
        <v>0</v>
      </c>
      <c r="H330" s="87">
        <v>0</v>
      </c>
      <c r="I330" s="470">
        <v>0</v>
      </c>
      <c r="J330" s="470">
        <v>0</v>
      </c>
      <c r="K330" s="470">
        <v>0</v>
      </c>
      <c r="L330" s="470">
        <v>0</v>
      </c>
      <c r="M330" s="470">
        <v>0</v>
      </c>
      <c r="N330" s="470">
        <v>0</v>
      </c>
      <c r="O330" s="470">
        <v>0</v>
      </c>
      <c r="P330" s="470">
        <v>0</v>
      </c>
      <c r="Q330" s="470">
        <v>0</v>
      </c>
      <c r="R330" s="87">
        <v>0</v>
      </c>
      <c r="S330" s="470">
        <v>0</v>
      </c>
      <c r="T330" s="470">
        <v>0</v>
      </c>
      <c r="U330" s="470">
        <v>0</v>
      </c>
      <c r="V330" s="470">
        <v>0</v>
      </c>
      <c r="W330" s="470">
        <v>0</v>
      </c>
      <c r="X330" s="470">
        <v>0</v>
      </c>
      <c r="Y330" s="470">
        <v>0</v>
      </c>
      <c r="Z330" s="470">
        <v>0</v>
      </c>
      <c r="AA330" s="470">
        <v>0</v>
      </c>
      <c r="AB330" s="470">
        <v>0</v>
      </c>
      <c r="AC330" s="470">
        <v>0</v>
      </c>
      <c r="AD330" s="470">
        <v>0</v>
      </c>
      <c r="AE330" s="470">
        <v>0</v>
      </c>
      <c r="AF330" s="227">
        <v>0</v>
      </c>
      <c r="AG330" s="227">
        <v>0</v>
      </c>
      <c r="AH330" s="227">
        <v>0</v>
      </c>
      <c r="AI330" s="227">
        <v>0</v>
      </c>
      <c r="AJ330" s="475">
        <v>0</v>
      </c>
    </row>
    <row r="331" spans="1:36" s="42" customFormat="1" x14ac:dyDescent="0.25">
      <c r="A331" s="394">
        <v>6</v>
      </c>
      <c r="B331" s="111">
        <v>146410</v>
      </c>
      <c r="C331" s="180" t="s">
        <v>625</v>
      </c>
      <c r="D331" s="470">
        <v>0</v>
      </c>
      <c r="E331" s="470">
        <v>0</v>
      </c>
      <c r="F331" s="470">
        <v>0</v>
      </c>
      <c r="G331" s="470">
        <v>0</v>
      </c>
      <c r="H331" s="87">
        <v>0</v>
      </c>
      <c r="I331" s="470">
        <v>0</v>
      </c>
      <c r="J331" s="470">
        <v>0</v>
      </c>
      <c r="K331" s="470">
        <v>0</v>
      </c>
      <c r="L331" s="470">
        <v>0</v>
      </c>
      <c r="M331" s="470">
        <v>0</v>
      </c>
      <c r="N331" s="470">
        <v>0</v>
      </c>
      <c r="O331" s="470">
        <v>0</v>
      </c>
      <c r="P331" s="470">
        <v>0</v>
      </c>
      <c r="Q331" s="470">
        <v>0</v>
      </c>
      <c r="R331" s="87">
        <v>0</v>
      </c>
      <c r="S331" s="470">
        <v>0</v>
      </c>
      <c r="T331" s="470">
        <v>0</v>
      </c>
      <c r="U331" s="470">
        <v>0</v>
      </c>
      <c r="V331" s="470">
        <v>0</v>
      </c>
      <c r="W331" s="470">
        <v>0</v>
      </c>
      <c r="X331" s="470">
        <v>0</v>
      </c>
      <c r="Y331" s="470">
        <v>0</v>
      </c>
      <c r="Z331" s="470">
        <v>0</v>
      </c>
      <c r="AA331" s="470">
        <v>0</v>
      </c>
      <c r="AB331" s="470">
        <v>0</v>
      </c>
      <c r="AC331" s="470">
        <v>0</v>
      </c>
      <c r="AD331" s="470">
        <v>0</v>
      </c>
      <c r="AE331" s="470">
        <v>0</v>
      </c>
      <c r="AF331" s="227">
        <v>0</v>
      </c>
      <c r="AG331" s="227">
        <v>0</v>
      </c>
      <c r="AH331" s="227">
        <v>0</v>
      </c>
      <c r="AI331" s="227">
        <v>0</v>
      </c>
      <c r="AJ331" s="475">
        <v>0</v>
      </c>
    </row>
    <row r="332" spans="1:36" s="42" customFormat="1" x14ac:dyDescent="0.25">
      <c r="A332" s="394">
        <v>6</v>
      </c>
      <c r="B332" s="111">
        <v>146415</v>
      </c>
      <c r="C332" s="180" t="s">
        <v>1110</v>
      </c>
      <c r="D332" s="470">
        <v>0</v>
      </c>
      <c r="E332" s="470">
        <v>0</v>
      </c>
      <c r="F332" s="470">
        <v>0</v>
      </c>
      <c r="G332" s="470">
        <v>0</v>
      </c>
      <c r="H332" s="87">
        <v>0</v>
      </c>
      <c r="I332" s="470">
        <v>0</v>
      </c>
      <c r="J332" s="470">
        <v>0</v>
      </c>
      <c r="K332" s="470">
        <v>0</v>
      </c>
      <c r="L332" s="470">
        <v>0</v>
      </c>
      <c r="M332" s="470">
        <v>0</v>
      </c>
      <c r="N332" s="470">
        <v>0</v>
      </c>
      <c r="O332" s="470">
        <v>0</v>
      </c>
      <c r="P332" s="470">
        <v>0</v>
      </c>
      <c r="Q332" s="470">
        <v>0</v>
      </c>
      <c r="R332" s="87">
        <v>0</v>
      </c>
      <c r="S332" s="470">
        <v>0</v>
      </c>
      <c r="T332" s="470">
        <v>0</v>
      </c>
      <c r="U332" s="470">
        <v>0</v>
      </c>
      <c r="V332" s="470">
        <v>0</v>
      </c>
      <c r="W332" s="470">
        <v>0</v>
      </c>
      <c r="X332" s="470">
        <v>0</v>
      </c>
      <c r="Y332" s="470">
        <v>0</v>
      </c>
      <c r="Z332" s="470">
        <v>0</v>
      </c>
      <c r="AA332" s="470">
        <v>0</v>
      </c>
      <c r="AB332" s="470">
        <v>0</v>
      </c>
      <c r="AC332" s="470">
        <v>0</v>
      </c>
      <c r="AD332" s="470">
        <v>0</v>
      </c>
      <c r="AE332" s="470">
        <v>0</v>
      </c>
      <c r="AF332" s="227">
        <v>0</v>
      </c>
      <c r="AG332" s="227">
        <v>0</v>
      </c>
      <c r="AH332" s="227">
        <v>0</v>
      </c>
      <c r="AI332" s="227">
        <v>0</v>
      </c>
      <c r="AJ332" s="475">
        <v>0</v>
      </c>
    </row>
    <row r="333" spans="1:36" s="42" customFormat="1" x14ac:dyDescent="0.25">
      <c r="A333" s="394">
        <v>6</v>
      </c>
      <c r="B333" s="111">
        <v>146420</v>
      </c>
      <c r="C333" s="180" t="s">
        <v>1111</v>
      </c>
      <c r="D333" s="470">
        <v>0</v>
      </c>
      <c r="E333" s="470">
        <v>0</v>
      </c>
      <c r="F333" s="470">
        <v>0</v>
      </c>
      <c r="G333" s="470">
        <v>0</v>
      </c>
      <c r="H333" s="87">
        <v>0</v>
      </c>
      <c r="I333" s="470">
        <v>0</v>
      </c>
      <c r="J333" s="470">
        <v>0</v>
      </c>
      <c r="K333" s="470">
        <v>0</v>
      </c>
      <c r="L333" s="470">
        <v>0</v>
      </c>
      <c r="M333" s="470">
        <v>0</v>
      </c>
      <c r="N333" s="470">
        <v>0</v>
      </c>
      <c r="O333" s="470">
        <v>0</v>
      </c>
      <c r="P333" s="470">
        <v>0</v>
      </c>
      <c r="Q333" s="470">
        <v>0</v>
      </c>
      <c r="R333" s="87">
        <v>0</v>
      </c>
      <c r="S333" s="470">
        <v>0</v>
      </c>
      <c r="T333" s="470">
        <v>0</v>
      </c>
      <c r="U333" s="470">
        <v>0</v>
      </c>
      <c r="V333" s="470">
        <v>0</v>
      </c>
      <c r="W333" s="470">
        <v>0</v>
      </c>
      <c r="X333" s="470">
        <v>0</v>
      </c>
      <c r="Y333" s="470">
        <v>0</v>
      </c>
      <c r="Z333" s="470">
        <v>0</v>
      </c>
      <c r="AA333" s="470">
        <v>0</v>
      </c>
      <c r="AB333" s="470">
        <v>0</v>
      </c>
      <c r="AC333" s="470">
        <v>0</v>
      </c>
      <c r="AD333" s="470">
        <v>0</v>
      </c>
      <c r="AE333" s="470">
        <v>0</v>
      </c>
      <c r="AF333" s="227">
        <v>0</v>
      </c>
      <c r="AG333" s="227">
        <v>0</v>
      </c>
      <c r="AH333" s="227">
        <v>0</v>
      </c>
      <c r="AI333" s="227">
        <v>0</v>
      </c>
      <c r="AJ333" s="475">
        <v>0</v>
      </c>
    </row>
    <row r="334" spans="1:36" s="42" customFormat="1" x14ac:dyDescent="0.25">
      <c r="A334" s="394">
        <v>6</v>
      </c>
      <c r="B334" s="111">
        <v>146425</v>
      </c>
      <c r="C334" s="180" t="s">
        <v>1424</v>
      </c>
      <c r="D334" s="470">
        <v>0</v>
      </c>
      <c r="E334" s="470">
        <v>0</v>
      </c>
      <c r="F334" s="470">
        <v>0</v>
      </c>
      <c r="G334" s="470">
        <v>0</v>
      </c>
      <c r="H334" s="87">
        <v>0</v>
      </c>
      <c r="I334" s="470">
        <v>0</v>
      </c>
      <c r="J334" s="470">
        <v>0</v>
      </c>
      <c r="K334" s="470">
        <v>0</v>
      </c>
      <c r="L334" s="470">
        <v>0</v>
      </c>
      <c r="M334" s="470">
        <v>0</v>
      </c>
      <c r="N334" s="470">
        <v>0</v>
      </c>
      <c r="O334" s="470">
        <v>0</v>
      </c>
      <c r="P334" s="470">
        <v>0</v>
      </c>
      <c r="Q334" s="470">
        <v>0</v>
      </c>
      <c r="R334" s="87">
        <v>0</v>
      </c>
      <c r="S334" s="470">
        <v>0</v>
      </c>
      <c r="T334" s="470">
        <v>0</v>
      </c>
      <c r="U334" s="470">
        <v>0</v>
      </c>
      <c r="V334" s="470">
        <v>0</v>
      </c>
      <c r="W334" s="470">
        <v>0</v>
      </c>
      <c r="X334" s="470">
        <v>0</v>
      </c>
      <c r="Y334" s="470">
        <v>0</v>
      </c>
      <c r="Z334" s="470">
        <v>0</v>
      </c>
      <c r="AA334" s="470">
        <v>0</v>
      </c>
      <c r="AB334" s="470">
        <v>0</v>
      </c>
      <c r="AC334" s="470">
        <v>0</v>
      </c>
      <c r="AD334" s="470">
        <v>0</v>
      </c>
      <c r="AE334" s="470">
        <v>0</v>
      </c>
      <c r="AF334" s="227">
        <v>0</v>
      </c>
      <c r="AG334" s="227">
        <v>0</v>
      </c>
      <c r="AH334" s="227">
        <v>0</v>
      </c>
      <c r="AI334" s="227">
        <v>0</v>
      </c>
      <c r="AJ334" s="475">
        <v>0</v>
      </c>
    </row>
    <row r="335" spans="1:36" s="42" customFormat="1" x14ac:dyDescent="0.25">
      <c r="A335" s="394">
        <v>6</v>
      </c>
      <c r="B335" s="111">
        <v>146430</v>
      </c>
      <c r="C335" s="180" t="s">
        <v>1113</v>
      </c>
      <c r="D335" s="470">
        <v>0</v>
      </c>
      <c r="E335" s="470">
        <v>0</v>
      </c>
      <c r="F335" s="470">
        <v>0</v>
      </c>
      <c r="G335" s="470">
        <v>0</v>
      </c>
      <c r="H335" s="87">
        <v>0</v>
      </c>
      <c r="I335" s="470">
        <v>0</v>
      </c>
      <c r="J335" s="470">
        <v>0</v>
      </c>
      <c r="K335" s="470">
        <v>0</v>
      </c>
      <c r="L335" s="470">
        <v>0</v>
      </c>
      <c r="M335" s="470">
        <v>0</v>
      </c>
      <c r="N335" s="470">
        <v>0</v>
      </c>
      <c r="O335" s="470">
        <v>0</v>
      </c>
      <c r="P335" s="470">
        <v>0</v>
      </c>
      <c r="Q335" s="470">
        <v>0</v>
      </c>
      <c r="R335" s="87">
        <v>0</v>
      </c>
      <c r="S335" s="470">
        <v>0</v>
      </c>
      <c r="T335" s="470">
        <v>0</v>
      </c>
      <c r="U335" s="470">
        <v>0</v>
      </c>
      <c r="V335" s="470">
        <v>0</v>
      </c>
      <c r="W335" s="470">
        <v>0</v>
      </c>
      <c r="X335" s="470">
        <v>0</v>
      </c>
      <c r="Y335" s="470">
        <v>0</v>
      </c>
      <c r="Z335" s="470">
        <v>0</v>
      </c>
      <c r="AA335" s="470">
        <v>0</v>
      </c>
      <c r="AB335" s="470">
        <v>0</v>
      </c>
      <c r="AC335" s="470">
        <v>0</v>
      </c>
      <c r="AD335" s="470">
        <v>0</v>
      </c>
      <c r="AE335" s="470">
        <v>0</v>
      </c>
      <c r="AF335" s="227">
        <v>0</v>
      </c>
      <c r="AG335" s="227">
        <v>0</v>
      </c>
      <c r="AH335" s="227">
        <v>0</v>
      </c>
      <c r="AI335" s="227">
        <v>0</v>
      </c>
      <c r="AJ335" s="475">
        <v>0</v>
      </c>
    </row>
    <row r="336" spans="1:36" s="42" customFormat="1" x14ac:dyDescent="0.25">
      <c r="A336" s="394">
        <v>4</v>
      </c>
      <c r="B336" s="111">
        <v>1465</v>
      </c>
      <c r="C336" s="180" t="s">
        <v>1445</v>
      </c>
      <c r="D336" s="470">
        <v>215.3723</v>
      </c>
      <c r="E336" s="470">
        <v>1842.0687600000001</v>
      </c>
      <c r="F336" s="470">
        <v>2493.5366800000002</v>
      </c>
      <c r="G336" s="470">
        <v>227.59859</v>
      </c>
      <c r="H336" s="87">
        <v>4778.5763299999999</v>
      </c>
      <c r="I336" s="470">
        <v>909.62769000000003</v>
      </c>
      <c r="J336" s="470">
        <v>54.168880000000001</v>
      </c>
      <c r="K336" s="470">
        <v>0</v>
      </c>
      <c r="L336" s="470">
        <v>123.28331</v>
      </c>
      <c r="M336" s="470">
        <v>203.59851</v>
      </c>
      <c r="N336" s="470">
        <v>376.19797</v>
      </c>
      <c r="O336" s="470">
        <v>354.49511000000001</v>
      </c>
      <c r="P336" s="470">
        <v>715.70664999999997</v>
      </c>
      <c r="Q336" s="470">
        <v>3.0000000000000001E-3</v>
      </c>
      <c r="R336" s="87">
        <v>2737.0811200000003</v>
      </c>
      <c r="S336" s="470">
        <v>38.248950000000001</v>
      </c>
      <c r="T336" s="470">
        <v>5.4807100000000002</v>
      </c>
      <c r="U336" s="470">
        <v>0</v>
      </c>
      <c r="V336" s="470">
        <v>0</v>
      </c>
      <c r="W336" s="470">
        <v>0</v>
      </c>
      <c r="X336" s="470">
        <v>0</v>
      </c>
      <c r="Y336" s="470">
        <v>0</v>
      </c>
      <c r="Z336" s="470">
        <v>20.540980000000001</v>
      </c>
      <c r="AA336" s="470">
        <v>0</v>
      </c>
      <c r="AB336" s="470">
        <v>9.3350100000000005</v>
      </c>
      <c r="AC336" s="470">
        <v>0</v>
      </c>
      <c r="AD336" s="470">
        <v>73.605649999999997</v>
      </c>
      <c r="AE336" s="470">
        <v>7589.263100000001</v>
      </c>
      <c r="AF336" s="227">
        <v>376.19797</v>
      </c>
      <c r="AG336" s="227">
        <v>326.88182</v>
      </c>
      <c r="AH336" s="227">
        <v>0</v>
      </c>
      <c r="AI336" s="227">
        <v>0</v>
      </c>
      <c r="AJ336" s="475">
        <v>6886.1833099999994</v>
      </c>
    </row>
    <row r="337" spans="1:36" s="42" customFormat="1" x14ac:dyDescent="0.25">
      <c r="A337" s="394">
        <v>6</v>
      </c>
      <c r="B337" s="111">
        <v>146505</v>
      </c>
      <c r="C337" s="180" t="s">
        <v>623</v>
      </c>
      <c r="D337" s="470">
        <v>53.595799999999997</v>
      </c>
      <c r="E337" s="470">
        <v>8.7380600000000008</v>
      </c>
      <c r="F337" s="470">
        <v>423.16383999999999</v>
      </c>
      <c r="G337" s="470">
        <v>0</v>
      </c>
      <c r="H337" s="87">
        <v>485.49770000000001</v>
      </c>
      <c r="I337" s="470">
        <v>0</v>
      </c>
      <c r="J337" s="470">
        <v>0</v>
      </c>
      <c r="K337" s="470">
        <v>0</v>
      </c>
      <c r="L337" s="470">
        <v>1.8810199999999999</v>
      </c>
      <c r="M337" s="470">
        <v>0</v>
      </c>
      <c r="N337" s="470">
        <v>0</v>
      </c>
      <c r="O337" s="470">
        <v>3.7573300000000001</v>
      </c>
      <c r="P337" s="470">
        <v>0</v>
      </c>
      <c r="Q337" s="470">
        <v>0</v>
      </c>
      <c r="R337" s="87">
        <v>5.63835</v>
      </c>
      <c r="S337" s="470">
        <v>1.9659800000000001</v>
      </c>
      <c r="T337" s="470">
        <v>0</v>
      </c>
      <c r="U337" s="470">
        <v>0</v>
      </c>
      <c r="V337" s="470">
        <v>0</v>
      </c>
      <c r="W337" s="470">
        <v>0</v>
      </c>
      <c r="X337" s="470">
        <v>0</v>
      </c>
      <c r="Y337" s="470">
        <v>0</v>
      </c>
      <c r="Z337" s="470">
        <v>0</v>
      </c>
      <c r="AA337" s="470">
        <v>0</v>
      </c>
      <c r="AB337" s="470">
        <v>0</v>
      </c>
      <c r="AC337" s="470">
        <v>0</v>
      </c>
      <c r="AD337" s="470">
        <v>1.9659800000000001</v>
      </c>
      <c r="AE337" s="470">
        <v>493.10203000000001</v>
      </c>
      <c r="AF337" s="227">
        <v>0</v>
      </c>
      <c r="AG337" s="227">
        <v>1.8810199999999999</v>
      </c>
      <c r="AH337" s="227">
        <v>0</v>
      </c>
      <c r="AI337" s="227">
        <v>0</v>
      </c>
      <c r="AJ337" s="475">
        <v>491.22101000000004</v>
      </c>
    </row>
    <row r="338" spans="1:36" s="42" customFormat="1" x14ac:dyDescent="0.25">
      <c r="A338" s="394">
        <v>6</v>
      </c>
      <c r="B338" s="111">
        <v>146510</v>
      </c>
      <c r="C338" s="180" t="s">
        <v>625</v>
      </c>
      <c r="D338" s="470">
        <v>54.604779999999998</v>
      </c>
      <c r="E338" s="470">
        <v>424.04674</v>
      </c>
      <c r="F338" s="470">
        <v>840.75050999999996</v>
      </c>
      <c r="G338" s="470">
        <v>80.501289999999997</v>
      </c>
      <c r="H338" s="87">
        <v>1399.9033199999999</v>
      </c>
      <c r="I338" s="470">
        <v>11.45623</v>
      </c>
      <c r="J338" s="470">
        <v>1.4714799999999999</v>
      </c>
      <c r="K338" s="470">
        <v>0</v>
      </c>
      <c r="L338" s="470">
        <v>85.454440000000005</v>
      </c>
      <c r="M338" s="470">
        <v>1.80748</v>
      </c>
      <c r="N338" s="470">
        <v>8.9196899999999992</v>
      </c>
      <c r="O338" s="470">
        <v>1.60823</v>
      </c>
      <c r="P338" s="470">
        <v>29.159030000000001</v>
      </c>
      <c r="Q338" s="470">
        <v>0</v>
      </c>
      <c r="R338" s="87">
        <v>139.87658000000002</v>
      </c>
      <c r="S338" s="470">
        <v>0</v>
      </c>
      <c r="T338" s="470">
        <v>2.2536299999999998</v>
      </c>
      <c r="U338" s="470">
        <v>0</v>
      </c>
      <c r="V338" s="470">
        <v>0</v>
      </c>
      <c r="W338" s="470">
        <v>0</v>
      </c>
      <c r="X338" s="470">
        <v>0</v>
      </c>
      <c r="Y338" s="470">
        <v>0</v>
      </c>
      <c r="Z338" s="470">
        <v>1.5607800000000001</v>
      </c>
      <c r="AA338" s="470">
        <v>0</v>
      </c>
      <c r="AB338" s="470">
        <v>0.62687999999999999</v>
      </c>
      <c r="AC338" s="470">
        <v>0</v>
      </c>
      <c r="AD338" s="470">
        <v>4.4412899999999995</v>
      </c>
      <c r="AE338" s="470">
        <v>1544.22119</v>
      </c>
      <c r="AF338" s="227">
        <v>8.9196899999999992</v>
      </c>
      <c r="AG338" s="227">
        <v>87.261920000000003</v>
      </c>
      <c r="AH338" s="227">
        <v>0</v>
      </c>
      <c r="AI338" s="227">
        <v>0</v>
      </c>
      <c r="AJ338" s="475">
        <v>1448.0395799999999</v>
      </c>
    </row>
    <row r="339" spans="1:36" s="42" customFormat="1" x14ac:dyDescent="0.25">
      <c r="A339" s="394">
        <v>6</v>
      </c>
      <c r="B339" s="111">
        <v>146515</v>
      </c>
      <c r="C339" s="180" t="s">
        <v>627</v>
      </c>
      <c r="D339" s="470">
        <v>31.125340000000001</v>
      </c>
      <c r="E339" s="470">
        <v>377.70821000000001</v>
      </c>
      <c r="F339" s="470">
        <v>887.87744999999995</v>
      </c>
      <c r="G339" s="470">
        <v>23.959379999999999</v>
      </c>
      <c r="H339" s="87">
        <v>1320.67038</v>
      </c>
      <c r="I339" s="470">
        <v>101.89696000000001</v>
      </c>
      <c r="J339" s="470">
        <v>3.7999299999999998</v>
      </c>
      <c r="K339" s="470">
        <v>0</v>
      </c>
      <c r="L339" s="470">
        <v>21.645720000000001</v>
      </c>
      <c r="M339" s="470">
        <v>130.18877000000001</v>
      </c>
      <c r="N339" s="470">
        <v>109.26949</v>
      </c>
      <c r="O339" s="470">
        <v>3.0917699999999999</v>
      </c>
      <c r="P339" s="470">
        <v>82.410349999999994</v>
      </c>
      <c r="Q339" s="470">
        <v>0</v>
      </c>
      <c r="R339" s="87">
        <v>452.30299000000002</v>
      </c>
      <c r="S339" s="470">
        <v>5.7917300000000003</v>
      </c>
      <c r="T339" s="470">
        <v>3.2260800000000001</v>
      </c>
      <c r="U339" s="470">
        <v>0</v>
      </c>
      <c r="V339" s="470">
        <v>0</v>
      </c>
      <c r="W339" s="470">
        <v>0</v>
      </c>
      <c r="X339" s="470">
        <v>0</v>
      </c>
      <c r="Y339" s="470">
        <v>0</v>
      </c>
      <c r="Z339" s="470">
        <v>2.2857500000000002</v>
      </c>
      <c r="AA339" s="470">
        <v>0</v>
      </c>
      <c r="AB339" s="470">
        <v>1.8469899999999999</v>
      </c>
      <c r="AC339" s="470">
        <v>0</v>
      </c>
      <c r="AD339" s="470">
        <v>13.150550000000001</v>
      </c>
      <c r="AE339" s="470">
        <v>1786.1239200000002</v>
      </c>
      <c r="AF339" s="227">
        <v>109.26949</v>
      </c>
      <c r="AG339" s="227">
        <v>151.83449000000002</v>
      </c>
      <c r="AH339" s="227">
        <v>0</v>
      </c>
      <c r="AI339" s="227">
        <v>0</v>
      </c>
      <c r="AJ339" s="475">
        <v>1525.0199399999997</v>
      </c>
    </row>
    <row r="340" spans="1:36" s="42" customFormat="1" x14ac:dyDescent="0.25">
      <c r="A340" s="394">
        <v>6</v>
      </c>
      <c r="B340" s="111">
        <v>146520</v>
      </c>
      <c r="C340" s="180" t="s">
        <v>629</v>
      </c>
      <c r="D340" s="470">
        <v>56.830269999999999</v>
      </c>
      <c r="E340" s="470">
        <v>298.84136999999998</v>
      </c>
      <c r="F340" s="470">
        <v>334.89413000000002</v>
      </c>
      <c r="G340" s="470">
        <v>17.74954</v>
      </c>
      <c r="H340" s="87">
        <v>708.31530999999995</v>
      </c>
      <c r="I340" s="470">
        <v>222.63146</v>
      </c>
      <c r="J340" s="470">
        <v>13.26933</v>
      </c>
      <c r="K340" s="470">
        <v>0</v>
      </c>
      <c r="L340" s="470">
        <v>14.30213</v>
      </c>
      <c r="M340" s="470">
        <v>6.4836499999999999</v>
      </c>
      <c r="N340" s="470">
        <v>37.805489999999999</v>
      </c>
      <c r="O340" s="470">
        <v>62.826279999999997</v>
      </c>
      <c r="P340" s="470">
        <v>158.0702</v>
      </c>
      <c r="Q340" s="470">
        <v>0</v>
      </c>
      <c r="R340" s="87">
        <v>515.38854000000003</v>
      </c>
      <c r="S340" s="470">
        <v>10.84999</v>
      </c>
      <c r="T340" s="470">
        <v>0</v>
      </c>
      <c r="U340" s="470">
        <v>0</v>
      </c>
      <c r="V340" s="470">
        <v>0</v>
      </c>
      <c r="W340" s="470">
        <v>0</v>
      </c>
      <c r="X340" s="470">
        <v>0</v>
      </c>
      <c r="Y340" s="470">
        <v>0</v>
      </c>
      <c r="Z340" s="470">
        <v>3.6589399999999999</v>
      </c>
      <c r="AA340" s="470">
        <v>0</v>
      </c>
      <c r="AB340" s="470">
        <v>3.51953</v>
      </c>
      <c r="AC340" s="470">
        <v>0</v>
      </c>
      <c r="AD340" s="470">
        <v>18.028459999999999</v>
      </c>
      <c r="AE340" s="470">
        <v>1241.7323099999999</v>
      </c>
      <c r="AF340" s="227">
        <v>37.805489999999999</v>
      </c>
      <c r="AG340" s="227">
        <v>20.785779999999999</v>
      </c>
      <c r="AH340" s="227">
        <v>0</v>
      </c>
      <c r="AI340" s="227">
        <v>0</v>
      </c>
      <c r="AJ340" s="475">
        <v>1183.14104</v>
      </c>
    </row>
    <row r="341" spans="1:36" s="42" customFormat="1" x14ac:dyDescent="0.25">
      <c r="A341" s="394">
        <v>6</v>
      </c>
      <c r="B341" s="111">
        <v>146525</v>
      </c>
      <c r="C341" s="180" t="s">
        <v>631</v>
      </c>
      <c r="D341" s="470">
        <v>19.21611</v>
      </c>
      <c r="E341" s="470">
        <v>732.73437999999999</v>
      </c>
      <c r="F341" s="470">
        <v>6.8507499999999997</v>
      </c>
      <c r="G341" s="470">
        <v>105.38838</v>
      </c>
      <c r="H341" s="87">
        <v>864.18961999999988</v>
      </c>
      <c r="I341" s="470">
        <v>573.64304000000004</v>
      </c>
      <c r="J341" s="470">
        <v>35.628140000000002</v>
      </c>
      <c r="K341" s="470">
        <v>0</v>
      </c>
      <c r="L341" s="470">
        <v>0</v>
      </c>
      <c r="M341" s="470">
        <v>65.118610000000004</v>
      </c>
      <c r="N341" s="470">
        <v>220.20330000000001</v>
      </c>
      <c r="O341" s="470">
        <v>283.2115</v>
      </c>
      <c r="P341" s="470">
        <v>446.06707</v>
      </c>
      <c r="Q341" s="470">
        <v>3.0000000000000001E-3</v>
      </c>
      <c r="R341" s="87">
        <v>1623.8746600000002</v>
      </c>
      <c r="S341" s="470">
        <v>19.641249999999999</v>
      </c>
      <c r="T341" s="470">
        <v>1E-3</v>
      </c>
      <c r="U341" s="470">
        <v>0</v>
      </c>
      <c r="V341" s="470">
        <v>0</v>
      </c>
      <c r="W341" s="470">
        <v>0</v>
      </c>
      <c r="X341" s="470">
        <v>0</v>
      </c>
      <c r="Y341" s="470">
        <v>0</v>
      </c>
      <c r="Z341" s="470">
        <v>13.03551</v>
      </c>
      <c r="AA341" s="470">
        <v>0</v>
      </c>
      <c r="AB341" s="470">
        <v>3.3416100000000002</v>
      </c>
      <c r="AC341" s="470">
        <v>0</v>
      </c>
      <c r="AD341" s="470">
        <v>36.019370000000002</v>
      </c>
      <c r="AE341" s="470">
        <v>2524.08365</v>
      </c>
      <c r="AF341" s="227">
        <v>220.20330000000001</v>
      </c>
      <c r="AG341" s="227">
        <v>65.118610000000004</v>
      </c>
      <c r="AH341" s="227">
        <v>0</v>
      </c>
      <c r="AI341" s="227">
        <v>0</v>
      </c>
      <c r="AJ341" s="475">
        <v>2238.7617400000008</v>
      </c>
    </row>
    <row r="342" spans="1:36" s="42" customFormat="1" x14ac:dyDescent="0.25">
      <c r="A342" s="394">
        <v>4</v>
      </c>
      <c r="B342" s="111">
        <v>1466</v>
      </c>
      <c r="C342" s="180" t="s">
        <v>1451</v>
      </c>
      <c r="D342" s="470">
        <v>102.08392000000001</v>
      </c>
      <c r="E342" s="470">
        <v>1064.6746000000001</v>
      </c>
      <c r="F342" s="470">
        <v>1648.3416</v>
      </c>
      <c r="G342" s="470">
        <v>1451.5255400000001</v>
      </c>
      <c r="H342" s="87">
        <v>4266.6256599999997</v>
      </c>
      <c r="I342" s="470">
        <v>6246.1387699999996</v>
      </c>
      <c r="J342" s="470">
        <v>502.55121000000003</v>
      </c>
      <c r="K342" s="470">
        <v>0</v>
      </c>
      <c r="L342" s="470">
        <v>3377.1631499999999</v>
      </c>
      <c r="M342" s="470">
        <v>49.045699999999997</v>
      </c>
      <c r="N342" s="470">
        <v>189.85373000000001</v>
      </c>
      <c r="O342" s="470">
        <v>60.178939999999997</v>
      </c>
      <c r="P342" s="470">
        <v>0.86651</v>
      </c>
      <c r="Q342" s="470">
        <v>13.107379999999999</v>
      </c>
      <c r="R342" s="87">
        <v>10438.90539</v>
      </c>
      <c r="S342" s="470">
        <v>1.5448999999999999</v>
      </c>
      <c r="T342" s="470">
        <v>39.679740000000002</v>
      </c>
      <c r="U342" s="470">
        <v>0.78342999999999996</v>
      </c>
      <c r="V342" s="470">
        <v>190.04825</v>
      </c>
      <c r="W342" s="470">
        <v>0</v>
      </c>
      <c r="X342" s="470">
        <v>0</v>
      </c>
      <c r="Y342" s="470">
        <v>9.4028100000000006</v>
      </c>
      <c r="Z342" s="470">
        <v>2.5720200000000002</v>
      </c>
      <c r="AA342" s="470">
        <v>0</v>
      </c>
      <c r="AB342" s="470">
        <v>0.28886000000000001</v>
      </c>
      <c r="AC342" s="470">
        <v>0</v>
      </c>
      <c r="AD342" s="470">
        <v>244.32001</v>
      </c>
      <c r="AE342" s="470">
        <v>14949.851059999999</v>
      </c>
      <c r="AF342" s="227">
        <v>189.85373000000001</v>
      </c>
      <c r="AG342" s="227">
        <v>3616.2570999999998</v>
      </c>
      <c r="AH342" s="227">
        <v>0</v>
      </c>
      <c r="AI342" s="227">
        <v>9.4028100000000006</v>
      </c>
      <c r="AJ342" s="475">
        <v>11134.337419999998</v>
      </c>
    </row>
    <row r="343" spans="1:36" s="42" customFormat="1" x14ac:dyDescent="0.25">
      <c r="A343" s="394">
        <v>6</v>
      </c>
      <c r="B343" s="111">
        <v>146605</v>
      </c>
      <c r="C343" s="180" t="s">
        <v>623</v>
      </c>
      <c r="D343" s="470">
        <v>24.672529999999998</v>
      </c>
      <c r="E343" s="470">
        <v>224.70125999999999</v>
      </c>
      <c r="F343" s="470">
        <v>217.64</v>
      </c>
      <c r="G343" s="470">
        <v>39.389850000000003</v>
      </c>
      <c r="H343" s="87">
        <v>506.40364</v>
      </c>
      <c r="I343" s="470">
        <v>0</v>
      </c>
      <c r="J343" s="470">
        <v>0</v>
      </c>
      <c r="K343" s="470">
        <v>0</v>
      </c>
      <c r="L343" s="470">
        <v>181.63675000000001</v>
      </c>
      <c r="M343" s="470">
        <v>0</v>
      </c>
      <c r="N343" s="470">
        <v>0</v>
      </c>
      <c r="O343" s="470">
        <v>2.2271200000000002</v>
      </c>
      <c r="P343" s="470">
        <v>0</v>
      </c>
      <c r="Q343" s="470">
        <v>0</v>
      </c>
      <c r="R343" s="87">
        <v>183.86387000000002</v>
      </c>
      <c r="S343" s="470">
        <v>0.31402999999999998</v>
      </c>
      <c r="T343" s="470">
        <v>0</v>
      </c>
      <c r="U343" s="470">
        <v>0.20291999999999999</v>
      </c>
      <c r="V343" s="470">
        <v>7.4750100000000002</v>
      </c>
      <c r="W343" s="470">
        <v>0</v>
      </c>
      <c r="X343" s="470">
        <v>0</v>
      </c>
      <c r="Y343" s="470">
        <v>0</v>
      </c>
      <c r="Z343" s="470">
        <v>0.52522000000000002</v>
      </c>
      <c r="AA343" s="470">
        <v>0</v>
      </c>
      <c r="AB343" s="470">
        <v>0</v>
      </c>
      <c r="AC343" s="470">
        <v>0</v>
      </c>
      <c r="AD343" s="470">
        <v>8.5171799999999998</v>
      </c>
      <c r="AE343" s="470">
        <v>698.78469000000007</v>
      </c>
      <c r="AF343" s="227">
        <v>0</v>
      </c>
      <c r="AG343" s="227">
        <v>189.11176</v>
      </c>
      <c r="AH343" s="227">
        <v>0</v>
      </c>
      <c r="AI343" s="227">
        <v>0</v>
      </c>
      <c r="AJ343" s="475">
        <v>509.67293000000001</v>
      </c>
    </row>
    <row r="344" spans="1:36" s="42" customFormat="1" x14ac:dyDescent="0.25">
      <c r="A344" s="394">
        <v>6</v>
      </c>
      <c r="B344" s="111">
        <v>146610</v>
      </c>
      <c r="C344" s="180" t="s">
        <v>625</v>
      </c>
      <c r="D344" s="470">
        <v>44.461320000000001</v>
      </c>
      <c r="E344" s="470">
        <v>401.4194</v>
      </c>
      <c r="F344" s="470">
        <v>711.33808999999997</v>
      </c>
      <c r="G344" s="470">
        <v>163.4777</v>
      </c>
      <c r="H344" s="87">
        <v>1320.6965099999998</v>
      </c>
      <c r="I344" s="470">
        <v>70.084320000000005</v>
      </c>
      <c r="J344" s="470">
        <v>52.670259999999999</v>
      </c>
      <c r="K344" s="470">
        <v>0</v>
      </c>
      <c r="L344" s="470">
        <v>1759.0695599999999</v>
      </c>
      <c r="M344" s="470">
        <v>17.203469999999999</v>
      </c>
      <c r="N344" s="470">
        <v>10.11303</v>
      </c>
      <c r="O344" s="470">
        <v>32.743389999999998</v>
      </c>
      <c r="P344" s="470">
        <v>0.52173000000000003</v>
      </c>
      <c r="Q344" s="470">
        <v>5.1430100000000003</v>
      </c>
      <c r="R344" s="87">
        <v>1947.5487699999999</v>
      </c>
      <c r="S344" s="470">
        <v>0</v>
      </c>
      <c r="T344" s="470">
        <v>7.5990500000000001</v>
      </c>
      <c r="U344" s="470">
        <v>0.10029</v>
      </c>
      <c r="V344" s="470">
        <v>11.778130000000001</v>
      </c>
      <c r="W344" s="470">
        <v>0</v>
      </c>
      <c r="X344" s="470">
        <v>0</v>
      </c>
      <c r="Y344" s="470">
        <v>2.0308600000000001</v>
      </c>
      <c r="Z344" s="470">
        <v>1.03918</v>
      </c>
      <c r="AA344" s="470">
        <v>0</v>
      </c>
      <c r="AB344" s="470">
        <v>0.17191000000000001</v>
      </c>
      <c r="AC344" s="470">
        <v>0</v>
      </c>
      <c r="AD344" s="470">
        <v>22.719420000000003</v>
      </c>
      <c r="AE344" s="470">
        <v>3290.9646999999995</v>
      </c>
      <c r="AF344" s="227">
        <v>10.11303</v>
      </c>
      <c r="AG344" s="227">
        <v>1788.0511599999998</v>
      </c>
      <c r="AH344" s="227">
        <v>0</v>
      </c>
      <c r="AI344" s="227">
        <v>2.0308600000000001</v>
      </c>
      <c r="AJ344" s="475">
        <v>1490.76965</v>
      </c>
    </row>
    <row r="345" spans="1:36" s="42" customFormat="1" x14ac:dyDescent="0.25">
      <c r="A345" s="394">
        <v>6</v>
      </c>
      <c r="B345" s="111">
        <v>146615</v>
      </c>
      <c r="C345" s="180" t="s">
        <v>627</v>
      </c>
      <c r="D345" s="470">
        <v>31.70336</v>
      </c>
      <c r="E345" s="470">
        <v>239.78809000000001</v>
      </c>
      <c r="F345" s="470">
        <v>653.54414999999995</v>
      </c>
      <c r="G345" s="470">
        <v>878.56754999999998</v>
      </c>
      <c r="H345" s="87">
        <v>1803.6031499999999</v>
      </c>
      <c r="I345" s="470">
        <v>458.05101000000002</v>
      </c>
      <c r="J345" s="470">
        <v>316.73246</v>
      </c>
      <c r="K345" s="470">
        <v>0</v>
      </c>
      <c r="L345" s="470">
        <v>1116.65275</v>
      </c>
      <c r="M345" s="470">
        <v>27.978940000000001</v>
      </c>
      <c r="N345" s="470">
        <v>66.913839999999993</v>
      </c>
      <c r="O345" s="470">
        <v>17.58933</v>
      </c>
      <c r="P345" s="470">
        <v>0.34277999999999997</v>
      </c>
      <c r="Q345" s="470">
        <v>7.3909700000000003</v>
      </c>
      <c r="R345" s="87">
        <v>2011.6520799999998</v>
      </c>
      <c r="S345" s="470">
        <v>0.91905999999999999</v>
      </c>
      <c r="T345" s="470">
        <v>15.119289999999999</v>
      </c>
      <c r="U345" s="470">
        <v>0.29304000000000002</v>
      </c>
      <c r="V345" s="470">
        <v>20.143750000000001</v>
      </c>
      <c r="W345" s="470">
        <v>0</v>
      </c>
      <c r="X345" s="470">
        <v>0</v>
      </c>
      <c r="Y345" s="470">
        <v>4.2053200000000004</v>
      </c>
      <c r="Z345" s="470">
        <v>0.75705999999999996</v>
      </c>
      <c r="AA345" s="470">
        <v>0</v>
      </c>
      <c r="AB345" s="470">
        <v>0.11595</v>
      </c>
      <c r="AC345" s="470">
        <v>0</v>
      </c>
      <c r="AD345" s="470">
        <v>41.553470000000004</v>
      </c>
      <c r="AE345" s="470">
        <v>3856.8086999999996</v>
      </c>
      <c r="AF345" s="227">
        <v>66.913839999999993</v>
      </c>
      <c r="AG345" s="227">
        <v>1164.7754399999999</v>
      </c>
      <c r="AH345" s="227">
        <v>0</v>
      </c>
      <c r="AI345" s="227">
        <v>4.2053200000000004</v>
      </c>
      <c r="AJ345" s="475">
        <v>2620.9141</v>
      </c>
    </row>
    <row r="346" spans="1:36" s="42" customFormat="1" x14ac:dyDescent="0.25">
      <c r="A346" s="394">
        <v>6</v>
      </c>
      <c r="B346" s="111">
        <v>146620</v>
      </c>
      <c r="C346" s="180" t="s">
        <v>1108</v>
      </c>
      <c r="D346" s="470">
        <v>0</v>
      </c>
      <c r="E346" s="470">
        <v>62.922600000000003</v>
      </c>
      <c r="F346" s="470">
        <v>56.54345</v>
      </c>
      <c r="G346" s="470">
        <v>367.73944</v>
      </c>
      <c r="H346" s="87">
        <v>487.20549</v>
      </c>
      <c r="I346" s="470">
        <v>844.25032999999996</v>
      </c>
      <c r="J346" s="470">
        <v>131.19954000000001</v>
      </c>
      <c r="K346" s="470">
        <v>0</v>
      </c>
      <c r="L346" s="470">
        <v>259.39526999999998</v>
      </c>
      <c r="M346" s="470">
        <v>3.56616</v>
      </c>
      <c r="N346" s="470">
        <v>49.637909999999998</v>
      </c>
      <c r="O346" s="470">
        <v>0.19534000000000001</v>
      </c>
      <c r="P346" s="470">
        <v>0</v>
      </c>
      <c r="Q346" s="470">
        <v>0.56540000000000001</v>
      </c>
      <c r="R346" s="87">
        <v>1288.8099499999998</v>
      </c>
      <c r="S346" s="470">
        <v>0.31180999999999998</v>
      </c>
      <c r="T346" s="470">
        <v>8.3870299999999993</v>
      </c>
      <c r="U346" s="470">
        <v>0.18718000000000001</v>
      </c>
      <c r="V346" s="470">
        <v>20.164290000000001</v>
      </c>
      <c r="W346" s="470">
        <v>0</v>
      </c>
      <c r="X346" s="470">
        <v>0</v>
      </c>
      <c r="Y346" s="470">
        <v>1.6939500000000001</v>
      </c>
      <c r="Z346" s="470">
        <v>0.24956</v>
      </c>
      <c r="AA346" s="470">
        <v>0</v>
      </c>
      <c r="AB346" s="470">
        <v>0</v>
      </c>
      <c r="AC346" s="470">
        <v>0</v>
      </c>
      <c r="AD346" s="470">
        <v>30.993819999999999</v>
      </c>
      <c r="AE346" s="470">
        <v>1807.0092599999998</v>
      </c>
      <c r="AF346" s="227">
        <v>49.637909999999998</v>
      </c>
      <c r="AG346" s="227">
        <v>283.12572</v>
      </c>
      <c r="AH346" s="227">
        <v>0</v>
      </c>
      <c r="AI346" s="227">
        <v>1.6939500000000001</v>
      </c>
      <c r="AJ346" s="475">
        <v>1472.5516799999998</v>
      </c>
    </row>
    <row r="347" spans="1:36" s="42" customFormat="1" x14ac:dyDescent="0.25">
      <c r="A347" s="394">
        <v>6</v>
      </c>
      <c r="B347" s="111">
        <v>146625</v>
      </c>
      <c r="C347" s="180" t="s">
        <v>1109</v>
      </c>
      <c r="D347" s="470">
        <v>1.24671</v>
      </c>
      <c r="E347" s="470">
        <v>135.84325000000001</v>
      </c>
      <c r="F347" s="470">
        <v>9.2759099999999997</v>
      </c>
      <c r="G347" s="470">
        <v>2.351</v>
      </c>
      <c r="H347" s="87">
        <v>148.71687000000003</v>
      </c>
      <c r="I347" s="470">
        <v>4873.7531099999997</v>
      </c>
      <c r="J347" s="470">
        <v>1.94895</v>
      </c>
      <c r="K347" s="470">
        <v>0</v>
      </c>
      <c r="L347" s="470">
        <v>60.408819999999999</v>
      </c>
      <c r="M347" s="470">
        <v>0.29713000000000001</v>
      </c>
      <c r="N347" s="470">
        <v>63.188949999999998</v>
      </c>
      <c r="O347" s="470">
        <v>7.4237599999999997</v>
      </c>
      <c r="P347" s="470">
        <v>2E-3</v>
      </c>
      <c r="Q347" s="470">
        <v>8.0000000000000002E-3</v>
      </c>
      <c r="R347" s="87">
        <v>5007.0307199999988</v>
      </c>
      <c r="S347" s="470">
        <v>0</v>
      </c>
      <c r="T347" s="470">
        <v>8.57437</v>
      </c>
      <c r="U347" s="470">
        <v>0</v>
      </c>
      <c r="V347" s="470">
        <v>130.48706999999999</v>
      </c>
      <c r="W347" s="470">
        <v>0</v>
      </c>
      <c r="X347" s="470">
        <v>0</v>
      </c>
      <c r="Y347" s="470">
        <v>1.47268</v>
      </c>
      <c r="Z347" s="470">
        <v>1E-3</v>
      </c>
      <c r="AA347" s="470">
        <v>0</v>
      </c>
      <c r="AB347" s="470">
        <v>1E-3</v>
      </c>
      <c r="AC347" s="470">
        <v>0</v>
      </c>
      <c r="AD347" s="470">
        <v>140.53611999999998</v>
      </c>
      <c r="AE347" s="470">
        <v>5296.2837099999988</v>
      </c>
      <c r="AF347" s="227">
        <v>63.188949999999998</v>
      </c>
      <c r="AG347" s="227">
        <v>191.19301999999999</v>
      </c>
      <c r="AH347" s="227">
        <v>0</v>
      </c>
      <c r="AI347" s="227">
        <v>1.47268</v>
      </c>
      <c r="AJ347" s="475">
        <v>5040.4290600000004</v>
      </c>
    </row>
    <row r="348" spans="1:36" s="42" customFormat="1" x14ac:dyDescent="0.25">
      <c r="A348" s="394">
        <v>4</v>
      </c>
      <c r="B348" s="111">
        <v>1467</v>
      </c>
      <c r="C348" s="180" t="s">
        <v>1457</v>
      </c>
      <c r="D348" s="470">
        <v>42.512369999999997</v>
      </c>
      <c r="E348" s="470">
        <v>942.53096000000005</v>
      </c>
      <c r="F348" s="470">
        <v>3643.9139700000001</v>
      </c>
      <c r="G348" s="470">
        <v>211.71630999999999</v>
      </c>
      <c r="H348" s="87">
        <v>4840.6736099999998</v>
      </c>
      <c r="I348" s="470">
        <v>0</v>
      </c>
      <c r="J348" s="470">
        <v>5.5520800000000001</v>
      </c>
      <c r="K348" s="470">
        <v>0</v>
      </c>
      <c r="L348" s="470">
        <v>0</v>
      </c>
      <c r="M348" s="470">
        <v>34.805529999999997</v>
      </c>
      <c r="N348" s="470">
        <v>78.925479999999993</v>
      </c>
      <c r="O348" s="470">
        <v>3.5436100000000001</v>
      </c>
      <c r="P348" s="470">
        <v>0</v>
      </c>
      <c r="Q348" s="470">
        <v>0</v>
      </c>
      <c r="R348" s="87">
        <v>122.82669999999999</v>
      </c>
      <c r="S348" s="470">
        <v>0</v>
      </c>
      <c r="T348" s="470">
        <v>0</v>
      </c>
      <c r="U348" s="470">
        <v>0</v>
      </c>
      <c r="V348" s="470">
        <v>6.0319999999999999E-2</v>
      </c>
      <c r="W348" s="470">
        <v>0</v>
      </c>
      <c r="X348" s="470">
        <v>0</v>
      </c>
      <c r="Y348" s="470">
        <v>0</v>
      </c>
      <c r="Z348" s="470">
        <v>1.6596599999999999</v>
      </c>
      <c r="AA348" s="470">
        <v>0</v>
      </c>
      <c r="AB348" s="470">
        <v>0</v>
      </c>
      <c r="AC348" s="470">
        <v>0</v>
      </c>
      <c r="AD348" s="470">
        <v>1.7199799999999998</v>
      </c>
      <c r="AE348" s="470">
        <v>4965.2202899999993</v>
      </c>
      <c r="AF348" s="227">
        <v>78.925479999999993</v>
      </c>
      <c r="AG348" s="227">
        <v>34.865849999999995</v>
      </c>
      <c r="AH348" s="227">
        <v>0</v>
      </c>
      <c r="AI348" s="227">
        <v>0</v>
      </c>
      <c r="AJ348" s="475">
        <v>4851.4289600000002</v>
      </c>
    </row>
    <row r="349" spans="1:36" s="42" customFormat="1" x14ac:dyDescent="0.25">
      <c r="A349" s="394">
        <v>6</v>
      </c>
      <c r="B349" s="111">
        <v>146705</v>
      </c>
      <c r="C349" s="180" t="s">
        <v>623</v>
      </c>
      <c r="D349" s="470">
        <v>3.8626399999999999</v>
      </c>
      <c r="E349" s="470">
        <v>0</v>
      </c>
      <c r="F349" s="470">
        <v>499.51461999999998</v>
      </c>
      <c r="G349" s="470">
        <v>0</v>
      </c>
      <c r="H349" s="87">
        <v>503.37725999999998</v>
      </c>
      <c r="I349" s="470">
        <v>0</v>
      </c>
      <c r="J349" s="470">
        <v>0</v>
      </c>
      <c r="K349" s="470">
        <v>0</v>
      </c>
      <c r="L349" s="470">
        <v>0</v>
      </c>
      <c r="M349" s="470">
        <v>0</v>
      </c>
      <c r="N349" s="470">
        <v>0</v>
      </c>
      <c r="O349" s="470">
        <v>0.21009</v>
      </c>
      <c r="P349" s="470">
        <v>0</v>
      </c>
      <c r="Q349" s="470">
        <v>0</v>
      </c>
      <c r="R349" s="87">
        <v>0.21009</v>
      </c>
      <c r="S349" s="470">
        <v>0</v>
      </c>
      <c r="T349" s="470">
        <v>0</v>
      </c>
      <c r="U349" s="470">
        <v>0</v>
      </c>
      <c r="V349" s="470">
        <v>6.0319999999999999E-2</v>
      </c>
      <c r="W349" s="470">
        <v>0</v>
      </c>
      <c r="X349" s="470">
        <v>0</v>
      </c>
      <c r="Y349" s="470">
        <v>0</v>
      </c>
      <c r="Z349" s="470">
        <v>0.5615</v>
      </c>
      <c r="AA349" s="470">
        <v>0</v>
      </c>
      <c r="AB349" s="470">
        <v>0</v>
      </c>
      <c r="AC349" s="470">
        <v>0</v>
      </c>
      <c r="AD349" s="470">
        <v>0.62182000000000004</v>
      </c>
      <c r="AE349" s="470">
        <v>504.20916999999997</v>
      </c>
      <c r="AF349" s="227">
        <v>0</v>
      </c>
      <c r="AG349" s="227">
        <v>6.0319999999999999E-2</v>
      </c>
      <c r="AH349" s="227">
        <v>0</v>
      </c>
      <c r="AI349" s="227">
        <v>0</v>
      </c>
      <c r="AJ349" s="475">
        <v>504.14884999999998</v>
      </c>
    </row>
    <row r="350" spans="1:36" s="42" customFormat="1" x14ac:dyDescent="0.25">
      <c r="A350" s="394">
        <v>6</v>
      </c>
      <c r="B350" s="111">
        <v>146710</v>
      </c>
      <c r="C350" s="180" t="s">
        <v>625</v>
      </c>
      <c r="D350" s="470">
        <v>7.1840200000000003</v>
      </c>
      <c r="E350" s="470">
        <v>463.30196000000001</v>
      </c>
      <c r="F350" s="470">
        <v>1301.02448</v>
      </c>
      <c r="G350" s="470">
        <v>6.1307200000000002</v>
      </c>
      <c r="H350" s="87">
        <v>1777.6411800000001</v>
      </c>
      <c r="I350" s="470">
        <v>0</v>
      </c>
      <c r="J350" s="470">
        <v>0.77759999999999996</v>
      </c>
      <c r="K350" s="470">
        <v>0</v>
      </c>
      <c r="L350" s="470">
        <v>0</v>
      </c>
      <c r="M350" s="470">
        <v>4.2436199999999999</v>
      </c>
      <c r="N350" s="470">
        <v>4.0393400000000002</v>
      </c>
      <c r="O350" s="470">
        <v>6.4750000000000002E-2</v>
      </c>
      <c r="P350" s="470">
        <v>0</v>
      </c>
      <c r="Q350" s="470">
        <v>0</v>
      </c>
      <c r="R350" s="87">
        <v>9.1253099999999989</v>
      </c>
      <c r="S350" s="470">
        <v>0</v>
      </c>
      <c r="T350" s="470">
        <v>0</v>
      </c>
      <c r="U350" s="470">
        <v>0</v>
      </c>
      <c r="V350" s="470">
        <v>0</v>
      </c>
      <c r="W350" s="470">
        <v>0</v>
      </c>
      <c r="X350" s="470">
        <v>0</v>
      </c>
      <c r="Y350" s="470">
        <v>0</v>
      </c>
      <c r="Z350" s="470">
        <v>1.09816</v>
      </c>
      <c r="AA350" s="470">
        <v>0</v>
      </c>
      <c r="AB350" s="470">
        <v>0</v>
      </c>
      <c r="AC350" s="470">
        <v>0</v>
      </c>
      <c r="AD350" s="470">
        <v>1.09816</v>
      </c>
      <c r="AE350" s="470">
        <v>1787.86465</v>
      </c>
      <c r="AF350" s="227">
        <v>4.0393400000000002</v>
      </c>
      <c r="AG350" s="227">
        <v>4.2436199999999999</v>
      </c>
      <c r="AH350" s="227">
        <v>0</v>
      </c>
      <c r="AI350" s="227">
        <v>0</v>
      </c>
      <c r="AJ350" s="475">
        <v>1779.58169</v>
      </c>
    </row>
    <row r="351" spans="1:36" s="42" customFormat="1" x14ac:dyDescent="0.25">
      <c r="A351" s="394">
        <v>6</v>
      </c>
      <c r="B351" s="111">
        <v>146715</v>
      </c>
      <c r="C351" s="180" t="s">
        <v>1110</v>
      </c>
      <c r="D351" s="470">
        <v>18.0457</v>
      </c>
      <c r="E351" s="470">
        <v>133.55079000000001</v>
      </c>
      <c r="F351" s="470">
        <v>1488.7472</v>
      </c>
      <c r="G351" s="470">
        <v>191.18502000000001</v>
      </c>
      <c r="H351" s="87">
        <v>1831.52871</v>
      </c>
      <c r="I351" s="470">
        <v>0</v>
      </c>
      <c r="J351" s="470">
        <v>4.7734800000000002</v>
      </c>
      <c r="K351" s="470">
        <v>0</v>
      </c>
      <c r="L351" s="470">
        <v>0</v>
      </c>
      <c r="M351" s="470">
        <v>8.9496599999999997</v>
      </c>
      <c r="N351" s="470">
        <v>18.224309999999999</v>
      </c>
      <c r="O351" s="470">
        <v>0</v>
      </c>
      <c r="P351" s="470">
        <v>0</v>
      </c>
      <c r="Q351" s="470">
        <v>0</v>
      </c>
      <c r="R351" s="87">
        <v>31.94745</v>
      </c>
      <c r="S351" s="470">
        <v>0</v>
      </c>
      <c r="T351" s="470">
        <v>0</v>
      </c>
      <c r="U351" s="470">
        <v>0</v>
      </c>
      <c r="V351" s="470">
        <v>0</v>
      </c>
      <c r="W351" s="470">
        <v>0</v>
      </c>
      <c r="X351" s="470">
        <v>0</v>
      </c>
      <c r="Y351" s="470">
        <v>0</v>
      </c>
      <c r="Z351" s="470">
        <v>0</v>
      </c>
      <c r="AA351" s="470">
        <v>0</v>
      </c>
      <c r="AB351" s="470">
        <v>0</v>
      </c>
      <c r="AC351" s="470">
        <v>0</v>
      </c>
      <c r="AD351" s="470">
        <v>0</v>
      </c>
      <c r="AE351" s="470">
        <v>1863.4761599999999</v>
      </c>
      <c r="AF351" s="227">
        <v>18.224309999999999</v>
      </c>
      <c r="AG351" s="227">
        <v>8.9496599999999997</v>
      </c>
      <c r="AH351" s="227">
        <v>0</v>
      </c>
      <c r="AI351" s="227">
        <v>0</v>
      </c>
      <c r="AJ351" s="475">
        <v>1836.3021900000001</v>
      </c>
    </row>
    <row r="352" spans="1:36" s="42" customFormat="1" x14ac:dyDescent="0.25">
      <c r="A352" s="394">
        <v>6</v>
      </c>
      <c r="B352" s="111">
        <v>146720</v>
      </c>
      <c r="C352" s="180" t="s">
        <v>1111</v>
      </c>
      <c r="D352" s="470">
        <v>3.6462699999999999</v>
      </c>
      <c r="E352" s="470">
        <v>65.481139999999996</v>
      </c>
      <c r="F352" s="470">
        <v>199.10579999999999</v>
      </c>
      <c r="G352" s="470">
        <v>7.7820499999999999</v>
      </c>
      <c r="H352" s="87">
        <v>276.01526000000001</v>
      </c>
      <c r="I352" s="470">
        <v>0</v>
      </c>
      <c r="J352" s="470">
        <v>0</v>
      </c>
      <c r="K352" s="470">
        <v>0</v>
      </c>
      <c r="L352" s="470">
        <v>0</v>
      </c>
      <c r="M352" s="470">
        <v>6.6252899999999997</v>
      </c>
      <c r="N352" s="470">
        <v>8.0411199999999994</v>
      </c>
      <c r="O352" s="470">
        <v>0</v>
      </c>
      <c r="P352" s="470">
        <v>0</v>
      </c>
      <c r="Q352" s="470">
        <v>0</v>
      </c>
      <c r="R352" s="87">
        <v>14.666409999999999</v>
      </c>
      <c r="S352" s="470">
        <v>0</v>
      </c>
      <c r="T352" s="470">
        <v>0</v>
      </c>
      <c r="U352" s="470">
        <v>0</v>
      </c>
      <c r="V352" s="470">
        <v>0</v>
      </c>
      <c r="W352" s="470">
        <v>0</v>
      </c>
      <c r="X352" s="470">
        <v>0</v>
      </c>
      <c r="Y352" s="470">
        <v>0</v>
      </c>
      <c r="Z352" s="470">
        <v>0</v>
      </c>
      <c r="AA352" s="470">
        <v>0</v>
      </c>
      <c r="AB352" s="470">
        <v>0</v>
      </c>
      <c r="AC352" s="470">
        <v>0</v>
      </c>
      <c r="AD352" s="470">
        <v>0</v>
      </c>
      <c r="AE352" s="470">
        <v>290.68167</v>
      </c>
      <c r="AF352" s="227">
        <v>8.0411199999999994</v>
      </c>
      <c r="AG352" s="227">
        <v>6.6252899999999997</v>
      </c>
      <c r="AH352" s="227">
        <v>0</v>
      </c>
      <c r="AI352" s="227">
        <v>0</v>
      </c>
      <c r="AJ352" s="475">
        <v>276.01526000000001</v>
      </c>
    </row>
    <row r="353" spans="1:36" s="42" customFormat="1" x14ac:dyDescent="0.25">
      <c r="A353" s="394">
        <v>6</v>
      </c>
      <c r="B353" s="111">
        <v>146725</v>
      </c>
      <c r="C353" s="180" t="s">
        <v>1424</v>
      </c>
      <c r="D353" s="470">
        <v>8.4314599999999995</v>
      </c>
      <c r="E353" s="470">
        <v>241.43419</v>
      </c>
      <c r="F353" s="470">
        <v>155.39886999999999</v>
      </c>
      <c r="G353" s="470">
        <v>6.5945200000000002</v>
      </c>
      <c r="H353" s="87">
        <v>411.85903999999994</v>
      </c>
      <c r="I353" s="470">
        <v>0</v>
      </c>
      <c r="J353" s="470">
        <v>0</v>
      </c>
      <c r="K353" s="470">
        <v>0</v>
      </c>
      <c r="L353" s="470">
        <v>0</v>
      </c>
      <c r="M353" s="470">
        <v>14.971959999999999</v>
      </c>
      <c r="N353" s="470">
        <v>35.93853</v>
      </c>
      <c r="O353" s="470">
        <v>3.26877</v>
      </c>
      <c r="P353" s="470">
        <v>0</v>
      </c>
      <c r="Q353" s="470">
        <v>0</v>
      </c>
      <c r="R353" s="87">
        <v>54.179259999999999</v>
      </c>
      <c r="S353" s="470">
        <v>0</v>
      </c>
      <c r="T353" s="470">
        <v>0</v>
      </c>
      <c r="U353" s="470">
        <v>0</v>
      </c>
      <c r="V353" s="470">
        <v>0</v>
      </c>
      <c r="W353" s="470">
        <v>0</v>
      </c>
      <c r="X353" s="470">
        <v>0</v>
      </c>
      <c r="Y353" s="470">
        <v>0</v>
      </c>
      <c r="Z353" s="470">
        <v>0</v>
      </c>
      <c r="AA353" s="470">
        <v>0</v>
      </c>
      <c r="AB353" s="470">
        <v>0</v>
      </c>
      <c r="AC353" s="470">
        <v>0</v>
      </c>
      <c r="AD353" s="470">
        <v>0</v>
      </c>
      <c r="AE353" s="470">
        <v>466.03829999999994</v>
      </c>
      <c r="AF353" s="227">
        <v>35.93853</v>
      </c>
      <c r="AG353" s="227">
        <v>14.971959999999999</v>
      </c>
      <c r="AH353" s="227">
        <v>0</v>
      </c>
      <c r="AI353" s="227">
        <v>0</v>
      </c>
      <c r="AJ353" s="475">
        <v>415.12780999999995</v>
      </c>
    </row>
    <row r="354" spans="1:36" s="42" customFormat="1" x14ac:dyDescent="0.25">
      <c r="A354" s="394">
        <v>6</v>
      </c>
      <c r="B354" s="111">
        <v>146730</v>
      </c>
      <c r="C354" s="180" t="s">
        <v>1113</v>
      </c>
      <c r="D354" s="470">
        <v>1.3422799999999999</v>
      </c>
      <c r="E354" s="470">
        <v>38.762880000000003</v>
      </c>
      <c r="F354" s="470">
        <v>0.123</v>
      </c>
      <c r="G354" s="470">
        <v>2.4E-2</v>
      </c>
      <c r="H354" s="87">
        <v>40.252160000000003</v>
      </c>
      <c r="I354" s="470">
        <v>0</v>
      </c>
      <c r="J354" s="470">
        <v>1E-3</v>
      </c>
      <c r="K354" s="470">
        <v>0</v>
      </c>
      <c r="L354" s="470">
        <v>0</v>
      </c>
      <c r="M354" s="470">
        <v>1.4999999999999999E-2</v>
      </c>
      <c r="N354" s="470">
        <v>12.682180000000001</v>
      </c>
      <c r="O354" s="470">
        <v>0</v>
      </c>
      <c r="P354" s="470">
        <v>0</v>
      </c>
      <c r="Q354" s="470">
        <v>0</v>
      </c>
      <c r="R354" s="87">
        <v>12.698180000000001</v>
      </c>
      <c r="S354" s="470">
        <v>0</v>
      </c>
      <c r="T354" s="470">
        <v>0</v>
      </c>
      <c r="U354" s="470">
        <v>0</v>
      </c>
      <c r="V354" s="470">
        <v>0</v>
      </c>
      <c r="W354" s="470">
        <v>0</v>
      </c>
      <c r="X354" s="470">
        <v>0</v>
      </c>
      <c r="Y354" s="470">
        <v>0</v>
      </c>
      <c r="Z354" s="470">
        <v>0</v>
      </c>
      <c r="AA354" s="470">
        <v>0</v>
      </c>
      <c r="AB354" s="470">
        <v>0</v>
      </c>
      <c r="AC354" s="470">
        <v>0</v>
      </c>
      <c r="AD354" s="470">
        <v>0</v>
      </c>
      <c r="AE354" s="470">
        <v>52.950340000000004</v>
      </c>
      <c r="AF354" s="227">
        <v>12.682180000000001</v>
      </c>
      <c r="AG354" s="227">
        <v>1.4999999999999999E-2</v>
      </c>
      <c r="AH354" s="227">
        <v>0</v>
      </c>
      <c r="AI354" s="227">
        <v>0</v>
      </c>
      <c r="AJ354" s="475">
        <v>40.253160000000001</v>
      </c>
    </row>
    <row r="355" spans="1:36" s="42" customFormat="1" x14ac:dyDescent="0.25">
      <c r="A355" s="394">
        <v>4</v>
      </c>
      <c r="B355" s="111">
        <v>1468</v>
      </c>
      <c r="C355" s="180" t="s">
        <v>1458</v>
      </c>
      <c r="D355" s="470">
        <v>31.4543</v>
      </c>
      <c r="E355" s="470">
        <v>6.9870000000000001</v>
      </c>
      <c r="F355" s="470">
        <v>563.86540000000002</v>
      </c>
      <c r="G355" s="470">
        <v>5.0757599999999998</v>
      </c>
      <c r="H355" s="87">
        <v>607.38245999999992</v>
      </c>
      <c r="I355" s="470">
        <v>0.67513999999999996</v>
      </c>
      <c r="J355" s="470">
        <v>0</v>
      </c>
      <c r="K355" s="470">
        <v>0</v>
      </c>
      <c r="L355" s="470">
        <v>0</v>
      </c>
      <c r="M355" s="470">
        <v>2E-3</v>
      </c>
      <c r="N355" s="470">
        <v>1.96774</v>
      </c>
      <c r="O355" s="470">
        <v>14.62373</v>
      </c>
      <c r="P355" s="470">
        <v>0</v>
      </c>
      <c r="Q355" s="470">
        <v>35.160110000000003</v>
      </c>
      <c r="R355" s="87">
        <v>52.428719999999998</v>
      </c>
      <c r="S355" s="470">
        <v>36.023220000000002</v>
      </c>
      <c r="T355" s="470">
        <v>0</v>
      </c>
      <c r="U355" s="470">
        <v>0</v>
      </c>
      <c r="V355" s="470">
        <v>2.8560599999999998</v>
      </c>
      <c r="W355" s="470">
        <v>0</v>
      </c>
      <c r="X355" s="470">
        <v>0.85831000000000002</v>
      </c>
      <c r="Y355" s="470">
        <v>105.89076</v>
      </c>
      <c r="Z355" s="470">
        <v>1E-3</v>
      </c>
      <c r="AA355" s="470">
        <v>51.741289999999999</v>
      </c>
      <c r="AB355" s="470">
        <v>6.1252399999999998</v>
      </c>
      <c r="AC355" s="470">
        <v>7.9360600000000003</v>
      </c>
      <c r="AD355" s="470">
        <v>211.43194</v>
      </c>
      <c r="AE355" s="470">
        <v>871.24311999999986</v>
      </c>
      <c r="AF355" s="227">
        <v>1.96774</v>
      </c>
      <c r="AG355" s="227">
        <v>2.8580599999999996</v>
      </c>
      <c r="AH355" s="227">
        <v>0</v>
      </c>
      <c r="AI355" s="227">
        <v>165.56810999999999</v>
      </c>
      <c r="AJ355" s="475">
        <v>700.84920999999997</v>
      </c>
    </row>
    <row r="356" spans="1:36" s="42" customFormat="1" x14ac:dyDescent="0.25">
      <c r="A356" s="394">
        <v>6</v>
      </c>
      <c r="B356" s="111">
        <v>146805</v>
      </c>
      <c r="C356" s="180" t="s">
        <v>623</v>
      </c>
      <c r="D356" s="470">
        <v>1.3612599999999999</v>
      </c>
      <c r="E356" s="470">
        <v>0</v>
      </c>
      <c r="F356" s="470">
        <v>8.1991099999999992</v>
      </c>
      <c r="G356" s="470">
        <v>0</v>
      </c>
      <c r="H356" s="87">
        <v>9.5603699999999989</v>
      </c>
      <c r="I356" s="470">
        <v>0</v>
      </c>
      <c r="J356" s="470">
        <v>0</v>
      </c>
      <c r="K356" s="470">
        <v>0</v>
      </c>
      <c r="L356" s="470">
        <v>0</v>
      </c>
      <c r="M356" s="470">
        <v>0</v>
      </c>
      <c r="N356" s="470">
        <v>0</v>
      </c>
      <c r="O356" s="470">
        <v>0.89453000000000005</v>
      </c>
      <c r="P356" s="470">
        <v>0</v>
      </c>
      <c r="Q356" s="470">
        <v>0</v>
      </c>
      <c r="R356" s="87">
        <v>0.89453000000000005</v>
      </c>
      <c r="S356" s="470">
        <v>3.1057700000000001</v>
      </c>
      <c r="T356" s="470">
        <v>0</v>
      </c>
      <c r="U356" s="470">
        <v>0</v>
      </c>
      <c r="V356" s="470">
        <v>0</v>
      </c>
      <c r="W356" s="470">
        <v>0</v>
      </c>
      <c r="X356" s="470">
        <v>0</v>
      </c>
      <c r="Y356" s="470">
        <v>0.161</v>
      </c>
      <c r="Z356" s="470">
        <v>0</v>
      </c>
      <c r="AA356" s="470">
        <v>2.4915099999999999</v>
      </c>
      <c r="AB356" s="470">
        <v>0</v>
      </c>
      <c r="AC356" s="470">
        <v>0</v>
      </c>
      <c r="AD356" s="470">
        <v>5.7582800000000001</v>
      </c>
      <c r="AE356" s="470">
        <v>16.213179999999998</v>
      </c>
      <c r="AF356" s="227">
        <v>0</v>
      </c>
      <c r="AG356" s="227">
        <v>0</v>
      </c>
      <c r="AH356" s="227">
        <v>0</v>
      </c>
      <c r="AI356" s="227">
        <v>2.6525099999999999</v>
      </c>
      <c r="AJ356" s="475">
        <v>13.560669999999998</v>
      </c>
    </row>
    <row r="357" spans="1:36" s="42" customFormat="1" x14ac:dyDescent="0.25">
      <c r="A357" s="394">
        <v>6</v>
      </c>
      <c r="B357" s="111">
        <v>146810</v>
      </c>
      <c r="C357" s="180" t="s">
        <v>625</v>
      </c>
      <c r="D357" s="470">
        <v>2.6349</v>
      </c>
      <c r="E357" s="470">
        <v>0.31041999999999997</v>
      </c>
      <c r="F357" s="470">
        <v>225.30975000000001</v>
      </c>
      <c r="G357" s="470">
        <v>1.94282</v>
      </c>
      <c r="H357" s="87">
        <v>230.19789000000003</v>
      </c>
      <c r="I357" s="470">
        <v>0</v>
      </c>
      <c r="J357" s="470">
        <v>0</v>
      </c>
      <c r="K357" s="470">
        <v>0</v>
      </c>
      <c r="L357" s="470">
        <v>0</v>
      </c>
      <c r="M357" s="470">
        <v>0</v>
      </c>
      <c r="N357" s="470">
        <v>0</v>
      </c>
      <c r="O357" s="470">
        <v>2.0352199999999998</v>
      </c>
      <c r="P357" s="470">
        <v>0</v>
      </c>
      <c r="Q357" s="470">
        <v>12.422890000000001</v>
      </c>
      <c r="R357" s="87">
        <v>14.458110000000001</v>
      </c>
      <c r="S357" s="470">
        <v>0</v>
      </c>
      <c r="T357" s="470">
        <v>0</v>
      </c>
      <c r="U357" s="470">
        <v>0</v>
      </c>
      <c r="V357" s="470">
        <v>1.993E-2</v>
      </c>
      <c r="W357" s="470">
        <v>0</v>
      </c>
      <c r="X357" s="470">
        <v>0.41426000000000002</v>
      </c>
      <c r="Y357" s="470">
        <v>35.610280000000003</v>
      </c>
      <c r="Z357" s="470">
        <v>0</v>
      </c>
      <c r="AA357" s="470">
        <v>6.2867300000000004</v>
      </c>
      <c r="AB357" s="470">
        <v>0.88195999999999997</v>
      </c>
      <c r="AC357" s="470">
        <v>2.3885299999999998</v>
      </c>
      <c r="AD357" s="470">
        <v>45.601690000000005</v>
      </c>
      <c r="AE357" s="470">
        <v>290.25769000000003</v>
      </c>
      <c r="AF357" s="227">
        <v>0</v>
      </c>
      <c r="AG357" s="227">
        <v>1.993E-2</v>
      </c>
      <c r="AH357" s="227">
        <v>0</v>
      </c>
      <c r="AI357" s="227">
        <v>44.285540000000005</v>
      </c>
      <c r="AJ357" s="475">
        <v>245.95222000000004</v>
      </c>
    </row>
    <row r="358" spans="1:36" s="42" customFormat="1" x14ac:dyDescent="0.25">
      <c r="A358" s="394">
        <v>6</v>
      </c>
      <c r="B358" s="111">
        <v>146815</v>
      </c>
      <c r="C358" s="180" t="s">
        <v>627</v>
      </c>
      <c r="D358" s="470">
        <v>27.369140000000002</v>
      </c>
      <c r="E358" s="470">
        <v>0.91505999999999998</v>
      </c>
      <c r="F358" s="470">
        <v>304.89589999999998</v>
      </c>
      <c r="G358" s="470">
        <v>3.01336</v>
      </c>
      <c r="H358" s="87">
        <v>336.19345999999996</v>
      </c>
      <c r="I358" s="470">
        <v>0</v>
      </c>
      <c r="J358" s="470">
        <v>0</v>
      </c>
      <c r="K358" s="470">
        <v>0</v>
      </c>
      <c r="L358" s="470">
        <v>0</v>
      </c>
      <c r="M358" s="470">
        <v>0</v>
      </c>
      <c r="N358" s="470">
        <v>1.5639000000000001</v>
      </c>
      <c r="O358" s="470">
        <v>7.28477</v>
      </c>
      <c r="P358" s="470">
        <v>0</v>
      </c>
      <c r="Q358" s="470">
        <v>21.626750000000001</v>
      </c>
      <c r="R358" s="87">
        <v>30.47542</v>
      </c>
      <c r="S358" s="470">
        <v>6.0778600000000003</v>
      </c>
      <c r="T358" s="470">
        <v>0</v>
      </c>
      <c r="U358" s="470">
        <v>0</v>
      </c>
      <c r="V358" s="470">
        <v>0.27116000000000001</v>
      </c>
      <c r="W358" s="470">
        <v>0</v>
      </c>
      <c r="X358" s="470">
        <v>0.44405</v>
      </c>
      <c r="Y358" s="470">
        <v>60.221220000000002</v>
      </c>
      <c r="Z358" s="470">
        <v>0</v>
      </c>
      <c r="AA358" s="470">
        <v>4.2255599999999998</v>
      </c>
      <c r="AB358" s="470">
        <v>3.1609600000000002</v>
      </c>
      <c r="AC358" s="470">
        <v>4.3514699999999999</v>
      </c>
      <c r="AD358" s="470">
        <v>78.752280000000013</v>
      </c>
      <c r="AE358" s="470">
        <v>445.42115999999999</v>
      </c>
      <c r="AF358" s="227">
        <v>1.5639000000000001</v>
      </c>
      <c r="AG358" s="227">
        <v>0.27116000000000001</v>
      </c>
      <c r="AH358" s="227">
        <v>0</v>
      </c>
      <c r="AI358" s="227">
        <v>68.79825000000001</v>
      </c>
      <c r="AJ358" s="475">
        <v>374.78784999999993</v>
      </c>
    </row>
    <row r="359" spans="1:36" s="42" customFormat="1" x14ac:dyDescent="0.25">
      <c r="A359" s="394">
        <v>6</v>
      </c>
      <c r="B359" s="111">
        <v>146820</v>
      </c>
      <c r="C359" s="180" t="s">
        <v>629</v>
      </c>
      <c r="D359" s="470">
        <v>0</v>
      </c>
      <c r="E359" s="470">
        <v>1.75752</v>
      </c>
      <c r="F359" s="470">
        <v>20.538959999999999</v>
      </c>
      <c r="G359" s="470">
        <v>6.9580000000000003E-2</v>
      </c>
      <c r="H359" s="87">
        <v>22.366059999999997</v>
      </c>
      <c r="I359" s="470">
        <v>0</v>
      </c>
      <c r="J359" s="470">
        <v>0</v>
      </c>
      <c r="K359" s="470">
        <v>0</v>
      </c>
      <c r="L359" s="470">
        <v>0</v>
      </c>
      <c r="M359" s="470">
        <v>0</v>
      </c>
      <c r="N359" s="470">
        <v>0</v>
      </c>
      <c r="O359" s="470">
        <v>4.3642099999999999</v>
      </c>
      <c r="P359" s="470">
        <v>0</v>
      </c>
      <c r="Q359" s="470">
        <v>1.0394699999999999</v>
      </c>
      <c r="R359" s="87">
        <v>5.4036799999999996</v>
      </c>
      <c r="S359" s="470">
        <v>10.04458</v>
      </c>
      <c r="T359" s="470">
        <v>0</v>
      </c>
      <c r="U359" s="470">
        <v>0</v>
      </c>
      <c r="V359" s="470">
        <v>1.5375000000000001</v>
      </c>
      <c r="W359" s="470">
        <v>0</v>
      </c>
      <c r="X359" s="470">
        <v>0</v>
      </c>
      <c r="Y359" s="470">
        <v>9.8982600000000005</v>
      </c>
      <c r="Z359" s="470">
        <v>0</v>
      </c>
      <c r="AA359" s="470">
        <v>10.8733</v>
      </c>
      <c r="AB359" s="470">
        <v>1.0436000000000001</v>
      </c>
      <c r="AC359" s="470">
        <v>1.1960599999999999</v>
      </c>
      <c r="AD359" s="470">
        <v>34.593299999999999</v>
      </c>
      <c r="AE359" s="470">
        <v>62.363039999999998</v>
      </c>
      <c r="AF359" s="227">
        <v>0</v>
      </c>
      <c r="AG359" s="227">
        <v>1.5375000000000001</v>
      </c>
      <c r="AH359" s="227">
        <v>0</v>
      </c>
      <c r="AI359" s="227">
        <v>21.96762</v>
      </c>
      <c r="AJ359" s="475">
        <v>38.857919999999993</v>
      </c>
    </row>
    <row r="360" spans="1:36" s="42" customFormat="1" x14ac:dyDescent="0.25">
      <c r="A360" s="394">
        <v>6</v>
      </c>
      <c r="B360" s="111">
        <v>146825</v>
      </c>
      <c r="C360" s="180" t="s">
        <v>631</v>
      </c>
      <c r="D360" s="470">
        <v>8.8999999999999996E-2</v>
      </c>
      <c r="E360" s="470">
        <v>4.0039999999999996</v>
      </c>
      <c r="F360" s="470">
        <v>4.9216800000000003</v>
      </c>
      <c r="G360" s="470">
        <v>0.05</v>
      </c>
      <c r="H360" s="87">
        <v>9.064680000000001</v>
      </c>
      <c r="I360" s="470">
        <v>0.67513999999999996</v>
      </c>
      <c r="J360" s="470">
        <v>0</v>
      </c>
      <c r="K360" s="470">
        <v>0</v>
      </c>
      <c r="L360" s="470">
        <v>0</v>
      </c>
      <c r="M360" s="470">
        <v>2E-3</v>
      </c>
      <c r="N360" s="470">
        <v>0.40383999999999998</v>
      </c>
      <c r="O360" s="470">
        <v>4.4999999999999998E-2</v>
      </c>
      <c r="P360" s="470">
        <v>0</v>
      </c>
      <c r="Q360" s="470">
        <v>7.0999999999999994E-2</v>
      </c>
      <c r="R360" s="87">
        <v>1.1969799999999997</v>
      </c>
      <c r="S360" s="470">
        <v>16.795010000000001</v>
      </c>
      <c r="T360" s="470">
        <v>0</v>
      </c>
      <c r="U360" s="470">
        <v>0</v>
      </c>
      <c r="V360" s="470">
        <v>1.0274700000000001</v>
      </c>
      <c r="W360" s="470">
        <v>0</v>
      </c>
      <c r="X360" s="470">
        <v>0</v>
      </c>
      <c r="Y360" s="470">
        <v>0</v>
      </c>
      <c r="Z360" s="470">
        <v>1E-3</v>
      </c>
      <c r="AA360" s="470">
        <v>27.864190000000001</v>
      </c>
      <c r="AB360" s="470">
        <v>1.0387200000000001</v>
      </c>
      <c r="AC360" s="470">
        <v>0</v>
      </c>
      <c r="AD360" s="470">
        <v>46.726390000000002</v>
      </c>
      <c r="AE360" s="470">
        <v>56.988050000000001</v>
      </c>
      <c r="AF360" s="227">
        <v>0.40383999999999998</v>
      </c>
      <c r="AG360" s="227">
        <v>1.0294700000000001</v>
      </c>
      <c r="AH360" s="227">
        <v>0</v>
      </c>
      <c r="AI360" s="227">
        <v>27.864190000000001</v>
      </c>
      <c r="AJ360" s="475">
        <v>27.690550000000005</v>
      </c>
    </row>
    <row r="361" spans="1:36" s="42" customFormat="1" x14ac:dyDescent="0.25">
      <c r="A361" s="394">
        <v>4</v>
      </c>
      <c r="B361" s="111">
        <v>1472</v>
      </c>
      <c r="C361" s="180" t="s">
        <v>1460</v>
      </c>
      <c r="D361" s="470">
        <v>0</v>
      </c>
      <c r="E361" s="470">
        <v>111.508</v>
      </c>
      <c r="F361" s="470">
        <v>0</v>
      </c>
      <c r="G361" s="470">
        <v>0</v>
      </c>
      <c r="H361" s="87">
        <v>111.508</v>
      </c>
      <c r="I361" s="470">
        <v>0</v>
      </c>
      <c r="J361" s="470">
        <v>0</v>
      </c>
      <c r="K361" s="470">
        <v>0</v>
      </c>
      <c r="L361" s="470">
        <v>0</v>
      </c>
      <c r="M361" s="470">
        <v>0</v>
      </c>
      <c r="N361" s="470">
        <v>0</v>
      </c>
      <c r="O361" s="470">
        <v>0</v>
      </c>
      <c r="P361" s="470">
        <v>0</v>
      </c>
      <c r="Q361" s="470">
        <v>0</v>
      </c>
      <c r="R361" s="87">
        <v>0</v>
      </c>
      <c r="S361" s="470">
        <v>0</v>
      </c>
      <c r="T361" s="470">
        <v>0</v>
      </c>
      <c r="U361" s="470">
        <v>0</v>
      </c>
      <c r="V361" s="470">
        <v>0</v>
      </c>
      <c r="W361" s="470">
        <v>0</v>
      </c>
      <c r="X361" s="470">
        <v>0</v>
      </c>
      <c r="Y361" s="470">
        <v>0</v>
      </c>
      <c r="Z361" s="470">
        <v>0</v>
      </c>
      <c r="AA361" s="470">
        <v>0</v>
      </c>
      <c r="AB361" s="470">
        <v>0</v>
      </c>
      <c r="AC361" s="470">
        <v>0</v>
      </c>
      <c r="AD361" s="470">
        <v>0</v>
      </c>
      <c r="AE361" s="470">
        <v>111.508</v>
      </c>
      <c r="AF361" s="227">
        <v>0</v>
      </c>
      <c r="AG361" s="227">
        <v>0</v>
      </c>
      <c r="AH361" s="227">
        <v>0</v>
      </c>
      <c r="AI361" s="227">
        <v>0</v>
      </c>
      <c r="AJ361" s="475">
        <v>111.508</v>
      </c>
    </row>
    <row r="362" spans="1:36" s="42" customFormat="1" x14ac:dyDescent="0.25">
      <c r="A362" s="394">
        <v>6</v>
      </c>
      <c r="B362" s="111">
        <v>147205</v>
      </c>
      <c r="C362" s="180" t="s">
        <v>623</v>
      </c>
      <c r="D362" s="470">
        <v>0</v>
      </c>
      <c r="E362" s="470">
        <v>0</v>
      </c>
      <c r="F362" s="470">
        <v>0</v>
      </c>
      <c r="G362" s="470">
        <v>0</v>
      </c>
      <c r="H362" s="87">
        <v>0</v>
      </c>
      <c r="I362" s="470">
        <v>0</v>
      </c>
      <c r="J362" s="470">
        <v>0</v>
      </c>
      <c r="K362" s="470">
        <v>0</v>
      </c>
      <c r="L362" s="470">
        <v>0</v>
      </c>
      <c r="M362" s="470">
        <v>0</v>
      </c>
      <c r="N362" s="470">
        <v>0</v>
      </c>
      <c r="O362" s="470">
        <v>0</v>
      </c>
      <c r="P362" s="470">
        <v>0</v>
      </c>
      <c r="Q362" s="470">
        <v>0</v>
      </c>
      <c r="R362" s="87">
        <v>0</v>
      </c>
      <c r="S362" s="470">
        <v>0</v>
      </c>
      <c r="T362" s="470">
        <v>0</v>
      </c>
      <c r="U362" s="470">
        <v>0</v>
      </c>
      <c r="V362" s="470">
        <v>0</v>
      </c>
      <c r="W362" s="470">
        <v>0</v>
      </c>
      <c r="X362" s="470">
        <v>0</v>
      </c>
      <c r="Y362" s="470">
        <v>0</v>
      </c>
      <c r="Z362" s="470">
        <v>0</v>
      </c>
      <c r="AA362" s="470">
        <v>0</v>
      </c>
      <c r="AB362" s="470">
        <v>0</v>
      </c>
      <c r="AC362" s="470">
        <v>0</v>
      </c>
      <c r="AD362" s="470">
        <v>0</v>
      </c>
      <c r="AE362" s="470">
        <v>0</v>
      </c>
      <c r="AF362" s="227">
        <v>0</v>
      </c>
      <c r="AG362" s="227">
        <v>0</v>
      </c>
      <c r="AH362" s="227">
        <v>0</v>
      </c>
      <c r="AI362" s="227">
        <v>0</v>
      </c>
      <c r="AJ362" s="475">
        <v>0</v>
      </c>
    </row>
    <row r="363" spans="1:36" s="42" customFormat="1" x14ac:dyDescent="0.25">
      <c r="A363" s="394">
        <v>6</v>
      </c>
      <c r="B363" s="111">
        <v>147210</v>
      </c>
      <c r="C363" s="180" t="s">
        <v>625</v>
      </c>
      <c r="D363" s="470">
        <v>0</v>
      </c>
      <c r="E363" s="470">
        <v>54.751469999999998</v>
      </c>
      <c r="F363" s="470">
        <v>0</v>
      </c>
      <c r="G363" s="470">
        <v>0</v>
      </c>
      <c r="H363" s="87">
        <v>54.751469999999998</v>
      </c>
      <c r="I363" s="470">
        <v>0</v>
      </c>
      <c r="J363" s="470">
        <v>0</v>
      </c>
      <c r="K363" s="470">
        <v>0</v>
      </c>
      <c r="L363" s="470">
        <v>0</v>
      </c>
      <c r="M363" s="470">
        <v>0</v>
      </c>
      <c r="N363" s="470">
        <v>0</v>
      </c>
      <c r="O363" s="470">
        <v>0</v>
      </c>
      <c r="P363" s="470">
        <v>0</v>
      </c>
      <c r="Q363" s="470">
        <v>0</v>
      </c>
      <c r="R363" s="87">
        <v>0</v>
      </c>
      <c r="S363" s="470">
        <v>0</v>
      </c>
      <c r="T363" s="470">
        <v>0</v>
      </c>
      <c r="U363" s="470">
        <v>0</v>
      </c>
      <c r="V363" s="470">
        <v>0</v>
      </c>
      <c r="W363" s="470">
        <v>0</v>
      </c>
      <c r="X363" s="470">
        <v>0</v>
      </c>
      <c r="Y363" s="470">
        <v>0</v>
      </c>
      <c r="Z363" s="470">
        <v>0</v>
      </c>
      <c r="AA363" s="470">
        <v>0</v>
      </c>
      <c r="AB363" s="470">
        <v>0</v>
      </c>
      <c r="AC363" s="470">
        <v>0</v>
      </c>
      <c r="AD363" s="470">
        <v>0</v>
      </c>
      <c r="AE363" s="470">
        <v>54.751469999999998</v>
      </c>
      <c r="AF363" s="227">
        <v>0</v>
      </c>
      <c r="AG363" s="227">
        <v>0</v>
      </c>
      <c r="AH363" s="227">
        <v>0</v>
      </c>
      <c r="AI363" s="227">
        <v>0</v>
      </c>
      <c r="AJ363" s="475">
        <v>54.751469999999998</v>
      </c>
    </row>
    <row r="364" spans="1:36" s="42" customFormat="1" x14ac:dyDescent="0.25">
      <c r="A364" s="394">
        <v>6</v>
      </c>
      <c r="B364" s="111">
        <v>147215</v>
      </c>
      <c r="C364" s="180" t="s">
        <v>1110</v>
      </c>
      <c r="D364" s="470">
        <v>0</v>
      </c>
      <c r="E364" s="470">
        <v>1.1468400000000001</v>
      </c>
      <c r="F364" s="470">
        <v>0</v>
      </c>
      <c r="G364" s="470">
        <v>0</v>
      </c>
      <c r="H364" s="87">
        <v>1.1468400000000001</v>
      </c>
      <c r="I364" s="470">
        <v>0</v>
      </c>
      <c r="J364" s="470">
        <v>0</v>
      </c>
      <c r="K364" s="470">
        <v>0</v>
      </c>
      <c r="L364" s="470">
        <v>0</v>
      </c>
      <c r="M364" s="470">
        <v>0</v>
      </c>
      <c r="N364" s="470">
        <v>0</v>
      </c>
      <c r="O364" s="470">
        <v>0</v>
      </c>
      <c r="P364" s="470">
        <v>0</v>
      </c>
      <c r="Q364" s="470">
        <v>0</v>
      </c>
      <c r="R364" s="87">
        <v>0</v>
      </c>
      <c r="S364" s="470">
        <v>0</v>
      </c>
      <c r="T364" s="470">
        <v>0</v>
      </c>
      <c r="U364" s="470">
        <v>0</v>
      </c>
      <c r="V364" s="470">
        <v>0</v>
      </c>
      <c r="W364" s="470">
        <v>0</v>
      </c>
      <c r="X364" s="470">
        <v>0</v>
      </c>
      <c r="Y364" s="470">
        <v>0</v>
      </c>
      <c r="Z364" s="470">
        <v>0</v>
      </c>
      <c r="AA364" s="470">
        <v>0</v>
      </c>
      <c r="AB364" s="470">
        <v>0</v>
      </c>
      <c r="AC364" s="470">
        <v>0</v>
      </c>
      <c r="AD364" s="470">
        <v>0</v>
      </c>
      <c r="AE364" s="470">
        <v>1.1468400000000001</v>
      </c>
      <c r="AF364" s="227">
        <v>0</v>
      </c>
      <c r="AG364" s="227">
        <v>0</v>
      </c>
      <c r="AH364" s="227">
        <v>0</v>
      </c>
      <c r="AI364" s="227">
        <v>0</v>
      </c>
      <c r="AJ364" s="475">
        <v>1.1468400000000001</v>
      </c>
    </row>
    <row r="365" spans="1:36" s="42" customFormat="1" x14ac:dyDescent="0.25">
      <c r="A365" s="394">
        <v>6</v>
      </c>
      <c r="B365" s="111">
        <v>147220</v>
      </c>
      <c r="C365" s="180" t="s">
        <v>1111</v>
      </c>
      <c r="D365" s="470">
        <v>0</v>
      </c>
      <c r="E365" s="470">
        <v>0.29730000000000001</v>
      </c>
      <c r="F365" s="470">
        <v>0</v>
      </c>
      <c r="G365" s="470">
        <v>0</v>
      </c>
      <c r="H365" s="87">
        <v>0.29730000000000001</v>
      </c>
      <c r="I365" s="470">
        <v>0</v>
      </c>
      <c r="J365" s="470">
        <v>0</v>
      </c>
      <c r="K365" s="470">
        <v>0</v>
      </c>
      <c r="L365" s="470">
        <v>0</v>
      </c>
      <c r="M365" s="470">
        <v>0</v>
      </c>
      <c r="N365" s="470">
        <v>0</v>
      </c>
      <c r="O365" s="470">
        <v>0</v>
      </c>
      <c r="P365" s="470">
        <v>0</v>
      </c>
      <c r="Q365" s="470">
        <v>0</v>
      </c>
      <c r="R365" s="87">
        <v>0</v>
      </c>
      <c r="S365" s="470">
        <v>0</v>
      </c>
      <c r="T365" s="470">
        <v>0</v>
      </c>
      <c r="U365" s="470">
        <v>0</v>
      </c>
      <c r="V365" s="470">
        <v>0</v>
      </c>
      <c r="W365" s="470">
        <v>0</v>
      </c>
      <c r="X365" s="470">
        <v>0</v>
      </c>
      <c r="Y365" s="470">
        <v>0</v>
      </c>
      <c r="Z365" s="470">
        <v>0</v>
      </c>
      <c r="AA365" s="470">
        <v>0</v>
      </c>
      <c r="AB365" s="470">
        <v>0</v>
      </c>
      <c r="AC365" s="470">
        <v>0</v>
      </c>
      <c r="AD365" s="470">
        <v>0</v>
      </c>
      <c r="AE365" s="470">
        <v>0.29730000000000001</v>
      </c>
      <c r="AF365" s="227">
        <v>0</v>
      </c>
      <c r="AG365" s="227">
        <v>0</v>
      </c>
      <c r="AH365" s="227">
        <v>0</v>
      </c>
      <c r="AI365" s="227">
        <v>0</v>
      </c>
      <c r="AJ365" s="475">
        <v>0.29730000000000001</v>
      </c>
    </row>
    <row r="366" spans="1:36" s="42" customFormat="1" x14ac:dyDescent="0.25">
      <c r="A366" s="394">
        <v>6</v>
      </c>
      <c r="B366" s="111">
        <v>147225</v>
      </c>
      <c r="C366" s="180" t="s">
        <v>1424</v>
      </c>
      <c r="D366" s="470">
        <v>0</v>
      </c>
      <c r="E366" s="470">
        <v>55.312390000000001</v>
      </c>
      <c r="F366" s="470">
        <v>0</v>
      </c>
      <c r="G366" s="470">
        <v>0</v>
      </c>
      <c r="H366" s="87">
        <v>55.312390000000001</v>
      </c>
      <c r="I366" s="470">
        <v>0</v>
      </c>
      <c r="J366" s="470">
        <v>0</v>
      </c>
      <c r="K366" s="470">
        <v>0</v>
      </c>
      <c r="L366" s="470">
        <v>0</v>
      </c>
      <c r="M366" s="470">
        <v>0</v>
      </c>
      <c r="N366" s="470">
        <v>0</v>
      </c>
      <c r="O366" s="470">
        <v>0</v>
      </c>
      <c r="P366" s="470">
        <v>0</v>
      </c>
      <c r="Q366" s="470">
        <v>0</v>
      </c>
      <c r="R366" s="87">
        <v>0</v>
      </c>
      <c r="S366" s="470">
        <v>0</v>
      </c>
      <c r="T366" s="470">
        <v>0</v>
      </c>
      <c r="U366" s="470">
        <v>0</v>
      </c>
      <c r="V366" s="470">
        <v>0</v>
      </c>
      <c r="W366" s="470">
        <v>0</v>
      </c>
      <c r="X366" s="470">
        <v>0</v>
      </c>
      <c r="Y366" s="470">
        <v>0</v>
      </c>
      <c r="Z366" s="470">
        <v>0</v>
      </c>
      <c r="AA366" s="470">
        <v>0</v>
      </c>
      <c r="AB366" s="470">
        <v>0</v>
      </c>
      <c r="AC366" s="470">
        <v>0</v>
      </c>
      <c r="AD366" s="470">
        <v>0</v>
      </c>
      <c r="AE366" s="470">
        <v>55.312390000000001</v>
      </c>
      <c r="AF366" s="227">
        <v>0</v>
      </c>
      <c r="AG366" s="227">
        <v>0</v>
      </c>
      <c r="AH366" s="227">
        <v>0</v>
      </c>
      <c r="AI366" s="227">
        <v>0</v>
      </c>
      <c r="AJ366" s="475">
        <v>55.312390000000001</v>
      </c>
    </row>
    <row r="367" spans="1:36" s="42" customFormat="1" x14ac:dyDescent="0.25">
      <c r="A367" s="394">
        <v>6</v>
      </c>
      <c r="B367" s="111">
        <v>147230</v>
      </c>
      <c r="C367" s="180" t="s">
        <v>1113</v>
      </c>
      <c r="D367" s="470">
        <v>0</v>
      </c>
      <c r="E367" s="470">
        <v>0</v>
      </c>
      <c r="F367" s="470">
        <v>0</v>
      </c>
      <c r="G367" s="470">
        <v>0</v>
      </c>
      <c r="H367" s="87">
        <v>0</v>
      </c>
      <c r="I367" s="470">
        <v>0</v>
      </c>
      <c r="J367" s="470">
        <v>0</v>
      </c>
      <c r="K367" s="470">
        <v>0</v>
      </c>
      <c r="L367" s="470">
        <v>0</v>
      </c>
      <c r="M367" s="470">
        <v>0</v>
      </c>
      <c r="N367" s="470">
        <v>0</v>
      </c>
      <c r="O367" s="470">
        <v>0</v>
      </c>
      <c r="P367" s="470">
        <v>0</v>
      </c>
      <c r="Q367" s="470">
        <v>0</v>
      </c>
      <c r="R367" s="87">
        <v>0</v>
      </c>
      <c r="S367" s="470">
        <v>0</v>
      </c>
      <c r="T367" s="470">
        <v>0</v>
      </c>
      <c r="U367" s="470">
        <v>0</v>
      </c>
      <c r="V367" s="470">
        <v>0</v>
      </c>
      <c r="W367" s="470">
        <v>0</v>
      </c>
      <c r="X367" s="470">
        <v>0</v>
      </c>
      <c r="Y367" s="470">
        <v>0</v>
      </c>
      <c r="Z367" s="470">
        <v>0</v>
      </c>
      <c r="AA367" s="470">
        <v>0</v>
      </c>
      <c r="AB367" s="470">
        <v>0</v>
      </c>
      <c r="AC367" s="470">
        <v>0</v>
      </c>
      <c r="AD367" s="470">
        <v>0</v>
      </c>
      <c r="AE367" s="470">
        <v>0</v>
      </c>
      <c r="AF367" s="227">
        <v>0</v>
      </c>
      <c r="AG367" s="227">
        <v>0</v>
      </c>
      <c r="AH367" s="227">
        <v>0</v>
      </c>
      <c r="AI367" s="227">
        <v>0</v>
      </c>
      <c r="AJ367" s="475">
        <v>0</v>
      </c>
    </row>
    <row r="368" spans="1:36" s="42" customFormat="1" x14ac:dyDescent="0.25">
      <c r="A368" s="394">
        <v>4</v>
      </c>
      <c r="B368" s="111">
        <v>1473</v>
      </c>
      <c r="C368" s="180" t="s">
        <v>1038</v>
      </c>
      <c r="D368" s="470">
        <v>2571.1686599999998</v>
      </c>
      <c r="E368" s="470">
        <v>320650.85647</v>
      </c>
      <c r="F368" s="470">
        <v>15571.9602</v>
      </c>
      <c r="G368" s="470">
        <v>452.90422999999998</v>
      </c>
      <c r="H368" s="87">
        <v>339246.88955999998</v>
      </c>
      <c r="I368" s="470">
        <v>0</v>
      </c>
      <c r="J368" s="470">
        <v>3565.5841500000001</v>
      </c>
      <c r="K368" s="470">
        <v>0</v>
      </c>
      <c r="L368" s="470">
        <v>0</v>
      </c>
      <c r="M368" s="470">
        <v>0</v>
      </c>
      <c r="N368" s="470">
        <v>0</v>
      </c>
      <c r="O368" s="470">
        <v>214.39572000000001</v>
      </c>
      <c r="P368" s="470">
        <v>2824.04709</v>
      </c>
      <c r="Q368" s="470">
        <v>0</v>
      </c>
      <c r="R368" s="87">
        <v>6604.0269600000001</v>
      </c>
      <c r="S368" s="470">
        <v>202.68970999999999</v>
      </c>
      <c r="T368" s="470">
        <v>0</v>
      </c>
      <c r="U368" s="470">
        <v>0</v>
      </c>
      <c r="V368" s="470">
        <v>0</v>
      </c>
      <c r="W368" s="470">
        <v>0</v>
      </c>
      <c r="X368" s="470">
        <v>0</v>
      </c>
      <c r="Y368" s="470">
        <v>0</v>
      </c>
      <c r="Z368" s="470">
        <v>0</v>
      </c>
      <c r="AA368" s="470">
        <v>0</v>
      </c>
      <c r="AB368" s="470">
        <v>0</v>
      </c>
      <c r="AC368" s="470">
        <v>0</v>
      </c>
      <c r="AD368" s="470">
        <v>202.68970999999999</v>
      </c>
      <c r="AE368" s="470">
        <v>346053.60622999998</v>
      </c>
      <c r="AF368" s="227">
        <v>0</v>
      </c>
      <c r="AG368" s="227">
        <v>0</v>
      </c>
      <c r="AH368" s="227">
        <v>0</v>
      </c>
      <c r="AI368" s="227">
        <v>0</v>
      </c>
      <c r="AJ368" s="475">
        <v>346053.60622999998</v>
      </c>
    </row>
    <row r="369" spans="1:36" s="42" customFormat="1" x14ac:dyDescent="0.25">
      <c r="A369" s="394">
        <v>6</v>
      </c>
      <c r="B369" s="111">
        <v>147305</v>
      </c>
      <c r="C369" s="180" t="s">
        <v>623</v>
      </c>
      <c r="D369" s="470">
        <v>203.71951999999999</v>
      </c>
      <c r="E369" s="470">
        <v>3314.8183800000002</v>
      </c>
      <c r="F369" s="470">
        <v>73.691069999999996</v>
      </c>
      <c r="G369" s="470">
        <v>117.47230999999999</v>
      </c>
      <c r="H369" s="87">
        <v>3709.7012800000002</v>
      </c>
      <c r="I369" s="470">
        <v>0</v>
      </c>
      <c r="J369" s="470">
        <v>125.51430999999999</v>
      </c>
      <c r="K369" s="470">
        <v>0</v>
      </c>
      <c r="L369" s="470">
        <v>0</v>
      </c>
      <c r="M369" s="470">
        <v>0</v>
      </c>
      <c r="N369" s="470">
        <v>0</v>
      </c>
      <c r="O369" s="470">
        <v>4.3868600000000004</v>
      </c>
      <c r="P369" s="470">
        <v>77.989429999999999</v>
      </c>
      <c r="Q369" s="470">
        <v>0</v>
      </c>
      <c r="R369" s="87">
        <v>207.89060000000001</v>
      </c>
      <c r="S369" s="470">
        <v>5.0363499999999997</v>
      </c>
      <c r="T369" s="470">
        <v>0</v>
      </c>
      <c r="U369" s="470">
        <v>0</v>
      </c>
      <c r="V369" s="470">
        <v>0</v>
      </c>
      <c r="W369" s="470">
        <v>0</v>
      </c>
      <c r="X369" s="470">
        <v>0</v>
      </c>
      <c r="Y369" s="470">
        <v>0</v>
      </c>
      <c r="Z369" s="470">
        <v>0</v>
      </c>
      <c r="AA369" s="470">
        <v>0</v>
      </c>
      <c r="AB369" s="470">
        <v>0</v>
      </c>
      <c r="AC369" s="470">
        <v>0</v>
      </c>
      <c r="AD369" s="470">
        <v>5.0363499999999997</v>
      </c>
      <c r="AE369" s="470">
        <v>3922.6282300000003</v>
      </c>
      <c r="AF369" s="227">
        <v>0</v>
      </c>
      <c r="AG369" s="227">
        <v>0</v>
      </c>
      <c r="AH369" s="227">
        <v>0</v>
      </c>
      <c r="AI369" s="227">
        <v>0</v>
      </c>
      <c r="AJ369" s="475">
        <v>3922.6282300000003</v>
      </c>
    </row>
    <row r="370" spans="1:36" s="42" customFormat="1" x14ac:dyDescent="0.25">
      <c r="A370" s="394">
        <v>6</v>
      </c>
      <c r="B370" s="111">
        <v>147310</v>
      </c>
      <c r="C370" s="180" t="s">
        <v>625</v>
      </c>
      <c r="D370" s="470">
        <v>342.08784000000003</v>
      </c>
      <c r="E370" s="470">
        <v>5535.5189499999997</v>
      </c>
      <c r="F370" s="470">
        <v>151.75877</v>
      </c>
      <c r="G370" s="470">
        <v>132.72658000000001</v>
      </c>
      <c r="H370" s="87">
        <v>6162.0921400000007</v>
      </c>
      <c r="I370" s="470">
        <v>0</v>
      </c>
      <c r="J370" s="470">
        <v>235.05615</v>
      </c>
      <c r="K370" s="470">
        <v>0</v>
      </c>
      <c r="L370" s="470">
        <v>0</v>
      </c>
      <c r="M370" s="470">
        <v>0</v>
      </c>
      <c r="N370" s="470">
        <v>0</v>
      </c>
      <c r="O370" s="470">
        <v>8.9356299999999997</v>
      </c>
      <c r="P370" s="470">
        <v>145.69526999999999</v>
      </c>
      <c r="Q370" s="470">
        <v>0</v>
      </c>
      <c r="R370" s="87">
        <v>389.68705</v>
      </c>
      <c r="S370" s="470">
        <v>10.574490000000001</v>
      </c>
      <c r="T370" s="470">
        <v>0</v>
      </c>
      <c r="U370" s="470">
        <v>0</v>
      </c>
      <c r="V370" s="470">
        <v>0</v>
      </c>
      <c r="W370" s="470">
        <v>0</v>
      </c>
      <c r="X370" s="470">
        <v>0</v>
      </c>
      <c r="Y370" s="470">
        <v>0</v>
      </c>
      <c r="Z370" s="470">
        <v>0</v>
      </c>
      <c r="AA370" s="470">
        <v>0</v>
      </c>
      <c r="AB370" s="470">
        <v>0</v>
      </c>
      <c r="AC370" s="470">
        <v>0</v>
      </c>
      <c r="AD370" s="470">
        <v>10.574490000000001</v>
      </c>
      <c r="AE370" s="470">
        <v>6562.3536800000011</v>
      </c>
      <c r="AF370" s="227">
        <v>0</v>
      </c>
      <c r="AG370" s="227">
        <v>0</v>
      </c>
      <c r="AH370" s="227">
        <v>0</v>
      </c>
      <c r="AI370" s="227">
        <v>0</v>
      </c>
      <c r="AJ370" s="475">
        <v>6562.3536800000011</v>
      </c>
    </row>
    <row r="371" spans="1:36" s="42" customFormat="1" x14ac:dyDescent="0.25">
      <c r="A371" s="394">
        <v>6</v>
      </c>
      <c r="B371" s="111">
        <v>147315</v>
      </c>
      <c r="C371" s="180" t="s">
        <v>627</v>
      </c>
      <c r="D371" s="470">
        <v>324.28552000000002</v>
      </c>
      <c r="E371" s="470">
        <v>8462.2821499999991</v>
      </c>
      <c r="F371" s="470">
        <v>310.82389999999998</v>
      </c>
      <c r="G371" s="470">
        <v>0.22255</v>
      </c>
      <c r="H371" s="87">
        <v>9097.6141199999984</v>
      </c>
      <c r="I371" s="470">
        <v>0</v>
      </c>
      <c r="J371" s="470">
        <v>361.10784999999998</v>
      </c>
      <c r="K371" s="470">
        <v>0</v>
      </c>
      <c r="L371" s="470">
        <v>0</v>
      </c>
      <c r="M371" s="470">
        <v>0</v>
      </c>
      <c r="N371" s="470">
        <v>0</v>
      </c>
      <c r="O371" s="470">
        <v>16.76895</v>
      </c>
      <c r="P371" s="470">
        <v>220.70517000000001</v>
      </c>
      <c r="Q371" s="470">
        <v>0</v>
      </c>
      <c r="R371" s="87">
        <v>598.58196999999996</v>
      </c>
      <c r="S371" s="470">
        <v>16.770029999999998</v>
      </c>
      <c r="T371" s="470">
        <v>0</v>
      </c>
      <c r="U371" s="470">
        <v>0</v>
      </c>
      <c r="V371" s="470">
        <v>0</v>
      </c>
      <c r="W371" s="470">
        <v>0</v>
      </c>
      <c r="X371" s="470">
        <v>0</v>
      </c>
      <c r="Y371" s="470">
        <v>0</v>
      </c>
      <c r="Z371" s="470">
        <v>0</v>
      </c>
      <c r="AA371" s="470">
        <v>0</v>
      </c>
      <c r="AB371" s="470">
        <v>0</v>
      </c>
      <c r="AC371" s="470">
        <v>0</v>
      </c>
      <c r="AD371" s="470">
        <v>16.770029999999998</v>
      </c>
      <c r="AE371" s="470">
        <v>9712.9661199999973</v>
      </c>
      <c r="AF371" s="227">
        <v>0</v>
      </c>
      <c r="AG371" s="227">
        <v>0</v>
      </c>
      <c r="AH371" s="227">
        <v>0</v>
      </c>
      <c r="AI371" s="227">
        <v>0</v>
      </c>
      <c r="AJ371" s="475">
        <v>9712.9661199999973</v>
      </c>
    </row>
    <row r="372" spans="1:36" s="42" customFormat="1" x14ac:dyDescent="0.25">
      <c r="A372" s="394">
        <v>6</v>
      </c>
      <c r="B372" s="111">
        <v>147320</v>
      </c>
      <c r="C372" s="180" t="s">
        <v>629</v>
      </c>
      <c r="D372" s="470">
        <v>780.08820000000003</v>
      </c>
      <c r="E372" s="470">
        <v>18159.17427</v>
      </c>
      <c r="F372" s="470">
        <v>864.10960999999998</v>
      </c>
      <c r="G372" s="470">
        <v>28.990839999999999</v>
      </c>
      <c r="H372" s="87">
        <v>19832.362919999996</v>
      </c>
      <c r="I372" s="470">
        <v>0</v>
      </c>
      <c r="J372" s="470">
        <v>740.94352000000003</v>
      </c>
      <c r="K372" s="470">
        <v>0</v>
      </c>
      <c r="L372" s="470">
        <v>0</v>
      </c>
      <c r="M372" s="470">
        <v>0</v>
      </c>
      <c r="N372" s="470">
        <v>0</v>
      </c>
      <c r="O372" s="470">
        <v>36.764809999999997</v>
      </c>
      <c r="P372" s="470">
        <v>458.68250999999998</v>
      </c>
      <c r="Q372" s="470">
        <v>0</v>
      </c>
      <c r="R372" s="87">
        <v>1236.39084</v>
      </c>
      <c r="S372" s="470">
        <v>33.990920000000003</v>
      </c>
      <c r="T372" s="470">
        <v>0</v>
      </c>
      <c r="U372" s="470">
        <v>0</v>
      </c>
      <c r="V372" s="470">
        <v>0</v>
      </c>
      <c r="W372" s="470">
        <v>0</v>
      </c>
      <c r="X372" s="470">
        <v>0</v>
      </c>
      <c r="Y372" s="470">
        <v>0</v>
      </c>
      <c r="Z372" s="470">
        <v>0</v>
      </c>
      <c r="AA372" s="470">
        <v>0</v>
      </c>
      <c r="AB372" s="470">
        <v>0</v>
      </c>
      <c r="AC372" s="470">
        <v>0</v>
      </c>
      <c r="AD372" s="470">
        <v>33.990920000000003</v>
      </c>
      <c r="AE372" s="470">
        <v>21102.744679999996</v>
      </c>
      <c r="AF372" s="227">
        <v>0</v>
      </c>
      <c r="AG372" s="227">
        <v>0</v>
      </c>
      <c r="AH372" s="227">
        <v>0</v>
      </c>
      <c r="AI372" s="227">
        <v>0</v>
      </c>
      <c r="AJ372" s="475">
        <v>21102.744679999996</v>
      </c>
    </row>
    <row r="373" spans="1:36" s="42" customFormat="1" x14ac:dyDescent="0.25">
      <c r="A373" s="394">
        <v>6</v>
      </c>
      <c r="B373" s="111">
        <v>147325</v>
      </c>
      <c r="C373" s="180" t="s">
        <v>631</v>
      </c>
      <c r="D373" s="470">
        <v>920.98757999999998</v>
      </c>
      <c r="E373" s="470">
        <v>285179.06271999999</v>
      </c>
      <c r="F373" s="470">
        <v>14171.576849999999</v>
      </c>
      <c r="G373" s="470">
        <v>173.49195</v>
      </c>
      <c r="H373" s="87">
        <v>300445.11910000001</v>
      </c>
      <c r="I373" s="470">
        <v>0</v>
      </c>
      <c r="J373" s="470">
        <v>2102.9623200000001</v>
      </c>
      <c r="K373" s="470">
        <v>0</v>
      </c>
      <c r="L373" s="470">
        <v>0</v>
      </c>
      <c r="M373" s="470">
        <v>0</v>
      </c>
      <c r="N373" s="470">
        <v>0</v>
      </c>
      <c r="O373" s="470">
        <v>147.53946999999999</v>
      </c>
      <c r="P373" s="470">
        <v>1920.97471</v>
      </c>
      <c r="Q373" s="470">
        <v>0</v>
      </c>
      <c r="R373" s="87">
        <v>4171.4765000000007</v>
      </c>
      <c r="S373" s="470">
        <v>136.31791999999999</v>
      </c>
      <c r="T373" s="470">
        <v>0</v>
      </c>
      <c r="U373" s="470">
        <v>0</v>
      </c>
      <c r="V373" s="470">
        <v>0</v>
      </c>
      <c r="W373" s="470">
        <v>0</v>
      </c>
      <c r="X373" s="470">
        <v>0</v>
      </c>
      <c r="Y373" s="470">
        <v>0</v>
      </c>
      <c r="Z373" s="470">
        <v>0</v>
      </c>
      <c r="AA373" s="470">
        <v>0</v>
      </c>
      <c r="AB373" s="470">
        <v>0</v>
      </c>
      <c r="AC373" s="470">
        <v>0</v>
      </c>
      <c r="AD373" s="470">
        <v>136.31791999999999</v>
      </c>
      <c r="AE373" s="470">
        <v>304752.91352</v>
      </c>
      <c r="AF373" s="227">
        <v>0</v>
      </c>
      <c r="AG373" s="227">
        <v>0</v>
      </c>
      <c r="AH373" s="227">
        <v>0</v>
      </c>
      <c r="AI373" s="227">
        <v>0</v>
      </c>
      <c r="AJ373" s="475">
        <v>304752.91352</v>
      </c>
    </row>
    <row r="374" spans="1:36" s="42" customFormat="1" x14ac:dyDescent="0.25">
      <c r="A374" s="394">
        <v>4</v>
      </c>
      <c r="B374" s="111">
        <v>1474</v>
      </c>
      <c r="C374" s="180" t="s">
        <v>1461</v>
      </c>
      <c r="D374" s="470">
        <v>0</v>
      </c>
      <c r="E374" s="470">
        <v>0</v>
      </c>
      <c r="F374" s="470">
        <v>0</v>
      </c>
      <c r="G374" s="470">
        <v>0</v>
      </c>
      <c r="H374" s="87">
        <v>0</v>
      </c>
      <c r="I374" s="470">
        <v>0</v>
      </c>
      <c r="J374" s="470">
        <v>0</v>
      </c>
      <c r="K374" s="470">
        <v>0</v>
      </c>
      <c r="L374" s="470">
        <v>0</v>
      </c>
      <c r="M374" s="470">
        <v>0</v>
      </c>
      <c r="N374" s="470">
        <v>0</v>
      </c>
      <c r="O374" s="470">
        <v>0</v>
      </c>
      <c r="P374" s="470">
        <v>0</v>
      </c>
      <c r="Q374" s="470">
        <v>0</v>
      </c>
      <c r="R374" s="87">
        <v>0</v>
      </c>
      <c r="S374" s="470">
        <v>0</v>
      </c>
      <c r="T374" s="470">
        <v>0</v>
      </c>
      <c r="U374" s="470">
        <v>0</v>
      </c>
      <c r="V374" s="470">
        <v>0</v>
      </c>
      <c r="W374" s="470">
        <v>0</v>
      </c>
      <c r="X374" s="470">
        <v>0</v>
      </c>
      <c r="Y374" s="470">
        <v>0</v>
      </c>
      <c r="Z374" s="470">
        <v>0</v>
      </c>
      <c r="AA374" s="470">
        <v>0</v>
      </c>
      <c r="AB374" s="470">
        <v>0</v>
      </c>
      <c r="AC374" s="470">
        <v>0</v>
      </c>
      <c r="AD374" s="470">
        <v>0</v>
      </c>
      <c r="AE374" s="470">
        <v>0</v>
      </c>
      <c r="AF374" s="227">
        <v>0</v>
      </c>
      <c r="AG374" s="227">
        <v>0</v>
      </c>
      <c r="AH374" s="227">
        <v>0</v>
      </c>
      <c r="AI374" s="227">
        <v>0</v>
      </c>
      <c r="AJ374" s="475">
        <v>0</v>
      </c>
    </row>
    <row r="375" spans="1:36" s="42" customFormat="1" x14ac:dyDescent="0.25">
      <c r="A375" s="394">
        <v>6</v>
      </c>
      <c r="B375" s="111">
        <v>147405</v>
      </c>
      <c r="C375" s="180" t="s">
        <v>623</v>
      </c>
      <c r="D375" s="470">
        <v>0</v>
      </c>
      <c r="E375" s="470">
        <v>0</v>
      </c>
      <c r="F375" s="470">
        <v>0</v>
      </c>
      <c r="G375" s="470">
        <v>0</v>
      </c>
      <c r="H375" s="87">
        <v>0</v>
      </c>
      <c r="I375" s="470">
        <v>0</v>
      </c>
      <c r="J375" s="470">
        <v>0</v>
      </c>
      <c r="K375" s="470">
        <v>0</v>
      </c>
      <c r="L375" s="470">
        <v>0</v>
      </c>
      <c r="M375" s="470">
        <v>0</v>
      </c>
      <c r="N375" s="470">
        <v>0</v>
      </c>
      <c r="O375" s="470">
        <v>0</v>
      </c>
      <c r="P375" s="470">
        <v>0</v>
      </c>
      <c r="Q375" s="470">
        <v>0</v>
      </c>
      <c r="R375" s="87">
        <v>0</v>
      </c>
      <c r="S375" s="470">
        <v>0</v>
      </c>
      <c r="T375" s="470">
        <v>0</v>
      </c>
      <c r="U375" s="470">
        <v>0</v>
      </c>
      <c r="V375" s="470">
        <v>0</v>
      </c>
      <c r="W375" s="470">
        <v>0</v>
      </c>
      <c r="X375" s="470">
        <v>0</v>
      </c>
      <c r="Y375" s="470">
        <v>0</v>
      </c>
      <c r="Z375" s="470">
        <v>0</v>
      </c>
      <c r="AA375" s="470">
        <v>0</v>
      </c>
      <c r="AB375" s="470">
        <v>0</v>
      </c>
      <c r="AC375" s="470">
        <v>0</v>
      </c>
      <c r="AD375" s="470">
        <v>0</v>
      </c>
      <c r="AE375" s="470">
        <v>0</v>
      </c>
      <c r="AF375" s="227">
        <v>0</v>
      </c>
      <c r="AG375" s="227">
        <v>0</v>
      </c>
      <c r="AH375" s="227">
        <v>0</v>
      </c>
      <c r="AI375" s="227">
        <v>0</v>
      </c>
      <c r="AJ375" s="475">
        <v>0</v>
      </c>
    </row>
    <row r="376" spans="1:36" s="42" customFormat="1" x14ac:dyDescent="0.25">
      <c r="A376" s="394">
        <v>6</v>
      </c>
      <c r="B376" s="111">
        <v>147410</v>
      </c>
      <c r="C376" s="180" t="s">
        <v>625</v>
      </c>
      <c r="D376" s="470">
        <v>0</v>
      </c>
      <c r="E376" s="470">
        <v>0</v>
      </c>
      <c r="F376" s="470">
        <v>0</v>
      </c>
      <c r="G376" s="470">
        <v>0</v>
      </c>
      <c r="H376" s="87">
        <v>0</v>
      </c>
      <c r="I376" s="470">
        <v>0</v>
      </c>
      <c r="J376" s="470">
        <v>0</v>
      </c>
      <c r="K376" s="470">
        <v>0</v>
      </c>
      <c r="L376" s="470">
        <v>0</v>
      </c>
      <c r="M376" s="470">
        <v>0</v>
      </c>
      <c r="N376" s="470">
        <v>0</v>
      </c>
      <c r="O376" s="470">
        <v>0</v>
      </c>
      <c r="P376" s="470">
        <v>0</v>
      </c>
      <c r="Q376" s="470">
        <v>0</v>
      </c>
      <c r="R376" s="87">
        <v>0</v>
      </c>
      <c r="S376" s="470">
        <v>0</v>
      </c>
      <c r="T376" s="470">
        <v>0</v>
      </c>
      <c r="U376" s="470">
        <v>0</v>
      </c>
      <c r="V376" s="470">
        <v>0</v>
      </c>
      <c r="W376" s="470">
        <v>0</v>
      </c>
      <c r="X376" s="470">
        <v>0</v>
      </c>
      <c r="Y376" s="470">
        <v>0</v>
      </c>
      <c r="Z376" s="470">
        <v>0</v>
      </c>
      <c r="AA376" s="470">
        <v>0</v>
      </c>
      <c r="AB376" s="470">
        <v>0</v>
      </c>
      <c r="AC376" s="470">
        <v>0</v>
      </c>
      <c r="AD376" s="470">
        <v>0</v>
      </c>
      <c r="AE376" s="470">
        <v>0</v>
      </c>
      <c r="AF376" s="227">
        <v>0</v>
      </c>
      <c r="AG376" s="227">
        <v>0</v>
      </c>
      <c r="AH376" s="227">
        <v>0</v>
      </c>
      <c r="AI376" s="227">
        <v>0</v>
      </c>
      <c r="AJ376" s="475">
        <v>0</v>
      </c>
    </row>
    <row r="377" spans="1:36" s="42" customFormat="1" x14ac:dyDescent="0.25">
      <c r="A377" s="394">
        <v>6</v>
      </c>
      <c r="B377" s="111">
        <v>147415</v>
      </c>
      <c r="C377" s="180" t="s">
        <v>627</v>
      </c>
      <c r="D377" s="470">
        <v>0</v>
      </c>
      <c r="E377" s="470">
        <v>0</v>
      </c>
      <c r="F377" s="470">
        <v>0</v>
      </c>
      <c r="G377" s="470">
        <v>0</v>
      </c>
      <c r="H377" s="87">
        <v>0</v>
      </c>
      <c r="I377" s="470">
        <v>0</v>
      </c>
      <c r="J377" s="470">
        <v>0</v>
      </c>
      <c r="K377" s="470">
        <v>0</v>
      </c>
      <c r="L377" s="470">
        <v>0</v>
      </c>
      <c r="M377" s="470">
        <v>0</v>
      </c>
      <c r="N377" s="470">
        <v>0</v>
      </c>
      <c r="O377" s="470">
        <v>0</v>
      </c>
      <c r="P377" s="470">
        <v>0</v>
      </c>
      <c r="Q377" s="470">
        <v>0</v>
      </c>
      <c r="R377" s="87">
        <v>0</v>
      </c>
      <c r="S377" s="470">
        <v>0</v>
      </c>
      <c r="T377" s="470">
        <v>0</v>
      </c>
      <c r="U377" s="470">
        <v>0</v>
      </c>
      <c r="V377" s="470">
        <v>0</v>
      </c>
      <c r="W377" s="470">
        <v>0</v>
      </c>
      <c r="X377" s="470">
        <v>0</v>
      </c>
      <c r="Y377" s="470">
        <v>0</v>
      </c>
      <c r="Z377" s="470">
        <v>0</v>
      </c>
      <c r="AA377" s="470">
        <v>0</v>
      </c>
      <c r="AB377" s="470">
        <v>0</v>
      </c>
      <c r="AC377" s="470">
        <v>0</v>
      </c>
      <c r="AD377" s="470">
        <v>0</v>
      </c>
      <c r="AE377" s="470">
        <v>0</v>
      </c>
      <c r="AF377" s="227">
        <v>0</v>
      </c>
      <c r="AG377" s="227">
        <v>0</v>
      </c>
      <c r="AH377" s="227">
        <v>0</v>
      </c>
      <c r="AI377" s="227">
        <v>0</v>
      </c>
      <c r="AJ377" s="475">
        <v>0</v>
      </c>
    </row>
    <row r="378" spans="1:36" s="42" customFormat="1" x14ac:dyDescent="0.25">
      <c r="A378" s="394">
        <v>6</v>
      </c>
      <c r="B378" s="111">
        <v>147420</v>
      </c>
      <c r="C378" s="180" t="s">
        <v>629</v>
      </c>
      <c r="D378" s="470">
        <v>0</v>
      </c>
      <c r="E378" s="470">
        <v>0</v>
      </c>
      <c r="F378" s="470">
        <v>0</v>
      </c>
      <c r="G378" s="470">
        <v>0</v>
      </c>
      <c r="H378" s="87">
        <v>0</v>
      </c>
      <c r="I378" s="470">
        <v>0</v>
      </c>
      <c r="J378" s="470">
        <v>0</v>
      </c>
      <c r="K378" s="470">
        <v>0</v>
      </c>
      <c r="L378" s="470">
        <v>0</v>
      </c>
      <c r="M378" s="470">
        <v>0</v>
      </c>
      <c r="N378" s="470">
        <v>0</v>
      </c>
      <c r="O378" s="470">
        <v>0</v>
      </c>
      <c r="P378" s="470">
        <v>0</v>
      </c>
      <c r="Q378" s="470">
        <v>0</v>
      </c>
      <c r="R378" s="87">
        <v>0</v>
      </c>
      <c r="S378" s="470">
        <v>0</v>
      </c>
      <c r="T378" s="470">
        <v>0</v>
      </c>
      <c r="U378" s="470">
        <v>0</v>
      </c>
      <c r="V378" s="470">
        <v>0</v>
      </c>
      <c r="W378" s="470">
        <v>0</v>
      </c>
      <c r="X378" s="470">
        <v>0</v>
      </c>
      <c r="Y378" s="470">
        <v>0</v>
      </c>
      <c r="Z378" s="470">
        <v>0</v>
      </c>
      <c r="AA378" s="470">
        <v>0</v>
      </c>
      <c r="AB378" s="470">
        <v>0</v>
      </c>
      <c r="AC378" s="470">
        <v>0</v>
      </c>
      <c r="AD378" s="470">
        <v>0</v>
      </c>
      <c r="AE378" s="470">
        <v>0</v>
      </c>
      <c r="AF378" s="227">
        <v>0</v>
      </c>
      <c r="AG378" s="227">
        <v>0</v>
      </c>
      <c r="AH378" s="227">
        <v>0</v>
      </c>
      <c r="AI378" s="227">
        <v>0</v>
      </c>
      <c r="AJ378" s="475">
        <v>0</v>
      </c>
    </row>
    <row r="379" spans="1:36" s="42" customFormat="1" x14ac:dyDescent="0.25">
      <c r="A379" s="394">
        <v>6</v>
      </c>
      <c r="B379" s="111">
        <v>147425</v>
      </c>
      <c r="C379" s="180" t="s">
        <v>631</v>
      </c>
      <c r="D379" s="470">
        <v>0</v>
      </c>
      <c r="E379" s="470">
        <v>0</v>
      </c>
      <c r="F379" s="470">
        <v>0</v>
      </c>
      <c r="G379" s="470">
        <v>0</v>
      </c>
      <c r="H379" s="87">
        <v>0</v>
      </c>
      <c r="I379" s="470">
        <v>0</v>
      </c>
      <c r="J379" s="470">
        <v>0</v>
      </c>
      <c r="K379" s="470">
        <v>0</v>
      </c>
      <c r="L379" s="470">
        <v>0</v>
      </c>
      <c r="M379" s="470">
        <v>0</v>
      </c>
      <c r="N379" s="470">
        <v>0</v>
      </c>
      <c r="O379" s="470">
        <v>0</v>
      </c>
      <c r="P379" s="470">
        <v>0</v>
      </c>
      <c r="Q379" s="470">
        <v>0</v>
      </c>
      <c r="R379" s="87">
        <v>0</v>
      </c>
      <c r="S379" s="470">
        <v>0</v>
      </c>
      <c r="T379" s="470">
        <v>0</v>
      </c>
      <c r="U379" s="470">
        <v>0</v>
      </c>
      <c r="V379" s="470">
        <v>0</v>
      </c>
      <c r="W379" s="470">
        <v>0</v>
      </c>
      <c r="X379" s="470">
        <v>0</v>
      </c>
      <c r="Y379" s="470">
        <v>0</v>
      </c>
      <c r="Z379" s="470">
        <v>0</v>
      </c>
      <c r="AA379" s="470">
        <v>0</v>
      </c>
      <c r="AB379" s="470">
        <v>0</v>
      </c>
      <c r="AC379" s="470">
        <v>0</v>
      </c>
      <c r="AD379" s="470">
        <v>0</v>
      </c>
      <c r="AE379" s="470">
        <v>0</v>
      </c>
      <c r="AF379" s="227">
        <v>0</v>
      </c>
      <c r="AG379" s="227">
        <v>0</v>
      </c>
      <c r="AH379" s="227">
        <v>0</v>
      </c>
      <c r="AI379" s="227">
        <v>0</v>
      </c>
      <c r="AJ379" s="475">
        <v>0</v>
      </c>
    </row>
    <row r="380" spans="1:36" s="42" customFormat="1" x14ac:dyDescent="0.25">
      <c r="A380" s="394">
        <v>4</v>
      </c>
      <c r="B380" s="111">
        <v>1475</v>
      </c>
      <c r="C380" s="180" t="s">
        <v>1462</v>
      </c>
      <c r="D380" s="470">
        <v>0</v>
      </c>
      <c r="E380" s="470">
        <v>160.19617</v>
      </c>
      <c r="F380" s="470">
        <v>0</v>
      </c>
      <c r="G380" s="470">
        <v>0</v>
      </c>
      <c r="H380" s="87">
        <v>160.19617</v>
      </c>
      <c r="I380" s="470">
        <v>0</v>
      </c>
      <c r="J380" s="470">
        <v>0</v>
      </c>
      <c r="K380" s="470">
        <v>0</v>
      </c>
      <c r="L380" s="470">
        <v>0</v>
      </c>
      <c r="M380" s="470">
        <v>0</v>
      </c>
      <c r="N380" s="470">
        <v>0</v>
      </c>
      <c r="O380" s="470">
        <v>19.2379</v>
      </c>
      <c r="P380" s="470">
        <v>0</v>
      </c>
      <c r="Q380" s="470">
        <v>0</v>
      </c>
      <c r="R380" s="87">
        <v>19.2379</v>
      </c>
      <c r="S380" s="470">
        <v>0</v>
      </c>
      <c r="T380" s="470">
        <v>0</v>
      </c>
      <c r="U380" s="470">
        <v>0</v>
      </c>
      <c r="V380" s="470">
        <v>0</v>
      </c>
      <c r="W380" s="470">
        <v>0</v>
      </c>
      <c r="X380" s="470">
        <v>0</v>
      </c>
      <c r="Y380" s="470">
        <v>0</v>
      </c>
      <c r="Z380" s="470">
        <v>0</v>
      </c>
      <c r="AA380" s="470">
        <v>0</v>
      </c>
      <c r="AB380" s="470">
        <v>0</v>
      </c>
      <c r="AC380" s="470">
        <v>0</v>
      </c>
      <c r="AD380" s="470">
        <v>0</v>
      </c>
      <c r="AE380" s="470">
        <v>179.43406999999999</v>
      </c>
      <c r="AF380" s="227">
        <v>0</v>
      </c>
      <c r="AG380" s="227">
        <v>0</v>
      </c>
      <c r="AH380" s="227">
        <v>0</v>
      </c>
      <c r="AI380" s="227">
        <v>0</v>
      </c>
      <c r="AJ380" s="475">
        <v>179.43406999999999</v>
      </c>
    </row>
    <row r="381" spans="1:36" s="42" customFormat="1" x14ac:dyDescent="0.25">
      <c r="A381" s="394">
        <v>6</v>
      </c>
      <c r="B381" s="111">
        <v>147505</v>
      </c>
      <c r="C381" s="180" t="s">
        <v>623</v>
      </c>
      <c r="D381" s="470">
        <v>0</v>
      </c>
      <c r="E381" s="470">
        <v>0</v>
      </c>
      <c r="F381" s="470">
        <v>0</v>
      </c>
      <c r="G381" s="470">
        <v>0</v>
      </c>
      <c r="H381" s="87">
        <v>0</v>
      </c>
      <c r="I381" s="470">
        <v>0</v>
      </c>
      <c r="J381" s="470">
        <v>0</v>
      </c>
      <c r="K381" s="470">
        <v>0</v>
      </c>
      <c r="L381" s="470">
        <v>0</v>
      </c>
      <c r="M381" s="470">
        <v>0</v>
      </c>
      <c r="N381" s="470">
        <v>0</v>
      </c>
      <c r="O381" s="470">
        <v>0.18937999999999999</v>
      </c>
      <c r="P381" s="470">
        <v>0</v>
      </c>
      <c r="Q381" s="470">
        <v>0</v>
      </c>
      <c r="R381" s="87">
        <v>0.18937999999999999</v>
      </c>
      <c r="S381" s="470">
        <v>0</v>
      </c>
      <c r="T381" s="470">
        <v>0</v>
      </c>
      <c r="U381" s="470">
        <v>0</v>
      </c>
      <c r="V381" s="470">
        <v>0</v>
      </c>
      <c r="W381" s="470">
        <v>0</v>
      </c>
      <c r="X381" s="470">
        <v>0</v>
      </c>
      <c r="Y381" s="470">
        <v>0</v>
      </c>
      <c r="Z381" s="470">
        <v>0</v>
      </c>
      <c r="AA381" s="470">
        <v>0</v>
      </c>
      <c r="AB381" s="470">
        <v>0</v>
      </c>
      <c r="AC381" s="470">
        <v>0</v>
      </c>
      <c r="AD381" s="470">
        <v>0</v>
      </c>
      <c r="AE381" s="470">
        <v>0.18937999999999999</v>
      </c>
      <c r="AF381" s="227">
        <v>0</v>
      </c>
      <c r="AG381" s="227">
        <v>0</v>
      </c>
      <c r="AH381" s="227">
        <v>0</v>
      </c>
      <c r="AI381" s="227">
        <v>0</v>
      </c>
      <c r="AJ381" s="475">
        <v>0.18937999999999999</v>
      </c>
    </row>
    <row r="382" spans="1:36" s="42" customFormat="1" x14ac:dyDescent="0.25">
      <c r="A382" s="394">
        <v>6</v>
      </c>
      <c r="B382" s="111">
        <v>147510</v>
      </c>
      <c r="C382" s="180" t="s">
        <v>625</v>
      </c>
      <c r="D382" s="470">
        <v>0</v>
      </c>
      <c r="E382" s="470">
        <v>0</v>
      </c>
      <c r="F382" s="470">
        <v>0</v>
      </c>
      <c r="G382" s="470">
        <v>0</v>
      </c>
      <c r="H382" s="87">
        <v>0</v>
      </c>
      <c r="I382" s="470">
        <v>0</v>
      </c>
      <c r="J382" s="470">
        <v>0</v>
      </c>
      <c r="K382" s="470">
        <v>0</v>
      </c>
      <c r="L382" s="470">
        <v>0</v>
      </c>
      <c r="M382" s="470">
        <v>0</v>
      </c>
      <c r="N382" s="470">
        <v>0</v>
      </c>
      <c r="O382" s="470">
        <v>0.19087000000000001</v>
      </c>
      <c r="P382" s="470">
        <v>0</v>
      </c>
      <c r="Q382" s="470">
        <v>0</v>
      </c>
      <c r="R382" s="87">
        <v>0.19087000000000001</v>
      </c>
      <c r="S382" s="470">
        <v>0</v>
      </c>
      <c r="T382" s="470">
        <v>0</v>
      </c>
      <c r="U382" s="470">
        <v>0</v>
      </c>
      <c r="V382" s="470">
        <v>0</v>
      </c>
      <c r="W382" s="470">
        <v>0</v>
      </c>
      <c r="X382" s="470">
        <v>0</v>
      </c>
      <c r="Y382" s="470">
        <v>0</v>
      </c>
      <c r="Z382" s="470">
        <v>0</v>
      </c>
      <c r="AA382" s="470">
        <v>0</v>
      </c>
      <c r="AB382" s="470">
        <v>0</v>
      </c>
      <c r="AC382" s="470">
        <v>0</v>
      </c>
      <c r="AD382" s="470">
        <v>0</v>
      </c>
      <c r="AE382" s="470">
        <v>0.19087000000000001</v>
      </c>
      <c r="AF382" s="227">
        <v>0</v>
      </c>
      <c r="AG382" s="227">
        <v>0</v>
      </c>
      <c r="AH382" s="227">
        <v>0</v>
      </c>
      <c r="AI382" s="227">
        <v>0</v>
      </c>
      <c r="AJ382" s="475">
        <v>0.19087000000000001</v>
      </c>
    </row>
    <row r="383" spans="1:36" s="42" customFormat="1" x14ac:dyDescent="0.25">
      <c r="A383" s="394">
        <v>6</v>
      </c>
      <c r="B383" s="111">
        <v>147515</v>
      </c>
      <c r="C383" s="180" t="s">
        <v>627</v>
      </c>
      <c r="D383" s="470">
        <v>0</v>
      </c>
      <c r="E383" s="470">
        <v>0.14298</v>
      </c>
      <c r="F383" s="470">
        <v>0</v>
      </c>
      <c r="G383" s="470">
        <v>0</v>
      </c>
      <c r="H383" s="87">
        <v>0.14298</v>
      </c>
      <c r="I383" s="470">
        <v>0</v>
      </c>
      <c r="J383" s="470">
        <v>0</v>
      </c>
      <c r="K383" s="470">
        <v>0</v>
      </c>
      <c r="L383" s="470">
        <v>0</v>
      </c>
      <c r="M383" s="470">
        <v>0</v>
      </c>
      <c r="N383" s="470">
        <v>0</v>
      </c>
      <c r="O383" s="470">
        <v>0.58538999999999997</v>
      </c>
      <c r="P383" s="470">
        <v>0</v>
      </c>
      <c r="Q383" s="470">
        <v>0</v>
      </c>
      <c r="R383" s="87">
        <v>0.58538999999999997</v>
      </c>
      <c r="S383" s="470">
        <v>0</v>
      </c>
      <c r="T383" s="470">
        <v>0</v>
      </c>
      <c r="U383" s="470">
        <v>0</v>
      </c>
      <c r="V383" s="470">
        <v>0</v>
      </c>
      <c r="W383" s="470">
        <v>0</v>
      </c>
      <c r="X383" s="470">
        <v>0</v>
      </c>
      <c r="Y383" s="470">
        <v>0</v>
      </c>
      <c r="Z383" s="470">
        <v>0</v>
      </c>
      <c r="AA383" s="470">
        <v>0</v>
      </c>
      <c r="AB383" s="470">
        <v>0</v>
      </c>
      <c r="AC383" s="470">
        <v>0</v>
      </c>
      <c r="AD383" s="470">
        <v>0</v>
      </c>
      <c r="AE383" s="470">
        <v>0.72836999999999996</v>
      </c>
      <c r="AF383" s="227">
        <v>0</v>
      </c>
      <c r="AG383" s="227">
        <v>0</v>
      </c>
      <c r="AH383" s="227">
        <v>0</v>
      </c>
      <c r="AI383" s="227">
        <v>0</v>
      </c>
      <c r="AJ383" s="475">
        <v>0.72836999999999996</v>
      </c>
    </row>
    <row r="384" spans="1:36" s="42" customFormat="1" x14ac:dyDescent="0.25">
      <c r="A384" s="394">
        <v>6</v>
      </c>
      <c r="B384" s="111">
        <v>147520</v>
      </c>
      <c r="C384" s="180" t="s">
        <v>629</v>
      </c>
      <c r="D384" s="470">
        <v>0</v>
      </c>
      <c r="E384" s="470">
        <v>3.8303400000000001</v>
      </c>
      <c r="F384" s="470">
        <v>0</v>
      </c>
      <c r="G384" s="470">
        <v>0</v>
      </c>
      <c r="H384" s="87">
        <v>3.8303400000000001</v>
      </c>
      <c r="I384" s="470">
        <v>0</v>
      </c>
      <c r="J384" s="470">
        <v>0</v>
      </c>
      <c r="K384" s="470">
        <v>0</v>
      </c>
      <c r="L384" s="470">
        <v>0</v>
      </c>
      <c r="M384" s="470">
        <v>0</v>
      </c>
      <c r="N384" s="470">
        <v>0</v>
      </c>
      <c r="O384" s="470">
        <v>1.21183</v>
      </c>
      <c r="P384" s="470">
        <v>0</v>
      </c>
      <c r="Q384" s="470">
        <v>0</v>
      </c>
      <c r="R384" s="87">
        <v>1.21183</v>
      </c>
      <c r="S384" s="470">
        <v>0</v>
      </c>
      <c r="T384" s="470">
        <v>0</v>
      </c>
      <c r="U384" s="470">
        <v>0</v>
      </c>
      <c r="V384" s="470">
        <v>0</v>
      </c>
      <c r="W384" s="470">
        <v>0</v>
      </c>
      <c r="X384" s="470">
        <v>0</v>
      </c>
      <c r="Y384" s="470">
        <v>0</v>
      </c>
      <c r="Z384" s="470">
        <v>0</v>
      </c>
      <c r="AA384" s="470">
        <v>0</v>
      </c>
      <c r="AB384" s="470">
        <v>0</v>
      </c>
      <c r="AC384" s="470">
        <v>0</v>
      </c>
      <c r="AD384" s="470">
        <v>0</v>
      </c>
      <c r="AE384" s="470">
        <v>5.0421700000000005</v>
      </c>
      <c r="AF384" s="227">
        <v>0</v>
      </c>
      <c r="AG384" s="227">
        <v>0</v>
      </c>
      <c r="AH384" s="227">
        <v>0</v>
      </c>
      <c r="AI384" s="227">
        <v>0</v>
      </c>
      <c r="AJ384" s="475">
        <v>5.0421700000000005</v>
      </c>
    </row>
    <row r="385" spans="1:36" s="42" customFormat="1" x14ac:dyDescent="0.25">
      <c r="A385" s="394">
        <v>6</v>
      </c>
      <c r="B385" s="111">
        <v>147525</v>
      </c>
      <c r="C385" s="180" t="s">
        <v>631</v>
      </c>
      <c r="D385" s="470">
        <v>0</v>
      </c>
      <c r="E385" s="470">
        <v>156.22284999999999</v>
      </c>
      <c r="F385" s="470">
        <v>0</v>
      </c>
      <c r="G385" s="470">
        <v>0</v>
      </c>
      <c r="H385" s="87">
        <v>156.22284999999999</v>
      </c>
      <c r="I385" s="470">
        <v>0</v>
      </c>
      <c r="J385" s="470">
        <v>0</v>
      </c>
      <c r="K385" s="470">
        <v>0</v>
      </c>
      <c r="L385" s="470">
        <v>0</v>
      </c>
      <c r="M385" s="470">
        <v>0</v>
      </c>
      <c r="N385" s="470">
        <v>0</v>
      </c>
      <c r="O385" s="470">
        <v>17.06043</v>
      </c>
      <c r="P385" s="470">
        <v>0</v>
      </c>
      <c r="Q385" s="470">
        <v>0</v>
      </c>
      <c r="R385" s="87">
        <v>17.06043</v>
      </c>
      <c r="S385" s="470">
        <v>0</v>
      </c>
      <c r="T385" s="470">
        <v>0</v>
      </c>
      <c r="U385" s="470">
        <v>0</v>
      </c>
      <c r="V385" s="470">
        <v>0</v>
      </c>
      <c r="W385" s="470">
        <v>0</v>
      </c>
      <c r="X385" s="470">
        <v>0</v>
      </c>
      <c r="Y385" s="470">
        <v>0</v>
      </c>
      <c r="Z385" s="470">
        <v>0</v>
      </c>
      <c r="AA385" s="470">
        <v>0</v>
      </c>
      <c r="AB385" s="470">
        <v>0</v>
      </c>
      <c r="AC385" s="470">
        <v>0</v>
      </c>
      <c r="AD385" s="470">
        <v>0</v>
      </c>
      <c r="AE385" s="470">
        <v>173.28327999999999</v>
      </c>
      <c r="AF385" s="227">
        <v>0</v>
      </c>
      <c r="AG385" s="227">
        <v>0</v>
      </c>
      <c r="AH385" s="227">
        <v>0</v>
      </c>
      <c r="AI385" s="227">
        <v>0</v>
      </c>
      <c r="AJ385" s="475">
        <v>173.28327999999999</v>
      </c>
    </row>
    <row r="386" spans="1:36" s="42" customFormat="1" x14ac:dyDescent="0.25">
      <c r="A386" s="394">
        <v>4</v>
      </c>
      <c r="B386" s="111">
        <v>1476</v>
      </c>
      <c r="C386" s="180" t="s">
        <v>1463</v>
      </c>
      <c r="D386" s="470">
        <v>0</v>
      </c>
      <c r="E386" s="470">
        <v>0</v>
      </c>
      <c r="F386" s="470">
        <v>0</v>
      </c>
      <c r="G386" s="470">
        <v>0</v>
      </c>
      <c r="H386" s="87">
        <v>0</v>
      </c>
      <c r="I386" s="470">
        <v>0</v>
      </c>
      <c r="J386" s="470">
        <v>0</v>
      </c>
      <c r="K386" s="470">
        <v>0</v>
      </c>
      <c r="L386" s="470">
        <v>0</v>
      </c>
      <c r="M386" s="470">
        <v>0</v>
      </c>
      <c r="N386" s="470">
        <v>0</v>
      </c>
      <c r="O386" s="470">
        <v>0</v>
      </c>
      <c r="P386" s="470">
        <v>0</v>
      </c>
      <c r="Q386" s="470">
        <v>0</v>
      </c>
      <c r="R386" s="87">
        <v>0</v>
      </c>
      <c r="S386" s="470">
        <v>0</v>
      </c>
      <c r="T386" s="470">
        <v>0</v>
      </c>
      <c r="U386" s="470">
        <v>0</v>
      </c>
      <c r="V386" s="470">
        <v>0</v>
      </c>
      <c r="W386" s="470">
        <v>0</v>
      </c>
      <c r="X386" s="470">
        <v>0</v>
      </c>
      <c r="Y386" s="470">
        <v>0</v>
      </c>
      <c r="Z386" s="470">
        <v>0</v>
      </c>
      <c r="AA386" s="470">
        <v>0</v>
      </c>
      <c r="AB386" s="470">
        <v>0</v>
      </c>
      <c r="AC386" s="470">
        <v>0</v>
      </c>
      <c r="AD386" s="470">
        <v>0</v>
      </c>
      <c r="AE386" s="470">
        <v>0</v>
      </c>
      <c r="AF386" s="227">
        <v>0</v>
      </c>
      <c r="AG386" s="227">
        <v>0</v>
      </c>
      <c r="AH386" s="227">
        <v>0</v>
      </c>
      <c r="AI386" s="227">
        <v>0</v>
      </c>
      <c r="AJ386" s="475">
        <v>0</v>
      </c>
    </row>
    <row r="387" spans="1:36" s="42" customFormat="1" x14ac:dyDescent="0.25">
      <c r="A387" s="394">
        <v>6</v>
      </c>
      <c r="B387" s="111">
        <v>147605</v>
      </c>
      <c r="C387" s="180" t="s">
        <v>623</v>
      </c>
      <c r="D387" s="470">
        <v>0</v>
      </c>
      <c r="E387" s="470">
        <v>0</v>
      </c>
      <c r="F387" s="470">
        <v>0</v>
      </c>
      <c r="G387" s="470">
        <v>0</v>
      </c>
      <c r="H387" s="87">
        <v>0</v>
      </c>
      <c r="I387" s="470">
        <v>0</v>
      </c>
      <c r="J387" s="470">
        <v>0</v>
      </c>
      <c r="K387" s="470">
        <v>0</v>
      </c>
      <c r="L387" s="470">
        <v>0</v>
      </c>
      <c r="M387" s="470">
        <v>0</v>
      </c>
      <c r="N387" s="470">
        <v>0</v>
      </c>
      <c r="O387" s="470">
        <v>0</v>
      </c>
      <c r="P387" s="470">
        <v>0</v>
      </c>
      <c r="Q387" s="470">
        <v>0</v>
      </c>
      <c r="R387" s="87">
        <v>0</v>
      </c>
      <c r="S387" s="470">
        <v>0</v>
      </c>
      <c r="T387" s="470">
        <v>0</v>
      </c>
      <c r="U387" s="470">
        <v>0</v>
      </c>
      <c r="V387" s="470">
        <v>0</v>
      </c>
      <c r="W387" s="470">
        <v>0</v>
      </c>
      <c r="X387" s="470">
        <v>0</v>
      </c>
      <c r="Y387" s="470">
        <v>0</v>
      </c>
      <c r="Z387" s="470">
        <v>0</v>
      </c>
      <c r="AA387" s="470">
        <v>0</v>
      </c>
      <c r="AB387" s="470">
        <v>0</v>
      </c>
      <c r="AC387" s="470">
        <v>0</v>
      </c>
      <c r="AD387" s="470">
        <v>0</v>
      </c>
      <c r="AE387" s="470">
        <v>0</v>
      </c>
      <c r="AF387" s="227">
        <v>0</v>
      </c>
      <c r="AG387" s="227">
        <v>0</v>
      </c>
      <c r="AH387" s="227">
        <v>0</v>
      </c>
      <c r="AI387" s="227">
        <v>0</v>
      </c>
      <c r="AJ387" s="475">
        <v>0</v>
      </c>
    </row>
    <row r="388" spans="1:36" s="42" customFormat="1" x14ac:dyDescent="0.25">
      <c r="A388" s="394">
        <v>6</v>
      </c>
      <c r="B388" s="111">
        <v>147610</v>
      </c>
      <c r="C388" s="180" t="s">
        <v>625</v>
      </c>
      <c r="D388" s="470">
        <v>0</v>
      </c>
      <c r="E388" s="470">
        <v>0</v>
      </c>
      <c r="F388" s="470">
        <v>0</v>
      </c>
      <c r="G388" s="470">
        <v>0</v>
      </c>
      <c r="H388" s="87">
        <v>0</v>
      </c>
      <c r="I388" s="470">
        <v>0</v>
      </c>
      <c r="J388" s="470">
        <v>0</v>
      </c>
      <c r="K388" s="470">
        <v>0</v>
      </c>
      <c r="L388" s="470">
        <v>0</v>
      </c>
      <c r="M388" s="470">
        <v>0</v>
      </c>
      <c r="N388" s="470">
        <v>0</v>
      </c>
      <c r="O388" s="470">
        <v>0</v>
      </c>
      <c r="P388" s="470">
        <v>0</v>
      </c>
      <c r="Q388" s="470">
        <v>0</v>
      </c>
      <c r="R388" s="87">
        <v>0</v>
      </c>
      <c r="S388" s="470">
        <v>0</v>
      </c>
      <c r="T388" s="470">
        <v>0</v>
      </c>
      <c r="U388" s="470">
        <v>0</v>
      </c>
      <c r="V388" s="470">
        <v>0</v>
      </c>
      <c r="W388" s="470">
        <v>0</v>
      </c>
      <c r="X388" s="470">
        <v>0</v>
      </c>
      <c r="Y388" s="470">
        <v>0</v>
      </c>
      <c r="Z388" s="470">
        <v>0</v>
      </c>
      <c r="AA388" s="470">
        <v>0</v>
      </c>
      <c r="AB388" s="470">
        <v>0</v>
      </c>
      <c r="AC388" s="470">
        <v>0</v>
      </c>
      <c r="AD388" s="470">
        <v>0</v>
      </c>
      <c r="AE388" s="470">
        <v>0</v>
      </c>
      <c r="AF388" s="227">
        <v>0</v>
      </c>
      <c r="AG388" s="227">
        <v>0</v>
      </c>
      <c r="AH388" s="227">
        <v>0</v>
      </c>
      <c r="AI388" s="227">
        <v>0</v>
      </c>
      <c r="AJ388" s="475">
        <v>0</v>
      </c>
    </row>
    <row r="389" spans="1:36" s="42" customFormat="1" x14ac:dyDescent="0.25">
      <c r="A389" s="394">
        <v>6</v>
      </c>
      <c r="B389" s="111">
        <v>147615</v>
      </c>
      <c r="C389" s="180" t="s">
        <v>627</v>
      </c>
      <c r="D389" s="470">
        <v>0</v>
      </c>
      <c r="E389" s="470">
        <v>0</v>
      </c>
      <c r="F389" s="470">
        <v>0</v>
      </c>
      <c r="G389" s="470">
        <v>0</v>
      </c>
      <c r="H389" s="87">
        <v>0</v>
      </c>
      <c r="I389" s="470">
        <v>0</v>
      </c>
      <c r="J389" s="470">
        <v>0</v>
      </c>
      <c r="K389" s="470">
        <v>0</v>
      </c>
      <c r="L389" s="470">
        <v>0</v>
      </c>
      <c r="M389" s="470">
        <v>0</v>
      </c>
      <c r="N389" s="470">
        <v>0</v>
      </c>
      <c r="O389" s="470">
        <v>0</v>
      </c>
      <c r="P389" s="470">
        <v>0</v>
      </c>
      <c r="Q389" s="470">
        <v>0</v>
      </c>
      <c r="R389" s="87">
        <v>0</v>
      </c>
      <c r="S389" s="470">
        <v>0</v>
      </c>
      <c r="T389" s="470">
        <v>0</v>
      </c>
      <c r="U389" s="470">
        <v>0</v>
      </c>
      <c r="V389" s="470">
        <v>0</v>
      </c>
      <c r="W389" s="470">
        <v>0</v>
      </c>
      <c r="X389" s="470">
        <v>0</v>
      </c>
      <c r="Y389" s="470">
        <v>0</v>
      </c>
      <c r="Z389" s="470">
        <v>0</v>
      </c>
      <c r="AA389" s="470">
        <v>0</v>
      </c>
      <c r="AB389" s="470">
        <v>0</v>
      </c>
      <c r="AC389" s="470">
        <v>0</v>
      </c>
      <c r="AD389" s="470">
        <v>0</v>
      </c>
      <c r="AE389" s="470">
        <v>0</v>
      </c>
      <c r="AF389" s="227">
        <v>0</v>
      </c>
      <c r="AG389" s="227">
        <v>0</v>
      </c>
      <c r="AH389" s="227">
        <v>0</v>
      </c>
      <c r="AI389" s="227">
        <v>0</v>
      </c>
      <c r="AJ389" s="475">
        <v>0</v>
      </c>
    </row>
    <row r="390" spans="1:36" s="42" customFormat="1" x14ac:dyDescent="0.25">
      <c r="A390" s="394">
        <v>6</v>
      </c>
      <c r="B390" s="111">
        <v>147620</v>
      </c>
      <c r="C390" s="180" t="s">
        <v>629</v>
      </c>
      <c r="D390" s="470">
        <v>0</v>
      </c>
      <c r="E390" s="470">
        <v>0</v>
      </c>
      <c r="F390" s="470">
        <v>0</v>
      </c>
      <c r="G390" s="470">
        <v>0</v>
      </c>
      <c r="H390" s="87">
        <v>0</v>
      </c>
      <c r="I390" s="470">
        <v>0</v>
      </c>
      <c r="J390" s="470">
        <v>0</v>
      </c>
      <c r="K390" s="470">
        <v>0</v>
      </c>
      <c r="L390" s="470">
        <v>0</v>
      </c>
      <c r="M390" s="470">
        <v>0</v>
      </c>
      <c r="N390" s="470">
        <v>0</v>
      </c>
      <c r="O390" s="470">
        <v>0</v>
      </c>
      <c r="P390" s="470">
        <v>0</v>
      </c>
      <c r="Q390" s="470">
        <v>0</v>
      </c>
      <c r="R390" s="87">
        <v>0</v>
      </c>
      <c r="S390" s="470">
        <v>0</v>
      </c>
      <c r="T390" s="470">
        <v>0</v>
      </c>
      <c r="U390" s="470">
        <v>0</v>
      </c>
      <c r="V390" s="470">
        <v>0</v>
      </c>
      <c r="W390" s="470">
        <v>0</v>
      </c>
      <c r="X390" s="470">
        <v>0</v>
      </c>
      <c r="Y390" s="470">
        <v>0</v>
      </c>
      <c r="Z390" s="470">
        <v>0</v>
      </c>
      <c r="AA390" s="470">
        <v>0</v>
      </c>
      <c r="AB390" s="470">
        <v>0</v>
      </c>
      <c r="AC390" s="470">
        <v>0</v>
      </c>
      <c r="AD390" s="470">
        <v>0</v>
      </c>
      <c r="AE390" s="470">
        <v>0</v>
      </c>
      <c r="AF390" s="227">
        <v>0</v>
      </c>
      <c r="AG390" s="227">
        <v>0</v>
      </c>
      <c r="AH390" s="227">
        <v>0</v>
      </c>
      <c r="AI390" s="227">
        <v>0</v>
      </c>
      <c r="AJ390" s="475">
        <v>0</v>
      </c>
    </row>
    <row r="391" spans="1:36" s="42" customFormat="1" x14ac:dyDescent="0.25">
      <c r="A391" s="394">
        <v>6</v>
      </c>
      <c r="B391" s="111">
        <v>147625</v>
      </c>
      <c r="C391" s="180" t="s">
        <v>631</v>
      </c>
      <c r="D391" s="470">
        <v>0</v>
      </c>
      <c r="E391" s="470">
        <v>0</v>
      </c>
      <c r="F391" s="470">
        <v>0</v>
      </c>
      <c r="G391" s="470">
        <v>0</v>
      </c>
      <c r="H391" s="87">
        <v>0</v>
      </c>
      <c r="I391" s="470">
        <v>0</v>
      </c>
      <c r="J391" s="470">
        <v>0</v>
      </c>
      <c r="K391" s="470">
        <v>0</v>
      </c>
      <c r="L391" s="470">
        <v>0</v>
      </c>
      <c r="M391" s="470">
        <v>0</v>
      </c>
      <c r="N391" s="470">
        <v>0</v>
      </c>
      <c r="O391" s="470">
        <v>0</v>
      </c>
      <c r="P391" s="470">
        <v>0</v>
      </c>
      <c r="Q391" s="470">
        <v>0</v>
      </c>
      <c r="R391" s="87">
        <v>0</v>
      </c>
      <c r="S391" s="470">
        <v>0</v>
      </c>
      <c r="T391" s="470">
        <v>0</v>
      </c>
      <c r="U391" s="470">
        <v>0</v>
      </c>
      <c r="V391" s="470">
        <v>0</v>
      </c>
      <c r="W391" s="470">
        <v>0</v>
      </c>
      <c r="X391" s="470">
        <v>0</v>
      </c>
      <c r="Y391" s="470">
        <v>0</v>
      </c>
      <c r="Z391" s="470">
        <v>0</v>
      </c>
      <c r="AA391" s="470">
        <v>0</v>
      </c>
      <c r="AB391" s="470">
        <v>0</v>
      </c>
      <c r="AC391" s="470">
        <v>0</v>
      </c>
      <c r="AD391" s="470">
        <v>0</v>
      </c>
      <c r="AE391" s="470">
        <v>0</v>
      </c>
      <c r="AF391" s="227">
        <v>0</v>
      </c>
      <c r="AG391" s="227">
        <v>0</v>
      </c>
      <c r="AH391" s="227">
        <v>0</v>
      </c>
      <c r="AI391" s="227">
        <v>0</v>
      </c>
      <c r="AJ391" s="475">
        <v>0</v>
      </c>
    </row>
    <row r="392" spans="1:36" s="42" customFormat="1" x14ac:dyDescent="0.25">
      <c r="A392" s="394">
        <v>4</v>
      </c>
      <c r="B392" s="111">
        <v>1477</v>
      </c>
      <c r="C392" s="180" t="s">
        <v>1464</v>
      </c>
      <c r="D392" s="470">
        <v>0</v>
      </c>
      <c r="E392" s="470">
        <v>167.71357</v>
      </c>
      <c r="F392" s="470">
        <v>0</v>
      </c>
      <c r="G392" s="470">
        <v>0</v>
      </c>
      <c r="H392" s="87">
        <v>167.71357</v>
      </c>
      <c r="I392" s="470">
        <v>0</v>
      </c>
      <c r="J392" s="470">
        <v>0</v>
      </c>
      <c r="K392" s="470">
        <v>0</v>
      </c>
      <c r="L392" s="470">
        <v>0</v>
      </c>
      <c r="M392" s="470">
        <v>0</v>
      </c>
      <c r="N392" s="470">
        <v>0</v>
      </c>
      <c r="O392" s="470">
        <v>0</v>
      </c>
      <c r="P392" s="470">
        <v>0</v>
      </c>
      <c r="Q392" s="470">
        <v>0</v>
      </c>
      <c r="R392" s="87">
        <v>0</v>
      </c>
      <c r="S392" s="470">
        <v>0</v>
      </c>
      <c r="T392" s="470">
        <v>0</v>
      </c>
      <c r="U392" s="470">
        <v>0</v>
      </c>
      <c r="V392" s="470">
        <v>0</v>
      </c>
      <c r="W392" s="470">
        <v>0</v>
      </c>
      <c r="X392" s="470">
        <v>0</v>
      </c>
      <c r="Y392" s="470">
        <v>0</v>
      </c>
      <c r="Z392" s="470">
        <v>0</v>
      </c>
      <c r="AA392" s="470">
        <v>0</v>
      </c>
      <c r="AB392" s="470">
        <v>0</v>
      </c>
      <c r="AC392" s="470">
        <v>0</v>
      </c>
      <c r="AD392" s="470">
        <v>0</v>
      </c>
      <c r="AE392" s="470">
        <v>167.71357</v>
      </c>
      <c r="AF392" s="227">
        <v>0</v>
      </c>
      <c r="AG392" s="227">
        <v>0</v>
      </c>
      <c r="AH392" s="227">
        <v>0</v>
      </c>
      <c r="AI392" s="227">
        <v>0</v>
      </c>
      <c r="AJ392" s="475">
        <v>167.71357</v>
      </c>
    </row>
    <row r="393" spans="1:36" s="42" customFormat="1" x14ac:dyDescent="0.25">
      <c r="A393" s="394">
        <v>6</v>
      </c>
      <c r="B393" s="111">
        <v>147705</v>
      </c>
      <c r="C393" s="180" t="s">
        <v>623</v>
      </c>
      <c r="D393" s="470">
        <v>0</v>
      </c>
      <c r="E393" s="470">
        <v>0</v>
      </c>
      <c r="F393" s="470">
        <v>0</v>
      </c>
      <c r="G393" s="470">
        <v>0</v>
      </c>
      <c r="H393" s="87">
        <v>0</v>
      </c>
      <c r="I393" s="470">
        <v>0</v>
      </c>
      <c r="J393" s="470">
        <v>0</v>
      </c>
      <c r="K393" s="470">
        <v>0</v>
      </c>
      <c r="L393" s="470">
        <v>0</v>
      </c>
      <c r="M393" s="470">
        <v>0</v>
      </c>
      <c r="N393" s="470">
        <v>0</v>
      </c>
      <c r="O393" s="470">
        <v>0</v>
      </c>
      <c r="P393" s="470">
        <v>0</v>
      </c>
      <c r="Q393" s="470">
        <v>0</v>
      </c>
      <c r="R393" s="87">
        <v>0</v>
      </c>
      <c r="S393" s="470">
        <v>0</v>
      </c>
      <c r="T393" s="470">
        <v>0</v>
      </c>
      <c r="U393" s="470">
        <v>0</v>
      </c>
      <c r="V393" s="470">
        <v>0</v>
      </c>
      <c r="W393" s="470">
        <v>0</v>
      </c>
      <c r="X393" s="470">
        <v>0</v>
      </c>
      <c r="Y393" s="470">
        <v>0</v>
      </c>
      <c r="Z393" s="470">
        <v>0</v>
      </c>
      <c r="AA393" s="470">
        <v>0</v>
      </c>
      <c r="AB393" s="470">
        <v>0</v>
      </c>
      <c r="AC393" s="470">
        <v>0</v>
      </c>
      <c r="AD393" s="470">
        <v>0</v>
      </c>
      <c r="AE393" s="470">
        <v>0</v>
      </c>
      <c r="AF393" s="227">
        <v>0</v>
      </c>
      <c r="AG393" s="227">
        <v>0</v>
      </c>
      <c r="AH393" s="227">
        <v>0</v>
      </c>
      <c r="AI393" s="227">
        <v>0</v>
      </c>
      <c r="AJ393" s="475">
        <v>0</v>
      </c>
    </row>
    <row r="394" spans="1:36" s="42" customFormat="1" x14ac:dyDescent="0.25">
      <c r="A394" s="394">
        <v>6</v>
      </c>
      <c r="B394" s="111">
        <v>147710</v>
      </c>
      <c r="C394" s="180" t="s">
        <v>625</v>
      </c>
      <c r="D394" s="470">
        <v>0</v>
      </c>
      <c r="E394" s="470">
        <v>0</v>
      </c>
      <c r="F394" s="470">
        <v>0</v>
      </c>
      <c r="G394" s="470">
        <v>0</v>
      </c>
      <c r="H394" s="87">
        <v>0</v>
      </c>
      <c r="I394" s="470">
        <v>0</v>
      </c>
      <c r="J394" s="470">
        <v>0</v>
      </c>
      <c r="K394" s="470">
        <v>0</v>
      </c>
      <c r="L394" s="470">
        <v>0</v>
      </c>
      <c r="M394" s="470">
        <v>0</v>
      </c>
      <c r="N394" s="470">
        <v>0</v>
      </c>
      <c r="O394" s="470">
        <v>0</v>
      </c>
      <c r="P394" s="470">
        <v>0</v>
      </c>
      <c r="Q394" s="470">
        <v>0</v>
      </c>
      <c r="R394" s="87">
        <v>0</v>
      </c>
      <c r="S394" s="470">
        <v>0</v>
      </c>
      <c r="T394" s="470">
        <v>0</v>
      </c>
      <c r="U394" s="470">
        <v>0</v>
      </c>
      <c r="V394" s="470">
        <v>0</v>
      </c>
      <c r="W394" s="470">
        <v>0</v>
      </c>
      <c r="X394" s="470">
        <v>0</v>
      </c>
      <c r="Y394" s="470">
        <v>0</v>
      </c>
      <c r="Z394" s="470">
        <v>0</v>
      </c>
      <c r="AA394" s="470">
        <v>0</v>
      </c>
      <c r="AB394" s="470">
        <v>0</v>
      </c>
      <c r="AC394" s="470">
        <v>0</v>
      </c>
      <c r="AD394" s="470">
        <v>0</v>
      </c>
      <c r="AE394" s="470">
        <v>0</v>
      </c>
      <c r="AF394" s="227">
        <v>0</v>
      </c>
      <c r="AG394" s="227">
        <v>0</v>
      </c>
      <c r="AH394" s="227">
        <v>0</v>
      </c>
      <c r="AI394" s="227">
        <v>0</v>
      </c>
      <c r="AJ394" s="475">
        <v>0</v>
      </c>
    </row>
    <row r="395" spans="1:36" s="42" customFormat="1" x14ac:dyDescent="0.25">
      <c r="A395" s="394">
        <v>6</v>
      </c>
      <c r="B395" s="111">
        <v>147715</v>
      </c>
      <c r="C395" s="180" t="s">
        <v>627</v>
      </c>
      <c r="D395" s="470">
        <v>0</v>
      </c>
      <c r="E395" s="470">
        <v>0.16608999999999999</v>
      </c>
      <c r="F395" s="470">
        <v>0</v>
      </c>
      <c r="G395" s="470">
        <v>0</v>
      </c>
      <c r="H395" s="87">
        <v>0.16608999999999999</v>
      </c>
      <c r="I395" s="470">
        <v>0</v>
      </c>
      <c r="J395" s="470">
        <v>0</v>
      </c>
      <c r="K395" s="470">
        <v>0</v>
      </c>
      <c r="L395" s="470">
        <v>0</v>
      </c>
      <c r="M395" s="470">
        <v>0</v>
      </c>
      <c r="N395" s="470">
        <v>0</v>
      </c>
      <c r="O395" s="470">
        <v>0</v>
      </c>
      <c r="P395" s="470">
        <v>0</v>
      </c>
      <c r="Q395" s="470">
        <v>0</v>
      </c>
      <c r="R395" s="87">
        <v>0</v>
      </c>
      <c r="S395" s="470">
        <v>0</v>
      </c>
      <c r="T395" s="470">
        <v>0</v>
      </c>
      <c r="U395" s="470">
        <v>0</v>
      </c>
      <c r="V395" s="470">
        <v>0</v>
      </c>
      <c r="W395" s="470">
        <v>0</v>
      </c>
      <c r="X395" s="470">
        <v>0</v>
      </c>
      <c r="Y395" s="470">
        <v>0</v>
      </c>
      <c r="Z395" s="470">
        <v>0</v>
      </c>
      <c r="AA395" s="470">
        <v>0</v>
      </c>
      <c r="AB395" s="470">
        <v>0</v>
      </c>
      <c r="AC395" s="470">
        <v>0</v>
      </c>
      <c r="AD395" s="470">
        <v>0</v>
      </c>
      <c r="AE395" s="470">
        <v>0.16608999999999999</v>
      </c>
      <c r="AF395" s="227">
        <v>0</v>
      </c>
      <c r="AG395" s="227">
        <v>0</v>
      </c>
      <c r="AH395" s="227">
        <v>0</v>
      </c>
      <c r="AI395" s="227">
        <v>0</v>
      </c>
      <c r="AJ395" s="475">
        <v>0.16608999999999999</v>
      </c>
    </row>
    <row r="396" spans="1:36" s="42" customFormat="1" x14ac:dyDescent="0.25">
      <c r="A396" s="394">
        <v>6</v>
      </c>
      <c r="B396" s="111">
        <v>147720</v>
      </c>
      <c r="C396" s="180" t="s">
        <v>629</v>
      </c>
      <c r="D396" s="470">
        <v>0</v>
      </c>
      <c r="E396" s="470">
        <v>3.9577200000000001</v>
      </c>
      <c r="F396" s="470">
        <v>0</v>
      </c>
      <c r="G396" s="470">
        <v>0</v>
      </c>
      <c r="H396" s="87">
        <v>3.9577200000000001</v>
      </c>
      <c r="I396" s="470">
        <v>0</v>
      </c>
      <c r="J396" s="470">
        <v>0</v>
      </c>
      <c r="K396" s="470">
        <v>0</v>
      </c>
      <c r="L396" s="470">
        <v>0</v>
      </c>
      <c r="M396" s="470">
        <v>0</v>
      </c>
      <c r="N396" s="470">
        <v>0</v>
      </c>
      <c r="O396" s="470">
        <v>0</v>
      </c>
      <c r="P396" s="470">
        <v>0</v>
      </c>
      <c r="Q396" s="470">
        <v>0</v>
      </c>
      <c r="R396" s="87">
        <v>0</v>
      </c>
      <c r="S396" s="470">
        <v>0</v>
      </c>
      <c r="T396" s="470">
        <v>0</v>
      </c>
      <c r="U396" s="470">
        <v>0</v>
      </c>
      <c r="V396" s="470">
        <v>0</v>
      </c>
      <c r="W396" s="470">
        <v>0</v>
      </c>
      <c r="X396" s="470">
        <v>0</v>
      </c>
      <c r="Y396" s="470">
        <v>0</v>
      </c>
      <c r="Z396" s="470">
        <v>0</v>
      </c>
      <c r="AA396" s="470">
        <v>0</v>
      </c>
      <c r="AB396" s="470">
        <v>0</v>
      </c>
      <c r="AC396" s="470">
        <v>0</v>
      </c>
      <c r="AD396" s="470">
        <v>0</v>
      </c>
      <c r="AE396" s="470">
        <v>3.9577200000000001</v>
      </c>
      <c r="AF396" s="227">
        <v>0</v>
      </c>
      <c r="AG396" s="227">
        <v>0</v>
      </c>
      <c r="AH396" s="227">
        <v>0</v>
      </c>
      <c r="AI396" s="227">
        <v>0</v>
      </c>
      <c r="AJ396" s="475">
        <v>3.9577200000000001</v>
      </c>
    </row>
    <row r="397" spans="1:36" s="42" customFormat="1" x14ac:dyDescent="0.25">
      <c r="A397" s="394">
        <v>6</v>
      </c>
      <c r="B397" s="111">
        <v>147725</v>
      </c>
      <c r="C397" s="180" t="s">
        <v>631</v>
      </c>
      <c r="D397" s="470">
        <v>0</v>
      </c>
      <c r="E397" s="470">
        <v>163.58976000000001</v>
      </c>
      <c r="F397" s="470">
        <v>0</v>
      </c>
      <c r="G397" s="470">
        <v>0</v>
      </c>
      <c r="H397" s="87">
        <v>163.58976000000001</v>
      </c>
      <c r="I397" s="470">
        <v>0</v>
      </c>
      <c r="J397" s="470">
        <v>0</v>
      </c>
      <c r="K397" s="470">
        <v>0</v>
      </c>
      <c r="L397" s="470">
        <v>0</v>
      </c>
      <c r="M397" s="470">
        <v>0</v>
      </c>
      <c r="N397" s="470">
        <v>0</v>
      </c>
      <c r="O397" s="470">
        <v>0</v>
      </c>
      <c r="P397" s="470">
        <v>0</v>
      </c>
      <c r="Q397" s="470">
        <v>0</v>
      </c>
      <c r="R397" s="87">
        <v>0</v>
      </c>
      <c r="S397" s="470">
        <v>0</v>
      </c>
      <c r="T397" s="470">
        <v>0</v>
      </c>
      <c r="U397" s="470">
        <v>0</v>
      </c>
      <c r="V397" s="470">
        <v>0</v>
      </c>
      <c r="W397" s="470">
        <v>0</v>
      </c>
      <c r="X397" s="470">
        <v>0</v>
      </c>
      <c r="Y397" s="470">
        <v>0</v>
      </c>
      <c r="Z397" s="470">
        <v>0</v>
      </c>
      <c r="AA397" s="470">
        <v>0</v>
      </c>
      <c r="AB397" s="470">
        <v>0</v>
      </c>
      <c r="AC397" s="470">
        <v>0</v>
      </c>
      <c r="AD397" s="470">
        <v>0</v>
      </c>
      <c r="AE397" s="470">
        <v>163.58976000000001</v>
      </c>
      <c r="AF397" s="227">
        <v>0</v>
      </c>
      <c r="AG397" s="227">
        <v>0</v>
      </c>
      <c r="AH397" s="227">
        <v>0</v>
      </c>
      <c r="AI397" s="227">
        <v>0</v>
      </c>
      <c r="AJ397" s="475">
        <v>163.58976000000001</v>
      </c>
    </row>
    <row r="398" spans="1:36" s="42" customFormat="1" x14ac:dyDescent="0.25">
      <c r="A398" s="394">
        <v>4</v>
      </c>
      <c r="B398" s="111">
        <v>1478</v>
      </c>
      <c r="C398" s="180" t="s">
        <v>1465</v>
      </c>
      <c r="D398" s="470">
        <v>0</v>
      </c>
      <c r="E398" s="470">
        <v>0</v>
      </c>
      <c r="F398" s="470">
        <v>0</v>
      </c>
      <c r="G398" s="470">
        <v>0</v>
      </c>
      <c r="H398" s="87">
        <v>0</v>
      </c>
      <c r="I398" s="470">
        <v>0</v>
      </c>
      <c r="J398" s="470">
        <v>0</v>
      </c>
      <c r="K398" s="470">
        <v>0</v>
      </c>
      <c r="L398" s="470">
        <v>0</v>
      </c>
      <c r="M398" s="470">
        <v>0</v>
      </c>
      <c r="N398" s="470">
        <v>0</v>
      </c>
      <c r="O398" s="470">
        <v>0</v>
      </c>
      <c r="P398" s="470">
        <v>0</v>
      </c>
      <c r="Q398" s="470">
        <v>0</v>
      </c>
      <c r="R398" s="87">
        <v>0</v>
      </c>
      <c r="S398" s="470">
        <v>0</v>
      </c>
      <c r="T398" s="470">
        <v>0</v>
      </c>
      <c r="U398" s="470">
        <v>0</v>
      </c>
      <c r="V398" s="470">
        <v>0</v>
      </c>
      <c r="W398" s="470">
        <v>0</v>
      </c>
      <c r="X398" s="470">
        <v>0</v>
      </c>
      <c r="Y398" s="470">
        <v>0</v>
      </c>
      <c r="Z398" s="470">
        <v>0</v>
      </c>
      <c r="AA398" s="470">
        <v>0</v>
      </c>
      <c r="AB398" s="470">
        <v>0</v>
      </c>
      <c r="AC398" s="470">
        <v>0</v>
      </c>
      <c r="AD398" s="470">
        <v>0</v>
      </c>
      <c r="AE398" s="470">
        <v>0</v>
      </c>
      <c r="AF398" s="227">
        <v>0</v>
      </c>
      <c r="AG398" s="227">
        <v>0</v>
      </c>
      <c r="AH398" s="227">
        <v>0</v>
      </c>
      <c r="AI398" s="227">
        <v>0</v>
      </c>
      <c r="AJ398" s="475">
        <v>0</v>
      </c>
    </row>
    <row r="399" spans="1:36" s="42" customFormat="1" x14ac:dyDescent="0.25">
      <c r="A399" s="394">
        <v>6</v>
      </c>
      <c r="B399" s="111">
        <v>147805</v>
      </c>
      <c r="C399" s="180" t="s">
        <v>623</v>
      </c>
      <c r="D399" s="470">
        <v>0</v>
      </c>
      <c r="E399" s="470">
        <v>0</v>
      </c>
      <c r="F399" s="470">
        <v>0</v>
      </c>
      <c r="G399" s="470">
        <v>0</v>
      </c>
      <c r="H399" s="87">
        <v>0</v>
      </c>
      <c r="I399" s="470">
        <v>0</v>
      </c>
      <c r="J399" s="470">
        <v>0</v>
      </c>
      <c r="K399" s="470">
        <v>0</v>
      </c>
      <c r="L399" s="470">
        <v>0</v>
      </c>
      <c r="M399" s="470">
        <v>0</v>
      </c>
      <c r="N399" s="470">
        <v>0</v>
      </c>
      <c r="O399" s="470">
        <v>0</v>
      </c>
      <c r="P399" s="470">
        <v>0</v>
      </c>
      <c r="Q399" s="470">
        <v>0</v>
      </c>
      <c r="R399" s="87">
        <v>0</v>
      </c>
      <c r="S399" s="470">
        <v>0</v>
      </c>
      <c r="T399" s="470">
        <v>0</v>
      </c>
      <c r="U399" s="470">
        <v>0</v>
      </c>
      <c r="V399" s="470">
        <v>0</v>
      </c>
      <c r="W399" s="470">
        <v>0</v>
      </c>
      <c r="X399" s="470">
        <v>0</v>
      </c>
      <c r="Y399" s="470">
        <v>0</v>
      </c>
      <c r="Z399" s="470">
        <v>0</v>
      </c>
      <c r="AA399" s="470">
        <v>0</v>
      </c>
      <c r="AB399" s="470">
        <v>0</v>
      </c>
      <c r="AC399" s="470">
        <v>0</v>
      </c>
      <c r="AD399" s="470">
        <v>0</v>
      </c>
      <c r="AE399" s="470">
        <v>0</v>
      </c>
      <c r="AF399" s="227">
        <v>0</v>
      </c>
      <c r="AG399" s="227">
        <v>0</v>
      </c>
      <c r="AH399" s="227">
        <v>0</v>
      </c>
      <c r="AI399" s="227">
        <v>0</v>
      </c>
      <c r="AJ399" s="475">
        <v>0</v>
      </c>
    </row>
    <row r="400" spans="1:36" s="42" customFormat="1" x14ac:dyDescent="0.25">
      <c r="A400" s="394">
        <v>6</v>
      </c>
      <c r="B400" s="111">
        <v>147810</v>
      </c>
      <c r="C400" s="180" t="s">
        <v>625</v>
      </c>
      <c r="D400" s="470">
        <v>0</v>
      </c>
      <c r="E400" s="470">
        <v>0</v>
      </c>
      <c r="F400" s="470">
        <v>0</v>
      </c>
      <c r="G400" s="470">
        <v>0</v>
      </c>
      <c r="H400" s="87">
        <v>0</v>
      </c>
      <c r="I400" s="470">
        <v>0</v>
      </c>
      <c r="J400" s="470">
        <v>0</v>
      </c>
      <c r="K400" s="470">
        <v>0</v>
      </c>
      <c r="L400" s="470">
        <v>0</v>
      </c>
      <c r="M400" s="470">
        <v>0</v>
      </c>
      <c r="N400" s="470">
        <v>0</v>
      </c>
      <c r="O400" s="470">
        <v>0</v>
      </c>
      <c r="P400" s="470">
        <v>0</v>
      </c>
      <c r="Q400" s="470">
        <v>0</v>
      </c>
      <c r="R400" s="87">
        <v>0</v>
      </c>
      <c r="S400" s="470">
        <v>0</v>
      </c>
      <c r="T400" s="470">
        <v>0</v>
      </c>
      <c r="U400" s="470">
        <v>0</v>
      </c>
      <c r="V400" s="470">
        <v>0</v>
      </c>
      <c r="W400" s="470">
        <v>0</v>
      </c>
      <c r="X400" s="470">
        <v>0</v>
      </c>
      <c r="Y400" s="470">
        <v>0</v>
      </c>
      <c r="Z400" s="470">
        <v>0</v>
      </c>
      <c r="AA400" s="470">
        <v>0</v>
      </c>
      <c r="AB400" s="470">
        <v>0</v>
      </c>
      <c r="AC400" s="470">
        <v>0</v>
      </c>
      <c r="AD400" s="470">
        <v>0</v>
      </c>
      <c r="AE400" s="470">
        <v>0</v>
      </c>
      <c r="AF400" s="227">
        <v>0</v>
      </c>
      <c r="AG400" s="227">
        <v>0</v>
      </c>
      <c r="AH400" s="227">
        <v>0</v>
      </c>
      <c r="AI400" s="227">
        <v>0</v>
      </c>
      <c r="AJ400" s="475">
        <v>0</v>
      </c>
    </row>
    <row r="401" spans="1:36" s="42" customFormat="1" x14ac:dyDescent="0.25">
      <c r="A401" s="394">
        <v>6</v>
      </c>
      <c r="B401" s="111">
        <v>147815</v>
      </c>
      <c r="C401" s="180" t="s">
        <v>627</v>
      </c>
      <c r="D401" s="470">
        <v>0</v>
      </c>
      <c r="E401" s="470">
        <v>0</v>
      </c>
      <c r="F401" s="470">
        <v>0</v>
      </c>
      <c r="G401" s="470">
        <v>0</v>
      </c>
      <c r="H401" s="87">
        <v>0</v>
      </c>
      <c r="I401" s="470">
        <v>0</v>
      </c>
      <c r="J401" s="470">
        <v>0</v>
      </c>
      <c r="K401" s="470">
        <v>0</v>
      </c>
      <c r="L401" s="470">
        <v>0</v>
      </c>
      <c r="M401" s="470">
        <v>0</v>
      </c>
      <c r="N401" s="470">
        <v>0</v>
      </c>
      <c r="O401" s="470">
        <v>0</v>
      </c>
      <c r="P401" s="470">
        <v>0</v>
      </c>
      <c r="Q401" s="470">
        <v>0</v>
      </c>
      <c r="R401" s="87">
        <v>0</v>
      </c>
      <c r="S401" s="470">
        <v>0</v>
      </c>
      <c r="T401" s="470">
        <v>0</v>
      </c>
      <c r="U401" s="470">
        <v>0</v>
      </c>
      <c r="V401" s="470">
        <v>0</v>
      </c>
      <c r="W401" s="470">
        <v>0</v>
      </c>
      <c r="X401" s="470">
        <v>0</v>
      </c>
      <c r="Y401" s="470">
        <v>0</v>
      </c>
      <c r="Z401" s="470">
        <v>0</v>
      </c>
      <c r="AA401" s="470">
        <v>0</v>
      </c>
      <c r="AB401" s="470">
        <v>0</v>
      </c>
      <c r="AC401" s="470">
        <v>0</v>
      </c>
      <c r="AD401" s="470">
        <v>0</v>
      </c>
      <c r="AE401" s="470">
        <v>0</v>
      </c>
      <c r="AF401" s="227">
        <v>0</v>
      </c>
      <c r="AG401" s="227">
        <v>0</v>
      </c>
      <c r="AH401" s="227">
        <v>0</v>
      </c>
      <c r="AI401" s="227">
        <v>0</v>
      </c>
      <c r="AJ401" s="475">
        <v>0</v>
      </c>
    </row>
    <row r="402" spans="1:36" s="42" customFormat="1" x14ac:dyDescent="0.25">
      <c r="A402" s="394">
        <v>6</v>
      </c>
      <c r="B402" s="111">
        <v>147820</v>
      </c>
      <c r="C402" s="180" t="s">
        <v>629</v>
      </c>
      <c r="D402" s="470">
        <v>0</v>
      </c>
      <c r="E402" s="470">
        <v>0</v>
      </c>
      <c r="F402" s="470">
        <v>0</v>
      </c>
      <c r="G402" s="470">
        <v>0</v>
      </c>
      <c r="H402" s="87">
        <v>0</v>
      </c>
      <c r="I402" s="470">
        <v>0</v>
      </c>
      <c r="J402" s="470">
        <v>0</v>
      </c>
      <c r="K402" s="470">
        <v>0</v>
      </c>
      <c r="L402" s="470">
        <v>0</v>
      </c>
      <c r="M402" s="470">
        <v>0</v>
      </c>
      <c r="N402" s="470">
        <v>0</v>
      </c>
      <c r="O402" s="470">
        <v>0</v>
      </c>
      <c r="P402" s="470">
        <v>0</v>
      </c>
      <c r="Q402" s="470">
        <v>0</v>
      </c>
      <c r="R402" s="87">
        <v>0</v>
      </c>
      <c r="S402" s="470">
        <v>0</v>
      </c>
      <c r="T402" s="470">
        <v>0</v>
      </c>
      <c r="U402" s="470">
        <v>0</v>
      </c>
      <c r="V402" s="470">
        <v>0</v>
      </c>
      <c r="W402" s="470">
        <v>0</v>
      </c>
      <c r="X402" s="470">
        <v>0</v>
      </c>
      <c r="Y402" s="470">
        <v>0</v>
      </c>
      <c r="Z402" s="470">
        <v>0</v>
      </c>
      <c r="AA402" s="470">
        <v>0</v>
      </c>
      <c r="AB402" s="470">
        <v>0</v>
      </c>
      <c r="AC402" s="470">
        <v>0</v>
      </c>
      <c r="AD402" s="470">
        <v>0</v>
      </c>
      <c r="AE402" s="470">
        <v>0</v>
      </c>
      <c r="AF402" s="227">
        <v>0</v>
      </c>
      <c r="AG402" s="227">
        <v>0</v>
      </c>
      <c r="AH402" s="227">
        <v>0</v>
      </c>
      <c r="AI402" s="227">
        <v>0</v>
      </c>
      <c r="AJ402" s="475">
        <v>0</v>
      </c>
    </row>
    <row r="403" spans="1:36" s="42" customFormat="1" x14ac:dyDescent="0.25">
      <c r="A403" s="394">
        <v>6</v>
      </c>
      <c r="B403" s="111">
        <v>147825</v>
      </c>
      <c r="C403" s="180" t="s">
        <v>631</v>
      </c>
      <c r="D403" s="470">
        <v>0</v>
      </c>
      <c r="E403" s="470">
        <v>0</v>
      </c>
      <c r="F403" s="470">
        <v>0</v>
      </c>
      <c r="G403" s="470">
        <v>0</v>
      </c>
      <c r="H403" s="87">
        <v>0</v>
      </c>
      <c r="I403" s="470">
        <v>0</v>
      </c>
      <c r="J403" s="470">
        <v>0</v>
      </c>
      <c r="K403" s="470">
        <v>0</v>
      </c>
      <c r="L403" s="470">
        <v>0</v>
      </c>
      <c r="M403" s="470">
        <v>0</v>
      </c>
      <c r="N403" s="470">
        <v>0</v>
      </c>
      <c r="O403" s="470">
        <v>0</v>
      </c>
      <c r="P403" s="470">
        <v>0</v>
      </c>
      <c r="Q403" s="470">
        <v>0</v>
      </c>
      <c r="R403" s="87">
        <v>0</v>
      </c>
      <c r="S403" s="470">
        <v>0</v>
      </c>
      <c r="T403" s="470">
        <v>0</v>
      </c>
      <c r="U403" s="470">
        <v>0</v>
      </c>
      <c r="V403" s="470">
        <v>0</v>
      </c>
      <c r="W403" s="470">
        <v>0</v>
      </c>
      <c r="X403" s="470">
        <v>0</v>
      </c>
      <c r="Y403" s="470">
        <v>0</v>
      </c>
      <c r="Z403" s="470">
        <v>0</v>
      </c>
      <c r="AA403" s="470">
        <v>0</v>
      </c>
      <c r="AB403" s="470">
        <v>0</v>
      </c>
      <c r="AC403" s="470">
        <v>0</v>
      </c>
      <c r="AD403" s="470">
        <v>0</v>
      </c>
      <c r="AE403" s="470">
        <v>0</v>
      </c>
      <c r="AF403" s="227">
        <v>0</v>
      </c>
      <c r="AG403" s="227">
        <v>0</v>
      </c>
      <c r="AH403" s="227">
        <v>0</v>
      </c>
      <c r="AI403" s="227">
        <v>0</v>
      </c>
      <c r="AJ403" s="475">
        <v>0</v>
      </c>
    </row>
    <row r="404" spans="1:36" s="42" customFormat="1" x14ac:dyDescent="0.25">
      <c r="A404" s="394">
        <v>4</v>
      </c>
      <c r="B404" s="111">
        <v>1479</v>
      </c>
      <c r="C404" s="180" t="s">
        <v>693</v>
      </c>
      <c r="D404" s="470">
        <v>61.491160000000001</v>
      </c>
      <c r="E404" s="470">
        <v>21494.615600000001</v>
      </c>
      <c r="F404" s="470">
        <v>12.950939999999999</v>
      </c>
      <c r="G404" s="470">
        <v>32.576079999999997</v>
      </c>
      <c r="H404" s="87">
        <v>21601.63378</v>
      </c>
      <c r="I404" s="470">
        <v>0</v>
      </c>
      <c r="J404" s="470">
        <v>61.022970000000001</v>
      </c>
      <c r="K404" s="470">
        <v>0</v>
      </c>
      <c r="L404" s="470">
        <v>0</v>
      </c>
      <c r="M404" s="470">
        <v>0</v>
      </c>
      <c r="N404" s="470">
        <v>0</v>
      </c>
      <c r="O404" s="470">
        <v>0</v>
      </c>
      <c r="P404" s="470">
        <v>10.395580000000001</v>
      </c>
      <c r="Q404" s="470">
        <v>0</v>
      </c>
      <c r="R404" s="87">
        <v>71.418549999999996</v>
      </c>
      <c r="S404" s="470">
        <v>0</v>
      </c>
      <c r="T404" s="470">
        <v>0</v>
      </c>
      <c r="U404" s="470">
        <v>0</v>
      </c>
      <c r="V404" s="470">
        <v>0</v>
      </c>
      <c r="W404" s="470">
        <v>0</v>
      </c>
      <c r="X404" s="470">
        <v>0</v>
      </c>
      <c r="Y404" s="470">
        <v>0</v>
      </c>
      <c r="Z404" s="470">
        <v>0</v>
      </c>
      <c r="AA404" s="470">
        <v>0</v>
      </c>
      <c r="AB404" s="470">
        <v>0</v>
      </c>
      <c r="AC404" s="470">
        <v>0</v>
      </c>
      <c r="AD404" s="470">
        <v>0</v>
      </c>
      <c r="AE404" s="470">
        <v>21673.052329999999</v>
      </c>
      <c r="AF404" s="227">
        <v>0</v>
      </c>
      <c r="AG404" s="227">
        <v>0</v>
      </c>
      <c r="AH404" s="227">
        <v>0</v>
      </c>
      <c r="AI404" s="227">
        <v>0</v>
      </c>
      <c r="AJ404" s="475">
        <v>21673.052330000002</v>
      </c>
    </row>
    <row r="405" spans="1:36" s="42" customFormat="1" x14ac:dyDescent="0.25">
      <c r="A405" s="394">
        <v>6</v>
      </c>
      <c r="B405" s="111">
        <v>147905</v>
      </c>
      <c r="C405" s="180" t="s">
        <v>623</v>
      </c>
      <c r="D405" s="470">
        <v>3.0611299999999999</v>
      </c>
      <c r="E405" s="470">
        <v>533.09369000000004</v>
      </c>
      <c r="F405" s="470">
        <v>1.78918</v>
      </c>
      <c r="G405" s="470">
        <v>23.048439999999999</v>
      </c>
      <c r="H405" s="87">
        <v>560.9924400000001</v>
      </c>
      <c r="I405" s="470">
        <v>0</v>
      </c>
      <c r="J405" s="470">
        <v>7.1144100000000003</v>
      </c>
      <c r="K405" s="470">
        <v>0</v>
      </c>
      <c r="L405" s="470">
        <v>0</v>
      </c>
      <c r="M405" s="470">
        <v>0</v>
      </c>
      <c r="N405" s="470">
        <v>0</v>
      </c>
      <c r="O405" s="470">
        <v>0</v>
      </c>
      <c r="P405" s="470">
        <v>0.76288</v>
      </c>
      <c r="Q405" s="470">
        <v>0</v>
      </c>
      <c r="R405" s="87">
        <v>7.8772900000000003</v>
      </c>
      <c r="S405" s="470">
        <v>0</v>
      </c>
      <c r="T405" s="470">
        <v>0</v>
      </c>
      <c r="U405" s="470">
        <v>0</v>
      </c>
      <c r="V405" s="470">
        <v>0</v>
      </c>
      <c r="W405" s="470">
        <v>0</v>
      </c>
      <c r="X405" s="470">
        <v>0</v>
      </c>
      <c r="Y405" s="470">
        <v>0</v>
      </c>
      <c r="Z405" s="470">
        <v>0</v>
      </c>
      <c r="AA405" s="470">
        <v>0</v>
      </c>
      <c r="AB405" s="470">
        <v>0</v>
      </c>
      <c r="AC405" s="470">
        <v>0</v>
      </c>
      <c r="AD405" s="470">
        <v>0</v>
      </c>
      <c r="AE405" s="470">
        <v>568.86973000000012</v>
      </c>
      <c r="AF405" s="227">
        <v>0</v>
      </c>
      <c r="AG405" s="227">
        <v>0</v>
      </c>
      <c r="AH405" s="227">
        <v>0</v>
      </c>
      <c r="AI405" s="227">
        <v>0</v>
      </c>
      <c r="AJ405" s="475">
        <v>568.86973000000012</v>
      </c>
    </row>
    <row r="406" spans="1:36" s="42" customFormat="1" x14ac:dyDescent="0.25">
      <c r="A406" s="394">
        <v>6</v>
      </c>
      <c r="B406" s="111">
        <v>147910</v>
      </c>
      <c r="C406" s="180" t="s">
        <v>625</v>
      </c>
      <c r="D406" s="470">
        <v>5.9735800000000001</v>
      </c>
      <c r="E406" s="470">
        <v>399.59939000000003</v>
      </c>
      <c r="F406" s="470">
        <v>1.22089</v>
      </c>
      <c r="G406" s="470">
        <v>5.9019000000000004</v>
      </c>
      <c r="H406" s="87">
        <v>412.69576000000006</v>
      </c>
      <c r="I406" s="470">
        <v>0</v>
      </c>
      <c r="J406" s="470">
        <v>4.8200099999999999</v>
      </c>
      <c r="K406" s="470">
        <v>0</v>
      </c>
      <c r="L406" s="470">
        <v>0</v>
      </c>
      <c r="M406" s="470">
        <v>0</v>
      </c>
      <c r="N406" s="470">
        <v>0</v>
      </c>
      <c r="O406" s="470">
        <v>0</v>
      </c>
      <c r="P406" s="470">
        <v>0.51917999999999997</v>
      </c>
      <c r="Q406" s="470">
        <v>0</v>
      </c>
      <c r="R406" s="87">
        <v>5.3391900000000003</v>
      </c>
      <c r="S406" s="470">
        <v>0</v>
      </c>
      <c r="T406" s="470">
        <v>0</v>
      </c>
      <c r="U406" s="470">
        <v>0</v>
      </c>
      <c r="V406" s="470">
        <v>0</v>
      </c>
      <c r="W406" s="470">
        <v>0</v>
      </c>
      <c r="X406" s="470">
        <v>0</v>
      </c>
      <c r="Y406" s="470">
        <v>0</v>
      </c>
      <c r="Z406" s="470">
        <v>0</v>
      </c>
      <c r="AA406" s="470">
        <v>0</v>
      </c>
      <c r="AB406" s="470">
        <v>0</v>
      </c>
      <c r="AC406" s="470">
        <v>0</v>
      </c>
      <c r="AD406" s="470">
        <v>0</v>
      </c>
      <c r="AE406" s="470">
        <v>418.03495000000004</v>
      </c>
      <c r="AF406" s="227">
        <v>0</v>
      </c>
      <c r="AG406" s="227">
        <v>0</v>
      </c>
      <c r="AH406" s="227">
        <v>0</v>
      </c>
      <c r="AI406" s="227">
        <v>0</v>
      </c>
      <c r="AJ406" s="475">
        <v>418.03495000000009</v>
      </c>
    </row>
    <row r="407" spans="1:36" s="42" customFormat="1" x14ac:dyDescent="0.25">
      <c r="A407" s="394">
        <v>6</v>
      </c>
      <c r="B407" s="111">
        <v>147915</v>
      </c>
      <c r="C407" s="180" t="s">
        <v>627</v>
      </c>
      <c r="D407" s="470">
        <v>6.4774099999999999</v>
      </c>
      <c r="E407" s="470">
        <v>679.96951999999999</v>
      </c>
      <c r="F407" s="470">
        <v>1.2030099999999999</v>
      </c>
      <c r="G407" s="470">
        <v>1E-3</v>
      </c>
      <c r="H407" s="87">
        <v>687.65093999999988</v>
      </c>
      <c r="I407" s="470">
        <v>0</v>
      </c>
      <c r="J407" s="470">
        <v>6.9445499999999996</v>
      </c>
      <c r="K407" s="470">
        <v>0</v>
      </c>
      <c r="L407" s="470">
        <v>0</v>
      </c>
      <c r="M407" s="470">
        <v>0</v>
      </c>
      <c r="N407" s="470">
        <v>0</v>
      </c>
      <c r="O407" s="470">
        <v>0</v>
      </c>
      <c r="P407" s="470">
        <v>0.79295000000000004</v>
      </c>
      <c r="Q407" s="470">
        <v>0</v>
      </c>
      <c r="R407" s="87">
        <v>7.7374999999999998</v>
      </c>
      <c r="S407" s="470">
        <v>0</v>
      </c>
      <c r="T407" s="470">
        <v>0</v>
      </c>
      <c r="U407" s="470">
        <v>0</v>
      </c>
      <c r="V407" s="470">
        <v>0</v>
      </c>
      <c r="W407" s="470">
        <v>0</v>
      </c>
      <c r="X407" s="470">
        <v>0</v>
      </c>
      <c r="Y407" s="470">
        <v>0</v>
      </c>
      <c r="Z407" s="470">
        <v>0</v>
      </c>
      <c r="AA407" s="470">
        <v>0</v>
      </c>
      <c r="AB407" s="470">
        <v>0</v>
      </c>
      <c r="AC407" s="470">
        <v>0</v>
      </c>
      <c r="AD407" s="470">
        <v>0</v>
      </c>
      <c r="AE407" s="470">
        <v>695.38843999999983</v>
      </c>
      <c r="AF407" s="227">
        <v>0</v>
      </c>
      <c r="AG407" s="227">
        <v>0</v>
      </c>
      <c r="AH407" s="227">
        <v>0</v>
      </c>
      <c r="AI407" s="227">
        <v>0</v>
      </c>
      <c r="AJ407" s="475">
        <v>695.38843999999995</v>
      </c>
    </row>
    <row r="408" spans="1:36" s="42" customFormat="1" x14ac:dyDescent="0.25">
      <c r="A408" s="394">
        <v>6</v>
      </c>
      <c r="B408" s="111">
        <v>147920</v>
      </c>
      <c r="C408" s="180" t="s">
        <v>629</v>
      </c>
      <c r="D408" s="470">
        <v>12.62279</v>
      </c>
      <c r="E408" s="470">
        <v>1528.09538</v>
      </c>
      <c r="F408" s="470">
        <v>1.82786</v>
      </c>
      <c r="G408" s="470">
        <v>1.15527</v>
      </c>
      <c r="H408" s="87">
        <v>1543.7012999999999</v>
      </c>
      <c r="I408" s="470">
        <v>0</v>
      </c>
      <c r="J408" s="470">
        <v>13.80288</v>
      </c>
      <c r="K408" s="470">
        <v>0</v>
      </c>
      <c r="L408" s="470">
        <v>0</v>
      </c>
      <c r="M408" s="470">
        <v>0</v>
      </c>
      <c r="N408" s="470">
        <v>0</v>
      </c>
      <c r="O408" s="470">
        <v>0</v>
      </c>
      <c r="P408" s="470">
        <v>1.6473899999999999</v>
      </c>
      <c r="Q408" s="470">
        <v>0</v>
      </c>
      <c r="R408" s="87">
        <v>15.45027</v>
      </c>
      <c r="S408" s="470">
        <v>0</v>
      </c>
      <c r="T408" s="470">
        <v>0</v>
      </c>
      <c r="U408" s="470">
        <v>0</v>
      </c>
      <c r="V408" s="470">
        <v>0</v>
      </c>
      <c r="W408" s="470">
        <v>0</v>
      </c>
      <c r="X408" s="470">
        <v>0</v>
      </c>
      <c r="Y408" s="470">
        <v>0</v>
      </c>
      <c r="Z408" s="470">
        <v>0</v>
      </c>
      <c r="AA408" s="470">
        <v>0</v>
      </c>
      <c r="AB408" s="470">
        <v>0</v>
      </c>
      <c r="AC408" s="470">
        <v>0</v>
      </c>
      <c r="AD408" s="470">
        <v>0</v>
      </c>
      <c r="AE408" s="470">
        <v>1559.15157</v>
      </c>
      <c r="AF408" s="227">
        <v>0</v>
      </c>
      <c r="AG408" s="227">
        <v>0</v>
      </c>
      <c r="AH408" s="227">
        <v>0</v>
      </c>
      <c r="AI408" s="227">
        <v>0</v>
      </c>
      <c r="AJ408" s="475">
        <v>1559.15157</v>
      </c>
    </row>
    <row r="409" spans="1:36" s="42" customFormat="1" x14ac:dyDescent="0.25">
      <c r="A409" s="394">
        <v>6</v>
      </c>
      <c r="B409" s="111">
        <v>147925</v>
      </c>
      <c r="C409" s="180" t="s">
        <v>631</v>
      </c>
      <c r="D409" s="470">
        <v>33.356250000000003</v>
      </c>
      <c r="E409" s="470">
        <v>18353.857619999999</v>
      </c>
      <c r="F409" s="470">
        <v>6.91</v>
      </c>
      <c r="G409" s="470">
        <v>2.4694699999999998</v>
      </c>
      <c r="H409" s="87">
        <v>18396.593339999999</v>
      </c>
      <c r="I409" s="470">
        <v>0</v>
      </c>
      <c r="J409" s="470">
        <v>28.34112</v>
      </c>
      <c r="K409" s="470">
        <v>0</v>
      </c>
      <c r="L409" s="470">
        <v>0</v>
      </c>
      <c r="M409" s="470">
        <v>0</v>
      </c>
      <c r="N409" s="470">
        <v>0</v>
      </c>
      <c r="O409" s="470">
        <v>0</v>
      </c>
      <c r="P409" s="470">
        <v>6.6731800000000003</v>
      </c>
      <c r="Q409" s="470">
        <v>0</v>
      </c>
      <c r="R409" s="87">
        <v>35.014299999999999</v>
      </c>
      <c r="S409" s="470">
        <v>0</v>
      </c>
      <c r="T409" s="470">
        <v>0</v>
      </c>
      <c r="U409" s="470">
        <v>0</v>
      </c>
      <c r="V409" s="470">
        <v>0</v>
      </c>
      <c r="W409" s="470">
        <v>0</v>
      </c>
      <c r="X409" s="470">
        <v>0</v>
      </c>
      <c r="Y409" s="470">
        <v>0</v>
      </c>
      <c r="Z409" s="470">
        <v>0</v>
      </c>
      <c r="AA409" s="470">
        <v>0</v>
      </c>
      <c r="AB409" s="470">
        <v>0</v>
      </c>
      <c r="AC409" s="470">
        <v>0</v>
      </c>
      <c r="AD409" s="470">
        <v>0</v>
      </c>
      <c r="AE409" s="470">
        <v>18431.607639999998</v>
      </c>
      <c r="AF409" s="227">
        <v>0</v>
      </c>
      <c r="AG409" s="227">
        <v>0</v>
      </c>
      <c r="AH409" s="227">
        <v>0</v>
      </c>
      <c r="AI409" s="227">
        <v>0</v>
      </c>
      <c r="AJ409" s="475">
        <v>18431.607640000002</v>
      </c>
    </row>
    <row r="410" spans="1:36" s="42" customFormat="1" x14ac:dyDescent="0.25">
      <c r="A410" s="394">
        <v>4</v>
      </c>
      <c r="B410" s="111">
        <v>1480</v>
      </c>
      <c r="C410" s="180" t="s">
        <v>1466</v>
      </c>
      <c r="D410" s="470">
        <v>0</v>
      </c>
      <c r="E410" s="470">
        <v>0</v>
      </c>
      <c r="F410" s="470">
        <v>0</v>
      </c>
      <c r="G410" s="470">
        <v>0</v>
      </c>
      <c r="H410" s="87">
        <v>0</v>
      </c>
      <c r="I410" s="470">
        <v>0</v>
      </c>
      <c r="J410" s="470">
        <v>0</v>
      </c>
      <c r="K410" s="470">
        <v>0</v>
      </c>
      <c r="L410" s="470">
        <v>0</v>
      </c>
      <c r="M410" s="470">
        <v>0</v>
      </c>
      <c r="N410" s="470">
        <v>0</v>
      </c>
      <c r="O410" s="470">
        <v>0</v>
      </c>
      <c r="P410" s="470">
        <v>0</v>
      </c>
      <c r="Q410" s="470">
        <v>0</v>
      </c>
      <c r="R410" s="87">
        <v>0</v>
      </c>
      <c r="S410" s="470">
        <v>0</v>
      </c>
      <c r="T410" s="470">
        <v>0</v>
      </c>
      <c r="U410" s="470">
        <v>0</v>
      </c>
      <c r="V410" s="470">
        <v>0</v>
      </c>
      <c r="W410" s="470">
        <v>0</v>
      </c>
      <c r="X410" s="470">
        <v>0</v>
      </c>
      <c r="Y410" s="470">
        <v>0</v>
      </c>
      <c r="Z410" s="470">
        <v>0</v>
      </c>
      <c r="AA410" s="470">
        <v>0</v>
      </c>
      <c r="AB410" s="470">
        <v>0</v>
      </c>
      <c r="AC410" s="470">
        <v>0</v>
      </c>
      <c r="AD410" s="470">
        <v>0</v>
      </c>
      <c r="AE410" s="470">
        <v>0</v>
      </c>
      <c r="AF410" s="227">
        <v>0</v>
      </c>
      <c r="AG410" s="227">
        <v>0</v>
      </c>
      <c r="AH410" s="227">
        <v>0</v>
      </c>
      <c r="AI410" s="227">
        <v>0</v>
      </c>
      <c r="AJ410" s="475">
        <v>0</v>
      </c>
    </row>
    <row r="411" spans="1:36" s="42" customFormat="1" x14ac:dyDescent="0.25">
      <c r="A411" s="394">
        <v>6</v>
      </c>
      <c r="B411" s="111">
        <v>148005</v>
      </c>
      <c r="C411" s="180" t="s">
        <v>623</v>
      </c>
      <c r="D411" s="470">
        <v>0</v>
      </c>
      <c r="E411" s="470">
        <v>0</v>
      </c>
      <c r="F411" s="470">
        <v>0</v>
      </c>
      <c r="G411" s="470">
        <v>0</v>
      </c>
      <c r="H411" s="87">
        <v>0</v>
      </c>
      <c r="I411" s="470">
        <v>0</v>
      </c>
      <c r="J411" s="470">
        <v>0</v>
      </c>
      <c r="K411" s="470">
        <v>0</v>
      </c>
      <c r="L411" s="470">
        <v>0</v>
      </c>
      <c r="M411" s="470">
        <v>0</v>
      </c>
      <c r="N411" s="470">
        <v>0</v>
      </c>
      <c r="O411" s="470">
        <v>0</v>
      </c>
      <c r="P411" s="470">
        <v>0</v>
      </c>
      <c r="Q411" s="470">
        <v>0</v>
      </c>
      <c r="R411" s="87">
        <v>0</v>
      </c>
      <c r="S411" s="470">
        <v>0</v>
      </c>
      <c r="T411" s="470">
        <v>0</v>
      </c>
      <c r="U411" s="470">
        <v>0</v>
      </c>
      <c r="V411" s="470">
        <v>0</v>
      </c>
      <c r="W411" s="470">
        <v>0</v>
      </c>
      <c r="X411" s="470">
        <v>0</v>
      </c>
      <c r="Y411" s="470">
        <v>0</v>
      </c>
      <c r="Z411" s="470">
        <v>0</v>
      </c>
      <c r="AA411" s="470">
        <v>0</v>
      </c>
      <c r="AB411" s="470">
        <v>0</v>
      </c>
      <c r="AC411" s="470">
        <v>0</v>
      </c>
      <c r="AD411" s="470">
        <v>0</v>
      </c>
      <c r="AE411" s="470">
        <v>0</v>
      </c>
      <c r="AF411" s="227">
        <v>0</v>
      </c>
      <c r="AG411" s="227">
        <v>0</v>
      </c>
      <c r="AH411" s="227">
        <v>0</v>
      </c>
      <c r="AI411" s="227">
        <v>0</v>
      </c>
      <c r="AJ411" s="475">
        <v>0</v>
      </c>
    </row>
    <row r="412" spans="1:36" s="42" customFormat="1" x14ac:dyDescent="0.25">
      <c r="A412" s="394">
        <v>6</v>
      </c>
      <c r="B412" s="111">
        <v>148010</v>
      </c>
      <c r="C412" s="180" t="s">
        <v>625</v>
      </c>
      <c r="D412" s="470">
        <v>0</v>
      </c>
      <c r="E412" s="470">
        <v>0</v>
      </c>
      <c r="F412" s="470">
        <v>0</v>
      </c>
      <c r="G412" s="470">
        <v>0</v>
      </c>
      <c r="H412" s="87">
        <v>0</v>
      </c>
      <c r="I412" s="470">
        <v>0</v>
      </c>
      <c r="J412" s="470">
        <v>0</v>
      </c>
      <c r="K412" s="470">
        <v>0</v>
      </c>
      <c r="L412" s="470">
        <v>0</v>
      </c>
      <c r="M412" s="470">
        <v>0</v>
      </c>
      <c r="N412" s="470">
        <v>0</v>
      </c>
      <c r="O412" s="470">
        <v>0</v>
      </c>
      <c r="P412" s="470">
        <v>0</v>
      </c>
      <c r="Q412" s="470">
        <v>0</v>
      </c>
      <c r="R412" s="87">
        <v>0</v>
      </c>
      <c r="S412" s="470">
        <v>0</v>
      </c>
      <c r="T412" s="470">
        <v>0</v>
      </c>
      <c r="U412" s="470">
        <v>0</v>
      </c>
      <c r="V412" s="470">
        <v>0</v>
      </c>
      <c r="W412" s="470">
        <v>0</v>
      </c>
      <c r="X412" s="470">
        <v>0</v>
      </c>
      <c r="Y412" s="470">
        <v>0</v>
      </c>
      <c r="Z412" s="470">
        <v>0</v>
      </c>
      <c r="AA412" s="470">
        <v>0</v>
      </c>
      <c r="AB412" s="470">
        <v>0</v>
      </c>
      <c r="AC412" s="470">
        <v>0</v>
      </c>
      <c r="AD412" s="470">
        <v>0</v>
      </c>
      <c r="AE412" s="470">
        <v>0</v>
      </c>
      <c r="AF412" s="227">
        <v>0</v>
      </c>
      <c r="AG412" s="227">
        <v>0</v>
      </c>
      <c r="AH412" s="227">
        <v>0</v>
      </c>
      <c r="AI412" s="227">
        <v>0</v>
      </c>
      <c r="AJ412" s="475">
        <v>0</v>
      </c>
    </row>
    <row r="413" spans="1:36" s="42" customFormat="1" x14ac:dyDescent="0.25">
      <c r="A413" s="394">
        <v>6</v>
      </c>
      <c r="B413" s="111">
        <v>148015</v>
      </c>
      <c r="C413" s="180" t="s">
        <v>627</v>
      </c>
      <c r="D413" s="470">
        <v>0</v>
      </c>
      <c r="E413" s="470">
        <v>0</v>
      </c>
      <c r="F413" s="470">
        <v>0</v>
      </c>
      <c r="G413" s="470">
        <v>0</v>
      </c>
      <c r="H413" s="87">
        <v>0</v>
      </c>
      <c r="I413" s="470">
        <v>0</v>
      </c>
      <c r="J413" s="470">
        <v>0</v>
      </c>
      <c r="K413" s="470">
        <v>0</v>
      </c>
      <c r="L413" s="470">
        <v>0</v>
      </c>
      <c r="M413" s="470">
        <v>0</v>
      </c>
      <c r="N413" s="470">
        <v>0</v>
      </c>
      <c r="O413" s="470">
        <v>0</v>
      </c>
      <c r="P413" s="470">
        <v>0</v>
      </c>
      <c r="Q413" s="470">
        <v>0</v>
      </c>
      <c r="R413" s="87">
        <v>0</v>
      </c>
      <c r="S413" s="470">
        <v>0</v>
      </c>
      <c r="T413" s="470">
        <v>0</v>
      </c>
      <c r="U413" s="470">
        <v>0</v>
      </c>
      <c r="V413" s="470">
        <v>0</v>
      </c>
      <c r="W413" s="470">
        <v>0</v>
      </c>
      <c r="X413" s="470">
        <v>0</v>
      </c>
      <c r="Y413" s="470">
        <v>0</v>
      </c>
      <c r="Z413" s="470">
        <v>0</v>
      </c>
      <c r="AA413" s="470">
        <v>0</v>
      </c>
      <c r="AB413" s="470">
        <v>0</v>
      </c>
      <c r="AC413" s="470">
        <v>0</v>
      </c>
      <c r="AD413" s="470">
        <v>0</v>
      </c>
      <c r="AE413" s="470">
        <v>0</v>
      </c>
      <c r="AF413" s="227">
        <v>0</v>
      </c>
      <c r="AG413" s="227">
        <v>0</v>
      </c>
      <c r="AH413" s="227">
        <v>0</v>
      </c>
      <c r="AI413" s="227">
        <v>0</v>
      </c>
      <c r="AJ413" s="475">
        <v>0</v>
      </c>
    </row>
    <row r="414" spans="1:36" s="42" customFormat="1" x14ac:dyDescent="0.25">
      <c r="A414" s="394">
        <v>6</v>
      </c>
      <c r="B414" s="111">
        <v>148020</v>
      </c>
      <c r="C414" s="180" t="s">
        <v>629</v>
      </c>
      <c r="D414" s="470">
        <v>0</v>
      </c>
      <c r="E414" s="470">
        <v>0</v>
      </c>
      <c r="F414" s="470">
        <v>0</v>
      </c>
      <c r="G414" s="470">
        <v>0</v>
      </c>
      <c r="H414" s="87">
        <v>0</v>
      </c>
      <c r="I414" s="470">
        <v>0</v>
      </c>
      <c r="J414" s="470">
        <v>0</v>
      </c>
      <c r="K414" s="470">
        <v>0</v>
      </c>
      <c r="L414" s="470">
        <v>0</v>
      </c>
      <c r="M414" s="470">
        <v>0</v>
      </c>
      <c r="N414" s="470">
        <v>0</v>
      </c>
      <c r="O414" s="470">
        <v>0</v>
      </c>
      <c r="P414" s="470">
        <v>0</v>
      </c>
      <c r="Q414" s="470">
        <v>0</v>
      </c>
      <c r="R414" s="87">
        <v>0</v>
      </c>
      <c r="S414" s="470">
        <v>0</v>
      </c>
      <c r="T414" s="470">
        <v>0</v>
      </c>
      <c r="U414" s="470">
        <v>0</v>
      </c>
      <c r="V414" s="470">
        <v>0</v>
      </c>
      <c r="W414" s="470">
        <v>0</v>
      </c>
      <c r="X414" s="470">
        <v>0</v>
      </c>
      <c r="Y414" s="470">
        <v>0</v>
      </c>
      <c r="Z414" s="470">
        <v>0</v>
      </c>
      <c r="AA414" s="470">
        <v>0</v>
      </c>
      <c r="AB414" s="470">
        <v>0</v>
      </c>
      <c r="AC414" s="470">
        <v>0</v>
      </c>
      <c r="AD414" s="470">
        <v>0</v>
      </c>
      <c r="AE414" s="470">
        <v>0</v>
      </c>
      <c r="AF414" s="227">
        <v>0</v>
      </c>
      <c r="AG414" s="227">
        <v>0</v>
      </c>
      <c r="AH414" s="227">
        <v>0</v>
      </c>
      <c r="AI414" s="227">
        <v>0</v>
      </c>
      <c r="AJ414" s="475">
        <v>0</v>
      </c>
    </row>
    <row r="415" spans="1:36" s="42" customFormat="1" x14ac:dyDescent="0.25">
      <c r="A415" s="394">
        <v>6</v>
      </c>
      <c r="B415" s="111">
        <v>148025</v>
      </c>
      <c r="C415" s="180" t="s">
        <v>631</v>
      </c>
      <c r="D415" s="470">
        <v>0</v>
      </c>
      <c r="E415" s="470">
        <v>0</v>
      </c>
      <c r="F415" s="470">
        <v>0</v>
      </c>
      <c r="G415" s="470">
        <v>0</v>
      </c>
      <c r="H415" s="87">
        <v>0</v>
      </c>
      <c r="I415" s="470">
        <v>0</v>
      </c>
      <c r="J415" s="470">
        <v>0</v>
      </c>
      <c r="K415" s="470">
        <v>0</v>
      </c>
      <c r="L415" s="470">
        <v>0</v>
      </c>
      <c r="M415" s="470">
        <v>0</v>
      </c>
      <c r="N415" s="470">
        <v>0</v>
      </c>
      <c r="O415" s="470">
        <v>0</v>
      </c>
      <c r="P415" s="470">
        <v>0</v>
      </c>
      <c r="Q415" s="470">
        <v>0</v>
      </c>
      <c r="R415" s="87">
        <v>0</v>
      </c>
      <c r="S415" s="470">
        <v>0</v>
      </c>
      <c r="T415" s="470">
        <v>0</v>
      </c>
      <c r="U415" s="470">
        <v>0</v>
      </c>
      <c r="V415" s="470">
        <v>0</v>
      </c>
      <c r="W415" s="470">
        <v>0</v>
      </c>
      <c r="X415" s="470">
        <v>0</v>
      </c>
      <c r="Y415" s="470">
        <v>0</v>
      </c>
      <c r="Z415" s="470">
        <v>0</v>
      </c>
      <c r="AA415" s="470">
        <v>0</v>
      </c>
      <c r="AB415" s="470">
        <v>0</v>
      </c>
      <c r="AC415" s="470">
        <v>0</v>
      </c>
      <c r="AD415" s="470">
        <v>0</v>
      </c>
      <c r="AE415" s="470">
        <v>0</v>
      </c>
      <c r="AF415" s="227">
        <v>0</v>
      </c>
      <c r="AG415" s="227">
        <v>0</v>
      </c>
      <c r="AH415" s="227">
        <v>0</v>
      </c>
      <c r="AI415" s="227">
        <v>0</v>
      </c>
      <c r="AJ415" s="475">
        <v>0</v>
      </c>
    </row>
    <row r="416" spans="1:36" s="42" customFormat="1" x14ac:dyDescent="0.25">
      <c r="A416" s="394">
        <v>4</v>
      </c>
      <c r="B416" s="111">
        <v>1481</v>
      </c>
      <c r="C416" s="180" t="s">
        <v>1467</v>
      </c>
      <c r="D416" s="470">
        <v>0</v>
      </c>
      <c r="E416" s="470">
        <v>0</v>
      </c>
      <c r="F416" s="470">
        <v>0</v>
      </c>
      <c r="G416" s="470">
        <v>0</v>
      </c>
      <c r="H416" s="87">
        <v>0</v>
      </c>
      <c r="I416" s="470">
        <v>0</v>
      </c>
      <c r="J416" s="470">
        <v>0</v>
      </c>
      <c r="K416" s="470">
        <v>0</v>
      </c>
      <c r="L416" s="470">
        <v>0</v>
      </c>
      <c r="M416" s="470">
        <v>0</v>
      </c>
      <c r="N416" s="470">
        <v>0</v>
      </c>
      <c r="O416" s="470">
        <v>0</v>
      </c>
      <c r="P416" s="470">
        <v>0</v>
      </c>
      <c r="Q416" s="470">
        <v>0</v>
      </c>
      <c r="R416" s="87">
        <v>0</v>
      </c>
      <c r="S416" s="470">
        <v>0</v>
      </c>
      <c r="T416" s="470">
        <v>0</v>
      </c>
      <c r="U416" s="470">
        <v>0</v>
      </c>
      <c r="V416" s="470">
        <v>0</v>
      </c>
      <c r="W416" s="470">
        <v>0</v>
      </c>
      <c r="X416" s="470">
        <v>0</v>
      </c>
      <c r="Y416" s="470">
        <v>0</v>
      </c>
      <c r="Z416" s="470">
        <v>0</v>
      </c>
      <c r="AA416" s="470">
        <v>0</v>
      </c>
      <c r="AB416" s="470">
        <v>0</v>
      </c>
      <c r="AC416" s="470">
        <v>0</v>
      </c>
      <c r="AD416" s="470">
        <v>0</v>
      </c>
      <c r="AE416" s="470">
        <v>0</v>
      </c>
      <c r="AF416" s="227">
        <v>0</v>
      </c>
      <c r="AG416" s="227">
        <v>0</v>
      </c>
      <c r="AH416" s="227">
        <v>0</v>
      </c>
      <c r="AI416" s="227">
        <v>0</v>
      </c>
      <c r="AJ416" s="475">
        <v>0</v>
      </c>
    </row>
    <row r="417" spans="1:36" s="42" customFormat="1" x14ac:dyDescent="0.25">
      <c r="A417" s="394">
        <v>6</v>
      </c>
      <c r="B417" s="111">
        <v>148105</v>
      </c>
      <c r="C417" s="180" t="s">
        <v>623</v>
      </c>
      <c r="D417" s="470">
        <v>0</v>
      </c>
      <c r="E417" s="470">
        <v>0</v>
      </c>
      <c r="F417" s="470">
        <v>0</v>
      </c>
      <c r="G417" s="470">
        <v>0</v>
      </c>
      <c r="H417" s="87">
        <v>0</v>
      </c>
      <c r="I417" s="470">
        <v>0</v>
      </c>
      <c r="J417" s="470">
        <v>0</v>
      </c>
      <c r="K417" s="470">
        <v>0</v>
      </c>
      <c r="L417" s="470">
        <v>0</v>
      </c>
      <c r="M417" s="470">
        <v>0</v>
      </c>
      <c r="N417" s="470">
        <v>0</v>
      </c>
      <c r="O417" s="470">
        <v>0</v>
      </c>
      <c r="P417" s="470">
        <v>0</v>
      </c>
      <c r="Q417" s="470">
        <v>0</v>
      </c>
      <c r="R417" s="87">
        <v>0</v>
      </c>
      <c r="S417" s="470">
        <v>0</v>
      </c>
      <c r="T417" s="470">
        <v>0</v>
      </c>
      <c r="U417" s="470">
        <v>0</v>
      </c>
      <c r="V417" s="470">
        <v>0</v>
      </c>
      <c r="W417" s="470">
        <v>0</v>
      </c>
      <c r="X417" s="470">
        <v>0</v>
      </c>
      <c r="Y417" s="470">
        <v>0</v>
      </c>
      <c r="Z417" s="470">
        <v>0</v>
      </c>
      <c r="AA417" s="470">
        <v>0</v>
      </c>
      <c r="AB417" s="470">
        <v>0</v>
      </c>
      <c r="AC417" s="470">
        <v>0</v>
      </c>
      <c r="AD417" s="470">
        <v>0</v>
      </c>
      <c r="AE417" s="470">
        <v>0</v>
      </c>
      <c r="AF417" s="227">
        <v>0</v>
      </c>
      <c r="AG417" s="227">
        <v>0</v>
      </c>
      <c r="AH417" s="227">
        <v>0</v>
      </c>
      <c r="AI417" s="227">
        <v>0</v>
      </c>
      <c r="AJ417" s="475">
        <v>0</v>
      </c>
    </row>
    <row r="418" spans="1:36" s="42" customFormat="1" x14ac:dyDescent="0.25">
      <c r="A418" s="394">
        <v>6</v>
      </c>
      <c r="B418" s="111">
        <v>148110</v>
      </c>
      <c r="C418" s="180" t="s">
        <v>625</v>
      </c>
      <c r="D418" s="470">
        <v>0</v>
      </c>
      <c r="E418" s="470">
        <v>0</v>
      </c>
      <c r="F418" s="470">
        <v>0</v>
      </c>
      <c r="G418" s="470">
        <v>0</v>
      </c>
      <c r="H418" s="87">
        <v>0</v>
      </c>
      <c r="I418" s="470">
        <v>0</v>
      </c>
      <c r="J418" s="470">
        <v>0</v>
      </c>
      <c r="K418" s="470">
        <v>0</v>
      </c>
      <c r="L418" s="470">
        <v>0</v>
      </c>
      <c r="M418" s="470">
        <v>0</v>
      </c>
      <c r="N418" s="470">
        <v>0</v>
      </c>
      <c r="O418" s="470">
        <v>0</v>
      </c>
      <c r="P418" s="470">
        <v>0</v>
      </c>
      <c r="Q418" s="470">
        <v>0</v>
      </c>
      <c r="R418" s="87">
        <v>0</v>
      </c>
      <c r="S418" s="470">
        <v>0</v>
      </c>
      <c r="T418" s="470">
        <v>0</v>
      </c>
      <c r="U418" s="470">
        <v>0</v>
      </c>
      <c r="V418" s="470">
        <v>0</v>
      </c>
      <c r="W418" s="470">
        <v>0</v>
      </c>
      <c r="X418" s="470">
        <v>0</v>
      </c>
      <c r="Y418" s="470">
        <v>0</v>
      </c>
      <c r="Z418" s="470">
        <v>0</v>
      </c>
      <c r="AA418" s="470">
        <v>0</v>
      </c>
      <c r="AB418" s="470">
        <v>0</v>
      </c>
      <c r="AC418" s="470">
        <v>0</v>
      </c>
      <c r="AD418" s="470">
        <v>0</v>
      </c>
      <c r="AE418" s="470">
        <v>0</v>
      </c>
      <c r="AF418" s="227">
        <v>0</v>
      </c>
      <c r="AG418" s="227">
        <v>0</v>
      </c>
      <c r="AH418" s="227">
        <v>0</v>
      </c>
      <c r="AI418" s="227">
        <v>0</v>
      </c>
      <c r="AJ418" s="475">
        <v>0</v>
      </c>
    </row>
    <row r="419" spans="1:36" s="42" customFormat="1" x14ac:dyDescent="0.25">
      <c r="A419" s="394">
        <v>6</v>
      </c>
      <c r="B419" s="111">
        <v>148115</v>
      </c>
      <c r="C419" s="180" t="s">
        <v>627</v>
      </c>
      <c r="D419" s="470">
        <v>0</v>
      </c>
      <c r="E419" s="470">
        <v>0</v>
      </c>
      <c r="F419" s="470">
        <v>0</v>
      </c>
      <c r="G419" s="470">
        <v>0</v>
      </c>
      <c r="H419" s="87">
        <v>0</v>
      </c>
      <c r="I419" s="470">
        <v>0</v>
      </c>
      <c r="J419" s="470">
        <v>0</v>
      </c>
      <c r="K419" s="470">
        <v>0</v>
      </c>
      <c r="L419" s="470">
        <v>0</v>
      </c>
      <c r="M419" s="470">
        <v>0</v>
      </c>
      <c r="N419" s="470">
        <v>0</v>
      </c>
      <c r="O419" s="470">
        <v>0</v>
      </c>
      <c r="P419" s="470">
        <v>0</v>
      </c>
      <c r="Q419" s="470">
        <v>0</v>
      </c>
      <c r="R419" s="87">
        <v>0</v>
      </c>
      <c r="S419" s="470">
        <v>0</v>
      </c>
      <c r="T419" s="470">
        <v>0</v>
      </c>
      <c r="U419" s="470">
        <v>0</v>
      </c>
      <c r="V419" s="470">
        <v>0</v>
      </c>
      <c r="W419" s="470">
        <v>0</v>
      </c>
      <c r="X419" s="470">
        <v>0</v>
      </c>
      <c r="Y419" s="470">
        <v>0</v>
      </c>
      <c r="Z419" s="470">
        <v>0</v>
      </c>
      <c r="AA419" s="470">
        <v>0</v>
      </c>
      <c r="AB419" s="470">
        <v>0</v>
      </c>
      <c r="AC419" s="470">
        <v>0</v>
      </c>
      <c r="AD419" s="470">
        <v>0</v>
      </c>
      <c r="AE419" s="470">
        <v>0</v>
      </c>
      <c r="AF419" s="227">
        <v>0</v>
      </c>
      <c r="AG419" s="227">
        <v>0</v>
      </c>
      <c r="AH419" s="227">
        <v>0</v>
      </c>
      <c r="AI419" s="227">
        <v>0</v>
      </c>
      <c r="AJ419" s="475">
        <v>0</v>
      </c>
    </row>
    <row r="420" spans="1:36" s="42" customFormat="1" x14ac:dyDescent="0.25">
      <c r="A420" s="394">
        <v>6</v>
      </c>
      <c r="B420" s="111">
        <v>148120</v>
      </c>
      <c r="C420" s="180" t="s">
        <v>629</v>
      </c>
      <c r="D420" s="470">
        <v>0</v>
      </c>
      <c r="E420" s="470">
        <v>0</v>
      </c>
      <c r="F420" s="470">
        <v>0</v>
      </c>
      <c r="G420" s="470">
        <v>0</v>
      </c>
      <c r="H420" s="87">
        <v>0</v>
      </c>
      <c r="I420" s="470">
        <v>0</v>
      </c>
      <c r="J420" s="470">
        <v>0</v>
      </c>
      <c r="K420" s="470">
        <v>0</v>
      </c>
      <c r="L420" s="470">
        <v>0</v>
      </c>
      <c r="M420" s="470">
        <v>0</v>
      </c>
      <c r="N420" s="470">
        <v>0</v>
      </c>
      <c r="O420" s="470">
        <v>0</v>
      </c>
      <c r="P420" s="470">
        <v>0</v>
      </c>
      <c r="Q420" s="470">
        <v>0</v>
      </c>
      <c r="R420" s="87">
        <v>0</v>
      </c>
      <c r="S420" s="470">
        <v>0</v>
      </c>
      <c r="T420" s="470">
        <v>0</v>
      </c>
      <c r="U420" s="470">
        <v>0</v>
      </c>
      <c r="V420" s="470">
        <v>0</v>
      </c>
      <c r="W420" s="470">
        <v>0</v>
      </c>
      <c r="X420" s="470">
        <v>0</v>
      </c>
      <c r="Y420" s="470">
        <v>0</v>
      </c>
      <c r="Z420" s="470">
        <v>0</v>
      </c>
      <c r="AA420" s="470">
        <v>0</v>
      </c>
      <c r="AB420" s="470">
        <v>0</v>
      </c>
      <c r="AC420" s="470">
        <v>0</v>
      </c>
      <c r="AD420" s="470">
        <v>0</v>
      </c>
      <c r="AE420" s="470">
        <v>0</v>
      </c>
      <c r="AF420" s="227">
        <v>0</v>
      </c>
      <c r="AG420" s="227">
        <v>0</v>
      </c>
      <c r="AH420" s="227">
        <v>0</v>
      </c>
      <c r="AI420" s="227">
        <v>0</v>
      </c>
      <c r="AJ420" s="475">
        <v>0</v>
      </c>
    </row>
    <row r="421" spans="1:36" s="42" customFormat="1" x14ac:dyDescent="0.25">
      <c r="A421" s="394">
        <v>6</v>
      </c>
      <c r="B421" s="111">
        <v>148125</v>
      </c>
      <c r="C421" s="180" t="s">
        <v>631</v>
      </c>
      <c r="D421" s="470">
        <v>0</v>
      </c>
      <c r="E421" s="470">
        <v>0</v>
      </c>
      <c r="F421" s="470">
        <v>0</v>
      </c>
      <c r="G421" s="470">
        <v>0</v>
      </c>
      <c r="H421" s="87">
        <v>0</v>
      </c>
      <c r="I421" s="470">
        <v>0</v>
      </c>
      <c r="J421" s="470">
        <v>0</v>
      </c>
      <c r="K421" s="470">
        <v>0</v>
      </c>
      <c r="L421" s="470">
        <v>0</v>
      </c>
      <c r="M421" s="470">
        <v>0</v>
      </c>
      <c r="N421" s="470">
        <v>0</v>
      </c>
      <c r="O421" s="470">
        <v>0</v>
      </c>
      <c r="P421" s="470">
        <v>0</v>
      </c>
      <c r="Q421" s="470">
        <v>0</v>
      </c>
      <c r="R421" s="87">
        <v>0</v>
      </c>
      <c r="S421" s="470">
        <v>0</v>
      </c>
      <c r="T421" s="470">
        <v>0</v>
      </c>
      <c r="U421" s="470">
        <v>0</v>
      </c>
      <c r="V421" s="470">
        <v>0</v>
      </c>
      <c r="W421" s="470">
        <v>0</v>
      </c>
      <c r="X421" s="470">
        <v>0</v>
      </c>
      <c r="Y421" s="470">
        <v>0</v>
      </c>
      <c r="Z421" s="470">
        <v>0</v>
      </c>
      <c r="AA421" s="470">
        <v>0</v>
      </c>
      <c r="AB421" s="470">
        <v>0</v>
      </c>
      <c r="AC421" s="470">
        <v>0</v>
      </c>
      <c r="AD421" s="470">
        <v>0</v>
      </c>
      <c r="AE421" s="470">
        <v>0</v>
      </c>
      <c r="AF421" s="227">
        <v>0</v>
      </c>
      <c r="AG421" s="227">
        <v>0</v>
      </c>
      <c r="AH421" s="227">
        <v>0</v>
      </c>
      <c r="AI421" s="227">
        <v>0</v>
      </c>
      <c r="AJ421" s="475">
        <v>0</v>
      </c>
    </row>
    <row r="422" spans="1:36" s="42" customFormat="1" x14ac:dyDescent="0.25">
      <c r="A422" s="394">
        <v>4</v>
      </c>
      <c r="B422" s="111">
        <v>1482</v>
      </c>
      <c r="C422" s="180" t="s">
        <v>1470</v>
      </c>
      <c r="D422" s="470">
        <v>0</v>
      </c>
      <c r="E422" s="470">
        <v>0</v>
      </c>
      <c r="F422" s="470">
        <v>0</v>
      </c>
      <c r="G422" s="470">
        <v>0</v>
      </c>
      <c r="H422" s="87">
        <v>0</v>
      </c>
      <c r="I422" s="470">
        <v>0</v>
      </c>
      <c r="J422" s="470">
        <v>0</v>
      </c>
      <c r="K422" s="470">
        <v>0</v>
      </c>
      <c r="L422" s="470">
        <v>0</v>
      </c>
      <c r="M422" s="470">
        <v>0</v>
      </c>
      <c r="N422" s="470">
        <v>0</v>
      </c>
      <c r="O422" s="470">
        <v>0</v>
      </c>
      <c r="P422" s="470">
        <v>0</v>
      </c>
      <c r="Q422" s="470">
        <v>0</v>
      </c>
      <c r="R422" s="87">
        <v>0</v>
      </c>
      <c r="S422" s="470">
        <v>0</v>
      </c>
      <c r="T422" s="470">
        <v>0</v>
      </c>
      <c r="U422" s="470">
        <v>0</v>
      </c>
      <c r="V422" s="470">
        <v>0</v>
      </c>
      <c r="W422" s="470">
        <v>0</v>
      </c>
      <c r="X422" s="470">
        <v>0</v>
      </c>
      <c r="Y422" s="470">
        <v>0</v>
      </c>
      <c r="Z422" s="470">
        <v>0</v>
      </c>
      <c r="AA422" s="470">
        <v>0</v>
      </c>
      <c r="AB422" s="470">
        <v>0</v>
      </c>
      <c r="AC422" s="470">
        <v>0</v>
      </c>
      <c r="AD422" s="470">
        <v>0</v>
      </c>
      <c r="AE422" s="470">
        <v>0</v>
      </c>
      <c r="AF422" s="227">
        <v>0</v>
      </c>
      <c r="AG422" s="227">
        <v>0</v>
      </c>
      <c r="AH422" s="227">
        <v>0</v>
      </c>
      <c r="AI422" s="227">
        <v>0</v>
      </c>
      <c r="AJ422" s="475">
        <v>0</v>
      </c>
    </row>
    <row r="423" spans="1:36" s="42" customFormat="1" x14ac:dyDescent="0.25">
      <c r="A423" s="394">
        <v>6</v>
      </c>
      <c r="B423" s="111">
        <v>148205</v>
      </c>
      <c r="C423" s="180" t="s">
        <v>623</v>
      </c>
      <c r="D423" s="470">
        <v>0</v>
      </c>
      <c r="E423" s="470">
        <v>0</v>
      </c>
      <c r="F423" s="470">
        <v>0</v>
      </c>
      <c r="G423" s="470">
        <v>0</v>
      </c>
      <c r="H423" s="87">
        <v>0</v>
      </c>
      <c r="I423" s="470">
        <v>0</v>
      </c>
      <c r="J423" s="470">
        <v>0</v>
      </c>
      <c r="K423" s="470">
        <v>0</v>
      </c>
      <c r="L423" s="470">
        <v>0</v>
      </c>
      <c r="M423" s="470">
        <v>0</v>
      </c>
      <c r="N423" s="470">
        <v>0</v>
      </c>
      <c r="O423" s="470">
        <v>0</v>
      </c>
      <c r="P423" s="470">
        <v>0</v>
      </c>
      <c r="Q423" s="470">
        <v>0</v>
      </c>
      <c r="R423" s="87">
        <v>0</v>
      </c>
      <c r="S423" s="470">
        <v>0</v>
      </c>
      <c r="T423" s="470">
        <v>0</v>
      </c>
      <c r="U423" s="470">
        <v>0</v>
      </c>
      <c r="V423" s="470">
        <v>0</v>
      </c>
      <c r="W423" s="470">
        <v>0</v>
      </c>
      <c r="X423" s="470">
        <v>0</v>
      </c>
      <c r="Y423" s="470">
        <v>0</v>
      </c>
      <c r="Z423" s="470">
        <v>0</v>
      </c>
      <c r="AA423" s="470">
        <v>0</v>
      </c>
      <c r="AB423" s="470">
        <v>0</v>
      </c>
      <c r="AC423" s="470">
        <v>0</v>
      </c>
      <c r="AD423" s="470">
        <v>0</v>
      </c>
      <c r="AE423" s="470">
        <v>0</v>
      </c>
      <c r="AF423" s="227">
        <v>0</v>
      </c>
      <c r="AG423" s="227">
        <v>0</v>
      </c>
      <c r="AH423" s="227">
        <v>0</v>
      </c>
      <c r="AI423" s="227">
        <v>0</v>
      </c>
      <c r="AJ423" s="475">
        <v>0</v>
      </c>
    </row>
    <row r="424" spans="1:36" s="42" customFormat="1" x14ac:dyDescent="0.25">
      <c r="A424" s="394">
        <v>6</v>
      </c>
      <c r="B424" s="111">
        <v>148210</v>
      </c>
      <c r="C424" s="180" t="s">
        <v>625</v>
      </c>
      <c r="D424" s="470">
        <v>0</v>
      </c>
      <c r="E424" s="470">
        <v>0</v>
      </c>
      <c r="F424" s="470">
        <v>0</v>
      </c>
      <c r="G424" s="470">
        <v>0</v>
      </c>
      <c r="H424" s="87">
        <v>0</v>
      </c>
      <c r="I424" s="470">
        <v>0</v>
      </c>
      <c r="J424" s="470">
        <v>0</v>
      </c>
      <c r="K424" s="470">
        <v>0</v>
      </c>
      <c r="L424" s="470">
        <v>0</v>
      </c>
      <c r="M424" s="470">
        <v>0</v>
      </c>
      <c r="N424" s="470">
        <v>0</v>
      </c>
      <c r="O424" s="470">
        <v>0</v>
      </c>
      <c r="P424" s="470">
        <v>0</v>
      </c>
      <c r="Q424" s="470">
        <v>0</v>
      </c>
      <c r="R424" s="87">
        <v>0</v>
      </c>
      <c r="S424" s="470">
        <v>0</v>
      </c>
      <c r="T424" s="470">
        <v>0</v>
      </c>
      <c r="U424" s="470">
        <v>0</v>
      </c>
      <c r="V424" s="470">
        <v>0</v>
      </c>
      <c r="W424" s="470">
        <v>0</v>
      </c>
      <c r="X424" s="470">
        <v>0</v>
      </c>
      <c r="Y424" s="470">
        <v>0</v>
      </c>
      <c r="Z424" s="470">
        <v>0</v>
      </c>
      <c r="AA424" s="470">
        <v>0</v>
      </c>
      <c r="AB424" s="470">
        <v>0</v>
      </c>
      <c r="AC424" s="470">
        <v>0</v>
      </c>
      <c r="AD424" s="470">
        <v>0</v>
      </c>
      <c r="AE424" s="470">
        <v>0</v>
      </c>
      <c r="AF424" s="227">
        <v>0</v>
      </c>
      <c r="AG424" s="227">
        <v>0</v>
      </c>
      <c r="AH424" s="227">
        <v>0</v>
      </c>
      <c r="AI424" s="227">
        <v>0</v>
      </c>
      <c r="AJ424" s="475">
        <v>0</v>
      </c>
    </row>
    <row r="425" spans="1:36" s="42" customFormat="1" x14ac:dyDescent="0.25">
      <c r="A425" s="394">
        <v>6</v>
      </c>
      <c r="B425" s="111">
        <v>148215</v>
      </c>
      <c r="C425" s="180" t="s">
        <v>627</v>
      </c>
      <c r="D425" s="470">
        <v>0</v>
      </c>
      <c r="E425" s="470">
        <v>0</v>
      </c>
      <c r="F425" s="470">
        <v>0</v>
      </c>
      <c r="G425" s="470">
        <v>0</v>
      </c>
      <c r="H425" s="87">
        <v>0</v>
      </c>
      <c r="I425" s="470">
        <v>0</v>
      </c>
      <c r="J425" s="470">
        <v>0</v>
      </c>
      <c r="K425" s="470">
        <v>0</v>
      </c>
      <c r="L425" s="470">
        <v>0</v>
      </c>
      <c r="M425" s="470">
        <v>0</v>
      </c>
      <c r="N425" s="470">
        <v>0</v>
      </c>
      <c r="O425" s="470">
        <v>0</v>
      </c>
      <c r="P425" s="470">
        <v>0</v>
      </c>
      <c r="Q425" s="470">
        <v>0</v>
      </c>
      <c r="R425" s="87">
        <v>0</v>
      </c>
      <c r="S425" s="470">
        <v>0</v>
      </c>
      <c r="T425" s="470">
        <v>0</v>
      </c>
      <c r="U425" s="470">
        <v>0</v>
      </c>
      <c r="V425" s="470">
        <v>0</v>
      </c>
      <c r="W425" s="470">
        <v>0</v>
      </c>
      <c r="X425" s="470">
        <v>0</v>
      </c>
      <c r="Y425" s="470">
        <v>0</v>
      </c>
      <c r="Z425" s="470">
        <v>0</v>
      </c>
      <c r="AA425" s="470">
        <v>0</v>
      </c>
      <c r="AB425" s="470">
        <v>0</v>
      </c>
      <c r="AC425" s="470">
        <v>0</v>
      </c>
      <c r="AD425" s="470">
        <v>0</v>
      </c>
      <c r="AE425" s="470">
        <v>0</v>
      </c>
      <c r="AF425" s="227">
        <v>0</v>
      </c>
      <c r="AG425" s="227">
        <v>0</v>
      </c>
      <c r="AH425" s="227">
        <v>0</v>
      </c>
      <c r="AI425" s="227">
        <v>0</v>
      </c>
      <c r="AJ425" s="475">
        <v>0</v>
      </c>
    </row>
    <row r="426" spans="1:36" s="42" customFormat="1" x14ac:dyDescent="0.25">
      <c r="A426" s="394">
        <v>6</v>
      </c>
      <c r="B426" s="111">
        <v>148220</v>
      </c>
      <c r="C426" s="180" t="s">
        <v>629</v>
      </c>
      <c r="D426" s="470">
        <v>0</v>
      </c>
      <c r="E426" s="470">
        <v>0</v>
      </c>
      <c r="F426" s="470">
        <v>0</v>
      </c>
      <c r="G426" s="470">
        <v>0</v>
      </c>
      <c r="H426" s="87">
        <v>0</v>
      </c>
      <c r="I426" s="470">
        <v>0</v>
      </c>
      <c r="J426" s="470">
        <v>0</v>
      </c>
      <c r="K426" s="470">
        <v>0</v>
      </c>
      <c r="L426" s="470">
        <v>0</v>
      </c>
      <c r="M426" s="470">
        <v>0</v>
      </c>
      <c r="N426" s="470">
        <v>0</v>
      </c>
      <c r="O426" s="470">
        <v>0</v>
      </c>
      <c r="P426" s="470">
        <v>0</v>
      </c>
      <c r="Q426" s="470">
        <v>0</v>
      </c>
      <c r="R426" s="87">
        <v>0</v>
      </c>
      <c r="S426" s="470">
        <v>0</v>
      </c>
      <c r="T426" s="470">
        <v>0</v>
      </c>
      <c r="U426" s="470">
        <v>0</v>
      </c>
      <c r="V426" s="470">
        <v>0</v>
      </c>
      <c r="W426" s="470">
        <v>0</v>
      </c>
      <c r="X426" s="470">
        <v>0</v>
      </c>
      <c r="Y426" s="470">
        <v>0</v>
      </c>
      <c r="Z426" s="470">
        <v>0</v>
      </c>
      <c r="AA426" s="470">
        <v>0</v>
      </c>
      <c r="AB426" s="470">
        <v>0</v>
      </c>
      <c r="AC426" s="470">
        <v>0</v>
      </c>
      <c r="AD426" s="470">
        <v>0</v>
      </c>
      <c r="AE426" s="470">
        <v>0</v>
      </c>
      <c r="AF426" s="227">
        <v>0</v>
      </c>
      <c r="AG426" s="227">
        <v>0</v>
      </c>
      <c r="AH426" s="227">
        <v>0</v>
      </c>
      <c r="AI426" s="227">
        <v>0</v>
      </c>
      <c r="AJ426" s="475">
        <v>0</v>
      </c>
    </row>
    <row r="427" spans="1:36" s="42" customFormat="1" x14ac:dyDescent="0.25">
      <c r="A427" s="394">
        <v>6</v>
      </c>
      <c r="B427" s="111">
        <v>148225</v>
      </c>
      <c r="C427" s="180" t="s">
        <v>631</v>
      </c>
      <c r="D427" s="470">
        <v>0</v>
      </c>
      <c r="E427" s="470">
        <v>0</v>
      </c>
      <c r="F427" s="470">
        <v>0</v>
      </c>
      <c r="G427" s="470">
        <v>0</v>
      </c>
      <c r="H427" s="87">
        <v>0</v>
      </c>
      <c r="I427" s="470">
        <v>0</v>
      </c>
      <c r="J427" s="470">
        <v>0</v>
      </c>
      <c r="K427" s="470">
        <v>0</v>
      </c>
      <c r="L427" s="470">
        <v>0</v>
      </c>
      <c r="M427" s="470">
        <v>0</v>
      </c>
      <c r="N427" s="470">
        <v>0</v>
      </c>
      <c r="O427" s="470">
        <v>0</v>
      </c>
      <c r="P427" s="470">
        <v>0</v>
      </c>
      <c r="Q427" s="470">
        <v>0</v>
      </c>
      <c r="R427" s="87">
        <v>0</v>
      </c>
      <c r="S427" s="470">
        <v>0</v>
      </c>
      <c r="T427" s="470">
        <v>0</v>
      </c>
      <c r="U427" s="470">
        <v>0</v>
      </c>
      <c r="V427" s="470">
        <v>0</v>
      </c>
      <c r="W427" s="470">
        <v>0</v>
      </c>
      <c r="X427" s="470">
        <v>0</v>
      </c>
      <c r="Y427" s="470">
        <v>0</v>
      </c>
      <c r="Z427" s="470">
        <v>0</v>
      </c>
      <c r="AA427" s="470">
        <v>0</v>
      </c>
      <c r="AB427" s="470">
        <v>0</v>
      </c>
      <c r="AC427" s="470">
        <v>0</v>
      </c>
      <c r="AD427" s="470">
        <v>0</v>
      </c>
      <c r="AE427" s="470">
        <v>0</v>
      </c>
      <c r="AF427" s="227">
        <v>0</v>
      </c>
      <c r="AG427" s="227">
        <v>0</v>
      </c>
      <c r="AH427" s="227">
        <v>0</v>
      </c>
      <c r="AI427" s="227">
        <v>0</v>
      </c>
      <c r="AJ427" s="475">
        <v>0</v>
      </c>
    </row>
    <row r="428" spans="1:36" s="42" customFormat="1" x14ac:dyDescent="0.25">
      <c r="A428" s="394">
        <v>4</v>
      </c>
      <c r="B428" s="111">
        <v>1483</v>
      </c>
      <c r="C428" s="180" t="s">
        <v>1471</v>
      </c>
      <c r="D428" s="470">
        <v>0</v>
      </c>
      <c r="E428" s="470">
        <v>17.189340000000001</v>
      </c>
      <c r="F428" s="470">
        <v>0</v>
      </c>
      <c r="G428" s="470">
        <v>0</v>
      </c>
      <c r="H428" s="87">
        <v>17.189340000000001</v>
      </c>
      <c r="I428" s="470">
        <v>0</v>
      </c>
      <c r="J428" s="470">
        <v>0</v>
      </c>
      <c r="K428" s="470">
        <v>0</v>
      </c>
      <c r="L428" s="470">
        <v>0</v>
      </c>
      <c r="M428" s="470">
        <v>0</v>
      </c>
      <c r="N428" s="470">
        <v>0</v>
      </c>
      <c r="O428" s="470">
        <v>0</v>
      </c>
      <c r="P428" s="470">
        <v>0</v>
      </c>
      <c r="Q428" s="470">
        <v>0</v>
      </c>
      <c r="R428" s="87">
        <v>0</v>
      </c>
      <c r="S428" s="470">
        <v>0</v>
      </c>
      <c r="T428" s="470">
        <v>0</v>
      </c>
      <c r="U428" s="470">
        <v>0</v>
      </c>
      <c r="V428" s="470">
        <v>0</v>
      </c>
      <c r="W428" s="470">
        <v>0</v>
      </c>
      <c r="X428" s="470">
        <v>0</v>
      </c>
      <c r="Y428" s="470">
        <v>0</v>
      </c>
      <c r="Z428" s="470">
        <v>0</v>
      </c>
      <c r="AA428" s="470">
        <v>0</v>
      </c>
      <c r="AB428" s="470">
        <v>0</v>
      </c>
      <c r="AC428" s="470">
        <v>0</v>
      </c>
      <c r="AD428" s="470">
        <v>0</v>
      </c>
      <c r="AE428" s="470">
        <v>17.189340000000001</v>
      </c>
      <c r="AF428" s="227">
        <v>0</v>
      </c>
      <c r="AG428" s="227">
        <v>0</v>
      </c>
      <c r="AH428" s="227">
        <v>0</v>
      </c>
      <c r="AI428" s="227">
        <v>0</v>
      </c>
      <c r="AJ428" s="475">
        <v>17.189340000000001</v>
      </c>
    </row>
    <row r="429" spans="1:36" s="42" customFormat="1" x14ac:dyDescent="0.25">
      <c r="A429" s="394">
        <v>6</v>
      </c>
      <c r="B429" s="111">
        <v>148305</v>
      </c>
      <c r="C429" s="180" t="s">
        <v>623</v>
      </c>
      <c r="D429" s="470">
        <v>0</v>
      </c>
      <c r="E429" s="470">
        <v>0</v>
      </c>
      <c r="F429" s="470">
        <v>0</v>
      </c>
      <c r="G429" s="470">
        <v>0</v>
      </c>
      <c r="H429" s="87">
        <v>0</v>
      </c>
      <c r="I429" s="470">
        <v>0</v>
      </c>
      <c r="J429" s="470">
        <v>0</v>
      </c>
      <c r="K429" s="470">
        <v>0</v>
      </c>
      <c r="L429" s="470">
        <v>0</v>
      </c>
      <c r="M429" s="470">
        <v>0</v>
      </c>
      <c r="N429" s="470">
        <v>0</v>
      </c>
      <c r="O429" s="470">
        <v>0</v>
      </c>
      <c r="P429" s="470">
        <v>0</v>
      </c>
      <c r="Q429" s="470">
        <v>0</v>
      </c>
      <c r="R429" s="87">
        <v>0</v>
      </c>
      <c r="S429" s="470">
        <v>0</v>
      </c>
      <c r="T429" s="470">
        <v>0</v>
      </c>
      <c r="U429" s="470">
        <v>0</v>
      </c>
      <c r="V429" s="470">
        <v>0</v>
      </c>
      <c r="W429" s="470">
        <v>0</v>
      </c>
      <c r="X429" s="470">
        <v>0</v>
      </c>
      <c r="Y429" s="470">
        <v>0</v>
      </c>
      <c r="Z429" s="470">
        <v>0</v>
      </c>
      <c r="AA429" s="470">
        <v>0</v>
      </c>
      <c r="AB429" s="470">
        <v>0</v>
      </c>
      <c r="AC429" s="470">
        <v>0</v>
      </c>
      <c r="AD429" s="470">
        <v>0</v>
      </c>
      <c r="AE429" s="470">
        <v>0</v>
      </c>
      <c r="AF429" s="227">
        <v>0</v>
      </c>
      <c r="AG429" s="227">
        <v>0</v>
      </c>
      <c r="AH429" s="227">
        <v>0</v>
      </c>
      <c r="AI429" s="227">
        <v>0</v>
      </c>
      <c r="AJ429" s="475">
        <v>0</v>
      </c>
    </row>
    <row r="430" spans="1:36" s="42" customFormat="1" x14ac:dyDescent="0.25">
      <c r="A430" s="394">
        <v>6</v>
      </c>
      <c r="B430" s="111">
        <v>148310</v>
      </c>
      <c r="C430" s="180" t="s">
        <v>625</v>
      </c>
      <c r="D430" s="470">
        <v>0</v>
      </c>
      <c r="E430" s="470">
        <v>0</v>
      </c>
      <c r="F430" s="470">
        <v>0</v>
      </c>
      <c r="G430" s="470">
        <v>0</v>
      </c>
      <c r="H430" s="87">
        <v>0</v>
      </c>
      <c r="I430" s="470">
        <v>0</v>
      </c>
      <c r="J430" s="470">
        <v>0</v>
      </c>
      <c r="K430" s="470">
        <v>0</v>
      </c>
      <c r="L430" s="470">
        <v>0</v>
      </c>
      <c r="M430" s="470">
        <v>0</v>
      </c>
      <c r="N430" s="470">
        <v>0</v>
      </c>
      <c r="O430" s="470">
        <v>0</v>
      </c>
      <c r="P430" s="470">
        <v>0</v>
      </c>
      <c r="Q430" s="470">
        <v>0</v>
      </c>
      <c r="R430" s="87">
        <v>0</v>
      </c>
      <c r="S430" s="470">
        <v>0</v>
      </c>
      <c r="T430" s="470">
        <v>0</v>
      </c>
      <c r="U430" s="470">
        <v>0</v>
      </c>
      <c r="V430" s="470">
        <v>0</v>
      </c>
      <c r="W430" s="470">
        <v>0</v>
      </c>
      <c r="X430" s="470">
        <v>0</v>
      </c>
      <c r="Y430" s="470">
        <v>0</v>
      </c>
      <c r="Z430" s="470">
        <v>0</v>
      </c>
      <c r="AA430" s="470">
        <v>0</v>
      </c>
      <c r="AB430" s="470">
        <v>0</v>
      </c>
      <c r="AC430" s="470">
        <v>0</v>
      </c>
      <c r="AD430" s="470">
        <v>0</v>
      </c>
      <c r="AE430" s="470">
        <v>0</v>
      </c>
      <c r="AF430" s="227">
        <v>0</v>
      </c>
      <c r="AG430" s="227">
        <v>0</v>
      </c>
      <c r="AH430" s="227">
        <v>0</v>
      </c>
      <c r="AI430" s="227">
        <v>0</v>
      </c>
      <c r="AJ430" s="475">
        <v>0</v>
      </c>
    </row>
    <row r="431" spans="1:36" s="42" customFormat="1" x14ac:dyDescent="0.25">
      <c r="A431" s="394">
        <v>6</v>
      </c>
      <c r="B431" s="111">
        <v>148315</v>
      </c>
      <c r="C431" s="180" t="s">
        <v>627</v>
      </c>
      <c r="D431" s="470">
        <v>0</v>
      </c>
      <c r="E431" s="470">
        <v>0.73179000000000005</v>
      </c>
      <c r="F431" s="470">
        <v>0</v>
      </c>
      <c r="G431" s="470">
        <v>0</v>
      </c>
      <c r="H431" s="87">
        <v>0.73179000000000005</v>
      </c>
      <c r="I431" s="470">
        <v>0</v>
      </c>
      <c r="J431" s="470">
        <v>0</v>
      </c>
      <c r="K431" s="470">
        <v>0</v>
      </c>
      <c r="L431" s="470">
        <v>0</v>
      </c>
      <c r="M431" s="470">
        <v>0</v>
      </c>
      <c r="N431" s="470">
        <v>0</v>
      </c>
      <c r="O431" s="470">
        <v>0</v>
      </c>
      <c r="P431" s="470">
        <v>0</v>
      </c>
      <c r="Q431" s="470">
        <v>0</v>
      </c>
      <c r="R431" s="87">
        <v>0</v>
      </c>
      <c r="S431" s="470">
        <v>0</v>
      </c>
      <c r="T431" s="470">
        <v>0</v>
      </c>
      <c r="U431" s="470">
        <v>0</v>
      </c>
      <c r="V431" s="470">
        <v>0</v>
      </c>
      <c r="W431" s="470">
        <v>0</v>
      </c>
      <c r="X431" s="470">
        <v>0</v>
      </c>
      <c r="Y431" s="470">
        <v>0</v>
      </c>
      <c r="Z431" s="470">
        <v>0</v>
      </c>
      <c r="AA431" s="470">
        <v>0</v>
      </c>
      <c r="AB431" s="470">
        <v>0</v>
      </c>
      <c r="AC431" s="470">
        <v>0</v>
      </c>
      <c r="AD431" s="470">
        <v>0</v>
      </c>
      <c r="AE431" s="470">
        <v>0.73179000000000005</v>
      </c>
      <c r="AF431" s="227">
        <v>0</v>
      </c>
      <c r="AG431" s="227">
        <v>0</v>
      </c>
      <c r="AH431" s="227">
        <v>0</v>
      </c>
      <c r="AI431" s="227">
        <v>0</v>
      </c>
      <c r="AJ431" s="475">
        <v>0.73179000000000005</v>
      </c>
    </row>
    <row r="432" spans="1:36" s="42" customFormat="1" x14ac:dyDescent="0.25">
      <c r="A432" s="394">
        <v>6</v>
      </c>
      <c r="B432" s="111">
        <v>148320</v>
      </c>
      <c r="C432" s="180" t="s">
        <v>629</v>
      </c>
      <c r="D432" s="470">
        <v>0</v>
      </c>
      <c r="E432" s="470">
        <v>1.51458</v>
      </c>
      <c r="F432" s="470">
        <v>0</v>
      </c>
      <c r="G432" s="470">
        <v>0</v>
      </c>
      <c r="H432" s="87">
        <v>1.51458</v>
      </c>
      <c r="I432" s="470">
        <v>0</v>
      </c>
      <c r="J432" s="470">
        <v>0</v>
      </c>
      <c r="K432" s="470">
        <v>0</v>
      </c>
      <c r="L432" s="470">
        <v>0</v>
      </c>
      <c r="M432" s="470">
        <v>0</v>
      </c>
      <c r="N432" s="470">
        <v>0</v>
      </c>
      <c r="O432" s="470">
        <v>0</v>
      </c>
      <c r="P432" s="470">
        <v>0</v>
      </c>
      <c r="Q432" s="470">
        <v>0</v>
      </c>
      <c r="R432" s="87">
        <v>0</v>
      </c>
      <c r="S432" s="470">
        <v>0</v>
      </c>
      <c r="T432" s="470">
        <v>0</v>
      </c>
      <c r="U432" s="470">
        <v>0</v>
      </c>
      <c r="V432" s="470">
        <v>0</v>
      </c>
      <c r="W432" s="470">
        <v>0</v>
      </c>
      <c r="X432" s="470">
        <v>0</v>
      </c>
      <c r="Y432" s="470">
        <v>0</v>
      </c>
      <c r="Z432" s="470">
        <v>0</v>
      </c>
      <c r="AA432" s="470">
        <v>0</v>
      </c>
      <c r="AB432" s="470">
        <v>0</v>
      </c>
      <c r="AC432" s="470">
        <v>0</v>
      </c>
      <c r="AD432" s="470">
        <v>0</v>
      </c>
      <c r="AE432" s="470">
        <v>1.51458</v>
      </c>
      <c r="AF432" s="227">
        <v>0</v>
      </c>
      <c r="AG432" s="227">
        <v>0</v>
      </c>
      <c r="AH432" s="227">
        <v>0</v>
      </c>
      <c r="AI432" s="227">
        <v>0</v>
      </c>
      <c r="AJ432" s="475">
        <v>1.51458</v>
      </c>
    </row>
    <row r="433" spans="1:36" s="42" customFormat="1" x14ac:dyDescent="0.25">
      <c r="A433" s="394">
        <v>6</v>
      </c>
      <c r="B433" s="111">
        <v>148325</v>
      </c>
      <c r="C433" s="180" t="s">
        <v>631</v>
      </c>
      <c r="D433" s="470">
        <v>0</v>
      </c>
      <c r="E433" s="470">
        <v>14.942970000000001</v>
      </c>
      <c r="F433" s="470">
        <v>0</v>
      </c>
      <c r="G433" s="470">
        <v>0</v>
      </c>
      <c r="H433" s="87">
        <v>14.942970000000001</v>
      </c>
      <c r="I433" s="470">
        <v>0</v>
      </c>
      <c r="J433" s="470">
        <v>0</v>
      </c>
      <c r="K433" s="470">
        <v>0</v>
      </c>
      <c r="L433" s="470">
        <v>0</v>
      </c>
      <c r="M433" s="470">
        <v>0</v>
      </c>
      <c r="N433" s="470">
        <v>0</v>
      </c>
      <c r="O433" s="470">
        <v>0</v>
      </c>
      <c r="P433" s="470">
        <v>0</v>
      </c>
      <c r="Q433" s="470">
        <v>0</v>
      </c>
      <c r="R433" s="87">
        <v>0</v>
      </c>
      <c r="S433" s="470">
        <v>0</v>
      </c>
      <c r="T433" s="470">
        <v>0</v>
      </c>
      <c r="U433" s="470">
        <v>0</v>
      </c>
      <c r="V433" s="470">
        <v>0</v>
      </c>
      <c r="W433" s="470">
        <v>0</v>
      </c>
      <c r="X433" s="470">
        <v>0</v>
      </c>
      <c r="Y433" s="470">
        <v>0</v>
      </c>
      <c r="Z433" s="470">
        <v>0</v>
      </c>
      <c r="AA433" s="470">
        <v>0</v>
      </c>
      <c r="AB433" s="470">
        <v>0</v>
      </c>
      <c r="AC433" s="470">
        <v>0</v>
      </c>
      <c r="AD433" s="470">
        <v>0</v>
      </c>
      <c r="AE433" s="470">
        <v>14.942970000000001</v>
      </c>
      <c r="AF433" s="227">
        <v>0</v>
      </c>
      <c r="AG433" s="227">
        <v>0</v>
      </c>
      <c r="AH433" s="227">
        <v>0</v>
      </c>
      <c r="AI433" s="227">
        <v>0</v>
      </c>
      <c r="AJ433" s="475">
        <v>14.942970000000001</v>
      </c>
    </row>
    <row r="434" spans="1:36" s="42" customFormat="1" x14ac:dyDescent="0.25">
      <c r="A434" s="394">
        <v>4</v>
      </c>
      <c r="B434" s="111">
        <v>1484</v>
      </c>
      <c r="C434" s="180" t="s">
        <v>1472</v>
      </c>
      <c r="D434" s="470">
        <v>0</v>
      </c>
      <c r="E434" s="470">
        <v>0</v>
      </c>
      <c r="F434" s="470">
        <v>0</v>
      </c>
      <c r="G434" s="470">
        <v>0</v>
      </c>
      <c r="H434" s="87">
        <v>0</v>
      </c>
      <c r="I434" s="470">
        <v>0</v>
      </c>
      <c r="J434" s="470">
        <v>0</v>
      </c>
      <c r="K434" s="470">
        <v>0</v>
      </c>
      <c r="L434" s="470">
        <v>0</v>
      </c>
      <c r="M434" s="470">
        <v>0</v>
      </c>
      <c r="N434" s="470">
        <v>0</v>
      </c>
      <c r="O434" s="470">
        <v>0</v>
      </c>
      <c r="P434" s="470">
        <v>0</v>
      </c>
      <c r="Q434" s="470">
        <v>0</v>
      </c>
      <c r="R434" s="87">
        <v>0</v>
      </c>
      <c r="S434" s="470">
        <v>0</v>
      </c>
      <c r="T434" s="470">
        <v>0</v>
      </c>
      <c r="U434" s="470">
        <v>0</v>
      </c>
      <c r="V434" s="470">
        <v>0</v>
      </c>
      <c r="W434" s="470">
        <v>0</v>
      </c>
      <c r="X434" s="470">
        <v>0</v>
      </c>
      <c r="Y434" s="470">
        <v>0</v>
      </c>
      <c r="Z434" s="470">
        <v>0</v>
      </c>
      <c r="AA434" s="470">
        <v>0</v>
      </c>
      <c r="AB434" s="470">
        <v>0</v>
      </c>
      <c r="AC434" s="470">
        <v>0</v>
      </c>
      <c r="AD434" s="470">
        <v>0</v>
      </c>
      <c r="AE434" s="470">
        <v>0</v>
      </c>
      <c r="AF434" s="227">
        <v>0</v>
      </c>
      <c r="AG434" s="227">
        <v>0</v>
      </c>
      <c r="AH434" s="227">
        <v>0</v>
      </c>
      <c r="AI434" s="227">
        <v>0</v>
      </c>
      <c r="AJ434" s="475">
        <v>0</v>
      </c>
    </row>
    <row r="435" spans="1:36" s="42" customFormat="1" x14ac:dyDescent="0.25">
      <c r="A435" s="394">
        <v>6</v>
      </c>
      <c r="B435" s="111">
        <v>148405</v>
      </c>
      <c r="C435" s="180" t="s">
        <v>623</v>
      </c>
      <c r="D435" s="470">
        <v>0</v>
      </c>
      <c r="E435" s="470">
        <v>0</v>
      </c>
      <c r="F435" s="470">
        <v>0</v>
      </c>
      <c r="G435" s="470">
        <v>0</v>
      </c>
      <c r="H435" s="87">
        <v>0</v>
      </c>
      <c r="I435" s="470">
        <v>0</v>
      </c>
      <c r="J435" s="470">
        <v>0</v>
      </c>
      <c r="K435" s="470">
        <v>0</v>
      </c>
      <c r="L435" s="470">
        <v>0</v>
      </c>
      <c r="M435" s="470">
        <v>0</v>
      </c>
      <c r="N435" s="470">
        <v>0</v>
      </c>
      <c r="O435" s="470">
        <v>0</v>
      </c>
      <c r="P435" s="470">
        <v>0</v>
      </c>
      <c r="Q435" s="470">
        <v>0</v>
      </c>
      <c r="R435" s="87">
        <v>0</v>
      </c>
      <c r="S435" s="470">
        <v>0</v>
      </c>
      <c r="T435" s="470">
        <v>0</v>
      </c>
      <c r="U435" s="470">
        <v>0</v>
      </c>
      <c r="V435" s="470">
        <v>0</v>
      </c>
      <c r="W435" s="470">
        <v>0</v>
      </c>
      <c r="X435" s="470">
        <v>0</v>
      </c>
      <c r="Y435" s="470">
        <v>0</v>
      </c>
      <c r="Z435" s="470">
        <v>0</v>
      </c>
      <c r="AA435" s="470">
        <v>0</v>
      </c>
      <c r="AB435" s="470">
        <v>0</v>
      </c>
      <c r="AC435" s="470">
        <v>0</v>
      </c>
      <c r="AD435" s="470">
        <v>0</v>
      </c>
      <c r="AE435" s="470">
        <v>0</v>
      </c>
      <c r="AF435" s="227">
        <v>0</v>
      </c>
      <c r="AG435" s="227">
        <v>0</v>
      </c>
      <c r="AH435" s="227">
        <v>0</v>
      </c>
      <c r="AI435" s="227">
        <v>0</v>
      </c>
      <c r="AJ435" s="475">
        <v>0</v>
      </c>
    </row>
    <row r="436" spans="1:36" s="42" customFormat="1" x14ac:dyDescent="0.25">
      <c r="A436" s="394">
        <v>6</v>
      </c>
      <c r="B436" s="111">
        <v>148410</v>
      </c>
      <c r="C436" s="180" t="s">
        <v>625</v>
      </c>
      <c r="D436" s="470">
        <v>0</v>
      </c>
      <c r="E436" s="470">
        <v>0</v>
      </c>
      <c r="F436" s="470">
        <v>0</v>
      </c>
      <c r="G436" s="470">
        <v>0</v>
      </c>
      <c r="H436" s="87">
        <v>0</v>
      </c>
      <c r="I436" s="470">
        <v>0</v>
      </c>
      <c r="J436" s="470">
        <v>0</v>
      </c>
      <c r="K436" s="470">
        <v>0</v>
      </c>
      <c r="L436" s="470">
        <v>0</v>
      </c>
      <c r="M436" s="470">
        <v>0</v>
      </c>
      <c r="N436" s="470">
        <v>0</v>
      </c>
      <c r="O436" s="470">
        <v>0</v>
      </c>
      <c r="P436" s="470">
        <v>0</v>
      </c>
      <c r="Q436" s="470">
        <v>0</v>
      </c>
      <c r="R436" s="87">
        <v>0</v>
      </c>
      <c r="S436" s="470">
        <v>0</v>
      </c>
      <c r="T436" s="470">
        <v>0</v>
      </c>
      <c r="U436" s="470">
        <v>0</v>
      </c>
      <c r="V436" s="470">
        <v>0</v>
      </c>
      <c r="W436" s="470">
        <v>0</v>
      </c>
      <c r="X436" s="470">
        <v>0</v>
      </c>
      <c r="Y436" s="470">
        <v>0</v>
      </c>
      <c r="Z436" s="470">
        <v>0</v>
      </c>
      <c r="AA436" s="470">
        <v>0</v>
      </c>
      <c r="AB436" s="470">
        <v>0</v>
      </c>
      <c r="AC436" s="470">
        <v>0</v>
      </c>
      <c r="AD436" s="470">
        <v>0</v>
      </c>
      <c r="AE436" s="470">
        <v>0</v>
      </c>
      <c r="AF436" s="227">
        <v>0</v>
      </c>
      <c r="AG436" s="227">
        <v>0</v>
      </c>
      <c r="AH436" s="227">
        <v>0</v>
      </c>
      <c r="AI436" s="227">
        <v>0</v>
      </c>
      <c r="AJ436" s="475">
        <v>0</v>
      </c>
    </row>
    <row r="437" spans="1:36" s="42" customFormat="1" x14ac:dyDescent="0.25">
      <c r="A437" s="394">
        <v>6</v>
      </c>
      <c r="B437" s="111">
        <v>148415</v>
      </c>
      <c r="C437" s="180" t="s">
        <v>627</v>
      </c>
      <c r="D437" s="470">
        <v>0</v>
      </c>
      <c r="E437" s="470">
        <v>0</v>
      </c>
      <c r="F437" s="470">
        <v>0</v>
      </c>
      <c r="G437" s="470">
        <v>0</v>
      </c>
      <c r="H437" s="87">
        <v>0</v>
      </c>
      <c r="I437" s="470">
        <v>0</v>
      </c>
      <c r="J437" s="470">
        <v>0</v>
      </c>
      <c r="K437" s="470">
        <v>0</v>
      </c>
      <c r="L437" s="470">
        <v>0</v>
      </c>
      <c r="M437" s="470">
        <v>0</v>
      </c>
      <c r="N437" s="470">
        <v>0</v>
      </c>
      <c r="O437" s="470">
        <v>0</v>
      </c>
      <c r="P437" s="470">
        <v>0</v>
      </c>
      <c r="Q437" s="470">
        <v>0</v>
      </c>
      <c r="R437" s="87">
        <v>0</v>
      </c>
      <c r="S437" s="470">
        <v>0</v>
      </c>
      <c r="T437" s="470">
        <v>0</v>
      </c>
      <c r="U437" s="470">
        <v>0</v>
      </c>
      <c r="V437" s="470">
        <v>0</v>
      </c>
      <c r="W437" s="470">
        <v>0</v>
      </c>
      <c r="X437" s="470">
        <v>0</v>
      </c>
      <c r="Y437" s="470">
        <v>0</v>
      </c>
      <c r="Z437" s="470">
        <v>0</v>
      </c>
      <c r="AA437" s="470">
        <v>0</v>
      </c>
      <c r="AB437" s="470">
        <v>0</v>
      </c>
      <c r="AC437" s="470">
        <v>0</v>
      </c>
      <c r="AD437" s="470">
        <v>0</v>
      </c>
      <c r="AE437" s="470">
        <v>0</v>
      </c>
      <c r="AF437" s="227">
        <v>0</v>
      </c>
      <c r="AG437" s="227">
        <v>0</v>
      </c>
      <c r="AH437" s="227">
        <v>0</v>
      </c>
      <c r="AI437" s="227">
        <v>0</v>
      </c>
      <c r="AJ437" s="475">
        <v>0</v>
      </c>
    </row>
    <row r="438" spans="1:36" s="42" customFormat="1" x14ac:dyDescent="0.25">
      <c r="A438" s="394">
        <v>6</v>
      </c>
      <c r="B438" s="111">
        <v>148420</v>
      </c>
      <c r="C438" s="180" t="s">
        <v>629</v>
      </c>
      <c r="D438" s="470">
        <v>0</v>
      </c>
      <c r="E438" s="470">
        <v>0</v>
      </c>
      <c r="F438" s="470">
        <v>0</v>
      </c>
      <c r="G438" s="470">
        <v>0</v>
      </c>
      <c r="H438" s="87">
        <v>0</v>
      </c>
      <c r="I438" s="470">
        <v>0</v>
      </c>
      <c r="J438" s="470">
        <v>0</v>
      </c>
      <c r="K438" s="470">
        <v>0</v>
      </c>
      <c r="L438" s="470">
        <v>0</v>
      </c>
      <c r="M438" s="470">
        <v>0</v>
      </c>
      <c r="N438" s="470">
        <v>0</v>
      </c>
      <c r="O438" s="470">
        <v>0</v>
      </c>
      <c r="P438" s="470">
        <v>0</v>
      </c>
      <c r="Q438" s="470">
        <v>0</v>
      </c>
      <c r="R438" s="87">
        <v>0</v>
      </c>
      <c r="S438" s="470">
        <v>0</v>
      </c>
      <c r="T438" s="470">
        <v>0</v>
      </c>
      <c r="U438" s="470">
        <v>0</v>
      </c>
      <c r="V438" s="470">
        <v>0</v>
      </c>
      <c r="W438" s="470">
        <v>0</v>
      </c>
      <c r="X438" s="470">
        <v>0</v>
      </c>
      <c r="Y438" s="470">
        <v>0</v>
      </c>
      <c r="Z438" s="470">
        <v>0</v>
      </c>
      <c r="AA438" s="470">
        <v>0</v>
      </c>
      <c r="AB438" s="470">
        <v>0</v>
      </c>
      <c r="AC438" s="470">
        <v>0</v>
      </c>
      <c r="AD438" s="470">
        <v>0</v>
      </c>
      <c r="AE438" s="470">
        <v>0</v>
      </c>
      <c r="AF438" s="227">
        <v>0</v>
      </c>
      <c r="AG438" s="227">
        <v>0</v>
      </c>
      <c r="AH438" s="227">
        <v>0</v>
      </c>
      <c r="AI438" s="227">
        <v>0</v>
      </c>
      <c r="AJ438" s="475">
        <v>0</v>
      </c>
    </row>
    <row r="439" spans="1:36" s="42" customFormat="1" x14ac:dyDescent="0.25">
      <c r="A439" s="394">
        <v>6</v>
      </c>
      <c r="B439" s="111">
        <v>148425</v>
      </c>
      <c r="C439" s="180" t="s">
        <v>631</v>
      </c>
      <c r="D439" s="470">
        <v>0</v>
      </c>
      <c r="E439" s="470">
        <v>0</v>
      </c>
      <c r="F439" s="470">
        <v>0</v>
      </c>
      <c r="G439" s="470">
        <v>0</v>
      </c>
      <c r="H439" s="87">
        <v>0</v>
      </c>
      <c r="I439" s="470">
        <v>0</v>
      </c>
      <c r="J439" s="470">
        <v>0</v>
      </c>
      <c r="K439" s="470">
        <v>0</v>
      </c>
      <c r="L439" s="470">
        <v>0</v>
      </c>
      <c r="M439" s="470">
        <v>0</v>
      </c>
      <c r="N439" s="470">
        <v>0</v>
      </c>
      <c r="O439" s="470">
        <v>0</v>
      </c>
      <c r="P439" s="470">
        <v>0</v>
      </c>
      <c r="Q439" s="470">
        <v>0</v>
      </c>
      <c r="R439" s="87">
        <v>0</v>
      </c>
      <c r="S439" s="470">
        <v>0</v>
      </c>
      <c r="T439" s="470">
        <v>0</v>
      </c>
      <c r="U439" s="470">
        <v>0</v>
      </c>
      <c r="V439" s="470">
        <v>0</v>
      </c>
      <c r="W439" s="470">
        <v>0</v>
      </c>
      <c r="X439" s="470">
        <v>0</v>
      </c>
      <c r="Y439" s="470">
        <v>0</v>
      </c>
      <c r="Z439" s="470">
        <v>0</v>
      </c>
      <c r="AA439" s="470">
        <v>0</v>
      </c>
      <c r="AB439" s="470">
        <v>0</v>
      </c>
      <c r="AC439" s="470">
        <v>0</v>
      </c>
      <c r="AD439" s="470">
        <v>0</v>
      </c>
      <c r="AE439" s="470">
        <v>0</v>
      </c>
      <c r="AF439" s="227">
        <v>0</v>
      </c>
      <c r="AG439" s="227">
        <v>0</v>
      </c>
      <c r="AH439" s="227">
        <v>0</v>
      </c>
      <c r="AI439" s="227">
        <v>0</v>
      </c>
      <c r="AJ439" s="475">
        <v>0</v>
      </c>
    </row>
    <row r="440" spans="1:36" s="42" customFormat="1" x14ac:dyDescent="0.25">
      <c r="A440" s="394">
        <v>4</v>
      </c>
      <c r="B440" s="111">
        <v>1485</v>
      </c>
      <c r="C440" s="180" t="s">
        <v>1041</v>
      </c>
      <c r="D440" s="470">
        <v>49.389400000000002</v>
      </c>
      <c r="E440" s="470">
        <v>1908.1374699999999</v>
      </c>
      <c r="F440" s="470">
        <v>3.72831</v>
      </c>
      <c r="G440" s="470">
        <v>13.45265</v>
      </c>
      <c r="H440" s="87">
        <v>1974.7078299999998</v>
      </c>
      <c r="I440" s="470">
        <v>0</v>
      </c>
      <c r="J440" s="470">
        <v>35.33314</v>
      </c>
      <c r="K440" s="470">
        <v>0</v>
      </c>
      <c r="L440" s="470">
        <v>0</v>
      </c>
      <c r="M440" s="470">
        <v>0</v>
      </c>
      <c r="N440" s="470">
        <v>0</v>
      </c>
      <c r="O440" s="470">
        <v>0</v>
      </c>
      <c r="P440" s="470">
        <v>1.16306</v>
      </c>
      <c r="Q440" s="470">
        <v>0</v>
      </c>
      <c r="R440" s="87">
        <v>36.496200000000002</v>
      </c>
      <c r="S440" s="470">
        <v>0</v>
      </c>
      <c r="T440" s="470">
        <v>0</v>
      </c>
      <c r="U440" s="470">
        <v>0</v>
      </c>
      <c r="V440" s="470">
        <v>0</v>
      </c>
      <c r="W440" s="470">
        <v>0</v>
      </c>
      <c r="X440" s="470">
        <v>0</v>
      </c>
      <c r="Y440" s="470">
        <v>0</v>
      </c>
      <c r="Z440" s="470">
        <v>0</v>
      </c>
      <c r="AA440" s="470">
        <v>0</v>
      </c>
      <c r="AB440" s="470">
        <v>0</v>
      </c>
      <c r="AC440" s="470">
        <v>0</v>
      </c>
      <c r="AD440" s="470">
        <v>0</v>
      </c>
      <c r="AE440" s="470">
        <v>2011.2040299999999</v>
      </c>
      <c r="AF440" s="227">
        <v>0</v>
      </c>
      <c r="AG440" s="227">
        <v>0</v>
      </c>
      <c r="AH440" s="227">
        <v>0</v>
      </c>
      <c r="AI440" s="227">
        <v>0</v>
      </c>
      <c r="AJ440" s="475">
        <v>2011.2040299999999</v>
      </c>
    </row>
    <row r="441" spans="1:36" s="42" customFormat="1" x14ac:dyDescent="0.25">
      <c r="A441" s="394">
        <v>6</v>
      </c>
      <c r="B441" s="111">
        <v>148505</v>
      </c>
      <c r="C441" s="180" t="s">
        <v>623</v>
      </c>
      <c r="D441" s="470">
        <v>3.0591900000000001</v>
      </c>
      <c r="E441" s="470">
        <v>0</v>
      </c>
      <c r="F441" s="470">
        <v>0</v>
      </c>
      <c r="G441" s="470">
        <v>0</v>
      </c>
      <c r="H441" s="87">
        <v>3.0591900000000001</v>
      </c>
      <c r="I441" s="470">
        <v>0</v>
      </c>
      <c r="J441" s="470">
        <v>0</v>
      </c>
      <c r="K441" s="470">
        <v>0</v>
      </c>
      <c r="L441" s="470">
        <v>0</v>
      </c>
      <c r="M441" s="470">
        <v>0</v>
      </c>
      <c r="N441" s="470">
        <v>0</v>
      </c>
      <c r="O441" s="470">
        <v>0</v>
      </c>
      <c r="P441" s="470">
        <v>0</v>
      </c>
      <c r="Q441" s="470">
        <v>0</v>
      </c>
      <c r="R441" s="87">
        <v>0</v>
      </c>
      <c r="S441" s="470">
        <v>0</v>
      </c>
      <c r="T441" s="470">
        <v>0</v>
      </c>
      <c r="U441" s="470">
        <v>0</v>
      </c>
      <c r="V441" s="470">
        <v>0</v>
      </c>
      <c r="W441" s="470">
        <v>0</v>
      </c>
      <c r="X441" s="470">
        <v>0</v>
      </c>
      <c r="Y441" s="470">
        <v>0</v>
      </c>
      <c r="Z441" s="470">
        <v>0</v>
      </c>
      <c r="AA441" s="470">
        <v>0</v>
      </c>
      <c r="AB441" s="470">
        <v>0</v>
      </c>
      <c r="AC441" s="470">
        <v>0</v>
      </c>
      <c r="AD441" s="470">
        <v>0</v>
      </c>
      <c r="AE441" s="470">
        <v>3.0591900000000001</v>
      </c>
      <c r="AF441" s="227">
        <v>0</v>
      </c>
      <c r="AG441" s="227">
        <v>0</v>
      </c>
      <c r="AH441" s="227">
        <v>0</v>
      </c>
      <c r="AI441" s="227">
        <v>0</v>
      </c>
      <c r="AJ441" s="475">
        <v>3.0591900000000001</v>
      </c>
    </row>
    <row r="442" spans="1:36" s="42" customFormat="1" x14ac:dyDescent="0.25">
      <c r="A442" s="394">
        <v>6</v>
      </c>
      <c r="B442" s="111">
        <v>148510</v>
      </c>
      <c r="C442" s="180" t="s">
        <v>625</v>
      </c>
      <c r="D442" s="470">
        <v>5.1684700000000001</v>
      </c>
      <c r="E442" s="470">
        <v>301.54095000000001</v>
      </c>
      <c r="F442" s="470">
        <v>0.44290000000000002</v>
      </c>
      <c r="G442" s="470">
        <v>10.695790000000001</v>
      </c>
      <c r="H442" s="87">
        <v>317.84811000000002</v>
      </c>
      <c r="I442" s="470">
        <v>0</v>
      </c>
      <c r="J442" s="470">
        <v>16.56794</v>
      </c>
      <c r="K442" s="470">
        <v>0</v>
      </c>
      <c r="L442" s="470">
        <v>0</v>
      </c>
      <c r="M442" s="470">
        <v>0</v>
      </c>
      <c r="N442" s="470">
        <v>0</v>
      </c>
      <c r="O442" s="470">
        <v>0</v>
      </c>
      <c r="P442" s="470">
        <v>0.25198999999999999</v>
      </c>
      <c r="Q442" s="470">
        <v>0</v>
      </c>
      <c r="R442" s="87">
        <v>16.819929999999999</v>
      </c>
      <c r="S442" s="470">
        <v>0</v>
      </c>
      <c r="T442" s="470">
        <v>0</v>
      </c>
      <c r="U442" s="470">
        <v>0</v>
      </c>
      <c r="V442" s="470">
        <v>0</v>
      </c>
      <c r="W442" s="470">
        <v>0</v>
      </c>
      <c r="X442" s="470">
        <v>0</v>
      </c>
      <c r="Y442" s="470">
        <v>0</v>
      </c>
      <c r="Z442" s="470">
        <v>0</v>
      </c>
      <c r="AA442" s="470">
        <v>0</v>
      </c>
      <c r="AB442" s="470">
        <v>0</v>
      </c>
      <c r="AC442" s="470">
        <v>0</v>
      </c>
      <c r="AD442" s="470">
        <v>0</v>
      </c>
      <c r="AE442" s="470">
        <v>334.66804000000002</v>
      </c>
      <c r="AF442" s="227">
        <v>0</v>
      </c>
      <c r="AG442" s="227">
        <v>0</v>
      </c>
      <c r="AH442" s="227">
        <v>0</v>
      </c>
      <c r="AI442" s="227">
        <v>0</v>
      </c>
      <c r="AJ442" s="475">
        <v>334.66804000000002</v>
      </c>
    </row>
    <row r="443" spans="1:36" s="42" customFormat="1" x14ac:dyDescent="0.25">
      <c r="A443" s="394">
        <v>6</v>
      </c>
      <c r="B443" s="111">
        <v>148515</v>
      </c>
      <c r="C443" s="180" t="s">
        <v>627</v>
      </c>
      <c r="D443" s="470">
        <v>3.7597499999999999</v>
      </c>
      <c r="E443" s="470">
        <v>418.33535000000001</v>
      </c>
      <c r="F443" s="470">
        <v>1.8798999999999999</v>
      </c>
      <c r="G443" s="470">
        <v>2.7568600000000001</v>
      </c>
      <c r="H443" s="87">
        <v>426.73186000000004</v>
      </c>
      <c r="I443" s="470">
        <v>0</v>
      </c>
      <c r="J443" s="470">
        <v>3.0031599999999998</v>
      </c>
      <c r="K443" s="470">
        <v>0</v>
      </c>
      <c r="L443" s="470">
        <v>0</v>
      </c>
      <c r="M443" s="470">
        <v>0</v>
      </c>
      <c r="N443" s="470">
        <v>0</v>
      </c>
      <c r="O443" s="470">
        <v>0</v>
      </c>
      <c r="P443" s="470">
        <v>0.39678999999999998</v>
      </c>
      <c r="Q443" s="470">
        <v>0</v>
      </c>
      <c r="R443" s="87">
        <v>3.3999499999999996</v>
      </c>
      <c r="S443" s="470">
        <v>0</v>
      </c>
      <c r="T443" s="470">
        <v>0</v>
      </c>
      <c r="U443" s="470">
        <v>0</v>
      </c>
      <c r="V443" s="470">
        <v>0</v>
      </c>
      <c r="W443" s="470">
        <v>0</v>
      </c>
      <c r="X443" s="470">
        <v>0</v>
      </c>
      <c r="Y443" s="470">
        <v>0</v>
      </c>
      <c r="Z443" s="470">
        <v>0</v>
      </c>
      <c r="AA443" s="470">
        <v>0</v>
      </c>
      <c r="AB443" s="470">
        <v>0</v>
      </c>
      <c r="AC443" s="470">
        <v>0</v>
      </c>
      <c r="AD443" s="470">
        <v>0</v>
      </c>
      <c r="AE443" s="470">
        <v>430.13181000000003</v>
      </c>
      <c r="AF443" s="227">
        <v>0</v>
      </c>
      <c r="AG443" s="227">
        <v>0</v>
      </c>
      <c r="AH443" s="227">
        <v>0</v>
      </c>
      <c r="AI443" s="227">
        <v>0</v>
      </c>
      <c r="AJ443" s="475">
        <v>430.13181000000003</v>
      </c>
    </row>
    <row r="444" spans="1:36" s="42" customFormat="1" x14ac:dyDescent="0.25">
      <c r="A444" s="394">
        <v>6</v>
      </c>
      <c r="B444" s="111">
        <v>148520</v>
      </c>
      <c r="C444" s="180" t="s">
        <v>629</v>
      </c>
      <c r="D444" s="470">
        <v>4.7896900000000002</v>
      </c>
      <c r="E444" s="470">
        <v>378.94841000000002</v>
      </c>
      <c r="F444" s="470">
        <v>1.40551</v>
      </c>
      <c r="G444" s="470">
        <v>0</v>
      </c>
      <c r="H444" s="87">
        <v>385.14361000000002</v>
      </c>
      <c r="I444" s="470">
        <v>0</v>
      </c>
      <c r="J444" s="470">
        <v>14.149850000000001</v>
      </c>
      <c r="K444" s="470">
        <v>0</v>
      </c>
      <c r="L444" s="470">
        <v>0</v>
      </c>
      <c r="M444" s="470">
        <v>0</v>
      </c>
      <c r="N444" s="470">
        <v>0</v>
      </c>
      <c r="O444" s="470">
        <v>0</v>
      </c>
      <c r="P444" s="470">
        <v>0.51227999999999996</v>
      </c>
      <c r="Q444" s="470">
        <v>0</v>
      </c>
      <c r="R444" s="87">
        <v>14.662130000000001</v>
      </c>
      <c r="S444" s="470">
        <v>0</v>
      </c>
      <c r="T444" s="470">
        <v>0</v>
      </c>
      <c r="U444" s="470">
        <v>0</v>
      </c>
      <c r="V444" s="470">
        <v>0</v>
      </c>
      <c r="W444" s="470">
        <v>0</v>
      </c>
      <c r="X444" s="470">
        <v>0</v>
      </c>
      <c r="Y444" s="470">
        <v>0</v>
      </c>
      <c r="Z444" s="470">
        <v>0</v>
      </c>
      <c r="AA444" s="470">
        <v>0</v>
      </c>
      <c r="AB444" s="470">
        <v>0</v>
      </c>
      <c r="AC444" s="470">
        <v>0</v>
      </c>
      <c r="AD444" s="470">
        <v>0</v>
      </c>
      <c r="AE444" s="470">
        <v>399.80574000000001</v>
      </c>
      <c r="AF444" s="227">
        <v>0</v>
      </c>
      <c r="AG444" s="227">
        <v>0</v>
      </c>
      <c r="AH444" s="227">
        <v>0</v>
      </c>
      <c r="AI444" s="227">
        <v>0</v>
      </c>
      <c r="AJ444" s="475">
        <v>399.80574000000001</v>
      </c>
    </row>
    <row r="445" spans="1:36" s="42" customFormat="1" x14ac:dyDescent="0.25">
      <c r="A445" s="394">
        <v>6</v>
      </c>
      <c r="B445" s="111">
        <v>148525</v>
      </c>
      <c r="C445" s="180" t="s">
        <v>631</v>
      </c>
      <c r="D445" s="470">
        <v>32.612299999999998</v>
      </c>
      <c r="E445" s="470">
        <v>809.31276000000003</v>
      </c>
      <c r="F445" s="470">
        <v>0</v>
      </c>
      <c r="G445" s="470">
        <v>0</v>
      </c>
      <c r="H445" s="87">
        <v>841.92506000000003</v>
      </c>
      <c r="I445" s="470">
        <v>0</v>
      </c>
      <c r="J445" s="470">
        <v>1.61219</v>
      </c>
      <c r="K445" s="470">
        <v>0</v>
      </c>
      <c r="L445" s="470">
        <v>0</v>
      </c>
      <c r="M445" s="470">
        <v>0</v>
      </c>
      <c r="N445" s="470">
        <v>0</v>
      </c>
      <c r="O445" s="470">
        <v>0</v>
      </c>
      <c r="P445" s="470">
        <v>2E-3</v>
      </c>
      <c r="Q445" s="470">
        <v>0</v>
      </c>
      <c r="R445" s="87">
        <v>1.61419</v>
      </c>
      <c r="S445" s="470">
        <v>0</v>
      </c>
      <c r="T445" s="470">
        <v>0</v>
      </c>
      <c r="U445" s="470">
        <v>0</v>
      </c>
      <c r="V445" s="470">
        <v>0</v>
      </c>
      <c r="W445" s="470">
        <v>0</v>
      </c>
      <c r="X445" s="470">
        <v>0</v>
      </c>
      <c r="Y445" s="470">
        <v>0</v>
      </c>
      <c r="Z445" s="470">
        <v>0</v>
      </c>
      <c r="AA445" s="470">
        <v>0</v>
      </c>
      <c r="AB445" s="470">
        <v>0</v>
      </c>
      <c r="AC445" s="470">
        <v>0</v>
      </c>
      <c r="AD445" s="470">
        <v>0</v>
      </c>
      <c r="AE445" s="470">
        <v>843.53925000000004</v>
      </c>
      <c r="AF445" s="227">
        <v>0</v>
      </c>
      <c r="AG445" s="227">
        <v>0</v>
      </c>
      <c r="AH445" s="227">
        <v>0</v>
      </c>
      <c r="AI445" s="227">
        <v>0</v>
      </c>
      <c r="AJ445" s="475">
        <v>843.53925000000004</v>
      </c>
    </row>
    <row r="446" spans="1:36" s="42" customFormat="1" x14ac:dyDescent="0.25">
      <c r="A446" s="394">
        <v>4</v>
      </c>
      <c r="B446" s="111">
        <v>1486</v>
      </c>
      <c r="C446" s="180" t="s">
        <v>1473</v>
      </c>
      <c r="D446" s="470">
        <v>0</v>
      </c>
      <c r="E446" s="470">
        <v>0</v>
      </c>
      <c r="F446" s="470">
        <v>0</v>
      </c>
      <c r="G446" s="470">
        <v>0</v>
      </c>
      <c r="H446" s="87">
        <v>0</v>
      </c>
      <c r="I446" s="470">
        <v>0</v>
      </c>
      <c r="J446" s="470">
        <v>0</v>
      </c>
      <c r="K446" s="470">
        <v>0</v>
      </c>
      <c r="L446" s="470">
        <v>0</v>
      </c>
      <c r="M446" s="470">
        <v>0</v>
      </c>
      <c r="N446" s="470">
        <v>0</v>
      </c>
      <c r="O446" s="470">
        <v>0</v>
      </c>
      <c r="P446" s="470">
        <v>0</v>
      </c>
      <c r="Q446" s="470">
        <v>0</v>
      </c>
      <c r="R446" s="87">
        <v>0</v>
      </c>
      <c r="S446" s="470">
        <v>0</v>
      </c>
      <c r="T446" s="470">
        <v>0</v>
      </c>
      <c r="U446" s="470">
        <v>0</v>
      </c>
      <c r="V446" s="470">
        <v>0</v>
      </c>
      <c r="W446" s="470">
        <v>0</v>
      </c>
      <c r="X446" s="470">
        <v>0</v>
      </c>
      <c r="Y446" s="470">
        <v>0</v>
      </c>
      <c r="Z446" s="470">
        <v>0</v>
      </c>
      <c r="AA446" s="470">
        <v>0</v>
      </c>
      <c r="AB446" s="470">
        <v>0</v>
      </c>
      <c r="AC446" s="470">
        <v>0</v>
      </c>
      <c r="AD446" s="470">
        <v>0</v>
      </c>
      <c r="AE446" s="470">
        <v>0</v>
      </c>
      <c r="AF446" s="227">
        <v>0</v>
      </c>
      <c r="AG446" s="227">
        <v>0</v>
      </c>
      <c r="AH446" s="227">
        <v>0</v>
      </c>
      <c r="AI446" s="227">
        <v>0</v>
      </c>
      <c r="AJ446" s="475">
        <v>0</v>
      </c>
    </row>
    <row r="447" spans="1:36" s="42" customFormat="1" x14ac:dyDescent="0.25">
      <c r="A447" s="394">
        <v>6</v>
      </c>
      <c r="B447" s="111">
        <v>148605</v>
      </c>
      <c r="C447" s="180" t="s">
        <v>623</v>
      </c>
      <c r="D447" s="470">
        <v>0</v>
      </c>
      <c r="E447" s="470">
        <v>0</v>
      </c>
      <c r="F447" s="470">
        <v>0</v>
      </c>
      <c r="G447" s="470">
        <v>0</v>
      </c>
      <c r="H447" s="87">
        <v>0</v>
      </c>
      <c r="I447" s="470">
        <v>0</v>
      </c>
      <c r="J447" s="470">
        <v>0</v>
      </c>
      <c r="K447" s="470">
        <v>0</v>
      </c>
      <c r="L447" s="470">
        <v>0</v>
      </c>
      <c r="M447" s="470">
        <v>0</v>
      </c>
      <c r="N447" s="470">
        <v>0</v>
      </c>
      <c r="O447" s="470">
        <v>0</v>
      </c>
      <c r="P447" s="470">
        <v>0</v>
      </c>
      <c r="Q447" s="470">
        <v>0</v>
      </c>
      <c r="R447" s="87">
        <v>0</v>
      </c>
      <c r="S447" s="470">
        <v>0</v>
      </c>
      <c r="T447" s="470">
        <v>0</v>
      </c>
      <c r="U447" s="470">
        <v>0</v>
      </c>
      <c r="V447" s="470">
        <v>0</v>
      </c>
      <c r="W447" s="470">
        <v>0</v>
      </c>
      <c r="X447" s="470">
        <v>0</v>
      </c>
      <c r="Y447" s="470">
        <v>0</v>
      </c>
      <c r="Z447" s="470">
        <v>0</v>
      </c>
      <c r="AA447" s="470">
        <v>0</v>
      </c>
      <c r="AB447" s="470">
        <v>0</v>
      </c>
      <c r="AC447" s="470">
        <v>0</v>
      </c>
      <c r="AD447" s="470">
        <v>0</v>
      </c>
      <c r="AE447" s="470">
        <v>0</v>
      </c>
      <c r="AF447" s="227">
        <v>0</v>
      </c>
      <c r="AG447" s="227">
        <v>0</v>
      </c>
      <c r="AH447" s="227">
        <v>0</v>
      </c>
      <c r="AI447" s="227">
        <v>0</v>
      </c>
      <c r="AJ447" s="475">
        <v>0</v>
      </c>
    </row>
    <row r="448" spans="1:36" s="42" customFormat="1" x14ac:dyDescent="0.25">
      <c r="A448" s="394">
        <v>6</v>
      </c>
      <c r="B448" s="111">
        <v>148610</v>
      </c>
      <c r="C448" s="180" t="s">
        <v>625</v>
      </c>
      <c r="D448" s="470">
        <v>0</v>
      </c>
      <c r="E448" s="470">
        <v>0</v>
      </c>
      <c r="F448" s="470">
        <v>0</v>
      </c>
      <c r="G448" s="470">
        <v>0</v>
      </c>
      <c r="H448" s="87">
        <v>0</v>
      </c>
      <c r="I448" s="470">
        <v>0</v>
      </c>
      <c r="J448" s="470">
        <v>0</v>
      </c>
      <c r="K448" s="470">
        <v>0</v>
      </c>
      <c r="L448" s="470">
        <v>0</v>
      </c>
      <c r="M448" s="470">
        <v>0</v>
      </c>
      <c r="N448" s="470">
        <v>0</v>
      </c>
      <c r="O448" s="470">
        <v>0</v>
      </c>
      <c r="P448" s="470">
        <v>0</v>
      </c>
      <c r="Q448" s="470">
        <v>0</v>
      </c>
      <c r="R448" s="87">
        <v>0</v>
      </c>
      <c r="S448" s="470">
        <v>0</v>
      </c>
      <c r="T448" s="470">
        <v>0</v>
      </c>
      <c r="U448" s="470">
        <v>0</v>
      </c>
      <c r="V448" s="470">
        <v>0</v>
      </c>
      <c r="W448" s="470">
        <v>0</v>
      </c>
      <c r="X448" s="470">
        <v>0</v>
      </c>
      <c r="Y448" s="470">
        <v>0</v>
      </c>
      <c r="Z448" s="470">
        <v>0</v>
      </c>
      <c r="AA448" s="470">
        <v>0</v>
      </c>
      <c r="AB448" s="470">
        <v>0</v>
      </c>
      <c r="AC448" s="470">
        <v>0</v>
      </c>
      <c r="AD448" s="470">
        <v>0</v>
      </c>
      <c r="AE448" s="470">
        <v>0</v>
      </c>
      <c r="AF448" s="227">
        <v>0</v>
      </c>
      <c r="AG448" s="227">
        <v>0</v>
      </c>
      <c r="AH448" s="227">
        <v>0</v>
      </c>
      <c r="AI448" s="227">
        <v>0</v>
      </c>
      <c r="AJ448" s="475">
        <v>0</v>
      </c>
    </row>
    <row r="449" spans="1:36" s="42" customFormat="1" x14ac:dyDescent="0.25">
      <c r="A449" s="394">
        <v>6</v>
      </c>
      <c r="B449" s="111">
        <v>148615</v>
      </c>
      <c r="C449" s="180" t="s">
        <v>627</v>
      </c>
      <c r="D449" s="470">
        <v>0</v>
      </c>
      <c r="E449" s="470">
        <v>0</v>
      </c>
      <c r="F449" s="470">
        <v>0</v>
      </c>
      <c r="G449" s="470">
        <v>0</v>
      </c>
      <c r="H449" s="87">
        <v>0</v>
      </c>
      <c r="I449" s="470">
        <v>0</v>
      </c>
      <c r="J449" s="470">
        <v>0</v>
      </c>
      <c r="K449" s="470">
        <v>0</v>
      </c>
      <c r="L449" s="470">
        <v>0</v>
      </c>
      <c r="M449" s="470">
        <v>0</v>
      </c>
      <c r="N449" s="470">
        <v>0</v>
      </c>
      <c r="O449" s="470">
        <v>0</v>
      </c>
      <c r="P449" s="470">
        <v>0</v>
      </c>
      <c r="Q449" s="470">
        <v>0</v>
      </c>
      <c r="R449" s="87">
        <v>0</v>
      </c>
      <c r="S449" s="470">
        <v>0</v>
      </c>
      <c r="T449" s="470">
        <v>0</v>
      </c>
      <c r="U449" s="470">
        <v>0</v>
      </c>
      <c r="V449" s="470">
        <v>0</v>
      </c>
      <c r="W449" s="470">
        <v>0</v>
      </c>
      <c r="X449" s="470">
        <v>0</v>
      </c>
      <c r="Y449" s="470">
        <v>0</v>
      </c>
      <c r="Z449" s="470">
        <v>0</v>
      </c>
      <c r="AA449" s="470">
        <v>0</v>
      </c>
      <c r="AB449" s="470">
        <v>0</v>
      </c>
      <c r="AC449" s="470">
        <v>0</v>
      </c>
      <c r="AD449" s="470">
        <v>0</v>
      </c>
      <c r="AE449" s="470">
        <v>0</v>
      </c>
      <c r="AF449" s="227">
        <v>0</v>
      </c>
      <c r="AG449" s="227">
        <v>0</v>
      </c>
      <c r="AH449" s="227">
        <v>0</v>
      </c>
      <c r="AI449" s="227">
        <v>0</v>
      </c>
      <c r="AJ449" s="475">
        <v>0</v>
      </c>
    </row>
    <row r="450" spans="1:36" s="42" customFormat="1" x14ac:dyDescent="0.25">
      <c r="A450" s="394">
        <v>6</v>
      </c>
      <c r="B450" s="111">
        <v>148620</v>
      </c>
      <c r="C450" s="180" t="s">
        <v>629</v>
      </c>
      <c r="D450" s="470">
        <v>0</v>
      </c>
      <c r="E450" s="470">
        <v>0</v>
      </c>
      <c r="F450" s="470">
        <v>0</v>
      </c>
      <c r="G450" s="470">
        <v>0</v>
      </c>
      <c r="H450" s="87">
        <v>0</v>
      </c>
      <c r="I450" s="470">
        <v>0</v>
      </c>
      <c r="J450" s="470">
        <v>0</v>
      </c>
      <c r="K450" s="470">
        <v>0</v>
      </c>
      <c r="L450" s="470">
        <v>0</v>
      </c>
      <c r="M450" s="470">
        <v>0</v>
      </c>
      <c r="N450" s="470">
        <v>0</v>
      </c>
      <c r="O450" s="470">
        <v>0</v>
      </c>
      <c r="P450" s="470">
        <v>0</v>
      </c>
      <c r="Q450" s="470">
        <v>0</v>
      </c>
      <c r="R450" s="87">
        <v>0</v>
      </c>
      <c r="S450" s="470">
        <v>0</v>
      </c>
      <c r="T450" s="470">
        <v>0</v>
      </c>
      <c r="U450" s="470">
        <v>0</v>
      </c>
      <c r="V450" s="470">
        <v>0</v>
      </c>
      <c r="W450" s="470">
        <v>0</v>
      </c>
      <c r="X450" s="470">
        <v>0</v>
      </c>
      <c r="Y450" s="470">
        <v>0</v>
      </c>
      <c r="Z450" s="470">
        <v>0</v>
      </c>
      <c r="AA450" s="470">
        <v>0</v>
      </c>
      <c r="AB450" s="470">
        <v>0</v>
      </c>
      <c r="AC450" s="470">
        <v>0</v>
      </c>
      <c r="AD450" s="470">
        <v>0</v>
      </c>
      <c r="AE450" s="470">
        <v>0</v>
      </c>
      <c r="AF450" s="227">
        <v>0</v>
      </c>
      <c r="AG450" s="227">
        <v>0</v>
      </c>
      <c r="AH450" s="227">
        <v>0</v>
      </c>
      <c r="AI450" s="227">
        <v>0</v>
      </c>
      <c r="AJ450" s="475">
        <v>0</v>
      </c>
    </row>
    <row r="451" spans="1:36" s="42" customFormat="1" x14ac:dyDescent="0.25">
      <c r="A451" s="394">
        <v>6</v>
      </c>
      <c r="B451" s="111">
        <v>148625</v>
      </c>
      <c r="C451" s="180" t="s">
        <v>631</v>
      </c>
      <c r="D451" s="470">
        <v>0</v>
      </c>
      <c r="E451" s="470">
        <v>0</v>
      </c>
      <c r="F451" s="470">
        <v>0</v>
      </c>
      <c r="G451" s="470">
        <v>0</v>
      </c>
      <c r="H451" s="87">
        <v>0</v>
      </c>
      <c r="I451" s="470">
        <v>0</v>
      </c>
      <c r="J451" s="470">
        <v>0</v>
      </c>
      <c r="K451" s="470">
        <v>0</v>
      </c>
      <c r="L451" s="470">
        <v>0</v>
      </c>
      <c r="M451" s="470">
        <v>0</v>
      </c>
      <c r="N451" s="470">
        <v>0</v>
      </c>
      <c r="O451" s="470">
        <v>0</v>
      </c>
      <c r="P451" s="470">
        <v>0</v>
      </c>
      <c r="Q451" s="470">
        <v>0</v>
      </c>
      <c r="R451" s="87">
        <v>0</v>
      </c>
      <c r="S451" s="470">
        <v>0</v>
      </c>
      <c r="T451" s="470">
        <v>0</v>
      </c>
      <c r="U451" s="470">
        <v>0</v>
      </c>
      <c r="V451" s="470">
        <v>0</v>
      </c>
      <c r="W451" s="470">
        <v>0</v>
      </c>
      <c r="X451" s="470">
        <v>0</v>
      </c>
      <c r="Y451" s="470">
        <v>0</v>
      </c>
      <c r="Z451" s="470">
        <v>0</v>
      </c>
      <c r="AA451" s="470">
        <v>0</v>
      </c>
      <c r="AB451" s="470">
        <v>0</v>
      </c>
      <c r="AC451" s="470">
        <v>0</v>
      </c>
      <c r="AD451" s="470">
        <v>0</v>
      </c>
      <c r="AE451" s="470">
        <v>0</v>
      </c>
      <c r="AF451" s="227">
        <v>0</v>
      </c>
      <c r="AG451" s="227">
        <v>0</v>
      </c>
      <c r="AH451" s="227">
        <v>0</v>
      </c>
      <c r="AI451" s="227">
        <v>0</v>
      </c>
      <c r="AJ451" s="475">
        <v>0</v>
      </c>
    </row>
    <row r="452" spans="1:36" s="42" customFormat="1" x14ac:dyDescent="0.25">
      <c r="A452" s="394">
        <v>4</v>
      </c>
      <c r="B452" s="111">
        <v>1487</v>
      </c>
      <c r="C452" s="180" t="s">
        <v>1474</v>
      </c>
      <c r="D452" s="470">
        <v>0</v>
      </c>
      <c r="E452" s="470">
        <v>0</v>
      </c>
      <c r="F452" s="470">
        <v>0</v>
      </c>
      <c r="G452" s="470">
        <v>0</v>
      </c>
      <c r="H452" s="87">
        <v>0</v>
      </c>
      <c r="I452" s="470">
        <v>0</v>
      </c>
      <c r="J452" s="470">
        <v>0</v>
      </c>
      <c r="K452" s="470">
        <v>0</v>
      </c>
      <c r="L452" s="470">
        <v>0</v>
      </c>
      <c r="M452" s="470">
        <v>0</v>
      </c>
      <c r="N452" s="470">
        <v>0</v>
      </c>
      <c r="O452" s="470">
        <v>0</v>
      </c>
      <c r="P452" s="470">
        <v>0</v>
      </c>
      <c r="Q452" s="470">
        <v>0</v>
      </c>
      <c r="R452" s="87">
        <v>0</v>
      </c>
      <c r="S452" s="470">
        <v>0</v>
      </c>
      <c r="T452" s="470">
        <v>0</v>
      </c>
      <c r="U452" s="470">
        <v>0</v>
      </c>
      <c r="V452" s="470">
        <v>0</v>
      </c>
      <c r="W452" s="470">
        <v>0</v>
      </c>
      <c r="X452" s="470">
        <v>0</v>
      </c>
      <c r="Y452" s="470">
        <v>0</v>
      </c>
      <c r="Z452" s="470">
        <v>0</v>
      </c>
      <c r="AA452" s="470">
        <v>0</v>
      </c>
      <c r="AB452" s="470">
        <v>0</v>
      </c>
      <c r="AC452" s="470">
        <v>0</v>
      </c>
      <c r="AD452" s="470">
        <v>0</v>
      </c>
      <c r="AE452" s="470">
        <v>0</v>
      </c>
      <c r="AF452" s="227">
        <v>0</v>
      </c>
      <c r="AG452" s="227">
        <v>0</v>
      </c>
      <c r="AH452" s="227">
        <v>0</v>
      </c>
      <c r="AI452" s="227">
        <v>0</v>
      </c>
      <c r="AJ452" s="475">
        <v>0</v>
      </c>
    </row>
    <row r="453" spans="1:36" s="42" customFormat="1" x14ac:dyDescent="0.25">
      <c r="A453" s="394">
        <v>6</v>
      </c>
      <c r="B453" s="111">
        <v>148705</v>
      </c>
      <c r="C453" s="180" t="s">
        <v>623</v>
      </c>
      <c r="D453" s="470">
        <v>0</v>
      </c>
      <c r="E453" s="470">
        <v>0</v>
      </c>
      <c r="F453" s="470">
        <v>0</v>
      </c>
      <c r="G453" s="470">
        <v>0</v>
      </c>
      <c r="H453" s="87">
        <v>0</v>
      </c>
      <c r="I453" s="470">
        <v>0</v>
      </c>
      <c r="J453" s="470">
        <v>0</v>
      </c>
      <c r="K453" s="470">
        <v>0</v>
      </c>
      <c r="L453" s="470">
        <v>0</v>
      </c>
      <c r="M453" s="470">
        <v>0</v>
      </c>
      <c r="N453" s="470">
        <v>0</v>
      </c>
      <c r="O453" s="470">
        <v>0</v>
      </c>
      <c r="P453" s="470">
        <v>0</v>
      </c>
      <c r="Q453" s="470">
        <v>0</v>
      </c>
      <c r="R453" s="87">
        <v>0</v>
      </c>
      <c r="S453" s="470">
        <v>0</v>
      </c>
      <c r="T453" s="470">
        <v>0</v>
      </c>
      <c r="U453" s="470">
        <v>0</v>
      </c>
      <c r="V453" s="470">
        <v>0</v>
      </c>
      <c r="W453" s="470">
        <v>0</v>
      </c>
      <c r="X453" s="470">
        <v>0</v>
      </c>
      <c r="Y453" s="470">
        <v>0</v>
      </c>
      <c r="Z453" s="470">
        <v>0</v>
      </c>
      <c r="AA453" s="470">
        <v>0</v>
      </c>
      <c r="AB453" s="470">
        <v>0</v>
      </c>
      <c r="AC453" s="470">
        <v>0</v>
      </c>
      <c r="AD453" s="470">
        <v>0</v>
      </c>
      <c r="AE453" s="470">
        <v>0</v>
      </c>
      <c r="AF453" s="227">
        <v>0</v>
      </c>
      <c r="AG453" s="227">
        <v>0</v>
      </c>
      <c r="AH453" s="227">
        <v>0</v>
      </c>
      <c r="AI453" s="227">
        <v>0</v>
      </c>
      <c r="AJ453" s="475">
        <v>0</v>
      </c>
    </row>
    <row r="454" spans="1:36" s="42" customFormat="1" x14ac:dyDescent="0.25">
      <c r="A454" s="394">
        <v>6</v>
      </c>
      <c r="B454" s="111">
        <v>148710</v>
      </c>
      <c r="C454" s="180" t="s">
        <v>625</v>
      </c>
      <c r="D454" s="470">
        <v>0</v>
      </c>
      <c r="E454" s="470">
        <v>0</v>
      </c>
      <c r="F454" s="470">
        <v>0</v>
      </c>
      <c r="G454" s="470">
        <v>0</v>
      </c>
      <c r="H454" s="87">
        <v>0</v>
      </c>
      <c r="I454" s="470">
        <v>0</v>
      </c>
      <c r="J454" s="470">
        <v>0</v>
      </c>
      <c r="K454" s="470">
        <v>0</v>
      </c>
      <c r="L454" s="470">
        <v>0</v>
      </c>
      <c r="M454" s="470">
        <v>0</v>
      </c>
      <c r="N454" s="470">
        <v>0</v>
      </c>
      <c r="O454" s="470">
        <v>0</v>
      </c>
      <c r="P454" s="470">
        <v>0</v>
      </c>
      <c r="Q454" s="470">
        <v>0</v>
      </c>
      <c r="R454" s="87">
        <v>0</v>
      </c>
      <c r="S454" s="470">
        <v>0</v>
      </c>
      <c r="T454" s="470">
        <v>0</v>
      </c>
      <c r="U454" s="470">
        <v>0</v>
      </c>
      <c r="V454" s="470">
        <v>0</v>
      </c>
      <c r="W454" s="470">
        <v>0</v>
      </c>
      <c r="X454" s="470">
        <v>0</v>
      </c>
      <c r="Y454" s="470">
        <v>0</v>
      </c>
      <c r="Z454" s="470">
        <v>0</v>
      </c>
      <c r="AA454" s="470">
        <v>0</v>
      </c>
      <c r="AB454" s="470">
        <v>0</v>
      </c>
      <c r="AC454" s="470">
        <v>0</v>
      </c>
      <c r="AD454" s="470">
        <v>0</v>
      </c>
      <c r="AE454" s="470">
        <v>0</v>
      </c>
      <c r="AF454" s="227">
        <v>0</v>
      </c>
      <c r="AG454" s="227">
        <v>0</v>
      </c>
      <c r="AH454" s="227">
        <v>0</v>
      </c>
      <c r="AI454" s="227">
        <v>0</v>
      </c>
      <c r="AJ454" s="475">
        <v>0</v>
      </c>
    </row>
    <row r="455" spans="1:36" s="42" customFormat="1" x14ac:dyDescent="0.25">
      <c r="A455" s="394">
        <v>6</v>
      </c>
      <c r="B455" s="111">
        <v>148715</v>
      </c>
      <c r="C455" s="180" t="s">
        <v>627</v>
      </c>
      <c r="D455" s="470">
        <v>0</v>
      </c>
      <c r="E455" s="470">
        <v>0</v>
      </c>
      <c r="F455" s="470">
        <v>0</v>
      </c>
      <c r="G455" s="470">
        <v>0</v>
      </c>
      <c r="H455" s="87">
        <v>0</v>
      </c>
      <c r="I455" s="470">
        <v>0</v>
      </c>
      <c r="J455" s="470">
        <v>0</v>
      </c>
      <c r="K455" s="470">
        <v>0</v>
      </c>
      <c r="L455" s="470">
        <v>0</v>
      </c>
      <c r="M455" s="470">
        <v>0</v>
      </c>
      <c r="N455" s="470">
        <v>0</v>
      </c>
      <c r="O455" s="470">
        <v>0</v>
      </c>
      <c r="P455" s="470">
        <v>0</v>
      </c>
      <c r="Q455" s="470">
        <v>0</v>
      </c>
      <c r="R455" s="87">
        <v>0</v>
      </c>
      <c r="S455" s="470">
        <v>0</v>
      </c>
      <c r="T455" s="470">
        <v>0</v>
      </c>
      <c r="U455" s="470">
        <v>0</v>
      </c>
      <c r="V455" s="470">
        <v>0</v>
      </c>
      <c r="W455" s="470">
        <v>0</v>
      </c>
      <c r="X455" s="470">
        <v>0</v>
      </c>
      <c r="Y455" s="470">
        <v>0</v>
      </c>
      <c r="Z455" s="470">
        <v>0</v>
      </c>
      <c r="AA455" s="470">
        <v>0</v>
      </c>
      <c r="AB455" s="470">
        <v>0</v>
      </c>
      <c r="AC455" s="470">
        <v>0</v>
      </c>
      <c r="AD455" s="470">
        <v>0</v>
      </c>
      <c r="AE455" s="470">
        <v>0</v>
      </c>
      <c r="AF455" s="227">
        <v>0</v>
      </c>
      <c r="AG455" s="227">
        <v>0</v>
      </c>
      <c r="AH455" s="227">
        <v>0</v>
      </c>
      <c r="AI455" s="227">
        <v>0</v>
      </c>
      <c r="AJ455" s="475">
        <v>0</v>
      </c>
    </row>
    <row r="456" spans="1:36" s="42" customFormat="1" x14ac:dyDescent="0.25">
      <c r="A456" s="394">
        <v>6</v>
      </c>
      <c r="B456" s="111">
        <v>148720</v>
      </c>
      <c r="C456" s="180" t="s">
        <v>629</v>
      </c>
      <c r="D456" s="470">
        <v>0</v>
      </c>
      <c r="E456" s="470">
        <v>0</v>
      </c>
      <c r="F456" s="470">
        <v>0</v>
      </c>
      <c r="G456" s="470">
        <v>0</v>
      </c>
      <c r="H456" s="87">
        <v>0</v>
      </c>
      <c r="I456" s="470">
        <v>0</v>
      </c>
      <c r="J456" s="470">
        <v>0</v>
      </c>
      <c r="K456" s="470">
        <v>0</v>
      </c>
      <c r="L456" s="470">
        <v>0</v>
      </c>
      <c r="M456" s="470">
        <v>0</v>
      </c>
      <c r="N456" s="470">
        <v>0</v>
      </c>
      <c r="O456" s="470">
        <v>0</v>
      </c>
      <c r="P456" s="470">
        <v>0</v>
      </c>
      <c r="Q456" s="470">
        <v>0</v>
      </c>
      <c r="R456" s="87">
        <v>0</v>
      </c>
      <c r="S456" s="470">
        <v>0</v>
      </c>
      <c r="T456" s="470">
        <v>0</v>
      </c>
      <c r="U456" s="470">
        <v>0</v>
      </c>
      <c r="V456" s="470">
        <v>0</v>
      </c>
      <c r="W456" s="470">
        <v>0</v>
      </c>
      <c r="X456" s="470">
        <v>0</v>
      </c>
      <c r="Y456" s="470">
        <v>0</v>
      </c>
      <c r="Z456" s="470">
        <v>0</v>
      </c>
      <c r="AA456" s="470">
        <v>0</v>
      </c>
      <c r="AB456" s="470">
        <v>0</v>
      </c>
      <c r="AC456" s="470">
        <v>0</v>
      </c>
      <c r="AD456" s="470">
        <v>0</v>
      </c>
      <c r="AE456" s="470">
        <v>0</v>
      </c>
      <c r="AF456" s="227">
        <v>0</v>
      </c>
      <c r="AG456" s="227">
        <v>0</v>
      </c>
      <c r="AH456" s="227">
        <v>0</v>
      </c>
      <c r="AI456" s="227">
        <v>0</v>
      </c>
      <c r="AJ456" s="475">
        <v>0</v>
      </c>
    </row>
    <row r="457" spans="1:36" s="42" customFormat="1" x14ac:dyDescent="0.25">
      <c r="A457" s="394">
        <v>6</v>
      </c>
      <c r="B457" s="111">
        <v>148725</v>
      </c>
      <c r="C457" s="180" t="s">
        <v>631</v>
      </c>
      <c r="D457" s="470">
        <v>0</v>
      </c>
      <c r="E457" s="470">
        <v>0</v>
      </c>
      <c r="F457" s="470">
        <v>0</v>
      </c>
      <c r="G457" s="470">
        <v>0</v>
      </c>
      <c r="H457" s="87">
        <v>0</v>
      </c>
      <c r="I457" s="470">
        <v>0</v>
      </c>
      <c r="J457" s="470">
        <v>0</v>
      </c>
      <c r="K457" s="470">
        <v>0</v>
      </c>
      <c r="L457" s="470">
        <v>0</v>
      </c>
      <c r="M457" s="470">
        <v>0</v>
      </c>
      <c r="N457" s="470">
        <v>0</v>
      </c>
      <c r="O457" s="470">
        <v>0</v>
      </c>
      <c r="P457" s="470">
        <v>0</v>
      </c>
      <c r="Q457" s="470">
        <v>0</v>
      </c>
      <c r="R457" s="87">
        <v>0</v>
      </c>
      <c r="S457" s="470">
        <v>0</v>
      </c>
      <c r="T457" s="470">
        <v>0</v>
      </c>
      <c r="U457" s="470">
        <v>0</v>
      </c>
      <c r="V457" s="470">
        <v>0</v>
      </c>
      <c r="W457" s="470">
        <v>0</v>
      </c>
      <c r="X457" s="470">
        <v>0</v>
      </c>
      <c r="Y457" s="470">
        <v>0</v>
      </c>
      <c r="Z457" s="470">
        <v>0</v>
      </c>
      <c r="AA457" s="470">
        <v>0</v>
      </c>
      <c r="AB457" s="470">
        <v>0</v>
      </c>
      <c r="AC457" s="470">
        <v>0</v>
      </c>
      <c r="AD457" s="470">
        <v>0</v>
      </c>
      <c r="AE457" s="470">
        <v>0</v>
      </c>
      <c r="AF457" s="227">
        <v>0</v>
      </c>
      <c r="AG457" s="227">
        <v>0</v>
      </c>
      <c r="AH457" s="227">
        <v>0</v>
      </c>
      <c r="AI457" s="227">
        <v>0</v>
      </c>
      <c r="AJ457" s="475">
        <v>0</v>
      </c>
    </row>
    <row r="458" spans="1:36" s="42" customFormat="1" x14ac:dyDescent="0.25">
      <c r="A458" s="394">
        <v>4</v>
      </c>
      <c r="B458" s="111">
        <v>1488</v>
      </c>
      <c r="C458" s="180" t="s">
        <v>1475</v>
      </c>
      <c r="D458" s="470">
        <v>0</v>
      </c>
      <c r="E458" s="470">
        <v>0</v>
      </c>
      <c r="F458" s="470">
        <v>0</v>
      </c>
      <c r="G458" s="470">
        <v>0</v>
      </c>
      <c r="H458" s="87">
        <v>0</v>
      </c>
      <c r="I458" s="470">
        <v>0</v>
      </c>
      <c r="J458" s="470">
        <v>0</v>
      </c>
      <c r="K458" s="470">
        <v>0</v>
      </c>
      <c r="L458" s="470">
        <v>0</v>
      </c>
      <c r="M458" s="470">
        <v>0</v>
      </c>
      <c r="N458" s="470">
        <v>0</v>
      </c>
      <c r="O458" s="470">
        <v>0</v>
      </c>
      <c r="P458" s="470">
        <v>0</v>
      </c>
      <c r="Q458" s="470">
        <v>0</v>
      </c>
      <c r="R458" s="87">
        <v>0</v>
      </c>
      <c r="S458" s="470">
        <v>0</v>
      </c>
      <c r="T458" s="470">
        <v>0</v>
      </c>
      <c r="U458" s="470">
        <v>0</v>
      </c>
      <c r="V458" s="470">
        <v>0</v>
      </c>
      <c r="W458" s="470">
        <v>0</v>
      </c>
      <c r="X458" s="470">
        <v>0</v>
      </c>
      <c r="Y458" s="470">
        <v>0</v>
      </c>
      <c r="Z458" s="470">
        <v>0</v>
      </c>
      <c r="AA458" s="470">
        <v>0</v>
      </c>
      <c r="AB458" s="470">
        <v>0</v>
      </c>
      <c r="AC458" s="470">
        <v>0</v>
      </c>
      <c r="AD458" s="470">
        <v>0</v>
      </c>
      <c r="AE458" s="470">
        <v>0</v>
      </c>
      <c r="AF458" s="227">
        <v>0</v>
      </c>
      <c r="AG458" s="227">
        <v>0</v>
      </c>
      <c r="AH458" s="227">
        <v>0</v>
      </c>
      <c r="AI458" s="227">
        <v>0</v>
      </c>
      <c r="AJ458" s="475">
        <v>0</v>
      </c>
    </row>
    <row r="459" spans="1:36" s="42" customFormat="1" x14ac:dyDescent="0.25">
      <c r="A459" s="394">
        <v>6</v>
      </c>
      <c r="B459" s="111">
        <v>148805</v>
      </c>
      <c r="C459" s="180" t="s">
        <v>623</v>
      </c>
      <c r="D459" s="470">
        <v>0</v>
      </c>
      <c r="E459" s="470">
        <v>0</v>
      </c>
      <c r="F459" s="470">
        <v>0</v>
      </c>
      <c r="G459" s="470">
        <v>0</v>
      </c>
      <c r="H459" s="87">
        <v>0</v>
      </c>
      <c r="I459" s="470">
        <v>0</v>
      </c>
      <c r="J459" s="470">
        <v>0</v>
      </c>
      <c r="K459" s="470">
        <v>0</v>
      </c>
      <c r="L459" s="470">
        <v>0</v>
      </c>
      <c r="M459" s="470">
        <v>0</v>
      </c>
      <c r="N459" s="470">
        <v>0</v>
      </c>
      <c r="O459" s="470">
        <v>0</v>
      </c>
      <c r="P459" s="470">
        <v>0</v>
      </c>
      <c r="Q459" s="470">
        <v>0</v>
      </c>
      <c r="R459" s="87">
        <v>0</v>
      </c>
      <c r="S459" s="470">
        <v>0</v>
      </c>
      <c r="T459" s="470">
        <v>0</v>
      </c>
      <c r="U459" s="470">
        <v>0</v>
      </c>
      <c r="V459" s="470">
        <v>0</v>
      </c>
      <c r="W459" s="470">
        <v>0</v>
      </c>
      <c r="X459" s="470">
        <v>0</v>
      </c>
      <c r="Y459" s="470">
        <v>0</v>
      </c>
      <c r="Z459" s="470">
        <v>0</v>
      </c>
      <c r="AA459" s="470">
        <v>0</v>
      </c>
      <c r="AB459" s="470">
        <v>0</v>
      </c>
      <c r="AC459" s="470">
        <v>0</v>
      </c>
      <c r="AD459" s="470">
        <v>0</v>
      </c>
      <c r="AE459" s="470">
        <v>0</v>
      </c>
      <c r="AF459" s="227">
        <v>0</v>
      </c>
      <c r="AG459" s="227">
        <v>0</v>
      </c>
      <c r="AH459" s="227">
        <v>0</v>
      </c>
      <c r="AI459" s="227">
        <v>0</v>
      </c>
      <c r="AJ459" s="475">
        <v>0</v>
      </c>
    </row>
    <row r="460" spans="1:36" s="42" customFormat="1" x14ac:dyDescent="0.25">
      <c r="A460" s="394">
        <v>6</v>
      </c>
      <c r="B460" s="111">
        <v>148810</v>
      </c>
      <c r="C460" s="180" t="s">
        <v>625</v>
      </c>
      <c r="D460" s="470">
        <v>0</v>
      </c>
      <c r="E460" s="470">
        <v>0</v>
      </c>
      <c r="F460" s="470">
        <v>0</v>
      </c>
      <c r="G460" s="470">
        <v>0</v>
      </c>
      <c r="H460" s="87">
        <v>0</v>
      </c>
      <c r="I460" s="470">
        <v>0</v>
      </c>
      <c r="J460" s="470">
        <v>0</v>
      </c>
      <c r="K460" s="470">
        <v>0</v>
      </c>
      <c r="L460" s="470">
        <v>0</v>
      </c>
      <c r="M460" s="470">
        <v>0</v>
      </c>
      <c r="N460" s="470">
        <v>0</v>
      </c>
      <c r="O460" s="470">
        <v>0</v>
      </c>
      <c r="P460" s="470">
        <v>0</v>
      </c>
      <c r="Q460" s="470">
        <v>0</v>
      </c>
      <c r="R460" s="87">
        <v>0</v>
      </c>
      <c r="S460" s="470">
        <v>0</v>
      </c>
      <c r="T460" s="470">
        <v>0</v>
      </c>
      <c r="U460" s="470">
        <v>0</v>
      </c>
      <c r="V460" s="470">
        <v>0</v>
      </c>
      <c r="W460" s="470">
        <v>0</v>
      </c>
      <c r="X460" s="470">
        <v>0</v>
      </c>
      <c r="Y460" s="470">
        <v>0</v>
      </c>
      <c r="Z460" s="470">
        <v>0</v>
      </c>
      <c r="AA460" s="470">
        <v>0</v>
      </c>
      <c r="AB460" s="470">
        <v>0</v>
      </c>
      <c r="AC460" s="470">
        <v>0</v>
      </c>
      <c r="AD460" s="470">
        <v>0</v>
      </c>
      <c r="AE460" s="470">
        <v>0</v>
      </c>
      <c r="AF460" s="227">
        <v>0</v>
      </c>
      <c r="AG460" s="227">
        <v>0</v>
      </c>
      <c r="AH460" s="227">
        <v>0</v>
      </c>
      <c r="AI460" s="227">
        <v>0</v>
      </c>
      <c r="AJ460" s="475">
        <v>0</v>
      </c>
    </row>
    <row r="461" spans="1:36" s="42" customFormat="1" x14ac:dyDescent="0.25">
      <c r="A461" s="394">
        <v>6</v>
      </c>
      <c r="B461" s="111">
        <v>148815</v>
      </c>
      <c r="C461" s="180" t="s">
        <v>627</v>
      </c>
      <c r="D461" s="470">
        <v>0</v>
      </c>
      <c r="E461" s="470">
        <v>0</v>
      </c>
      <c r="F461" s="470">
        <v>0</v>
      </c>
      <c r="G461" s="470">
        <v>0</v>
      </c>
      <c r="H461" s="87">
        <v>0</v>
      </c>
      <c r="I461" s="470">
        <v>0</v>
      </c>
      <c r="J461" s="470">
        <v>0</v>
      </c>
      <c r="K461" s="470">
        <v>0</v>
      </c>
      <c r="L461" s="470">
        <v>0</v>
      </c>
      <c r="M461" s="470">
        <v>0</v>
      </c>
      <c r="N461" s="470">
        <v>0</v>
      </c>
      <c r="O461" s="470">
        <v>0</v>
      </c>
      <c r="P461" s="470">
        <v>0</v>
      </c>
      <c r="Q461" s="470">
        <v>0</v>
      </c>
      <c r="R461" s="87">
        <v>0</v>
      </c>
      <c r="S461" s="470">
        <v>0</v>
      </c>
      <c r="T461" s="470">
        <v>0</v>
      </c>
      <c r="U461" s="470">
        <v>0</v>
      </c>
      <c r="V461" s="470">
        <v>0</v>
      </c>
      <c r="W461" s="470">
        <v>0</v>
      </c>
      <c r="X461" s="470">
        <v>0</v>
      </c>
      <c r="Y461" s="470">
        <v>0</v>
      </c>
      <c r="Z461" s="470">
        <v>0</v>
      </c>
      <c r="AA461" s="470">
        <v>0</v>
      </c>
      <c r="AB461" s="470">
        <v>0</v>
      </c>
      <c r="AC461" s="470">
        <v>0</v>
      </c>
      <c r="AD461" s="470">
        <v>0</v>
      </c>
      <c r="AE461" s="470">
        <v>0</v>
      </c>
      <c r="AF461" s="227">
        <v>0</v>
      </c>
      <c r="AG461" s="227">
        <v>0</v>
      </c>
      <c r="AH461" s="227">
        <v>0</v>
      </c>
      <c r="AI461" s="227">
        <v>0</v>
      </c>
      <c r="AJ461" s="475">
        <v>0</v>
      </c>
    </row>
    <row r="462" spans="1:36" s="42" customFormat="1" x14ac:dyDescent="0.25">
      <c r="A462" s="394">
        <v>6</v>
      </c>
      <c r="B462" s="111">
        <v>148820</v>
      </c>
      <c r="C462" s="180" t="s">
        <v>629</v>
      </c>
      <c r="D462" s="470">
        <v>0</v>
      </c>
      <c r="E462" s="470">
        <v>0</v>
      </c>
      <c r="F462" s="470">
        <v>0</v>
      </c>
      <c r="G462" s="470">
        <v>0</v>
      </c>
      <c r="H462" s="87">
        <v>0</v>
      </c>
      <c r="I462" s="470">
        <v>0</v>
      </c>
      <c r="J462" s="470">
        <v>0</v>
      </c>
      <c r="K462" s="470">
        <v>0</v>
      </c>
      <c r="L462" s="470">
        <v>0</v>
      </c>
      <c r="M462" s="470">
        <v>0</v>
      </c>
      <c r="N462" s="470">
        <v>0</v>
      </c>
      <c r="O462" s="470">
        <v>0</v>
      </c>
      <c r="P462" s="470">
        <v>0</v>
      </c>
      <c r="Q462" s="470">
        <v>0</v>
      </c>
      <c r="R462" s="87">
        <v>0</v>
      </c>
      <c r="S462" s="470">
        <v>0</v>
      </c>
      <c r="T462" s="470">
        <v>0</v>
      </c>
      <c r="U462" s="470">
        <v>0</v>
      </c>
      <c r="V462" s="470">
        <v>0</v>
      </c>
      <c r="W462" s="470">
        <v>0</v>
      </c>
      <c r="X462" s="470">
        <v>0</v>
      </c>
      <c r="Y462" s="470">
        <v>0</v>
      </c>
      <c r="Z462" s="470">
        <v>0</v>
      </c>
      <c r="AA462" s="470">
        <v>0</v>
      </c>
      <c r="AB462" s="470">
        <v>0</v>
      </c>
      <c r="AC462" s="470">
        <v>0</v>
      </c>
      <c r="AD462" s="470">
        <v>0</v>
      </c>
      <c r="AE462" s="470">
        <v>0</v>
      </c>
      <c r="AF462" s="227">
        <v>0</v>
      </c>
      <c r="AG462" s="227">
        <v>0</v>
      </c>
      <c r="AH462" s="227">
        <v>0</v>
      </c>
      <c r="AI462" s="227">
        <v>0</v>
      </c>
      <c r="AJ462" s="475">
        <v>0</v>
      </c>
    </row>
    <row r="463" spans="1:36" s="42" customFormat="1" x14ac:dyDescent="0.25">
      <c r="A463" s="394">
        <v>6</v>
      </c>
      <c r="B463" s="111">
        <v>148825</v>
      </c>
      <c r="C463" s="180" t="s">
        <v>631</v>
      </c>
      <c r="D463" s="470">
        <v>0</v>
      </c>
      <c r="E463" s="470">
        <v>0</v>
      </c>
      <c r="F463" s="470">
        <v>0</v>
      </c>
      <c r="G463" s="470">
        <v>0</v>
      </c>
      <c r="H463" s="87">
        <v>0</v>
      </c>
      <c r="I463" s="470">
        <v>0</v>
      </c>
      <c r="J463" s="470">
        <v>0</v>
      </c>
      <c r="K463" s="470">
        <v>0</v>
      </c>
      <c r="L463" s="470">
        <v>0</v>
      </c>
      <c r="M463" s="470">
        <v>0</v>
      </c>
      <c r="N463" s="470">
        <v>0</v>
      </c>
      <c r="O463" s="470">
        <v>0</v>
      </c>
      <c r="P463" s="470">
        <v>0</v>
      </c>
      <c r="Q463" s="470">
        <v>0</v>
      </c>
      <c r="R463" s="87">
        <v>0</v>
      </c>
      <c r="S463" s="470">
        <v>0</v>
      </c>
      <c r="T463" s="470">
        <v>0</v>
      </c>
      <c r="U463" s="470">
        <v>0</v>
      </c>
      <c r="V463" s="470">
        <v>0</v>
      </c>
      <c r="W463" s="470">
        <v>0</v>
      </c>
      <c r="X463" s="470">
        <v>0</v>
      </c>
      <c r="Y463" s="470">
        <v>0</v>
      </c>
      <c r="Z463" s="470">
        <v>0</v>
      </c>
      <c r="AA463" s="470">
        <v>0</v>
      </c>
      <c r="AB463" s="470">
        <v>0</v>
      </c>
      <c r="AC463" s="470">
        <v>0</v>
      </c>
      <c r="AD463" s="470">
        <v>0</v>
      </c>
      <c r="AE463" s="470">
        <v>0</v>
      </c>
      <c r="AF463" s="227">
        <v>0</v>
      </c>
      <c r="AG463" s="227">
        <v>0</v>
      </c>
      <c r="AH463" s="227">
        <v>0</v>
      </c>
      <c r="AI463" s="227">
        <v>0</v>
      </c>
      <c r="AJ463" s="475">
        <v>0</v>
      </c>
    </row>
    <row r="464" spans="1:36" s="42" customFormat="1" x14ac:dyDescent="0.25">
      <c r="A464" s="394">
        <v>4</v>
      </c>
      <c r="B464" s="111">
        <v>1489</v>
      </c>
      <c r="C464" s="180" t="s">
        <v>1476</v>
      </c>
      <c r="D464" s="470">
        <v>0</v>
      </c>
      <c r="E464" s="470">
        <v>0</v>
      </c>
      <c r="F464" s="470">
        <v>0</v>
      </c>
      <c r="G464" s="470">
        <v>0</v>
      </c>
      <c r="H464" s="87">
        <v>0</v>
      </c>
      <c r="I464" s="470">
        <v>0</v>
      </c>
      <c r="J464" s="470">
        <v>0</v>
      </c>
      <c r="K464" s="470">
        <v>0</v>
      </c>
      <c r="L464" s="470">
        <v>0</v>
      </c>
      <c r="M464" s="470">
        <v>0</v>
      </c>
      <c r="N464" s="470">
        <v>0</v>
      </c>
      <c r="O464" s="470">
        <v>0</v>
      </c>
      <c r="P464" s="470">
        <v>0</v>
      </c>
      <c r="Q464" s="470">
        <v>0</v>
      </c>
      <c r="R464" s="87">
        <v>0</v>
      </c>
      <c r="S464" s="470">
        <v>0</v>
      </c>
      <c r="T464" s="470">
        <v>0</v>
      </c>
      <c r="U464" s="470">
        <v>0</v>
      </c>
      <c r="V464" s="470">
        <v>0</v>
      </c>
      <c r="W464" s="470">
        <v>0</v>
      </c>
      <c r="X464" s="470">
        <v>0</v>
      </c>
      <c r="Y464" s="470">
        <v>0</v>
      </c>
      <c r="Z464" s="470">
        <v>0</v>
      </c>
      <c r="AA464" s="470">
        <v>0</v>
      </c>
      <c r="AB464" s="470">
        <v>0</v>
      </c>
      <c r="AC464" s="470">
        <v>0</v>
      </c>
      <c r="AD464" s="470">
        <v>0</v>
      </c>
      <c r="AE464" s="470">
        <v>0</v>
      </c>
      <c r="AF464" s="227">
        <v>0</v>
      </c>
      <c r="AG464" s="227">
        <v>0</v>
      </c>
      <c r="AH464" s="227">
        <v>0</v>
      </c>
      <c r="AI464" s="227">
        <v>0</v>
      </c>
      <c r="AJ464" s="475">
        <v>0</v>
      </c>
    </row>
    <row r="465" spans="1:36" s="42" customFormat="1" x14ac:dyDescent="0.25">
      <c r="A465" s="394">
        <v>6</v>
      </c>
      <c r="B465" s="111">
        <v>148905</v>
      </c>
      <c r="C465" s="180" t="s">
        <v>623</v>
      </c>
      <c r="D465" s="470">
        <v>0</v>
      </c>
      <c r="E465" s="470">
        <v>0</v>
      </c>
      <c r="F465" s="470">
        <v>0</v>
      </c>
      <c r="G465" s="470">
        <v>0</v>
      </c>
      <c r="H465" s="87">
        <v>0</v>
      </c>
      <c r="I465" s="470">
        <v>0</v>
      </c>
      <c r="J465" s="470">
        <v>0</v>
      </c>
      <c r="K465" s="470">
        <v>0</v>
      </c>
      <c r="L465" s="470">
        <v>0</v>
      </c>
      <c r="M465" s="470">
        <v>0</v>
      </c>
      <c r="N465" s="470">
        <v>0</v>
      </c>
      <c r="O465" s="470">
        <v>0</v>
      </c>
      <c r="P465" s="470">
        <v>0</v>
      </c>
      <c r="Q465" s="470">
        <v>0</v>
      </c>
      <c r="R465" s="87">
        <v>0</v>
      </c>
      <c r="S465" s="470">
        <v>0</v>
      </c>
      <c r="T465" s="470">
        <v>0</v>
      </c>
      <c r="U465" s="470">
        <v>0</v>
      </c>
      <c r="V465" s="470">
        <v>0</v>
      </c>
      <c r="W465" s="470">
        <v>0</v>
      </c>
      <c r="X465" s="470">
        <v>0</v>
      </c>
      <c r="Y465" s="470">
        <v>0</v>
      </c>
      <c r="Z465" s="470">
        <v>0</v>
      </c>
      <c r="AA465" s="470">
        <v>0</v>
      </c>
      <c r="AB465" s="470">
        <v>0</v>
      </c>
      <c r="AC465" s="470">
        <v>0</v>
      </c>
      <c r="AD465" s="470">
        <v>0</v>
      </c>
      <c r="AE465" s="470">
        <v>0</v>
      </c>
      <c r="AF465" s="227">
        <v>0</v>
      </c>
      <c r="AG465" s="227">
        <v>0</v>
      </c>
      <c r="AH465" s="227">
        <v>0</v>
      </c>
      <c r="AI465" s="227">
        <v>0</v>
      </c>
      <c r="AJ465" s="475">
        <v>0</v>
      </c>
    </row>
    <row r="466" spans="1:36" s="42" customFormat="1" x14ac:dyDescent="0.25">
      <c r="A466" s="394">
        <v>6</v>
      </c>
      <c r="B466" s="111">
        <v>148910</v>
      </c>
      <c r="C466" s="180" t="s">
        <v>625</v>
      </c>
      <c r="D466" s="470">
        <v>0</v>
      </c>
      <c r="E466" s="470">
        <v>0</v>
      </c>
      <c r="F466" s="470">
        <v>0</v>
      </c>
      <c r="G466" s="470">
        <v>0</v>
      </c>
      <c r="H466" s="87">
        <v>0</v>
      </c>
      <c r="I466" s="470">
        <v>0</v>
      </c>
      <c r="J466" s="470">
        <v>0</v>
      </c>
      <c r="K466" s="470">
        <v>0</v>
      </c>
      <c r="L466" s="470">
        <v>0</v>
      </c>
      <c r="M466" s="470">
        <v>0</v>
      </c>
      <c r="N466" s="470">
        <v>0</v>
      </c>
      <c r="O466" s="470">
        <v>0</v>
      </c>
      <c r="P466" s="470">
        <v>0</v>
      </c>
      <c r="Q466" s="470">
        <v>0</v>
      </c>
      <c r="R466" s="87">
        <v>0</v>
      </c>
      <c r="S466" s="470">
        <v>0</v>
      </c>
      <c r="T466" s="470">
        <v>0</v>
      </c>
      <c r="U466" s="470">
        <v>0</v>
      </c>
      <c r="V466" s="470">
        <v>0</v>
      </c>
      <c r="W466" s="470">
        <v>0</v>
      </c>
      <c r="X466" s="470">
        <v>0</v>
      </c>
      <c r="Y466" s="470">
        <v>0</v>
      </c>
      <c r="Z466" s="470">
        <v>0</v>
      </c>
      <c r="AA466" s="470">
        <v>0</v>
      </c>
      <c r="AB466" s="470">
        <v>0</v>
      </c>
      <c r="AC466" s="470">
        <v>0</v>
      </c>
      <c r="AD466" s="470">
        <v>0</v>
      </c>
      <c r="AE466" s="470">
        <v>0</v>
      </c>
      <c r="AF466" s="227">
        <v>0</v>
      </c>
      <c r="AG466" s="227">
        <v>0</v>
      </c>
      <c r="AH466" s="227">
        <v>0</v>
      </c>
      <c r="AI466" s="227">
        <v>0</v>
      </c>
      <c r="AJ466" s="475">
        <v>0</v>
      </c>
    </row>
    <row r="467" spans="1:36" s="42" customFormat="1" x14ac:dyDescent="0.25">
      <c r="A467" s="394">
        <v>6</v>
      </c>
      <c r="B467" s="111">
        <v>148915</v>
      </c>
      <c r="C467" s="180" t="s">
        <v>627</v>
      </c>
      <c r="D467" s="470">
        <v>0</v>
      </c>
      <c r="E467" s="470">
        <v>0</v>
      </c>
      <c r="F467" s="470">
        <v>0</v>
      </c>
      <c r="G467" s="470">
        <v>0</v>
      </c>
      <c r="H467" s="87">
        <v>0</v>
      </c>
      <c r="I467" s="470">
        <v>0</v>
      </c>
      <c r="J467" s="470">
        <v>0</v>
      </c>
      <c r="K467" s="470">
        <v>0</v>
      </c>
      <c r="L467" s="470">
        <v>0</v>
      </c>
      <c r="M467" s="470">
        <v>0</v>
      </c>
      <c r="N467" s="470">
        <v>0</v>
      </c>
      <c r="O467" s="470">
        <v>0</v>
      </c>
      <c r="P467" s="470">
        <v>0</v>
      </c>
      <c r="Q467" s="470">
        <v>0</v>
      </c>
      <c r="R467" s="87">
        <v>0</v>
      </c>
      <c r="S467" s="470">
        <v>0</v>
      </c>
      <c r="T467" s="470">
        <v>0</v>
      </c>
      <c r="U467" s="470">
        <v>0</v>
      </c>
      <c r="V467" s="470">
        <v>0</v>
      </c>
      <c r="W467" s="470">
        <v>0</v>
      </c>
      <c r="X467" s="470">
        <v>0</v>
      </c>
      <c r="Y467" s="470">
        <v>0</v>
      </c>
      <c r="Z467" s="470">
        <v>0</v>
      </c>
      <c r="AA467" s="470">
        <v>0</v>
      </c>
      <c r="AB467" s="470">
        <v>0</v>
      </c>
      <c r="AC467" s="470">
        <v>0</v>
      </c>
      <c r="AD467" s="470">
        <v>0</v>
      </c>
      <c r="AE467" s="470">
        <v>0</v>
      </c>
      <c r="AF467" s="227">
        <v>0</v>
      </c>
      <c r="AG467" s="227">
        <v>0</v>
      </c>
      <c r="AH467" s="227">
        <v>0</v>
      </c>
      <c r="AI467" s="227">
        <v>0</v>
      </c>
      <c r="AJ467" s="475">
        <v>0</v>
      </c>
    </row>
    <row r="468" spans="1:36" s="42" customFormat="1" x14ac:dyDescent="0.25">
      <c r="A468" s="394">
        <v>6</v>
      </c>
      <c r="B468" s="111">
        <v>148920</v>
      </c>
      <c r="C468" s="180" t="s">
        <v>629</v>
      </c>
      <c r="D468" s="470">
        <v>0</v>
      </c>
      <c r="E468" s="470">
        <v>0</v>
      </c>
      <c r="F468" s="470">
        <v>0</v>
      </c>
      <c r="G468" s="470">
        <v>0</v>
      </c>
      <c r="H468" s="87">
        <v>0</v>
      </c>
      <c r="I468" s="470">
        <v>0</v>
      </c>
      <c r="J468" s="470">
        <v>0</v>
      </c>
      <c r="K468" s="470">
        <v>0</v>
      </c>
      <c r="L468" s="470">
        <v>0</v>
      </c>
      <c r="M468" s="470">
        <v>0</v>
      </c>
      <c r="N468" s="470">
        <v>0</v>
      </c>
      <c r="O468" s="470">
        <v>0</v>
      </c>
      <c r="P468" s="470">
        <v>0</v>
      </c>
      <c r="Q468" s="470">
        <v>0</v>
      </c>
      <c r="R468" s="87">
        <v>0</v>
      </c>
      <c r="S468" s="470">
        <v>0</v>
      </c>
      <c r="T468" s="470">
        <v>0</v>
      </c>
      <c r="U468" s="470">
        <v>0</v>
      </c>
      <c r="V468" s="470">
        <v>0</v>
      </c>
      <c r="W468" s="470">
        <v>0</v>
      </c>
      <c r="X468" s="470">
        <v>0</v>
      </c>
      <c r="Y468" s="470">
        <v>0</v>
      </c>
      <c r="Z468" s="470">
        <v>0</v>
      </c>
      <c r="AA468" s="470">
        <v>0</v>
      </c>
      <c r="AB468" s="470">
        <v>0</v>
      </c>
      <c r="AC468" s="470">
        <v>0</v>
      </c>
      <c r="AD468" s="470">
        <v>0</v>
      </c>
      <c r="AE468" s="470">
        <v>0</v>
      </c>
      <c r="AF468" s="227">
        <v>0</v>
      </c>
      <c r="AG468" s="227">
        <v>0</v>
      </c>
      <c r="AH468" s="227">
        <v>0</v>
      </c>
      <c r="AI468" s="227">
        <v>0</v>
      </c>
      <c r="AJ468" s="475">
        <v>0</v>
      </c>
    </row>
    <row r="469" spans="1:36" s="42" customFormat="1" x14ac:dyDescent="0.25">
      <c r="A469" s="394">
        <v>6</v>
      </c>
      <c r="B469" s="111">
        <v>148925</v>
      </c>
      <c r="C469" s="180" t="s">
        <v>631</v>
      </c>
      <c r="D469" s="470">
        <v>0</v>
      </c>
      <c r="E469" s="470">
        <v>0</v>
      </c>
      <c r="F469" s="470">
        <v>0</v>
      </c>
      <c r="G469" s="470">
        <v>0</v>
      </c>
      <c r="H469" s="87">
        <v>0</v>
      </c>
      <c r="I469" s="470">
        <v>0</v>
      </c>
      <c r="J469" s="470">
        <v>0</v>
      </c>
      <c r="K469" s="470">
        <v>0</v>
      </c>
      <c r="L469" s="470">
        <v>0</v>
      </c>
      <c r="M469" s="470">
        <v>0</v>
      </c>
      <c r="N469" s="470">
        <v>0</v>
      </c>
      <c r="O469" s="470">
        <v>0</v>
      </c>
      <c r="P469" s="470">
        <v>0</v>
      </c>
      <c r="Q469" s="470">
        <v>0</v>
      </c>
      <c r="R469" s="87">
        <v>0</v>
      </c>
      <c r="S469" s="470">
        <v>0</v>
      </c>
      <c r="T469" s="470">
        <v>0</v>
      </c>
      <c r="U469" s="470">
        <v>0</v>
      </c>
      <c r="V469" s="470">
        <v>0</v>
      </c>
      <c r="W469" s="470">
        <v>0</v>
      </c>
      <c r="X469" s="470">
        <v>0</v>
      </c>
      <c r="Y469" s="470">
        <v>0</v>
      </c>
      <c r="Z469" s="470">
        <v>0</v>
      </c>
      <c r="AA469" s="470">
        <v>0</v>
      </c>
      <c r="AB469" s="470">
        <v>0</v>
      </c>
      <c r="AC469" s="470">
        <v>0</v>
      </c>
      <c r="AD469" s="470">
        <v>0</v>
      </c>
      <c r="AE469" s="470">
        <v>0</v>
      </c>
      <c r="AF469" s="227">
        <v>0</v>
      </c>
      <c r="AG469" s="227">
        <v>0</v>
      </c>
      <c r="AH469" s="227">
        <v>0</v>
      </c>
      <c r="AI469" s="227">
        <v>0</v>
      </c>
      <c r="AJ469" s="475">
        <v>0</v>
      </c>
    </row>
    <row r="470" spans="1:36" s="42" customFormat="1" x14ac:dyDescent="0.25">
      <c r="A470" s="394">
        <v>4</v>
      </c>
      <c r="B470" s="111">
        <v>1490</v>
      </c>
      <c r="C470" s="180" t="s">
        <v>1477</v>
      </c>
      <c r="D470" s="470">
        <v>0</v>
      </c>
      <c r="E470" s="470">
        <v>0</v>
      </c>
      <c r="F470" s="470">
        <v>0</v>
      </c>
      <c r="G470" s="470">
        <v>0</v>
      </c>
      <c r="H470" s="87">
        <v>0</v>
      </c>
      <c r="I470" s="470">
        <v>0</v>
      </c>
      <c r="J470" s="470">
        <v>0</v>
      </c>
      <c r="K470" s="470">
        <v>0</v>
      </c>
      <c r="L470" s="470">
        <v>0</v>
      </c>
      <c r="M470" s="470">
        <v>0</v>
      </c>
      <c r="N470" s="470">
        <v>0</v>
      </c>
      <c r="O470" s="470">
        <v>0</v>
      </c>
      <c r="P470" s="470">
        <v>0</v>
      </c>
      <c r="Q470" s="470">
        <v>0</v>
      </c>
      <c r="R470" s="87">
        <v>0</v>
      </c>
      <c r="S470" s="470">
        <v>0</v>
      </c>
      <c r="T470" s="470">
        <v>0</v>
      </c>
      <c r="U470" s="470">
        <v>0</v>
      </c>
      <c r="V470" s="470">
        <v>0</v>
      </c>
      <c r="W470" s="470">
        <v>0</v>
      </c>
      <c r="X470" s="470">
        <v>0</v>
      </c>
      <c r="Y470" s="470">
        <v>0</v>
      </c>
      <c r="Z470" s="470">
        <v>0</v>
      </c>
      <c r="AA470" s="470">
        <v>0</v>
      </c>
      <c r="AB470" s="470">
        <v>0</v>
      </c>
      <c r="AC470" s="470">
        <v>0</v>
      </c>
      <c r="AD470" s="470">
        <v>0</v>
      </c>
      <c r="AE470" s="470">
        <v>0</v>
      </c>
      <c r="AF470" s="227">
        <v>0</v>
      </c>
      <c r="AG470" s="227">
        <v>0</v>
      </c>
      <c r="AH470" s="227">
        <v>0</v>
      </c>
      <c r="AI470" s="227">
        <v>0</v>
      </c>
      <c r="AJ470" s="475">
        <v>0</v>
      </c>
    </row>
    <row r="471" spans="1:36" s="42" customFormat="1" x14ac:dyDescent="0.25">
      <c r="A471" s="394">
        <v>6</v>
      </c>
      <c r="B471" s="111">
        <v>149005</v>
      </c>
      <c r="C471" s="180" t="s">
        <v>623</v>
      </c>
      <c r="D471" s="470">
        <v>0</v>
      </c>
      <c r="E471" s="470">
        <v>0</v>
      </c>
      <c r="F471" s="470">
        <v>0</v>
      </c>
      <c r="G471" s="470">
        <v>0</v>
      </c>
      <c r="H471" s="87">
        <v>0</v>
      </c>
      <c r="I471" s="470">
        <v>0</v>
      </c>
      <c r="J471" s="470">
        <v>0</v>
      </c>
      <c r="K471" s="470">
        <v>0</v>
      </c>
      <c r="L471" s="470">
        <v>0</v>
      </c>
      <c r="M471" s="470">
        <v>0</v>
      </c>
      <c r="N471" s="470">
        <v>0</v>
      </c>
      <c r="O471" s="470">
        <v>0</v>
      </c>
      <c r="P471" s="470">
        <v>0</v>
      </c>
      <c r="Q471" s="470">
        <v>0</v>
      </c>
      <c r="R471" s="87">
        <v>0</v>
      </c>
      <c r="S471" s="470">
        <v>0</v>
      </c>
      <c r="T471" s="470">
        <v>0</v>
      </c>
      <c r="U471" s="470">
        <v>0</v>
      </c>
      <c r="V471" s="470">
        <v>0</v>
      </c>
      <c r="W471" s="470">
        <v>0</v>
      </c>
      <c r="X471" s="470">
        <v>0</v>
      </c>
      <c r="Y471" s="470">
        <v>0</v>
      </c>
      <c r="Z471" s="470">
        <v>0</v>
      </c>
      <c r="AA471" s="470">
        <v>0</v>
      </c>
      <c r="AB471" s="470">
        <v>0</v>
      </c>
      <c r="AC471" s="470">
        <v>0</v>
      </c>
      <c r="AD471" s="470">
        <v>0</v>
      </c>
      <c r="AE471" s="470">
        <v>0</v>
      </c>
      <c r="AF471" s="227">
        <v>0</v>
      </c>
      <c r="AG471" s="227">
        <v>0</v>
      </c>
      <c r="AH471" s="227">
        <v>0</v>
      </c>
      <c r="AI471" s="227">
        <v>0</v>
      </c>
      <c r="AJ471" s="475">
        <v>0</v>
      </c>
    </row>
    <row r="472" spans="1:36" s="42" customFormat="1" x14ac:dyDescent="0.25">
      <c r="A472" s="394">
        <v>6</v>
      </c>
      <c r="B472" s="111">
        <v>149010</v>
      </c>
      <c r="C472" s="180" t="s">
        <v>625</v>
      </c>
      <c r="D472" s="470">
        <v>0</v>
      </c>
      <c r="E472" s="470">
        <v>0</v>
      </c>
      <c r="F472" s="470">
        <v>0</v>
      </c>
      <c r="G472" s="470">
        <v>0</v>
      </c>
      <c r="H472" s="87">
        <v>0</v>
      </c>
      <c r="I472" s="470">
        <v>0</v>
      </c>
      <c r="J472" s="470">
        <v>0</v>
      </c>
      <c r="K472" s="470">
        <v>0</v>
      </c>
      <c r="L472" s="470">
        <v>0</v>
      </c>
      <c r="M472" s="470">
        <v>0</v>
      </c>
      <c r="N472" s="470">
        <v>0</v>
      </c>
      <c r="O472" s="470">
        <v>0</v>
      </c>
      <c r="P472" s="470">
        <v>0</v>
      </c>
      <c r="Q472" s="470">
        <v>0</v>
      </c>
      <c r="R472" s="87">
        <v>0</v>
      </c>
      <c r="S472" s="470">
        <v>0</v>
      </c>
      <c r="T472" s="470">
        <v>0</v>
      </c>
      <c r="U472" s="470">
        <v>0</v>
      </c>
      <c r="V472" s="470">
        <v>0</v>
      </c>
      <c r="W472" s="470">
        <v>0</v>
      </c>
      <c r="X472" s="470">
        <v>0</v>
      </c>
      <c r="Y472" s="470">
        <v>0</v>
      </c>
      <c r="Z472" s="470">
        <v>0</v>
      </c>
      <c r="AA472" s="470">
        <v>0</v>
      </c>
      <c r="AB472" s="470">
        <v>0</v>
      </c>
      <c r="AC472" s="470">
        <v>0</v>
      </c>
      <c r="AD472" s="470">
        <v>0</v>
      </c>
      <c r="AE472" s="470">
        <v>0</v>
      </c>
      <c r="AF472" s="227">
        <v>0</v>
      </c>
      <c r="AG472" s="227">
        <v>0</v>
      </c>
      <c r="AH472" s="227">
        <v>0</v>
      </c>
      <c r="AI472" s="227">
        <v>0</v>
      </c>
      <c r="AJ472" s="475">
        <v>0</v>
      </c>
    </row>
    <row r="473" spans="1:36" s="42" customFormat="1" x14ac:dyDescent="0.25">
      <c r="A473" s="394">
        <v>6</v>
      </c>
      <c r="B473" s="111">
        <v>149015</v>
      </c>
      <c r="C473" s="180" t="s">
        <v>627</v>
      </c>
      <c r="D473" s="470">
        <v>0</v>
      </c>
      <c r="E473" s="470">
        <v>0</v>
      </c>
      <c r="F473" s="470">
        <v>0</v>
      </c>
      <c r="G473" s="470">
        <v>0</v>
      </c>
      <c r="H473" s="87">
        <v>0</v>
      </c>
      <c r="I473" s="470">
        <v>0</v>
      </c>
      <c r="J473" s="470">
        <v>0</v>
      </c>
      <c r="K473" s="470">
        <v>0</v>
      </c>
      <c r="L473" s="470">
        <v>0</v>
      </c>
      <c r="M473" s="470">
        <v>0</v>
      </c>
      <c r="N473" s="470">
        <v>0</v>
      </c>
      <c r="O473" s="470">
        <v>0</v>
      </c>
      <c r="P473" s="470">
        <v>0</v>
      </c>
      <c r="Q473" s="470">
        <v>0</v>
      </c>
      <c r="R473" s="87">
        <v>0</v>
      </c>
      <c r="S473" s="470">
        <v>0</v>
      </c>
      <c r="T473" s="470">
        <v>0</v>
      </c>
      <c r="U473" s="470">
        <v>0</v>
      </c>
      <c r="V473" s="470">
        <v>0</v>
      </c>
      <c r="W473" s="470">
        <v>0</v>
      </c>
      <c r="X473" s="470">
        <v>0</v>
      </c>
      <c r="Y473" s="470">
        <v>0</v>
      </c>
      <c r="Z473" s="470">
        <v>0</v>
      </c>
      <c r="AA473" s="470">
        <v>0</v>
      </c>
      <c r="AB473" s="470">
        <v>0</v>
      </c>
      <c r="AC473" s="470">
        <v>0</v>
      </c>
      <c r="AD473" s="470">
        <v>0</v>
      </c>
      <c r="AE473" s="470">
        <v>0</v>
      </c>
      <c r="AF473" s="227">
        <v>0</v>
      </c>
      <c r="AG473" s="227">
        <v>0</v>
      </c>
      <c r="AH473" s="227">
        <v>0</v>
      </c>
      <c r="AI473" s="227">
        <v>0</v>
      </c>
      <c r="AJ473" s="475">
        <v>0</v>
      </c>
    </row>
    <row r="474" spans="1:36" s="42" customFormat="1" x14ac:dyDescent="0.25">
      <c r="A474" s="394">
        <v>6</v>
      </c>
      <c r="B474" s="111">
        <v>149020</v>
      </c>
      <c r="C474" s="180" t="s">
        <v>629</v>
      </c>
      <c r="D474" s="470">
        <v>0</v>
      </c>
      <c r="E474" s="470">
        <v>0</v>
      </c>
      <c r="F474" s="470">
        <v>0</v>
      </c>
      <c r="G474" s="470">
        <v>0</v>
      </c>
      <c r="H474" s="87">
        <v>0</v>
      </c>
      <c r="I474" s="470">
        <v>0</v>
      </c>
      <c r="J474" s="470">
        <v>0</v>
      </c>
      <c r="K474" s="470">
        <v>0</v>
      </c>
      <c r="L474" s="470">
        <v>0</v>
      </c>
      <c r="M474" s="470">
        <v>0</v>
      </c>
      <c r="N474" s="470">
        <v>0</v>
      </c>
      <c r="O474" s="470">
        <v>0</v>
      </c>
      <c r="P474" s="470">
        <v>0</v>
      </c>
      <c r="Q474" s="470">
        <v>0</v>
      </c>
      <c r="R474" s="87">
        <v>0</v>
      </c>
      <c r="S474" s="470">
        <v>0</v>
      </c>
      <c r="T474" s="470">
        <v>0</v>
      </c>
      <c r="U474" s="470">
        <v>0</v>
      </c>
      <c r="V474" s="470">
        <v>0</v>
      </c>
      <c r="W474" s="470">
        <v>0</v>
      </c>
      <c r="X474" s="470">
        <v>0</v>
      </c>
      <c r="Y474" s="470">
        <v>0</v>
      </c>
      <c r="Z474" s="470">
        <v>0</v>
      </c>
      <c r="AA474" s="470">
        <v>0</v>
      </c>
      <c r="AB474" s="470">
        <v>0</v>
      </c>
      <c r="AC474" s="470">
        <v>0</v>
      </c>
      <c r="AD474" s="470">
        <v>0</v>
      </c>
      <c r="AE474" s="470">
        <v>0</v>
      </c>
      <c r="AF474" s="227">
        <v>0</v>
      </c>
      <c r="AG474" s="227">
        <v>0</v>
      </c>
      <c r="AH474" s="227">
        <v>0</v>
      </c>
      <c r="AI474" s="227">
        <v>0</v>
      </c>
      <c r="AJ474" s="475">
        <v>0</v>
      </c>
    </row>
    <row r="475" spans="1:36" s="42" customFormat="1" x14ac:dyDescent="0.25">
      <c r="A475" s="394">
        <v>6</v>
      </c>
      <c r="B475" s="111">
        <v>149025</v>
      </c>
      <c r="C475" s="180" t="s">
        <v>631</v>
      </c>
      <c r="D475" s="470">
        <v>0</v>
      </c>
      <c r="E475" s="470">
        <v>0</v>
      </c>
      <c r="F475" s="470">
        <v>0</v>
      </c>
      <c r="G475" s="470">
        <v>0</v>
      </c>
      <c r="H475" s="87">
        <v>0</v>
      </c>
      <c r="I475" s="470">
        <v>0</v>
      </c>
      <c r="J475" s="470">
        <v>0</v>
      </c>
      <c r="K475" s="470">
        <v>0</v>
      </c>
      <c r="L475" s="470">
        <v>0</v>
      </c>
      <c r="M475" s="470">
        <v>0</v>
      </c>
      <c r="N475" s="470">
        <v>0</v>
      </c>
      <c r="O475" s="470">
        <v>0</v>
      </c>
      <c r="P475" s="470">
        <v>0</v>
      </c>
      <c r="Q475" s="470">
        <v>0</v>
      </c>
      <c r="R475" s="87">
        <v>0</v>
      </c>
      <c r="S475" s="470">
        <v>0</v>
      </c>
      <c r="T475" s="470">
        <v>0</v>
      </c>
      <c r="U475" s="470">
        <v>0</v>
      </c>
      <c r="V475" s="470">
        <v>0</v>
      </c>
      <c r="W475" s="470">
        <v>0</v>
      </c>
      <c r="X475" s="470">
        <v>0</v>
      </c>
      <c r="Y475" s="470">
        <v>0</v>
      </c>
      <c r="Z475" s="470">
        <v>0</v>
      </c>
      <c r="AA475" s="470">
        <v>0</v>
      </c>
      <c r="AB475" s="470">
        <v>0</v>
      </c>
      <c r="AC475" s="470">
        <v>0</v>
      </c>
      <c r="AD475" s="470">
        <v>0</v>
      </c>
      <c r="AE475" s="470">
        <v>0</v>
      </c>
      <c r="AF475" s="227">
        <v>0</v>
      </c>
      <c r="AG475" s="227">
        <v>0</v>
      </c>
      <c r="AH475" s="227">
        <v>0</v>
      </c>
      <c r="AI475" s="227">
        <v>0</v>
      </c>
      <c r="AJ475" s="475">
        <v>0</v>
      </c>
    </row>
    <row r="476" spans="1:36" s="42" customFormat="1" x14ac:dyDescent="0.25">
      <c r="A476" s="394">
        <v>4</v>
      </c>
      <c r="B476" s="111">
        <v>1491</v>
      </c>
      <c r="C476" s="180" t="s">
        <v>1480</v>
      </c>
      <c r="D476" s="470">
        <v>22771.94068</v>
      </c>
      <c r="E476" s="470">
        <v>536759.48343000002</v>
      </c>
      <c r="F476" s="470">
        <v>177454.52311000001</v>
      </c>
      <c r="G476" s="470">
        <v>14978.51669</v>
      </c>
      <c r="H476" s="87">
        <v>751964.46390999993</v>
      </c>
      <c r="I476" s="470">
        <v>0</v>
      </c>
      <c r="J476" s="470">
        <v>2032.829</v>
      </c>
      <c r="K476" s="470">
        <v>0</v>
      </c>
      <c r="L476" s="470">
        <v>24591.963049999998</v>
      </c>
      <c r="M476" s="470">
        <v>13174.043960000001</v>
      </c>
      <c r="N476" s="470">
        <v>31866.136310000002</v>
      </c>
      <c r="O476" s="470">
        <v>11283.7202</v>
      </c>
      <c r="P476" s="470">
        <v>1756.21479</v>
      </c>
      <c r="Q476" s="470">
        <v>2081.1911700000001</v>
      </c>
      <c r="R476" s="87">
        <v>86786.098480000001</v>
      </c>
      <c r="S476" s="470">
        <v>4023.1803500000001</v>
      </c>
      <c r="T476" s="470">
        <v>937.39409999999998</v>
      </c>
      <c r="U476" s="470">
        <v>623.82431999999994</v>
      </c>
      <c r="V476" s="470">
        <v>3190.2567600000002</v>
      </c>
      <c r="W476" s="470">
        <v>886.30667000000005</v>
      </c>
      <c r="X476" s="470">
        <v>122.05676</v>
      </c>
      <c r="Y476" s="470">
        <v>3705.85691</v>
      </c>
      <c r="Z476" s="470">
        <v>2394.9326500000002</v>
      </c>
      <c r="AA476" s="470">
        <v>331.20956999999999</v>
      </c>
      <c r="AB476" s="470">
        <v>40567.391689999997</v>
      </c>
      <c r="AC476" s="470">
        <v>0</v>
      </c>
      <c r="AD476" s="470">
        <v>56782.409780000002</v>
      </c>
      <c r="AE476" s="470">
        <v>895532.97216999996</v>
      </c>
      <c r="AF476" s="227">
        <v>31866.136310000002</v>
      </c>
      <c r="AG476" s="227">
        <v>40956.263769999998</v>
      </c>
      <c r="AH476" s="227">
        <v>0</v>
      </c>
      <c r="AI476" s="227">
        <v>4037.06648</v>
      </c>
      <c r="AJ476" s="475">
        <v>818673.50560999988</v>
      </c>
    </row>
    <row r="477" spans="1:36" s="42" customFormat="1" x14ac:dyDescent="0.25">
      <c r="A477" s="394">
        <v>6</v>
      </c>
      <c r="B477" s="111">
        <v>149105</v>
      </c>
      <c r="C477" s="180" t="s">
        <v>1482</v>
      </c>
      <c r="D477" s="470">
        <v>0</v>
      </c>
      <c r="E477" s="470">
        <v>512162.96110000001</v>
      </c>
      <c r="F477" s="470">
        <v>29315.66402</v>
      </c>
      <c r="G477" s="470">
        <v>6317.8516300000001</v>
      </c>
      <c r="H477" s="87">
        <v>547796.47675000003</v>
      </c>
      <c r="I477" s="470">
        <v>0</v>
      </c>
      <c r="J477" s="470">
        <v>0</v>
      </c>
      <c r="K477" s="470">
        <v>0</v>
      </c>
      <c r="L477" s="470">
        <v>0</v>
      </c>
      <c r="M477" s="470">
        <v>1511.92201</v>
      </c>
      <c r="N477" s="470">
        <v>31659.14588</v>
      </c>
      <c r="O477" s="470">
        <v>3497.9227599999999</v>
      </c>
      <c r="P477" s="470">
        <v>1443.8379299999999</v>
      </c>
      <c r="Q477" s="470">
        <v>0</v>
      </c>
      <c r="R477" s="87">
        <v>38112.828580000001</v>
      </c>
      <c r="S477" s="470">
        <v>3174.1103600000001</v>
      </c>
      <c r="T477" s="470">
        <v>11.546139999999999</v>
      </c>
      <c r="U477" s="470">
        <v>592.06278999999995</v>
      </c>
      <c r="V477" s="470">
        <v>979.64727000000005</v>
      </c>
      <c r="W477" s="470">
        <v>595.73857999999996</v>
      </c>
      <c r="X477" s="470">
        <v>0</v>
      </c>
      <c r="Y477" s="470">
        <v>0</v>
      </c>
      <c r="Z477" s="470">
        <v>2302.6764600000001</v>
      </c>
      <c r="AA477" s="470">
        <v>0</v>
      </c>
      <c r="AB477" s="470">
        <v>5038.7733399999997</v>
      </c>
      <c r="AC477" s="470">
        <v>0</v>
      </c>
      <c r="AD477" s="470">
        <v>12694.55494</v>
      </c>
      <c r="AE477" s="470">
        <v>598603.86026999995</v>
      </c>
      <c r="AF477" s="227">
        <v>31659.14588</v>
      </c>
      <c r="AG477" s="227">
        <v>2491.5692800000002</v>
      </c>
      <c r="AH477" s="227">
        <v>0</v>
      </c>
      <c r="AI477" s="227">
        <v>0</v>
      </c>
      <c r="AJ477" s="475">
        <v>564453.14511000004</v>
      </c>
    </row>
    <row r="478" spans="1:36" s="42" customFormat="1" x14ac:dyDescent="0.25">
      <c r="A478" s="394">
        <v>6</v>
      </c>
      <c r="B478" s="111">
        <v>149120</v>
      </c>
      <c r="C478" s="180" t="s">
        <v>1485</v>
      </c>
      <c r="D478" s="470">
        <v>21181.336940000001</v>
      </c>
      <c r="E478" s="470">
        <v>2114.8484899999999</v>
      </c>
      <c r="F478" s="470">
        <v>109526.9198</v>
      </c>
      <c r="G478" s="470">
        <v>7339.9162500000002</v>
      </c>
      <c r="H478" s="87">
        <v>140163.02148000002</v>
      </c>
      <c r="I478" s="470">
        <v>0</v>
      </c>
      <c r="J478" s="470">
        <v>437.41098</v>
      </c>
      <c r="K478" s="470">
        <v>0</v>
      </c>
      <c r="L478" s="470">
        <v>24591.963049999998</v>
      </c>
      <c r="M478" s="470">
        <v>11662.121950000001</v>
      </c>
      <c r="N478" s="470">
        <v>206.99043</v>
      </c>
      <c r="O478" s="470">
        <v>4410.4801399999997</v>
      </c>
      <c r="P478" s="470">
        <v>180.51330999999999</v>
      </c>
      <c r="Q478" s="470">
        <v>1066.3889999999999</v>
      </c>
      <c r="R478" s="87">
        <v>42555.868860000002</v>
      </c>
      <c r="S478" s="470">
        <v>137.99831</v>
      </c>
      <c r="T478" s="470">
        <v>925.84795999999994</v>
      </c>
      <c r="U478" s="470">
        <v>7.2864300000000002</v>
      </c>
      <c r="V478" s="470">
        <v>2082.0198099999998</v>
      </c>
      <c r="W478" s="470">
        <v>56.596170000000001</v>
      </c>
      <c r="X478" s="470">
        <v>122.05676</v>
      </c>
      <c r="Y478" s="470">
        <v>131.20742999999999</v>
      </c>
      <c r="Z478" s="470">
        <v>33.260829999999999</v>
      </c>
      <c r="AA478" s="470">
        <v>0</v>
      </c>
      <c r="AB478" s="470">
        <v>12450.39358</v>
      </c>
      <c r="AC478" s="470">
        <v>0</v>
      </c>
      <c r="AD478" s="470">
        <v>15946.66728</v>
      </c>
      <c r="AE478" s="470">
        <v>198665.55762000004</v>
      </c>
      <c r="AF478" s="227">
        <v>206.99043</v>
      </c>
      <c r="AG478" s="227">
        <v>38336.104809999997</v>
      </c>
      <c r="AH478" s="227">
        <v>0</v>
      </c>
      <c r="AI478" s="227">
        <v>131.20742999999999</v>
      </c>
      <c r="AJ478" s="475">
        <v>159991.25495000006</v>
      </c>
    </row>
    <row r="479" spans="1:36" s="42" customFormat="1" x14ac:dyDescent="0.25">
      <c r="A479" s="394">
        <v>6</v>
      </c>
      <c r="B479" s="111">
        <v>149130</v>
      </c>
      <c r="C479" s="180" t="s">
        <v>1487</v>
      </c>
      <c r="D479" s="470">
        <v>0</v>
      </c>
      <c r="E479" s="470">
        <v>21055.154559999999</v>
      </c>
      <c r="F479" s="470">
        <v>4582.0449699999999</v>
      </c>
      <c r="G479" s="470">
        <v>1149.31134</v>
      </c>
      <c r="H479" s="87">
        <v>26786.510869999998</v>
      </c>
      <c r="I479" s="470">
        <v>0</v>
      </c>
      <c r="J479" s="470">
        <v>1586.43299</v>
      </c>
      <c r="K479" s="470">
        <v>0</v>
      </c>
      <c r="L479" s="470">
        <v>0</v>
      </c>
      <c r="M479" s="470">
        <v>0</v>
      </c>
      <c r="N479" s="470">
        <v>0</v>
      </c>
      <c r="O479" s="470">
        <v>1165.6685399999999</v>
      </c>
      <c r="P479" s="470">
        <v>131.86355</v>
      </c>
      <c r="Q479" s="470">
        <v>0</v>
      </c>
      <c r="R479" s="87">
        <v>2883.9650799999999</v>
      </c>
      <c r="S479" s="470">
        <v>0</v>
      </c>
      <c r="T479" s="470">
        <v>0</v>
      </c>
      <c r="U479" s="470">
        <v>0</v>
      </c>
      <c r="V479" s="470">
        <v>54.197789999999998</v>
      </c>
      <c r="W479" s="470">
        <v>0</v>
      </c>
      <c r="X479" s="470">
        <v>0</v>
      </c>
      <c r="Y479" s="470">
        <v>0</v>
      </c>
      <c r="Z479" s="470">
        <v>58.606079999999999</v>
      </c>
      <c r="AA479" s="470">
        <v>0</v>
      </c>
      <c r="AB479" s="470">
        <v>5914.9475000000002</v>
      </c>
      <c r="AC479" s="470">
        <v>0</v>
      </c>
      <c r="AD479" s="470">
        <v>6027.75137</v>
      </c>
      <c r="AE479" s="470">
        <v>35698.227319999998</v>
      </c>
      <c r="AF479" s="227">
        <v>0</v>
      </c>
      <c r="AG479" s="227">
        <v>54.197789999999998</v>
      </c>
      <c r="AH479" s="227">
        <v>0</v>
      </c>
      <c r="AI479" s="227">
        <v>0</v>
      </c>
      <c r="AJ479" s="475">
        <v>35644.02953</v>
      </c>
    </row>
    <row r="480" spans="1:36" s="42" customFormat="1" x14ac:dyDescent="0.25">
      <c r="A480" s="394">
        <v>6</v>
      </c>
      <c r="B480" s="111">
        <v>149135</v>
      </c>
      <c r="C480" s="180" t="s">
        <v>1488</v>
      </c>
      <c r="D480" s="470">
        <v>0</v>
      </c>
      <c r="E480" s="470">
        <v>0</v>
      </c>
      <c r="F480" s="470">
        <v>0</v>
      </c>
      <c r="G480" s="470">
        <v>0</v>
      </c>
      <c r="H480" s="87">
        <v>0</v>
      </c>
      <c r="I480" s="470">
        <v>0</v>
      </c>
      <c r="J480" s="470">
        <v>0</v>
      </c>
      <c r="K480" s="470">
        <v>0</v>
      </c>
      <c r="L480" s="470">
        <v>0</v>
      </c>
      <c r="M480" s="470">
        <v>0</v>
      </c>
      <c r="N480" s="470">
        <v>0</v>
      </c>
      <c r="O480" s="470">
        <v>0</v>
      </c>
      <c r="P480" s="470">
        <v>0</v>
      </c>
      <c r="Q480" s="470">
        <v>0</v>
      </c>
      <c r="R480" s="87">
        <v>0</v>
      </c>
      <c r="S480" s="470">
        <v>0</v>
      </c>
      <c r="T480" s="470">
        <v>0</v>
      </c>
      <c r="U480" s="470">
        <v>0</v>
      </c>
      <c r="V480" s="470">
        <v>0</v>
      </c>
      <c r="W480" s="470">
        <v>0</v>
      </c>
      <c r="X480" s="470">
        <v>0</v>
      </c>
      <c r="Y480" s="470">
        <v>0</v>
      </c>
      <c r="Z480" s="470">
        <v>0</v>
      </c>
      <c r="AA480" s="470">
        <v>0</v>
      </c>
      <c r="AB480" s="470">
        <v>0</v>
      </c>
      <c r="AC480" s="470">
        <v>0</v>
      </c>
      <c r="AD480" s="470">
        <v>0</v>
      </c>
      <c r="AE480" s="470">
        <v>0</v>
      </c>
      <c r="AF480" s="227">
        <v>0</v>
      </c>
      <c r="AG480" s="227">
        <v>0</v>
      </c>
      <c r="AH480" s="227">
        <v>0</v>
      </c>
      <c r="AI480" s="227">
        <v>0</v>
      </c>
      <c r="AJ480" s="475">
        <v>0</v>
      </c>
    </row>
    <row r="481" spans="1:36" s="42" customFormat="1" x14ac:dyDescent="0.25">
      <c r="A481" s="394">
        <v>6</v>
      </c>
      <c r="B481" s="111">
        <v>149140</v>
      </c>
      <c r="C481" s="180" t="s">
        <v>1489</v>
      </c>
      <c r="D481" s="470">
        <v>1590.60374</v>
      </c>
      <c r="E481" s="470">
        <v>1247.4843499999999</v>
      </c>
      <c r="F481" s="470">
        <v>34029.894319999999</v>
      </c>
      <c r="G481" s="470">
        <v>171.43746999999999</v>
      </c>
      <c r="H481" s="87">
        <v>37039.419879999994</v>
      </c>
      <c r="I481" s="470">
        <v>0</v>
      </c>
      <c r="J481" s="470">
        <v>0</v>
      </c>
      <c r="K481" s="470">
        <v>0</v>
      </c>
      <c r="L481" s="470">
        <v>0</v>
      </c>
      <c r="M481" s="470">
        <v>0</v>
      </c>
      <c r="N481" s="470">
        <v>0</v>
      </c>
      <c r="O481" s="470">
        <v>2209.64876</v>
      </c>
      <c r="P481" s="470">
        <v>0</v>
      </c>
      <c r="Q481" s="470">
        <v>1014.80217</v>
      </c>
      <c r="R481" s="87">
        <v>3224.45093</v>
      </c>
      <c r="S481" s="470">
        <v>711.07168000000001</v>
      </c>
      <c r="T481" s="470">
        <v>0</v>
      </c>
      <c r="U481" s="470">
        <v>24.475100000000001</v>
      </c>
      <c r="V481" s="470">
        <v>74.391890000000004</v>
      </c>
      <c r="W481" s="470">
        <v>233.97192000000001</v>
      </c>
      <c r="X481" s="470">
        <v>0</v>
      </c>
      <c r="Y481" s="470">
        <v>3574.64948</v>
      </c>
      <c r="Z481" s="470">
        <v>0.38928000000000001</v>
      </c>
      <c r="AA481" s="470">
        <v>331.20956999999999</v>
      </c>
      <c r="AB481" s="470">
        <v>17163.277269999999</v>
      </c>
      <c r="AC481" s="470">
        <v>0</v>
      </c>
      <c r="AD481" s="470">
        <v>22113.43619</v>
      </c>
      <c r="AE481" s="470">
        <v>62377.306999999993</v>
      </c>
      <c r="AF481" s="227">
        <v>0</v>
      </c>
      <c r="AG481" s="227">
        <v>74.391890000000004</v>
      </c>
      <c r="AH481" s="227">
        <v>0</v>
      </c>
      <c r="AI481" s="227">
        <v>3905.85905</v>
      </c>
      <c r="AJ481" s="475">
        <v>58397.05606000001</v>
      </c>
    </row>
    <row r="482" spans="1:36" s="42" customFormat="1" x14ac:dyDescent="0.25">
      <c r="A482" s="394">
        <v>6</v>
      </c>
      <c r="B482" s="111">
        <v>149145</v>
      </c>
      <c r="C482" s="180" t="s">
        <v>1491</v>
      </c>
      <c r="D482" s="470">
        <v>0</v>
      </c>
      <c r="E482" s="470">
        <v>0</v>
      </c>
      <c r="F482" s="470">
        <v>0</v>
      </c>
      <c r="G482" s="470">
        <v>0</v>
      </c>
      <c r="H482" s="87">
        <v>0</v>
      </c>
      <c r="I482" s="470">
        <v>0</v>
      </c>
      <c r="J482" s="470">
        <v>0</v>
      </c>
      <c r="K482" s="470">
        <v>0</v>
      </c>
      <c r="L482" s="470">
        <v>0</v>
      </c>
      <c r="M482" s="470">
        <v>0</v>
      </c>
      <c r="N482" s="470">
        <v>0</v>
      </c>
      <c r="O482" s="470">
        <v>0</v>
      </c>
      <c r="P482" s="470">
        <v>0</v>
      </c>
      <c r="Q482" s="470">
        <v>0</v>
      </c>
      <c r="R482" s="87">
        <v>0</v>
      </c>
      <c r="S482" s="470">
        <v>0</v>
      </c>
      <c r="T482" s="470">
        <v>0</v>
      </c>
      <c r="U482" s="470">
        <v>0</v>
      </c>
      <c r="V482" s="470">
        <v>0</v>
      </c>
      <c r="W482" s="470">
        <v>0</v>
      </c>
      <c r="X482" s="470">
        <v>0</v>
      </c>
      <c r="Y482" s="470">
        <v>0</v>
      </c>
      <c r="Z482" s="470">
        <v>0</v>
      </c>
      <c r="AA482" s="470">
        <v>0</v>
      </c>
      <c r="AB482" s="470">
        <v>0</v>
      </c>
      <c r="AC482" s="470">
        <v>0</v>
      </c>
      <c r="AD482" s="470">
        <v>0</v>
      </c>
      <c r="AE482" s="470">
        <v>0</v>
      </c>
      <c r="AF482" s="227">
        <v>0</v>
      </c>
      <c r="AG482" s="227">
        <v>0</v>
      </c>
      <c r="AH482" s="227">
        <v>0</v>
      </c>
      <c r="AI482" s="227">
        <v>0</v>
      </c>
      <c r="AJ482" s="475">
        <v>0</v>
      </c>
    </row>
    <row r="483" spans="1:36" s="42" customFormat="1" x14ac:dyDescent="0.25">
      <c r="A483" s="394">
        <v>6</v>
      </c>
      <c r="B483" s="111">
        <v>149150</v>
      </c>
      <c r="C483" s="180" t="s">
        <v>1492</v>
      </c>
      <c r="D483" s="470">
        <v>0</v>
      </c>
      <c r="E483" s="470">
        <v>179.03493</v>
      </c>
      <c r="F483" s="470">
        <v>0</v>
      </c>
      <c r="G483" s="470">
        <v>0</v>
      </c>
      <c r="H483" s="87">
        <v>179.03493</v>
      </c>
      <c r="I483" s="470">
        <v>0</v>
      </c>
      <c r="J483" s="470">
        <v>8.9850300000000001</v>
      </c>
      <c r="K483" s="470">
        <v>0</v>
      </c>
      <c r="L483" s="470">
        <v>0</v>
      </c>
      <c r="M483" s="470">
        <v>0</v>
      </c>
      <c r="N483" s="470">
        <v>0</v>
      </c>
      <c r="O483" s="470">
        <v>0</v>
      </c>
      <c r="P483" s="470">
        <v>0</v>
      </c>
      <c r="Q483" s="470">
        <v>0</v>
      </c>
      <c r="R483" s="87">
        <v>8.9850300000000001</v>
      </c>
      <c r="S483" s="470">
        <v>0</v>
      </c>
      <c r="T483" s="470">
        <v>0</v>
      </c>
      <c r="U483" s="470">
        <v>0</v>
      </c>
      <c r="V483" s="470">
        <v>0</v>
      </c>
      <c r="W483" s="470">
        <v>0</v>
      </c>
      <c r="X483" s="470">
        <v>0</v>
      </c>
      <c r="Y483" s="470">
        <v>0</v>
      </c>
      <c r="Z483" s="470">
        <v>0</v>
      </c>
      <c r="AA483" s="470">
        <v>0</v>
      </c>
      <c r="AB483" s="470">
        <v>0</v>
      </c>
      <c r="AC483" s="470">
        <v>0</v>
      </c>
      <c r="AD483" s="470">
        <v>0</v>
      </c>
      <c r="AE483" s="470">
        <v>188.01996</v>
      </c>
      <c r="AF483" s="227">
        <v>0</v>
      </c>
      <c r="AG483" s="227">
        <v>0</v>
      </c>
      <c r="AH483" s="227">
        <v>0</v>
      </c>
      <c r="AI483" s="227">
        <v>0</v>
      </c>
      <c r="AJ483" s="475">
        <v>188.01996</v>
      </c>
    </row>
    <row r="484" spans="1:36" s="42" customFormat="1" x14ac:dyDescent="0.25">
      <c r="A484" s="394">
        <v>4</v>
      </c>
      <c r="B484" s="111">
        <v>1492</v>
      </c>
      <c r="C484" s="180" t="s">
        <v>1494</v>
      </c>
      <c r="D484" s="470">
        <v>1845.7880500000001</v>
      </c>
      <c r="E484" s="470">
        <v>1653.48507</v>
      </c>
      <c r="F484" s="470">
        <v>24033.805339999999</v>
      </c>
      <c r="G484" s="470">
        <v>1806.7352599999999</v>
      </c>
      <c r="H484" s="87">
        <v>29339.813719999998</v>
      </c>
      <c r="I484" s="470">
        <v>0</v>
      </c>
      <c r="J484" s="470">
        <v>367.72014999999999</v>
      </c>
      <c r="K484" s="470">
        <v>0</v>
      </c>
      <c r="L484" s="470">
        <v>2131.16446</v>
      </c>
      <c r="M484" s="470">
        <v>309.76549</v>
      </c>
      <c r="N484" s="470">
        <v>41.355409999999999</v>
      </c>
      <c r="O484" s="470">
        <v>583.46306000000004</v>
      </c>
      <c r="P484" s="470">
        <v>168.79335</v>
      </c>
      <c r="Q484" s="470">
        <v>932.88619000000006</v>
      </c>
      <c r="R484" s="87">
        <v>4535.1481100000001</v>
      </c>
      <c r="S484" s="470">
        <v>470.68051000000003</v>
      </c>
      <c r="T484" s="470">
        <v>280.54919000000001</v>
      </c>
      <c r="U484" s="470">
        <v>0</v>
      </c>
      <c r="V484" s="470">
        <v>376.56076999999999</v>
      </c>
      <c r="W484" s="470">
        <v>18.449249999999999</v>
      </c>
      <c r="X484" s="470">
        <v>101.8437</v>
      </c>
      <c r="Y484" s="470">
        <v>1902.6411499999999</v>
      </c>
      <c r="Z484" s="470">
        <v>13.65625</v>
      </c>
      <c r="AA484" s="470">
        <v>80.369209999999995</v>
      </c>
      <c r="AB484" s="470">
        <v>2962.5760599999999</v>
      </c>
      <c r="AC484" s="470">
        <v>0</v>
      </c>
      <c r="AD484" s="470">
        <v>6207.3260899999996</v>
      </c>
      <c r="AE484" s="470">
        <v>40082.287920000002</v>
      </c>
      <c r="AF484" s="227">
        <v>41.355409999999999</v>
      </c>
      <c r="AG484" s="227">
        <v>2817.4907199999998</v>
      </c>
      <c r="AH484" s="227">
        <v>0</v>
      </c>
      <c r="AI484" s="227">
        <v>1983.01036</v>
      </c>
      <c r="AJ484" s="475">
        <v>35240.431430000004</v>
      </c>
    </row>
    <row r="485" spans="1:36" s="42" customFormat="1" x14ac:dyDescent="0.25">
      <c r="A485" s="394">
        <v>6</v>
      </c>
      <c r="B485" s="111">
        <v>149205</v>
      </c>
      <c r="C485" s="180" t="s">
        <v>1496</v>
      </c>
      <c r="D485" s="470">
        <v>0</v>
      </c>
      <c r="E485" s="470">
        <v>1140.2377300000001</v>
      </c>
      <c r="F485" s="470">
        <v>21891.898450000001</v>
      </c>
      <c r="G485" s="470">
        <v>474.66104999999999</v>
      </c>
      <c r="H485" s="87">
        <v>23506.79723</v>
      </c>
      <c r="I485" s="470">
        <v>0</v>
      </c>
      <c r="J485" s="470">
        <v>0</v>
      </c>
      <c r="K485" s="470">
        <v>0</v>
      </c>
      <c r="L485" s="470">
        <v>0</v>
      </c>
      <c r="M485" s="470">
        <v>0</v>
      </c>
      <c r="N485" s="470">
        <v>0</v>
      </c>
      <c r="O485" s="470">
        <v>115.68040999999999</v>
      </c>
      <c r="P485" s="470">
        <v>129.98952</v>
      </c>
      <c r="Q485" s="470">
        <v>0</v>
      </c>
      <c r="R485" s="87">
        <v>245.66992999999999</v>
      </c>
      <c r="S485" s="470">
        <v>312.67565000000002</v>
      </c>
      <c r="T485" s="470">
        <v>6.9692600000000002</v>
      </c>
      <c r="U485" s="470">
        <v>0</v>
      </c>
      <c r="V485" s="470">
        <v>9.3513400000000004</v>
      </c>
      <c r="W485" s="470">
        <v>0</v>
      </c>
      <c r="X485" s="470">
        <v>0</v>
      </c>
      <c r="Y485" s="470">
        <v>0</v>
      </c>
      <c r="Z485" s="470">
        <v>0</v>
      </c>
      <c r="AA485" s="470">
        <v>0</v>
      </c>
      <c r="AB485" s="470">
        <v>4.08765</v>
      </c>
      <c r="AC485" s="470">
        <v>0</v>
      </c>
      <c r="AD485" s="470">
        <v>333.08390000000003</v>
      </c>
      <c r="AE485" s="470">
        <v>24085.551060000002</v>
      </c>
      <c r="AF485" s="227">
        <v>0</v>
      </c>
      <c r="AG485" s="227">
        <v>9.3513400000000004</v>
      </c>
      <c r="AH485" s="227">
        <v>0</v>
      </c>
      <c r="AI485" s="227">
        <v>0</v>
      </c>
      <c r="AJ485" s="475">
        <v>24076.199720000004</v>
      </c>
    </row>
    <row r="486" spans="1:36" s="42" customFormat="1" x14ac:dyDescent="0.25">
      <c r="A486" s="394">
        <v>6</v>
      </c>
      <c r="B486" s="111">
        <v>149220</v>
      </c>
      <c r="C486" s="180" t="s">
        <v>1497</v>
      </c>
      <c r="D486" s="470">
        <v>1626.3246099999999</v>
      </c>
      <c r="E486" s="470">
        <v>211.93196</v>
      </c>
      <c r="F486" s="470">
        <v>914.56804</v>
      </c>
      <c r="G486" s="470">
        <v>1274.2797700000001</v>
      </c>
      <c r="H486" s="87">
        <v>4027.1043800000002</v>
      </c>
      <c r="I486" s="470">
        <v>0</v>
      </c>
      <c r="J486" s="470">
        <v>53.871400000000001</v>
      </c>
      <c r="K486" s="470">
        <v>0</v>
      </c>
      <c r="L486" s="470">
        <v>2131.16446</v>
      </c>
      <c r="M486" s="470">
        <v>309.76549</v>
      </c>
      <c r="N486" s="470">
        <v>41.355409999999999</v>
      </c>
      <c r="O486" s="470">
        <v>293.53595000000001</v>
      </c>
      <c r="P486" s="470">
        <v>19.494579999999999</v>
      </c>
      <c r="Q486" s="470">
        <v>269.67403999999999</v>
      </c>
      <c r="R486" s="87">
        <v>3118.8613299999997</v>
      </c>
      <c r="S486" s="470">
        <v>0</v>
      </c>
      <c r="T486" s="470">
        <v>273.57992999999999</v>
      </c>
      <c r="U486" s="470">
        <v>0</v>
      </c>
      <c r="V486" s="470">
        <v>337.94495000000001</v>
      </c>
      <c r="W486" s="470">
        <v>0</v>
      </c>
      <c r="X486" s="470">
        <v>101.8437</v>
      </c>
      <c r="Y486" s="470">
        <v>146.59232</v>
      </c>
      <c r="Z486" s="470">
        <v>13.65625</v>
      </c>
      <c r="AA486" s="470">
        <v>0</v>
      </c>
      <c r="AB486" s="470">
        <v>642.53706</v>
      </c>
      <c r="AC486" s="470">
        <v>0</v>
      </c>
      <c r="AD486" s="470">
        <v>1516.1542099999999</v>
      </c>
      <c r="AE486" s="470">
        <v>8662.119920000001</v>
      </c>
      <c r="AF486" s="227">
        <v>41.355409999999999</v>
      </c>
      <c r="AG486" s="227">
        <v>2778.8748999999998</v>
      </c>
      <c r="AH486" s="227">
        <v>0</v>
      </c>
      <c r="AI486" s="227">
        <v>146.59232</v>
      </c>
      <c r="AJ486" s="475">
        <v>5695.2972899999995</v>
      </c>
    </row>
    <row r="487" spans="1:36" s="42" customFormat="1" x14ac:dyDescent="0.25">
      <c r="A487" s="394">
        <v>6</v>
      </c>
      <c r="B487" s="111">
        <v>149230</v>
      </c>
      <c r="C487" s="180" t="s">
        <v>1498</v>
      </c>
      <c r="D487" s="470">
        <v>0</v>
      </c>
      <c r="E487" s="470">
        <v>251.35992999999999</v>
      </c>
      <c r="F487" s="470">
        <v>28.589079999999999</v>
      </c>
      <c r="G487" s="470">
        <v>23.60905</v>
      </c>
      <c r="H487" s="87">
        <v>303.55806000000001</v>
      </c>
      <c r="I487" s="470">
        <v>0</v>
      </c>
      <c r="J487" s="470">
        <v>313.84875</v>
      </c>
      <c r="K487" s="470">
        <v>0</v>
      </c>
      <c r="L487" s="470">
        <v>0</v>
      </c>
      <c r="M487" s="470">
        <v>0</v>
      </c>
      <c r="N487" s="470">
        <v>0</v>
      </c>
      <c r="O487" s="470">
        <v>0</v>
      </c>
      <c r="P487" s="470">
        <v>0</v>
      </c>
      <c r="Q487" s="470">
        <v>0</v>
      </c>
      <c r="R487" s="87">
        <v>313.84875</v>
      </c>
      <c r="S487" s="470">
        <v>13.369770000000001</v>
      </c>
      <c r="T487" s="470">
        <v>0</v>
      </c>
      <c r="U487" s="470">
        <v>0</v>
      </c>
      <c r="V487" s="470">
        <v>0</v>
      </c>
      <c r="W487" s="470">
        <v>0</v>
      </c>
      <c r="X487" s="470">
        <v>0</v>
      </c>
      <c r="Y487" s="470">
        <v>0</v>
      </c>
      <c r="Z487" s="470">
        <v>0</v>
      </c>
      <c r="AA487" s="470">
        <v>0</v>
      </c>
      <c r="AB487" s="470">
        <v>65.366780000000006</v>
      </c>
      <c r="AC487" s="470">
        <v>0</v>
      </c>
      <c r="AD487" s="470">
        <v>78.736550000000008</v>
      </c>
      <c r="AE487" s="470">
        <v>696.14335999999992</v>
      </c>
      <c r="AF487" s="227">
        <v>0</v>
      </c>
      <c r="AG487" s="227">
        <v>0</v>
      </c>
      <c r="AH487" s="227">
        <v>0</v>
      </c>
      <c r="AI487" s="227">
        <v>0</v>
      </c>
      <c r="AJ487" s="475">
        <v>696.14336000000003</v>
      </c>
    </row>
    <row r="488" spans="1:36" s="42" customFormat="1" x14ac:dyDescent="0.25">
      <c r="A488" s="394">
        <v>6</v>
      </c>
      <c r="B488" s="111">
        <v>149235</v>
      </c>
      <c r="C488" s="180" t="s">
        <v>1499</v>
      </c>
      <c r="D488" s="470">
        <v>0</v>
      </c>
      <c r="E488" s="470">
        <v>0</v>
      </c>
      <c r="F488" s="470">
        <v>0</v>
      </c>
      <c r="G488" s="470">
        <v>0</v>
      </c>
      <c r="H488" s="87">
        <v>0</v>
      </c>
      <c r="I488" s="470">
        <v>0</v>
      </c>
      <c r="J488" s="470">
        <v>0</v>
      </c>
      <c r="K488" s="470">
        <v>0</v>
      </c>
      <c r="L488" s="470">
        <v>0</v>
      </c>
      <c r="M488" s="470">
        <v>0</v>
      </c>
      <c r="N488" s="470">
        <v>0</v>
      </c>
      <c r="O488" s="470">
        <v>0</v>
      </c>
      <c r="P488" s="470">
        <v>0</v>
      </c>
      <c r="Q488" s="470">
        <v>0</v>
      </c>
      <c r="R488" s="87">
        <v>0</v>
      </c>
      <c r="S488" s="470">
        <v>0</v>
      </c>
      <c r="T488" s="470">
        <v>0</v>
      </c>
      <c r="U488" s="470">
        <v>0</v>
      </c>
      <c r="V488" s="470">
        <v>0</v>
      </c>
      <c r="W488" s="470">
        <v>0</v>
      </c>
      <c r="X488" s="470">
        <v>0</v>
      </c>
      <c r="Y488" s="470">
        <v>0</v>
      </c>
      <c r="Z488" s="470">
        <v>0</v>
      </c>
      <c r="AA488" s="470">
        <v>0</v>
      </c>
      <c r="AB488" s="470">
        <v>0</v>
      </c>
      <c r="AC488" s="470">
        <v>0</v>
      </c>
      <c r="AD488" s="470">
        <v>0</v>
      </c>
      <c r="AE488" s="470">
        <v>0</v>
      </c>
      <c r="AF488" s="227">
        <v>0</v>
      </c>
      <c r="AG488" s="227">
        <v>0</v>
      </c>
      <c r="AH488" s="227">
        <v>0</v>
      </c>
      <c r="AI488" s="227">
        <v>0</v>
      </c>
      <c r="AJ488" s="475">
        <v>0</v>
      </c>
    </row>
    <row r="489" spans="1:36" s="42" customFormat="1" x14ac:dyDescent="0.25">
      <c r="A489" s="394">
        <v>6</v>
      </c>
      <c r="B489" s="111">
        <v>149240</v>
      </c>
      <c r="C489" s="180" t="s">
        <v>1500</v>
      </c>
      <c r="D489" s="470">
        <v>219.46343999999999</v>
      </c>
      <c r="E489" s="470">
        <v>49.955449999999999</v>
      </c>
      <c r="F489" s="470">
        <v>1198.7497699999999</v>
      </c>
      <c r="G489" s="470">
        <v>34.185389999999998</v>
      </c>
      <c r="H489" s="87">
        <v>1502.3540499999999</v>
      </c>
      <c r="I489" s="470">
        <v>0</v>
      </c>
      <c r="J489" s="470">
        <v>0</v>
      </c>
      <c r="K489" s="470">
        <v>0</v>
      </c>
      <c r="L489" s="470">
        <v>0</v>
      </c>
      <c r="M489" s="470">
        <v>0</v>
      </c>
      <c r="N489" s="470">
        <v>0</v>
      </c>
      <c r="O489" s="470">
        <v>174.2467</v>
      </c>
      <c r="P489" s="470">
        <v>19.309249999999999</v>
      </c>
      <c r="Q489" s="470">
        <v>663.21214999999995</v>
      </c>
      <c r="R489" s="87">
        <v>856.7681</v>
      </c>
      <c r="S489" s="470">
        <v>144.63508999999999</v>
      </c>
      <c r="T489" s="470">
        <v>0</v>
      </c>
      <c r="U489" s="470">
        <v>0</v>
      </c>
      <c r="V489" s="470">
        <v>29.264479999999999</v>
      </c>
      <c r="W489" s="470">
        <v>18.449249999999999</v>
      </c>
      <c r="X489" s="470">
        <v>0</v>
      </c>
      <c r="Y489" s="470">
        <v>1756.04883</v>
      </c>
      <c r="Z489" s="470">
        <v>0</v>
      </c>
      <c r="AA489" s="470">
        <v>80.369209999999995</v>
      </c>
      <c r="AB489" s="470">
        <v>2250.58457</v>
      </c>
      <c r="AC489" s="470">
        <v>0</v>
      </c>
      <c r="AD489" s="470">
        <v>4279.3514299999997</v>
      </c>
      <c r="AE489" s="470">
        <v>6638.4735799999999</v>
      </c>
      <c r="AF489" s="227">
        <v>0</v>
      </c>
      <c r="AG489" s="227">
        <v>29.264479999999999</v>
      </c>
      <c r="AH489" s="227">
        <v>0</v>
      </c>
      <c r="AI489" s="227">
        <v>1836.41804</v>
      </c>
      <c r="AJ489" s="475">
        <v>4772.7910599999996</v>
      </c>
    </row>
    <row r="490" spans="1:36" s="42" customFormat="1" x14ac:dyDescent="0.25">
      <c r="A490" s="394">
        <v>6</v>
      </c>
      <c r="B490" s="111">
        <v>149245</v>
      </c>
      <c r="C490" s="180" t="s">
        <v>1501</v>
      </c>
      <c r="D490" s="470">
        <v>0</v>
      </c>
      <c r="E490" s="470">
        <v>0</v>
      </c>
      <c r="F490" s="470">
        <v>0</v>
      </c>
      <c r="G490" s="470">
        <v>0</v>
      </c>
      <c r="H490" s="87">
        <v>0</v>
      </c>
      <c r="I490" s="470">
        <v>0</v>
      </c>
      <c r="J490" s="470">
        <v>0</v>
      </c>
      <c r="K490" s="470">
        <v>0</v>
      </c>
      <c r="L490" s="470">
        <v>0</v>
      </c>
      <c r="M490" s="470">
        <v>0</v>
      </c>
      <c r="N490" s="470">
        <v>0</v>
      </c>
      <c r="O490" s="470">
        <v>0</v>
      </c>
      <c r="P490" s="470">
        <v>0</v>
      </c>
      <c r="Q490" s="470">
        <v>0</v>
      </c>
      <c r="R490" s="87">
        <v>0</v>
      </c>
      <c r="S490" s="470">
        <v>0</v>
      </c>
      <c r="T490" s="470">
        <v>0</v>
      </c>
      <c r="U490" s="470">
        <v>0</v>
      </c>
      <c r="V490" s="470">
        <v>0</v>
      </c>
      <c r="W490" s="470">
        <v>0</v>
      </c>
      <c r="X490" s="470">
        <v>0</v>
      </c>
      <c r="Y490" s="470">
        <v>0</v>
      </c>
      <c r="Z490" s="470">
        <v>0</v>
      </c>
      <c r="AA490" s="470">
        <v>0</v>
      </c>
      <c r="AB490" s="470">
        <v>0</v>
      </c>
      <c r="AC490" s="470">
        <v>0</v>
      </c>
      <c r="AD490" s="470">
        <v>0</v>
      </c>
      <c r="AE490" s="470">
        <v>0</v>
      </c>
      <c r="AF490" s="227">
        <v>0</v>
      </c>
      <c r="AG490" s="227">
        <v>0</v>
      </c>
      <c r="AH490" s="227">
        <v>0</v>
      </c>
      <c r="AI490" s="227">
        <v>0</v>
      </c>
      <c r="AJ490" s="475">
        <v>0</v>
      </c>
    </row>
    <row r="491" spans="1:36" s="42" customFormat="1" x14ac:dyDescent="0.25">
      <c r="A491" s="394">
        <v>6</v>
      </c>
      <c r="B491" s="111">
        <v>149250</v>
      </c>
      <c r="C491" s="180" t="s">
        <v>1502</v>
      </c>
      <c r="D491" s="470">
        <v>0</v>
      </c>
      <c r="E491" s="470">
        <v>0</v>
      </c>
      <c r="F491" s="470">
        <v>0</v>
      </c>
      <c r="G491" s="470">
        <v>0</v>
      </c>
      <c r="H491" s="87">
        <v>0</v>
      </c>
      <c r="I491" s="470">
        <v>0</v>
      </c>
      <c r="J491" s="470">
        <v>0</v>
      </c>
      <c r="K491" s="470">
        <v>0</v>
      </c>
      <c r="L491" s="470">
        <v>0</v>
      </c>
      <c r="M491" s="470">
        <v>0</v>
      </c>
      <c r="N491" s="470">
        <v>0</v>
      </c>
      <c r="O491" s="470">
        <v>0</v>
      </c>
      <c r="P491" s="470">
        <v>0</v>
      </c>
      <c r="Q491" s="470">
        <v>0</v>
      </c>
      <c r="R491" s="87">
        <v>0</v>
      </c>
      <c r="S491" s="470">
        <v>0</v>
      </c>
      <c r="T491" s="470">
        <v>0</v>
      </c>
      <c r="U491" s="470">
        <v>0</v>
      </c>
      <c r="V491" s="470">
        <v>0</v>
      </c>
      <c r="W491" s="470">
        <v>0</v>
      </c>
      <c r="X491" s="470">
        <v>0</v>
      </c>
      <c r="Y491" s="470">
        <v>0</v>
      </c>
      <c r="Z491" s="470">
        <v>0</v>
      </c>
      <c r="AA491" s="470">
        <v>0</v>
      </c>
      <c r="AB491" s="470">
        <v>0</v>
      </c>
      <c r="AC491" s="470">
        <v>0</v>
      </c>
      <c r="AD491" s="470">
        <v>0</v>
      </c>
      <c r="AE491" s="470">
        <v>0</v>
      </c>
      <c r="AF491" s="227">
        <v>0</v>
      </c>
      <c r="AG491" s="227">
        <v>0</v>
      </c>
      <c r="AH491" s="227">
        <v>0</v>
      </c>
      <c r="AI491" s="227">
        <v>0</v>
      </c>
      <c r="AJ491" s="475">
        <v>0</v>
      </c>
    </row>
    <row r="492" spans="1:36" s="42" customFormat="1" x14ac:dyDescent="0.25">
      <c r="A492" s="394">
        <v>4</v>
      </c>
      <c r="B492" s="111">
        <v>1493</v>
      </c>
      <c r="C492" s="180" t="s">
        <v>1287</v>
      </c>
      <c r="D492" s="470">
        <v>4025.5461700000001</v>
      </c>
      <c r="E492" s="470">
        <v>2605.3828600000002</v>
      </c>
      <c r="F492" s="470">
        <v>1755.3415399999999</v>
      </c>
      <c r="G492" s="470">
        <v>57.792389999999997</v>
      </c>
      <c r="H492" s="87">
        <v>8444.0629600000011</v>
      </c>
      <c r="I492" s="470">
        <v>0</v>
      </c>
      <c r="J492" s="470">
        <v>1.8875</v>
      </c>
      <c r="K492" s="470">
        <v>0</v>
      </c>
      <c r="L492" s="470">
        <v>213.77995000000001</v>
      </c>
      <c r="M492" s="470">
        <v>44.075360000000003</v>
      </c>
      <c r="N492" s="470">
        <v>7.8838900000000001</v>
      </c>
      <c r="O492" s="470">
        <v>180.63874999999999</v>
      </c>
      <c r="P492" s="470">
        <v>13.616720000000001</v>
      </c>
      <c r="Q492" s="470">
        <v>93.269300000000001</v>
      </c>
      <c r="R492" s="87">
        <v>555.15147000000002</v>
      </c>
      <c r="S492" s="470">
        <v>33.654559999999996</v>
      </c>
      <c r="T492" s="470">
        <v>16.3279</v>
      </c>
      <c r="U492" s="470">
        <v>0</v>
      </c>
      <c r="V492" s="470">
        <v>121.67294</v>
      </c>
      <c r="W492" s="470">
        <v>12.25855</v>
      </c>
      <c r="X492" s="470">
        <v>2.73712</v>
      </c>
      <c r="Y492" s="470">
        <v>321.88317000000001</v>
      </c>
      <c r="Z492" s="470">
        <v>2.0870700000000002</v>
      </c>
      <c r="AA492" s="470">
        <v>29.789899999999999</v>
      </c>
      <c r="AB492" s="470">
        <v>1007.09929</v>
      </c>
      <c r="AC492" s="470">
        <v>0</v>
      </c>
      <c r="AD492" s="470">
        <v>1547.5104999999999</v>
      </c>
      <c r="AE492" s="470">
        <v>10546.724930000002</v>
      </c>
      <c r="AF492" s="227">
        <v>7.8838900000000001</v>
      </c>
      <c r="AG492" s="227">
        <v>379.52825000000001</v>
      </c>
      <c r="AH492" s="227">
        <v>0</v>
      </c>
      <c r="AI492" s="227">
        <v>351.67307</v>
      </c>
      <c r="AJ492" s="475">
        <v>9807.6397200000029</v>
      </c>
    </row>
    <row r="493" spans="1:36" s="42" customFormat="1" x14ac:dyDescent="0.25">
      <c r="A493" s="394">
        <v>6</v>
      </c>
      <c r="B493" s="111">
        <v>149305</v>
      </c>
      <c r="C493" s="180" t="s">
        <v>1505</v>
      </c>
      <c r="D493" s="470">
        <v>0</v>
      </c>
      <c r="E493" s="470">
        <v>2338.3996299999999</v>
      </c>
      <c r="F493" s="470">
        <v>1572.2227399999999</v>
      </c>
      <c r="G493" s="470">
        <v>42.97777</v>
      </c>
      <c r="H493" s="87">
        <v>3953.60014</v>
      </c>
      <c r="I493" s="470">
        <v>0</v>
      </c>
      <c r="J493" s="470">
        <v>0</v>
      </c>
      <c r="K493" s="470">
        <v>0</v>
      </c>
      <c r="L493" s="470">
        <v>0</v>
      </c>
      <c r="M493" s="470">
        <v>0</v>
      </c>
      <c r="N493" s="470">
        <v>0</v>
      </c>
      <c r="O493" s="470">
        <v>23.6188</v>
      </c>
      <c r="P493" s="470">
        <v>11.17048</v>
      </c>
      <c r="Q493" s="470">
        <v>0</v>
      </c>
      <c r="R493" s="87">
        <v>34.789279999999998</v>
      </c>
      <c r="S493" s="470">
        <v>30.117329999999999</v>
      </c>
      <c r="T493" s="470">
        <v>0.18138000000000001</v>
      </c>
      <c r="U493" s="470">
        <v>0</v>
      </c>
      <c r="V493" s="470">
        <v>43.571510000000004</v>
      </c>
      <c r="W493" s="470">
        <v>0</v>
      </c>
      <c r="X493" s="470">
        <v>0</v>
      </c>
      <c r="Y493" s="470">
        <v>0</v>
      </c>
      <c r="Z493" s="470">
        <v>0</v>
      </c>
      <c r="AA493" s="470">
        <v>0</v>
      </c>
      <c r="AB493" s="470">
        <v>16.56165</v>
      </c>
      <c r="AC493" s="470">
        <v>0</v>
      </c>
      <c r="AD493" s="470">
        <v>90.431870000000004</v>
      </c>
      <c r="AE493" s="470">
        <v>4078.8212899999999</v>
      </c>
      <c r="AF493" s="227">
        <v>0</v>
      </c>
      <c r="AG493" s="227">
        <v>43.571510000000004</v>
      </c>
      <c r="AH493" s="227">
        <v>0</v>
      </c>
      <c r="AI493" s="227">
        <v>0</v>
      </c>
      <c r="AJ493" s="475">
        <v>4035.2497800000006</v>
      </c>
    </row>
    <row r="494" spans="1:36" s="42" customFormat="1" x14ac:dyDescent="0.25">
      <c r="A494" s="394">
        <v>6</v>
      </c>
      <c r="B494" s="111">
        <v>149320</v>
      </c>
      <c r="C494" s="180" t="s">
        <v>1506</v>
      </c>
      <c r="D494" s="470">
        <v>3504.1244999999999</v>
      </c>
      <c r="E494" s="470">
        <v>20.382069999999999</v>
      </c>
      <c r="F494" s="470">
        <v>70.947749999999999</v>
      </c>
      <c r="G494" s="470">
        <v>12.78867</v>
      </c>
      <c r="H494" s="87">
        <v>3608.2429899999997</v>
      </c>
      <c r="I494" s="470">
        <v>0</v>
      </c>
      <c r="J494" s="470">
        <v>1.0736399999999999</v>
      </c>
      <c r="K494" s="470">
        <v>0</v>
      </c>
      <c r="L494" s="470">
        <v>213.77995000000001</v>
      </c>
      <c r="M494" s="470">
        <v>44.075360000000003</v>
      </c>
      <c r="N494" s="470">
        <v>7.8838900000000001</v>
      </c>
      <c r="O494" s="470">
        <v>119.92711</v>
      </c>
      <c r="P494" s="470">
        <v>1.6899900000000001</v>
      </c>
      <c r="Q494" s="470">
        <v>34.705739999999999</v>
      </c>
      <c r="R494" s="87">
        <v>423.13568000000004</v>
      </c>
      <c r="S494" s="470">
        <v>0</v>
      </c>
      <c r="T494" s="470">
        <v>16.146519999999999</v>
      </c>
      <c r="U494" s="470">
        <v>0</v>
      </c>
      <c r="V494" s="470">
        <v>75.677139999999994</v>
      </c>
      <c r="W494" s="470">
        <v>1E-3</v>
      </c>
      <c r="X494" s="470">
        <v>2.73712</v>
      </c>
      <c r="Y494" s="470">
        <v>55.452039999999997</v>
      </c>
      <c r="Z494" s="470">
        <v>2.0870700000000002</v>
      </c>
      <c r="AA494" s="470">
        <v>0</v>
      </c>
      <c r="AB494" s="470">
        <v>187.18552</v>
      </c>
      <c r="AC494" s="470">
        <v>0</v>
      </c>
      <c r="AD494" s="470">
        <v>339.28641000000005</v>
      </c>
      <c r="AE494" s="470">
        <v>4370.6650799999998</v>
      </c>
      <c r="AF494" s="227">
        <v>7.8838900000000001</v>
      </c>
      <c r="AG494" s="227">
        <v>333.53244999999998</v>
      </c>
      <c r="AH494" s="227">
        <v>0</v>
      </c>
      <c r="AI494" s="227">
        <v>55.452039999999997</v>
      </c>
      <c r="AJ494" s="475">
        <v>3973.7966999999994</v>
      </c>
    </row>
    <row r="495" spans="1:36" s="42" customFormat="1" x14ac:dyDescent="0.25">
      <c r="A495" s="394">
        <v>6</v>
      </c>
      <c r="B495" s="111">
        <v>149330</v>
      </c>
      <c r="C495" s="180" t="s">
        <v>1507</v>
      </c>
      <c r="D495" s="470">
        <v>0</v>
      </c>
      <c r="E495" s="470">
        <v>192.61424</v>
      </c>
      <c r="F495" s="470">
        <v>0.50812999999999997</v>
      </c>
      <c r="G495" s="470">
        <v>0.49291000000000001</v>
      </c>
      <c r="H495" s="87">
        <v>193.61527999999998</v>
      </c>
      <c r="I495" s="470">
        <v>0</v>
      </c>
      <c r="J495" s="470">
        <v>0.81386000000000003</v>
      </c>
      <c r="K495" s="470">
        <v>0</v>
      </c>
      <c r="L495" s="470">
        <v>0</v>
      </c>
      <c r="M495" s="470">
        <v>0</v>
      </c>
      <c r="N495" s="470">
        <v>0</v>
      </c>
      <c r="O495" s="470">
        <v>0</v>
      </c>
      <c r="P495" s="470">
        <v>0</v>
      </c>
      <c r="Q495" s="470">
        <v>0</v>
      </c>
      <c r="R495" s="87">
        <v>0.81386000000000003</v>
      </c>
      <c r="S495" s="470">
        <v>2.2326600000000001</v>
      </c>
      <c r="T495" s="470">
        <v>0</v>
      </c>
      <c r="U495" s="470">
        <v>0</v>
      </c>
      <c r="V495" s="470">
        <v>0</v>
      </c>
      <c r="W495" s="470">
        <v>0</v>
      </c>
      <c r="X495" s="470">
        <v>0</v>
      </c>
      <c r="Y495" s="470">
        <v>0</v>
      </c>
      <c r="Z495" s="470">
        <v>0</v>
      </c>
      <c r="AA495" s="470">
        <v>0</v>
      </c>
      <c r="AB495" s="470">
        <v>8.9200599999999994</v>
      </c>
      <c r="AC495" s="470">
        <v>0</v>
      </c>
      <c r="AD495" s="470">
        <v>11.152719999999999</v>
      </c>
      <c r="AE495" s="470">
        <v>205.58185999999998</v>
      </c>
      <c r="AF495" s="227">
        <v>0</v>
      </c>
      <c r="AG495" s="227">
        <v>0</v>
      </c>
      <c r="AH495" s="227">
        <v>0</v>
      </c>
      <c r="AI495" s="227">
        <v>0</v>
      </c>
      <c r="AJ495" s="475">
        <v>205.58186000000001</v>
      </c>
    </row>
    <row r="496" spans="1:36" s="42" customFormat="1" x14ac:dyDescent="0.25">
      <c r="A496" s="394">
        <v>6</v>
      </c>
      <c r="B496" s="111">
        <v>149335</v>
      </c>
      <c r="C496" s="180" t="s">
        <v>1508</v>
      </c>
      <c r="D496" s="470">
        <v>0</v>
      </c>
      <c r="E496" s="470">
        <v>0</v>
      </c>
      <c r="F496" s="470">
        <v>0</v>
      </c>
      <c r="G496" s="470">
        <v>0</v>
      </c>
      <c r="H496" s="87">
        <v>0</v>
      </c>
      <c r="I496" s="470">
        <v>0</v>
      </c>
      <c r="J496" s="470">
        <v>0</v>
      </c>
      <c r="K496" s="470">
        <v>0</v>
      </c>
      <c r="L496" s="470">
        <v>0</v>
      </c>
      <c r="M496" s="470">
        <v>0</v>
      </c>
      <c r="N496" s="470">
        <v>0</v>
      </c>
      <c r="O496" s="470">
        <v>0</v>
      </c>
      <c r="P496" s="470">
        <v>0</v>
      </c>
      <c r="Q496" s="470">
        <v>0</v>
      </c>
      <c r="R496" s="87">
        <v>0</v>
      </c>
      <c r="S496" s="470">
        <v>0</v>
      </c>
      <c r="T496" s="470">
        <v>0</v>
      </c>
      <c r="U496" s="470">
        <v>0</v>
      </c>
      <c r="V496" s="470">
        <v>0</v>
      </c>
      <c r="W496" s="470">
        <v>0</v>
      </c>
      <c r="X496" s="470">
        <v>0</v>
      </c>
      <c r="Y496" s="470">
        <v>0</v>
      </c>
      <c r="Z496" s="470">
        <v>0</v>
      </c>
      <c r="AA496" s="470">
        <v>0</v>
      </c>
      <c r="AB496" s="470">
        <v>0</v>
      </c>
      <c r="AC496" s="470">
        <v>0</v>
      </c>
      <c r="AD496" s="470">
        <v>0</v>
      </c>
      <c r="AE496" s="470">
        <v>0</v>
      </c>
      <c r="AF496" s="227">
        <v>0</v>
      </c>
      <c r="AG496" s="227">
        <v>0</v>
      </c>
      <c r="AH496" s="227">
        <v>0</v>
      </c>
      <c r="AI496" s="227">
        <v>0</v>
      </c>
      <c r="AJ496" s="475">
        <v>0</v>
      </c>
    </row>
    <row r="497" spans="1:36" s="42" customFormat="1" x14ac:dyDescent="0.25">
      <c r="A497" s="394">
        <v>6</v>
      </c>
      <c r="B497" s="111">
        <v>149340</v>
      </c>
      <c r="C497" s="180" t="s">
        <v>1509</v>
      </c>
      <c r="D497" s="470">
        <v>521.42166999999995</v>
      </c>
      <c r="E497" s="470">
        <v>53.986919999999998</v>
      </c>
      <c r="F497" s="470">
        <v>111.66292</v>
      </c>
      <c r="G497" s="470">
        <v>1.53304</v>
      </c>
      <c r="H497" s="87">
        <v>688.60455000000002</v>
      </c>
      <c r="I497" s="470">
        <v>0</v>
      </c>
      <c r="J497" s="470">
        <v>0</v>
      </c>
      <c r="K497" s="470">
        <v>0</v>
      </c>
      <c r="L497" s="470">
        <v>0</v>
      </c>
      <c r="M497" s="470">
        <v>0</v>
      </c>
      <c r="N497" s="470">
        <v>0</v>
      </c>
      <c r="O497" s="470">
        <v>37.092840000000002</v>
      </c>
      <c r="P497" s="470">
        <v>0.75624999999999998</v>
      </c>
      <c r="Q497" s="470">
        <v>58.563560000000003</v>
      </c>
      <c r="R497" s="87">
        <v>96.412650000000014</v>
      </c>
      <c r="S497" s="470">
        <v>1.30457</v>
      </c>
      <c r="T497" s="470">
        <v>0</v>
      </c>
      <c r="U497" s="470">
        <v>0</v>
      </c>
      <c r="V497" s="470">
        <v>2.4242900000000001</v>
      </c>
      <c r="W497" s="470">
        <v>12.25755</v>
      </c>
      <c r="X497" s="470">
        <v>0</v>
      </c>
      <c r="Y497" s="470">
        <v>266.43113</v>
      </c>
      <c r="Z497" s="470">
        <v>0</v>
      </c>
      <c r="AA497" s="470">
        <v>29.789899999999999</v>
      </c>
      <c r="AB497" s="470">
        <v>794.43205999999998</v>
      </c>
      <c r="AC497" s="470">
        <v>0</v>
      </c>
      <c r="AD497" s="470">
        <v>1106.6395</v>
      </c>
      <c r="AE497" s="470">
        <v>1891.6567</v>
      </c>
      <c r="AF497" s="227">
        <v>0</v>
      </c>
      <c r="AG497" s="227">
        <v>2.4242900000000001</v>
      </c>
      <c r="AH497" s="227">
        <v>0</v>
      </c>
      <c r="AI497" s="227">
        <v>296.22102999999998</v>
      </c>
      <c r="AJ497" s="475">
        <v>1593.0113800000001</v>
      </c>
    </row>
    <row r="498" spans="1:36" s="42" customFormat="1" x14ac:dyDescent="0.25">
      <c r="A498" s="394">
        <v>6</v>
      </c>
      <c r="B498" s="111">
        <v>149345</v>
      </c>
      <c r="C498" s="180" t="s">
        <v>1510</v>
      </c>
      <c r="D498" s="470">
        <v>0</v>
      </c>
      <c r="E498" s="470">
        <v>0</v>
      </c>
      <c r="F498" s="470">
        <v>0</v>
      </c>
      <c r="G498" s="470">
        <v>0</v>
      </c>
      <c r="H498" s="87">
        <v>0</v>
      </c>
      <c r="I498" s="470">
        <v>0</v>
      </c>
      <c r="J498" s="470">
        <v>0</v>
      </c>
      <c r="K498" s="470">
        <v>0</v>
      </c>
      <c r="L498" s="470">
        <v>0</v>
      </c>
      <c r="M498" s="470">
        <v>0</v>
      </c>
      <c r="N498" s="470">
        <v>0</v>
      </c>
      <c r="O498" s="470">
        <v>0</v>
      </c>
      <c r="P498" s="470">
        <v>0</v>
      </c>
      <c r="Q498" s="470">
        <v>0</v>
      </c>
      <c r="R498" s="87">
        <v>0</v>
      </c>
      <c r="S498" s="470">
        <v>0</v>
      </c>
      <c r="T498" s="470">
        <v>0</v>
      </c>
      <c r="U498" s="470">
        <v>0</v>
      </c>
      <c r="V498" s="470">
        <v>0</v>
      </c>
      <c r="W498" s="470">
        <v>0</v>
      </c>
      <c r="X498" s="470">
        <v>0</v>
      </c>
      <c r="Y498" s="470">
        <v>0</v>
      </c>
      <c r="Z498" s="470">
        <v>0</v>
      </c>
      <c r="AA498" s="470">
        <v>0</v>
      </c>
      <c r="AB498" s="470">
        <v>0</v>
      </c>
      <c r="AC498" s="470">
        <v>0</v>
      </c>
      <c r="AD498" s="470">
        <v>0</v>
      </c>
      <c r="AE498" s="470">
        <v>0</v>
      </c>
      <c r="AF498" s="227">
        <v>0</v>
      </c>
      <c r="AG498" s="227">
        <v>0</v>
      </c>
      <c r="AH498" s="227">
        <v>0</v>
      </c>
      <c r="AI498" s="227">
        <v>0</v>
      </c>
      <c r="AJ498" s="475">
        <v>0</v>
      </c>
    </row>
    <row r="499" spans="1:36" s="42" customFormat="1" x14ac:dyDescent="0.25">
      <c r="A499" s="394">
        <v>6</v>
      </c>
      <c r="B499" s="111">
        <v>149350</v>
      </c>
      <c r="C499" s="180" t="s">
        <v>1511</v>
      </c>
      <c r="D499" s="470">
        <v>0</v>
      </c>
      <c r="E499" s="470">
        <v>0</v>
      </c>
      <c r="F499" s="470">
        <v>0</v>
      </c>
      <c r="G499" s="470">
        <v>0</v>
      </c>
      <c r="H499" s="87">
        <v>0</v>
      </c>
      <c r="I499" s="470">
        <v>0</v>
      </c>
      <c r="J499" s="470">
        <v>0</v>
      </c>
      <c r="K499" s="470">
        <v>0</v>
      </c>
      <c r="L499" s="470">
        <v>0</v>
      </c>
      <c r="M499" s="470">
        <v>0</v>
      </c>
      <c r="N499" s="470">
        <v>0</v>
      </c>
      <c r="O499" s="470">
        <v>0</v>
      </c>
      <c r="P499" s="470">
        <v>0</v>
      </c>
      <c r="Q499" s="470">
        <v>0</v>
      </c>
      <c r="R499" s="87">
        <v>0</v>
      </c>
      <c r="S499" s="470">
        <v>0</v>
      </c>
      <c r="T499" s="470">
        <v>0</v>
      </c>
      <c r="U499" s="470">
        <v>0</v>
      </c>
      <c r="V499" s="470">
        <v>0</v>
      </c>
      <c r="W499" s="470">
        <v>0</v>
      </c>
      <c r="X499" s="470">
        <v>0</v>
      </c>
      <c r="Y499" s="470">
        <v>0</v>
      </c>
      <c r="Z499" s="470">
        <v>0</v>
      </c>
      <c r="AA499" s="470">
        <v>0</v>
      </c>
      <c r="AB499" s="470">
        <v>0</v>
      </c>
      <c r="AC499" s="470">
        <v>0</v>
      </c>
      <c r="AD499" s="470">
        <v>0</v>
      </c>
      <c r="AE499" s="470">
        <v>0</v>
      </c>
      <c r="AF499" s="227">
        <v>0</v>
      </c>
      <c r="AG499" s="227">
        <v>0</v>
      </c>
      <c r="AH499" s="227">
        <v>0</v>
      </c>
      <c r="AI499" s="227">
        <v>0</v>
      </c>
      <c r="AJ499" s="475">
        <v>0</v>
      </c>
    </row>
    <row r="500" spans="1:36" s="42" customFormat="1" x14ac:dyDescent="0.25">
      <c r="A500" s="394">
        <v>4</v>
      </c>
      <c r="B500" s="111">
        <v>1494</v>
      </c>
      <c r="C500" s="180" t="s">
        <v>1288</v>
      </c>
      <c r="D500" s="470">
        <v>464.43074000000001</v>
      </c>
      <c r="E500" s="470">
        <v>13341.855729999999</v>
      </c>
      <c r="F500" s="470">
        <v>129160.90356000001</v>
      </c>
      <c r="G500" s="470">
        <v>24533.228050000002</v>
      </c>
      <c r="H500" s="87">
        <v>167500.41808</v>
      </c>
      <c r="I500" s="470">
        <v>8375.9457600000005</v>
      </c>
      <c r="J500" s="470">
        <v>14.69285</v>
      </c>
      <c r="K500" s="470">
        <v>3699.5819999999999</v>
      </c>
      <c r="L500" s="470">
        <v>2917.5750800000001</v>
      </c>
      <c r="M500" s="470">
        <v>5853.7217300000002</v>
      </c>
      <c r="N500" s="470">
        <v>681.26368000000002</v>
      </c>
      <c r="O500" s="470">
        <v>9589.9198400000005</v>
      </c>
      <c r="P500" s="470">
        <v>4539.3742099999999</v>
      </c>
      <c r="Q500" s="470">
        <v>1795.4702</v>
      </c>
      <c r="R500" s="87">
        <v>37467.545350000008</v>
      </c>
      <c r="S500" s="470">
        <v>397.68788000000001</v>
      </c>
      <c r="T500" s="470">
        <v>505.49892</v>
      </c>
      <c r="U500" s="470">
        <v>0</v>
      </c>
      <c r="V500" s="470">
        <v>220.45604</v>
      </c>
      <c r="W500" s="470">
        <v>0</v>
      </c>
      <c r="X500" s="470">
        <v>366.05518000000001</v>
      </c>
      <c r="Y500" s="470">
        <v>134.57709</v>
      </c>
      <c r="Z500" s="470">
        <v>62.56259</v>
      </c>
      <c r="AA500" s="470">
        <v>30.02544</v>
      </c>
      <c r="AB500" s="470">
        <v>31.014970000000002</v>
      </c>
      <c r="AC500" s="470">
        <v>0</v>
      </c>
      <c r="AD500" s="470">
        <v>1747.8781099999999</v>
      </c>
      <c r="AE500" s="470">
        <v>206715.84153999999</v>
      </c>
      <c r="AF500" s="227">
        <v>4380.8456800000004</v>
      </c>
      <c r="AG500" s="227">
        <v>8991.7528500000008</v>
      </c>
      <c r="AH500" s="227">
        <v>0</v>
      </c>
      <c r="AI500" s="227">
        <v>164.60253</v>
      </c>
      <c r="AJ500" s="475">
        <v>193178.64048</v>
      </c>
    </row>
    <row r="501" spans="1:36" s="42" customFormat="1" x14ac:dyDescent="0.25">
      <c r="A501" s="394">
        <v>6</v>
      </c>
      <c r="B501" s="111">
        <v>149405</v>
      </c>
      <c r="C501" s="180" t="s">
        <v>1482</v>
      </c>
      <c r="D501" s="470">
        <v>0</v>
      </c>
      <c r="E501" s="470">
        <v>11232.894550000001</v>
      </c>
      <c r="F501" s="470">
        <v>18546.21614</v>
      </c>
      <c r="G501" s="470">
        <v>5552.9517500000002</v>
      </c>
      <c r="H501" s="87">
        <v>35332.062440000002</v>
      </c>
      <c r="I501" s="470">
        <v>7785.4464099999996</v>
      </c>
      <c r="J501" s="470">
        <v>0</v>
      </c>
      <c r="K501" s="470">
        <v>3699.5819999999999</v>
      </c>
      <c r="L501" s="470">
        <v>0</v>
      </c>
      <c r="M501" s="470">
        <v>1466.8178</v>
      </c>
      <c r="N501" s="470">
        <v>12.956530000000001</v>
      </c>
      <c r="O501" s="470">
        <v>5234.0884599999999</v>
      </c>
      <c r="P501" s="470">
        <v>4483.4465600000003</v>
      </c>
      <c r="Q501" s="470">
        <v>0</v>
      </c>
      <c r="R501" s="87">
        <v>22682.337759999999</v>
      </c>
      <c r="S501" s="470">
        <v>357.16019999999997</v>
      </c>
      <c r="T501" s="470">
        <v>89.727649999999997</v>
      </c>
      <c r="U501" s="470">
        <v>0</v>
      </c>
      <c r="V501" s="470">
        <v>0</v>
      </c>
      <c r="W501" s="470">
        <v>0</v>
      </c>
      <c r="X501" s="470">
        <v>0</v>
      </c>
      <c r="Y501" s="470">
        <v>0</v>
      </c>
      <c r="Z501" s="470">
        <v>0</v>
      </c>
      <c r="AA501" s="470">
        <v>0</v>
      </c>
      <c r="AB501" s="470">
        <v>0</v>
      </c>
      <c r="AC501" s="470">
        <v>0</v>
      </c>
      <c r="AD501" s="470">
        <v>446.88784999999996</v>
      </c>
      <c r="AE501" s="470">
        <v>58461.288050000003</v>
      </c>
      <c r="AF501" s="227">
        <v>3712.5385299999998</v>
      </c>
      <c r="AG501" s="227">
        <v>1466.8178</v>
      </c>
      <c r="AH501" s="227">
        <v>0</v>
      </c>
      <c r="AI501" s="227">
        <v>0</v>
      </c>
      <c r="AJ501" s="475">
        <v>53281.931719999993</v>
      </c>
    </row>
    <row r="502" spans="1:36" s="42" customFormat="1" x14ac:dyDescent="0.25">
      <c r="A502" s="394">
        <v>6</v>
      </c>
      <c r="B502" s="111">
        <v>149420</v>
      </c>
      <c r="C502" s="180" t="s">
        <v>1485</v>
      </c>
      <c r="D502" s="470">
        <v>464.43074000000001</v>
      </c>
      <c r="E502" s="470">
        <v>717.03456000000006</v>
      </c>
      <c r="F502" s="470">
        <v>30488.991969999999</v>
      </c>
      <c r="G502" s="470">
        <v>17644.429049999999</v>
      </c>
      <c r="H502" s="87">
        <v>49314.886319999998</v>
      </c>
      <c r="I502" s="470">
        <v>191.72057000000001</v>
      </c>
      <c r="J502" s="470">
        <v>14.69285</v>
      </c>
      <c r="K502" s="470">
        <v>0</v>
      </c>
      <c r="L502" s="470">
        <v>2917.5750800000001</v>
      </c>
      <c r="M502" s="470">
        <v>4386.9039300000004</v>
      </c>
      <c r="N502" s="470">
        <v>668.30714999999998</v>
      </c>
      <c r="O502" s="470">
        <v>2840.2028799999998</v>
      </c>
      <c r="P502" s="470">
        <v>55.92765</v>
      </c>
      <c r="Q502" s="470">
        <v>551.86563000000001</v>
      </c>
      <c r="R502" s="87">
        <v>11627.195739999999</v>
      </c>
      <c r="S502" s="470">
        <v>0</v>
      </c>
      <c r="T502" s="470">
        <v>415.77127000000002</v>
      </c>
      <c r="U502" s="470">
        <v>0</v>
      </c>
      <c r="V502" s="470">
        <v>204.39335</v>
      </c>
      <c r="W502" s="470">
        <v>0</v>
      </c>
      <c r="X502" s="470">
        <v>336.64981999999998</v>
      </c>
      <c r="Y502" s="470">
        <v>9.5753799999999991</v>
      </c>
      <c r="Z502" s="470">
        <v>50.891359999999999</v>
      </c>
      <c r="AA502" s="470">
        <v>0</v>
      </c>
      <c r="AB502" s="470">
        <v>12.55752</v>
      </c>
      <c r="AC502" s="470">
        <v>0</v>
      </c>
      <c r="AD502" s="470">
        <v>1029.8387</v>
      </c>
      <c r="AE502" s="470">
        <v>61971.920760000001</v>
      </c>
      <c r="AF502" s="227">
        <v>668.30714999999998</v>
      </c>
      <c r="AG502" s="227">
        <v>7508.8723600000003</v>
      </c>
      <c r="AH502" s="227">
        <v>0</v>
      </c>
      <c r="AI502" s="227">
        <v>9.5753799999999991</v>
      </c>
      <c r="AJ502" s="475">
        <v>53785.16586999999</v>
      </c>
    </row>
    <row r="503" spans="1:36" s="42" customFormat="1" x14ac:dyDescent="0.25">
      <c r="A503" s="394">
        <v>6</v>
      </c>
      <c r="B503" s="111">
        <v>149430</v>
      </c>
      <c r="C503" s="180" t="s">
        <v>1487</v>
      </c>
      <c r="D503" s="470">
        <v>0</v>
      </c>
      <c r="E503" s="470">
        <v>1292.0461</v>
      </c>
      <c r="F503" s="470">
        <v>18833.44355</v>
      </c>
      <c r="G503" s="470">
        <v>1196.9084399999999</v>
      </c>
      <c r="H503" s="87">
        <v>21322.398089999999</v>
      </c>
      <c r="I503" s="470">
        <v>311.62587000000002</v>
      </c>
      <c r="J503" s="470">
        <v>0</v>
      </c>
      <c r="K503" s="470">
        <v>0</v>
      </c>
      <c r="L503" s="470">
        <v>0</v>
      </c>
      <c r="M503" s="470">
        <v>0</v>
      </c>
      <c r="N503" s="470">
        <v>0</v>
      </c>
      <c r="O503" s="470">
        <v>83.400670000000005</v>
      </c>
      <c r="P503" s="470">
        <v>0</v>
      </c>
      <c r="Q503" s="470">
        <v>0</v>
      </c>
      <c r="R503" s="87">
        <v>395.02654000000001</v>
      </c>
      <c r="S503" s="470">
        <v>0</v>
      </c>
      <c r="T503" s="470">
        <v>0</v>
      </c>
      <c r="U503" s="470">
        <v>0</v>
      </c>
      <c r="V503" s="470">
        <v>0</v>
      </c>
      <c r="W503" s="470">
        <v>0</v>
      </c>
      <c r="X503" s="470">
        <v>0</v>
      </c>
      <c r="Y503" s="470">
        <v>0</v>
      </c>
      <c r="Z503" s="470">
        <v>0</v>
      </c>
      <c r="AA503" s="470">
        <v>0</v>
      </c>
      <c r="AB503" s="470">
        <v>0</v>
      </c>
      <c r="AC503" s="470">
        <v>0</v>
      </c>
      <c r="AD503" s="470">
        <v>0</v>
      </c>
      <c r="AE503" s="470">
        <v>21717.424629999998</v>
      </c>
      <c r="AF503" s="227">
        <v>0</v>
      </c>
      <c r="AG503" s="227">
        <v>0</v>
      </c>
      <c r="AH503" s="227">
        <v>0</v>
      </c>
      <c r="AI503" s="227">
        <v>0</v>
      </c>
      <c r="AJ503" s="475">
        <v>21717.424629999998</v>
      </c>
    </row>
    <row r="504" spans="1:36" s="42" customFormat="1" x14ac:dyDescent="0.25">
      <c r="A504" s="394">
        <v>6</v>
      </c>
      <c r="B504" s="111">
        <v>149435</v>
      </c>
      <c r="C504" s="180" t="s">
        <v>1488</v>
      </c>
      <c r="D504" s="470">
        <v>0</v>
      </c>
      <c r="E504" s="470">
        <v>0</v>
      </c>
      <c r="F504" s="470">
        <v>0</v>
      </c>
      <c r="G504" s="470">
        <v>0</v>
      </c>
      <c r="H504" s="87">
        <v>0</v>
      </c>
      <c r="I504" s="470">
        <v>0</v>
      </c>
      <c r="J504" s="470">
        <v>0</v>
      </c>
      <c r="K504" s="470">
        <v>0</v>
      </c>
      <c r="L504" s="470">
        <v>0</v>
      </c>
      <c r="M504" s="470">
        <v>0</v>
      </c>
      <c r="N504" s="470">
        <v>0</v>
      </c>
      <c r="O504" s="470">
        <v>0</v>
      </c>
      <c r="P504" s="470">
        <v>0</v>
      </c>
      <c r="Q504" s="470">
        <v>0</v>
      </c>
      <c r="R504" s="87">
        <v>0</v>
      </c>
      <c r="S504" s="470">
        <v>0</v>
      </c>
      <c r="T504" s="470">
        <v>0</v>
      </c>
      <c r="U504" s="470">
        <v>0</v>
      </c>
      <c r="V504" s="470">
        <v>0</v>
      </c>
      <c r="W504" s="470">
        <v>0</v>
      </c>
      <c r="X504" s="470">
        <v>0</v>
      </c>
      <c r="Y504" s="470">
        <v>0</v>
      </c>
      <c r="Z504" s="470">
        <v>0</v>
      </c>
      <c r="AA504" s="470">
        <v>0</v>
      </c>
      <c r="AB504" s="470">
        <v>0</v>
      </c>
      <c r="AC504" s="470">
        <v>0</v>
      </c>
      <c r="AD504" s="470">
        <v>0</v>
      </c>
      <c r="AE504" s="470">
        <v>0</v>
      </c>
      <c r="AF504" s="227">
        <v>0</v>
      </c>
      <c r="AG504" s="227">
        <v>0</v>
      </c>
      <c r="AH504" s="227">
        <v>0</v>
      </c>
      <c r="AI504" s="227">
        <v>0</v>
      </c>
      <c r="AJ504" s="475">
        <v>0</v>
      </c>
    </row>
    <row r="505" spans="1:36" s="42" customFormat="1" x14ac:dyDescent="0.25">
      <c r="A505" s="394">
        <v>6</v>
      </c>
      <c r="B505" s="111">
        <v>149440</v>
      </c>
      <c r="C505" s="180" t="s">
        <v>1489</v>
      </c>
      <c r="D505" s="470">
        <v>0</v>
      </c>
      <c r="E505" s="470">
        <v>99.880520000000004</v>
      </c>
      <c r="F505" s="470">
        <v>61181.455779999997</v>
      </c>
      <c r="G505" s="470">
        <v>138.93880999999999</v>
      </c>
      <c r="H505" s="87">
        <v>61420.275109999995</v>
      </c>
      <c r="I505" s="470">
        <v>87.152910000000006</v>
      </c>
      <c r="J505" s="470">
        <v>0</v>
      </c>
      <c r="K505" s="470">
        <v>0</v>
      </c>
      <c r="L505" s="470">
        <v>0</v>
      </c>
      <c r="M505" s="470">
        <v>0</v>
      </c>
      <c r="N505" s="470">
        <v>0</v>
      </c>
      <c r="O505" s="470">
        <v>1432.22783</v>
      </c>
      <c r="P505" s="470">
        <v>0</v>
      </c>
      <c r="Q505" s="470">
        <v>1243.60457</v>
      </c>
      <c r="R505" s="87">
        <v>2762.98531</v>
      </c>
      <c r="S505" s="470">
        <v>40.527679999999997</v>
      </c>
      <c r="T505" s="470">
        <v>0</v>
      </c>
      <c r="U505" s="470">
        <v>0</v>
      </c>
      <c r="V505" s="470">
        <v>16.06269</v>
      </c>
      <c r="W505" s="470">
        <v>0</v>
      </c>
      <c r="X505" s="470">
        <v>29.405360000000002</v>
      </c>
      <c r="Y505" s="470">
        <v>125.00171</v>
      </c>
      <c r="Z505" s="470">
        <v>11.67123</v>
      </c>
      <c r="AA505" s="470">
        <v>30.02544</v>
      </c>
      <c r="AB505" s="470">
        <v>18.457450000000001</v>
      </c>
      <c r="AC505" s="470">
        <v>0</v>
      </c>
      <c r="AD505" s="470">
        <v>271.15156000000002</v>
      </c>
      <c r="AE505" s="470">
        <v>64454.41197999999</v>
      </c>
      <c r="AF505" s="227">
        <v>0</v>
      </c>
      <c r="AG505" s="227">
        <v>16.06269</v>
      </c>
      <c r="AH505" s="227">
        <v>0</v>
      </c>
      <c r="AI505" s="227">
        <v>155.02715000000001</v>
      </c>
      <c r="AJ505" s="475">
        <v>64283.322139999997</v>
      </c>
    </row>
    <row r="506" spans="1:36" s="42" customFormat="1" x14ac:dyDescent="0.25">
      <c r="A506" s="394">
        <v>6</v>
      </c>
      <c r="B506" s="111">
        <v>149445</v>
      </c>
      <c r="C506" s="180" t="s">
        <v>1491</v>
      </c>
      <c r="D506" s="470">
        <v>0</v>
      </c>
      <c r="E506" s="470">
        <v>0</v>
      </c>
      <c r="F506" s="470">
        <v>0</v>
      </c>
      <c r="G506" s="470">
        <v>0</v>
      </c>
      <c r="H506" s="87">
        <v>0</v>
      </c>
      <c r="I506" s="470">
        <v>0</v>
      </c>
      <c r="J506" s="470">
        <v>0</v>
      </c>
      <c r="K506" s="470">
        <v>0</v>
      </c>
      <c r="L506" s="470">
        <v>0</v>
      </c>
      <c r="M506" s="470">
        <v>0</v>
      </c>
      <c r="N506" s="470">
        <v>0</v>
      </c>
      <c r="O506" s="470">
        <v>0</v>
      </c>
      <c r="P506" s="470">
        <v>0</v>
      </c>
      <c r="Q506" s="470">
        <v>0</v>
      </c>
      <c r="R506" s="87">
        <v>0</v>
      </c>
      <c r="S506" s="470">
        <v>0</v>
      </c>
      <c r="T506" s="470">
        <v>0</v>
      </c>
      <c r="U506" s="470">
        <v>0</v>
      </c>
      <c r="V506" s="470">
        <v>0</v>
      </c>
      <c r="W506" s="470">
        <v>0</v>
      </c>
      <c r="X506" s="470">
        <v>0</v>
      </c>
      <c r="Y506" s="470">
        <v>0</v>
      </c>
      <c r="Z506" s="470">
        <v>0</v>
      </c>
      <c r="AA506" s="470">
        <v>0</v>
      </c>
      <c r="AB506" s="470">
        <v>0</v>
      </c>
      <c r="AC506" s="470">
        <v>0</v>
      </c>
      <c r="AD506" s="470">
        <v>0</v>
      </c>
      <c r="AE506" s="470">
        <v>0</v>
      </c>
      <c r="AF506" s="227">
        <v>0</v>
      </c>
      <c r="AG506" s="227">
        <v>0</v>
      </c>
      <c r="AH506" s="227">
        <v>0</v>
      </c>
      <c r="AI506" s="227">
        <v>0</v>
      </c>
      <c r="AJ506" s="475">
        <v>0</v>
      </c>
    </row>
    <row r="507" spans="1:36" s="42" customFormat="1" x14ac:dyDescent="0.25">
      <c r="A507" s="394">
        <v>6</v>
      </c>
      <c r="B507" s="111">
        <v>149450</v>
      </c>
      <c r="C507" s="180" t="s">
        <v>1492</v>
      </c>
      <c r="D507" s="470">
        <v>0</v>
      </c>
      <c r="E507" s="470">
        <v>0</v>
      </c>
      <c r="F507" s="470">
        <v>110.79612</v>
      </c>
      <c r="G507" s="470">
        <v>0</v>
      </c>
      <c r="H507" s="87">
        <v>110.79612</v>
      </c>
      <c r="I507" s="470">
        <v>0</v>
      </c>
      <c r="J507" s="470">
        <v>0</v>
      </c>
      <c r="K507" s="470">
        <v>0</v>
      </c>
      <c r="L507" s="470">
        <v>0</v>
      </c>
      <c r="M507" s="470">
        <v>0</v>
      </c>
      <c r="N507" s="470">
        <v>0</v>
      </c>
      <c r="O507" s="470">
        <v>0</v>
      </c>
      <c r="P507" s="470">
        <v>0</v>
      </c>
      <c r="Q507" s="470">
        <v>0</v>
      </c>
      <c r="R507" s="87">
        <v>0</v>
      </c>
      <c r="S507" s="470">
        <v>0</v>
      </c>
      <c r="T507" s="470">
        <v>0</v>
      </c>
      <c r="U507" s="470">
        <v>0</v>
      </c>
      <c r="V507" s="470">
        <v>0</v>
      </c>
      <c r="W507" s="470">
        <v>0</v>
      </c>
      <c r="X507" s="470">
        <v>0</v>
      </c>
      <c r="Y507" s="470">
        <v>0</v>
      </c>
      <c r="Z507" s="470">
        <v>0</v>
      </c>
      <c r="AA507" s="470">
        <v>0</v>
      </c>
      <c r="AB507" s="470">
        <v>0</v>
      </c>
      <c r="AC507" s="470">
        <v>0</v>
      </c>
      <c r="AD507" s="470">
        <v>0</v>
      </c>
      <c r="AE507" s="470">
        <v>110.79612</v>
      </c>
      <c r="AF507" s="227">
        <v>0</v>
      </c>
      <c r="AG507" s="227">
        <v>0</v>
      </c>
      <c r="AH507" s="227">
        <v>0</v>
      </c>
      <c r="AI507" s="227">
        <v>0</v>
      </c>
      <c r="AJ507" s="475">
        <v>110.79612</v>
      </c>
    </row>
    <row r="508" spans="1:36" s="42" customFormat="1" x14ac:dyDescent="0.25">
      <c r="A508" s="394">
        <v>4</v>
      </c>
      <c r="B508" s="111">
        <v>1495</v>
      </c>
      <c r="C508" s="180" t="s">
        <v>1514</v>
      </c>
      <c r="D508" s="470">
        <v>178.69171</v>
      </c>
      <c r="E508" s="470">
        <v>719.09636999999998</v>
      </c>
      <c r="F508" s="470">
        <v>25134.137019999998</v>
      </c>
      <c r="G508" s="470">
        <v>10773.10879</v>
      </c>
      <c r="H508" s="87">
        <v>36805.033889999999</v>
      </c>
      <c r="I508" s="470">
        <v>300.04390000000001</v>
      </c>
      <c r="J508" s="470">
        <v>78.363510000000005</v>
      </c>
      <c r="K508" s="470">
        <v>0</v>
      </c>
      <c r="L508" s="470">
        <v>812.44164000000001</v>
      </c>
      <c r="M508" s="470">
        <v>622.84445000000005</v>
      </c>
      <c r="N508" s="470">
        <v>297.77289999999999</v>
      </c>
      <c r="O508" s="470">
        <v>917.21821999999997</v>
      </c>
      <c r="P508" s="470">
        <v>6.55952</v>
      </c>
      <c r="Q508" s="470">
        <v>947.01499000000001</v>
      </c>
      <c r="R508" s="87">
        <v>3982.2591299999999</v>
      </c>
      <c r="S508" s="470">
        <v>81.401229999999998</v>
      </c>
      <c r="T508" s="470">
        <v>198.02395000000001</v>
      </c>
      <c r="U508" s="470">
        <v>0</v>
      </c>
      <c r="V508" s="470">
        <v>78.455939999999998</v>
      </c>
      <c r="W508" s="470">
        <v>0</v>
      </c>
      <c r="X508" s="470">
        <v>158.84487999999999</v>
      </c>
      <c r="Y508" s="470">
        <v>290.81488000000002</v>
      </c>
      <c r="Z508" s="470">
        <v>38.25902</v>
      </c>
      <c r="AA508" s="470">
        <v>14.837619999999999</v>
      </c>
      <c r="AB508" s="470">
        <v>30.490279999999998</v>
      </c>
      <c r="AC508" s="470">
        <v>0</v>
      </c>
      <c r="AD508" s="470">
        <v>891.12779999999998</v>
      </c>
      <c r="AE508" s="470">
        <v>41678.420819999999</v>
      </c>
      <c r="AF508" s="227">
        <v>297.77289999999999</v>
      </c>
      <c r="AG508" s="227">
        <v>1513.7420300000001</v>
      </c>
      <c r="AH508" s="227">
        <v>0</v>
      </c>
      <c r="AI508" s="227">
        <v>305.65250000000003</v>
      </c>
      <c r="AJ508" s="475">
        <v>39561.253390000005</v>
      </c>
    </row>
    <row r="509" spans="1:36" s="42" customFormat="1" x14ac:dyDescent="0.25">
      <c r="A509" s="394">
        <v>6</v>
      </c>
      <c r="B509" s="111">
        <v>149505</v>
      </c>
      <c r="C509" s="180" t="s">
        <v>1496</v>
      </c>
      <c r="D509" s="470">
        <v>0</v>
      </c>
      <c r="E509" s="470">
        <v>272.89859000000001</v>
      </c>
      <c r="F509" s="470">
        <v>4138.4723000000004</v>
      </c>
      <c r="G509" s="470">
        <v>741.46148000000005</v>
      </c>
      <c r="H509" s="87">
        <v>5152.8323700000001</v>
      </c>
      <c r="I509" s="470">
        <v>216.27438000000001</v>
      </c>
      <c r="J509" s="470">
        <v>0</v>
      </c>
      <c r="K509" s="470">
        <v>0</v>
      </c>
      <c r="L509" s="470">
        <v>0</v>
      </c>
      <c r="M509" s="470">
        <v>50.336970000000001</v>
      </c>
      <c r="N509" s="470">
        <v>1.7042900000000001</v>
      </c>
      <c r="O509" s="470">
        <v>302.07346999999999</v>
      </c>
      <c r="P509" s="470">
        <v>0</v>
      </c>
      <c r="Q509" s="470">
        <v>0</v>
      </c>
      <c r="R509" s="87">
        <v>570.38911000000007</v>
      </c>
      <c r="S509" s="470">
        <v>0</v>
      </c>
      <c r="T509" s="470">
        <v>12.563409999999999</v>
      </c>
      <c r="U509" s="470">
        <v>0</v>
      </c>
      <c r="V509" s="470">
        <v>0</v>
      </c>
      <c r="W509" s="470">
        <v>0</v>
      </c>
      <c r="X509" s="470">
        <v>0</v>
      </c>
      <c r="Y509" s="470">
        <v>0</v>
      </c>
      <c r="Z509" s="470">
        <v>0</v>
      </c>
      <c r="AA509" s="470">
        <v>0</v>
      </c>
      <c r="AB509" s="470">
        <v>0</v>
      </c>
      <c r="AC509" s="470">
        <v>0</v>
      </c>
      <c r="AD509" s="470">
        <v>12.563409999999999</v>
      </c>
      <c r="AE509" s="470">
        <v>5735.7848899999999</v>
      </c>
      <c r="AF509" s="227">
        <v>1.7042900000000001</v>
      </c>
      <c r="AG509" s="227">
        <v>50.336970000000001</v>
      </c>
      <c r="AH509" s="227">
        <v>0</v>
      </c>
      <c r="AI509" s="227">
        <v>0</v>
      </c>
      <c r="AJ509" s="475">
        <v>5683.7436299999999</v>
      </c>
    </row>
    <row r="510" spans="1:36" s="42" customFormat="1" x14ac:dyDescent="0.25">
      <c r="A510" s="394">
        <v>6</v>
      </c>
      <c r="B510" s="111">
        <v>149520</v>
      </c>
      <c r="C510" s="180" t="s">
        <v>1497</v>
      </c>
      <c r="D510" s="470">
        <v>174.44274999999999</v>
      </c>
      <c r="E510" s="470">
        <v>280.39233000000002</v>
      </c>
      <c r="F510" s="470">
        <v>6403.0472900000004</v>
      </c>
      <c r="G510" s="470">
        <v>9919.6473100000003</v>
      </c>
      <c r="H510" s="87">
        <v>16777.52968</v>
      </c>
      <c r="I510" s="470">
        <v>83.76952</v>
      </c>
      <c r="J510" s="470">
        <v>78.363510000000005</v>
      </c>
      <c r="K510" s="470">
        <v>0</v>
      </c>
      <c r="L510" s="470">
        <v>812.44164000000001</v>
      </c>
      <c r="M510" s="470">
        <v>572.50747999999999</v>
      </c>
      <c r="N510" s="470">
        <v>296.06860999999998</v>
      </c>
      <c r="O510" s="470">
        <v>434.84915999999998</v>
      </c>
      <c r="P510" s="470">
        <v>6.55952</v>
      </c>
      <c r="Q510" s="470">
        <v>233.268</v>
      </c>
      <c r="R510" s="87">
        <v>2517.82744</v>
      </c>
      <c r="S510" s="470">
        <v>0</v>
      </c>
      <c r="T510" s="470">
        <v>185.46054000000001</v>
      </c>
      <c r="U510" s="470">
        <v>0</v>
      </c>
      <c r="V510" s="470">
        <v>35.879309999999997</v>
      </c>
      <c r="W510" s="470">
        <v>0</v>
      </c>
      <c r="X510" s="470">
        <v>158.84487999999999</v>
      </c>
      <c r="Y510" s="470">
        <v>29.164359999999999</v>
      </c>
      <c r="Z510" s="470">
        <v>37.324649999999998</v>
      </c>
      <c r="AA510" s="470">
        <v>0</v>
      </c>
      <c r="AB510" s="470">
        <v>0</v>
      </c>
      <c r="AC510" s="470">
        <v>0</v>
      </c>
      <c r="AD510" s="470">
        <v>446.67374000000001</v>
      </c>
      <c r="AE510" s="470">
        <v>19742.030859999999</v>
      </c>
      <c r="AF510" s="227">
        <v>296.06860999999998</v>
      </c>
      <c r="AG510" s="227">
        <v>1420.82843</v>
      </c>
      <c r="AH510" s="227">
        <v>0</v>
      </c>
      <c r="AI510" s="227">
        <v>29.164359999999999</v>
      </c>
      <c r="AJ510" s="475">
        <v>17995.96946</v>
      </c>
    </row>
    <row r="511" spans="1:36" s="42" customFormat="1" x14ac:dyDescent="0.25">
      <c r="A511" s="394">
        <v>6</v>
      </c>
      <c r="B511" s="111">
        <v>149530</v>
      </c>
      <c r="C511" s="180" t="s">
        <v>1498</v>
      </c>
      <c r="D511" s="470">
        <v>0</v>
      </c>
      <c r="E511" s="470">
        <v>129.92111</v>
      </c>
      <c r="F511" s="470">
        <v>1943.2527700000001</v>
      </c>
      <c r="G511" s="470">
        <v>0</v>
      </c>
      <c r="H511" s="87">
        <v>2073.1738800000003</v>
      </c>
      <c r="I511" s="470">
        <v>0</v>
      </c>
      <c r="J511" s="470">
        <v>0</v>
      </c>
      <c r="K511" s="470">
        <v>0</v>
      </c>
      <c r="L511" s="470">
        <v>0</v>
      </c>
      <c r="M511" s="470">
        <v>0</v>
      </c>
      <c r="N511" s="470">
        <v>0</v>
      </c>
      <c r="O511" s="470">
        <v>0</v>
      </c>
      <c r="P511" s="470">
        <v>0</v>
      </c>
      <c r="Q511" s="470">
        <v>0</v>
      </c>
      <c r="R511" s="87">
        <v>0</v>
      </c>
      <c r="S511" s="470">
        <v>0</v>
      </c>
      <c r="T511" s="470">
        <v>0</v>
      </c>
      <c r="U511" s="470">
        <v>0</v>
      </c>
      <c r="V511" s="470">
        <v>0</v>
      </c>
      <c r="W511" s="470">
        <v>0</v>
      </c>
      <c r="X511" s="470">
        <v>0</v>
      </c>
      <c r="Y511" s="470">
        <v>0</v>
      </c>
      <c r="Z511" s="470">
        <v>0</v>
      </c>
      <c r="AA511" s="470">
        <v>0</v>
      </c>
      <c r="AB511" s="470">
        <v>0</v>
      </c>
      <c r="AC511" s="470">
        <v>0</v>
      </c>
      <c r="AD511" s="470">
        <v>0</v>
      </c>
      <c r="AE511" s="470">
        <v>2073.1738800000003</v>
      </c>
      <c r="AF511" s="227">
        <v>0</v>
      </c>
      <c r="AG511" s="227">
        <v>0</v>
      </c>
      <c r="AH511" s="227">
        <v>0</v>
      </c>
      <c r="AI511" s="227">
        <v>0</v>
      </c>
      <c r="AJ511" s="475">
        <v>2073.1738800000003</v>
      </c>
    </row>
    <row r="512" spans="1:36" s="42" customFormat="1" x14ac:dyDescent="0.25">
      <c r="A512" s="394">
        <v>6</v>
      </c>
      <c r="B512" s="111">
        <v>149535</v>
      </c>
      <c r="C512" s="180" t="s">
        <v>1499</v>
      </c>
      <c r="D512" s="470">
        <v>0</v>
      </c>
      <c r="E512" s="470">
        <v>0</v>
      </c>
      <c r="F512" s="470">
        <v>0</v>
      </c>
      <c r="G512" s="470">
        <v>0</v>
      </c>
      <c r="H512" s="87">
        <v>0</v>
      </c>
      <c r="I512" s="470">
        <v>0</v>
      </c>
      <c r="J512" s="470">
        <v>0</v>
      </c>
      <c r="K512" s="470">
        <v>0</v>
      </c>
      <c r="L512" s="470">
        <v>0</v>
      </c>
      <c r="M512" s="470">
        <v>0</v>
      </c>
      <c r="N512" s="470">
        <v>0</v>
      </c>
      <c r="O512" s="470">
        <v>0</v>
      </c>
      <c r="P512" s="470">
        <v>0</v>
      </c>
      <c r="Q512" s="470">
        <v>0</v>
      </c>
      <c r="R512" s="87">
        <v>0</v>
      </c>
      <c r="S512" s="470">
        <v>0</v>
      </c>
      <c r="T512" s="470">
        <v>0</v>
      </c>
      <c r="U512" s="470">
        <v>0</v>
      </c>
      <c r="V512" s="470">
        <v>0</v>
      </c>
      <c r="W512" s="470">
        <v>0</v>
      </c>
      <c r="X512" s="470">
        <v>0</v>
      </c>
      <c r="Y512" s="470">
        <v>0</v>
      </c>
      <c r="Z512" s="470">
        <v>0</v>
      </c>
      <c r="AA512" s="470">
        <v>0</v>
      </c>
      <c r="AB512" s="470">
        <v>0</v>
      </c>
      <c r="AC512" s="470">
        <v>0</v>
      </c>
      <c r="AD512" s="470">
        <v>0</v>
      </c>
      <c r="AE512" s="470">
        <v>0</v>
      </c>
      <c r="AF512" s="227">
        <v>0</v>
      </c>
      <c r="AG512" s="227">
        <v>0</v>
      </c>
      <c r="AH512" s="227">
        <v>0</v>
      </c>
      <c r="AI512" s="227">
        <v>0</v>
      </c>
      <c r="AJ512" s="475">
        <v>0</v>
      </c>
    </row>
    <row r="513" spans="1:36" s="42" customFormat="1" x14ac:dyDescent="0.25">
      <c r="A513" s="394">
        <v>6</v>
      </c>
      <c r="B513" s="111">
        <v>149540</v>
      </c>
      <c r="C513" s="180" t="s">
        <v>1500</v>
      </c>
      <c r="D513" s="470">
        <v>4.2489600000000003</v>
      </c>
      <c r="E513" s="470">
        <v>35.884340000000002</v>
      </c>
      <c r="F513" s="470">
        <v>12643.600270000001</v>
      </c>
      <c r="G513" s="470">
        <v>112</v>
      </c>
      <c r="H513" s="87">
        <v>12795.73357</v>
      </c>
      <c r="I513" s="470">
        <v>0</v>
      </c>
      <c r="J513" s="470">
        <v>0</v>
      </c>
      <c r="K513" s="470">
        <v>0</v>
      </c>
      <c r="L513" s="470">
        <v>0</v>
      </c>
      <c r="M513" s="470">
        <v>0</v>
      </c>
      <c r="N513" s="470">
        <v>0</v>
      </c>
      <c r="O513" s="470">
        <v>180.29559</v>
      </c>
      <c r="P513" s="470">
        <v>0</v>
      </c>
      <c r="Q513" s="470">
        <v>713.74698999999998</v>
      </c>
      <c r="R513" s="87">
        <v>894.04258000000004</v>
      </c>
      <c r="S513" s="470">
        <v>81.401229999999998</v>
      </c>
      <c r="T513" s="470">
        <v>0</v>
      </c>
      <c r="U513" s="470">
        <v>0</v>
      </c>
      <c r="V513" s="470">
        <v>42.576630000000002</v>
      </c>
      <c r="W513" s="470">
        <v>0</v>
      </c>
      <c r="X513" s="470">
        <v>0</v>
      </c>
      <c r="Y513" s="470">
        <v>261.65051999999997</v>
      </c>
      <c r="Z513" s="470">
        <v>0.93437000000000003</v>
      </c>
      <c r="AA513" s="470">
        <v>14.837619999999999</v>
      </c>
      <c r="AB513" s="470">
        <v>30.490279999999998</v>
      </c>
      <c r="AC513" s="470">
        <v>0</v>
      </c>
      <c r="AD513" s="470">
        <v>431.89064999999999</v>
      </c>
      <c r="AE513" s="470">
        <v>14121.666799999999</v>
      </c>
      <c r="AF513" s="227">
        <v>0</v>
      </c>
      <c r="AG513" s="227">
        <v>42.576630000000002</v>
      </c>
      <c r="AH513" s="227">
        <v>0</v>
      </c>
      <c r="AI513" s="227">
        <v>276.48813999999999</v>
      </c>
      <c r="AJ513" s="475">
        <v>13802.60203</v>
      </c>
    </row>
    <row r="514" spans="1:36" s="42" customFormat="1" x14ac:dyDescent="0.25">
      <c r="A514" s="394">
        <v>6</v>
      </c>
      <c r="B514" s="111">
        <v>149545</v>
      </c>
      <c r="C514" s="180" t="s">
        <v>1501</v>
      </c>
      <c r="D514" s="470">
        <v>0</v>
      </c>
      <c r="E514" s="470">
        <v>0</v>
      </c>
      <c r="F514" s="470">
        <v>0</v>
      </c>
      <c r="G514" s="470">
        <v>0</v>
      </c>
      <c r="H514" s="87">
        <v>0</v>
      </c>
      <c r="I514" s="470">
        <v>0</v>
      </c>
      <c r="J514" s="470">
        <v>0</v>
      </c>
      <c r="K514" s="470">
        <v>0</v>
      </c>
      <c r="L514" s="470">
        <v>0</v>
      </c>
      <c r="M514" s="470">
        <v>0</v>
      </c>
      <c r="N514" s="470">
        <v>0</v>
      </c>
      <c r="O514" s="470">
        <v>0</v>
      </c>
      <c r="P514" s="470">
        <v>0</v>
      </c>
      <c r="Q514" s="470">
        <v>0</v>
      </c>
      <c r="R514" s="87">
        <v>0</v>
      </c>
      <c r="S514" s="470">
        <v>0</v>
      </c>
      <c r="T514" s="470">
        <v>0</v>
      </c>
      <c r="U514" s="470">
        <v>0</v>
      </c>
      <c r="V514" s="470">
        <v>0</v>
      </c>
      <c r="W514" s="470">
        <v>0</v>
      </c>
      <c r="X514" s="470">
        <v>0</v>
      </c>
      <c r="Y514" s="470">
        <v>0</v>
      </c>
      <c r="Z514" s="470">
        <v>0</v>
      </c>
      <c r="AA514" s="470">
        <v>0</v>
      </c>
      <c r="AB514" s="470">
        <v>0</v>
      </c>
      <c r="AC514" s="470">
        <v>0</v>
      </c>
      <c r="AD514" s="470">
        <v>0</v>
      </c>
      <c r="AE514" s="470">
        <v>0</v>
      </c>
      <c r="AF514" s="227">
        <v>0</v>
      </c>
      <c r="AG514" s="227">
        <v>0</v>
      </c>
      <c r="AH514" s="227">
        <v>0</v>
      </c>
      <c r="AI514" s="227">
        <v>0</v>
      </c>
      <c r="AJ514" s="475">
        <v>0</v>
      </c>
    </row>
    <row r="515" spans="1:36" s="42" customFormat="1" x14ac:dyDescent="0.25">
      <c r="A515" s="394">
        <v>6</v>
      </c>
      <c r="B515" s="111">
        <v>149550</v>
      </c>
      <c r="C515" s="180" t="s">
        <v>1502</v>
      </c>
      <c r="D515" s="470">
        <v>0</v>
      </c>
      <c r="E515" s="470">
        <v>0</v>
      </c>
      <c r="F515" s="470">
        <v>5.7643899999999997</v>
      </c>
      <c r="G515" s="470">
        <v>0</v>
      </c>
      <c r="H515" s="87">
        <v>5.7643899999999997</v>
      </c>
      <c r="I515" s="470">
        <v>0</v>
      </c>
      <c r="J515" s="470">
        <v>0</v>
      </c>
      <c r="K515" s="470">
        <v>0</v>
      </c>
      <c r="L515" s="470">
        <v>0</v>
      </c>
      <c r="M515" s="470">
        <v>0</v>
      </c>
      <c r="N515" s="470">
        <v>0</v>
      </c>
      <c r="O515" s="470">
        <v>0</v>
      </c>
      <c r="P515" s="470">
        <v>0</v>
      </c>
      <c r="Q515" s="470">
        <v>0</v>
      </c>
      <c r="R515" s="87">
        <v>0</v>
      </c>
      <c r="S515" s="470">
        <v>0</v>
      </c>
      <c r="T515" s="470">
        <v>0</v>
      </c>
      <c r="U515" s="470">
        <v>0</v>
      </c>
      <c r="V515" s="470">
        <v>0</v>
      </c>
      <c r="W515" s="470">
        <v>0</v>
      </c>
      <c r="X515" s="470">
        <v>0</v>
      </c>
      <c r="Y515" s="470">
        <v>0</v>
      </c>
      <c r="Z515" s="470">
        <v>0</v>
      </c>
      <c r="AA515" s="470">
        <v>0</v>
      </c>
      <c r="AB515" s="470">
        <v>0</v>
      </c>
      <c r="AC515" s="470">
        <v>0</v>
      </c>
      <c r="AD515" s="470">
        <v>0</v>
      </c>
      <c r="AE515" s="470">
        <v>5.7643899999999997</v>
      </c>
      <c r="AF515" s="227">
        <v>0</v>
      </c>
      <c r="AG515" s="227">
        <v>0</v>
      </c>
      <c r="AH515" s="227">
        <v>0</v>
      </c>
      <c r="AI515" s="227">
        <v>0</v>
      </c>
      <c r="AJ515" s="475">
        <v>5.7643899999999997</v>
      </c>
    </row>
    <row r="516" spans="1:36" s="42" customFormat="1" x14ac:dyDescent="0.25">
      <c r="A516" s="394">
        <v>4</v>
      </c>
      <c r="B516" s="111">
        <v>1496</v>
      </c>
      <c r="C516" s="180" t="s">
        <v>1289</v>
      </c>
      <c r="D516" s="470">
        <v>9.5824099999999994</v>
      </c>
      <c r="E516" s="470">
        <v>438.23894000000001</v>
      </c>
      <c r="F516" s="470">
        <v>2456.3092299999998</v>
      </c>
      <c r="G516" s="470">
        <v>76.290809999999993</v>
      </c>
      <c r="H516" s="87">
        <v>2980.42139</v>
      </c>
      <c r="I516" s="470">
        <v>451.76891000000001</v>
      </c>
      <c r="J516" s="470">
        <v>0.95765999999999996</v>
      </c>
      <c r="K516" s="470">
        <v>0</v>
      </c>
      <c r="L516" s="470">
        <v>55.653120000000001</v>
      </c>
      <c r="M516" s="470">
        <v>45.483469999999997</v>
      </c>
      <c r="N516" s="470">
        <v>61.43927</v>
      </c>
      <c r="O516" s="470">
        <v>378.54237999999998</v>
      </c>
      <c r="P516" s="470">
        <v>1.65509</v>
      </c>
      <c r="Q516" s="470">
        <v>87.608149999999995</v>
      </c>
      <c r="R516" s="87">
        <v>1083.1080499999998</v>
      </c>
      <c r="S516" s="470">
        <v>0.95182999999999995</v>
      </c>
      <c r="T516" s="470">
        <v>8.7729599999999994</v>
      </c>
      <c r="U516" s="470">
        <v>0</v>
      </c>
      <c r="V516" s="470">
        <v>4.8501399999999997</v>
      </c>
      <c r="W516" s="470">
        <v>0</v>
      </c>
      <c r="X516" s="470">
        <v>6.2380399999999998</v>
      </c>
      <c r="Y516" s="470">
        <v>29.909020000000002</v>
      </c>
      <c r="Z516" s="470">
        <v>6.8400100000000004</v>
      </c>
      <c r="AA516" s="470">
        <v>2.0338400000000001</v>
      </c>
      <c r="AB516" s="470">
        <v>3.70987</v>
      </c>
      <c r="AC516" s="470">
        <v>0</v>
      </c>
      <c r="AD516" s="470">
        <v>63.305710000000005</v>
      </c>
      <c r="AE516" s="470">
        <v>4126.8351499999999</v>
      </c>
      <c r="AF516" s="227">
        <v>61.43927</v>
      </c>
      <c r="AG516" s="227">
        <v>105.98672999999999</v>
      </c>
      <c r="AH516" s="227">
        <v>0</v>
      </c>
      <c r="AI516" s="227">
        <v>31.942860000000003</v>
      </c>
      <c r="AJ516" s="475">
        <v>3927.4662900000003</v>
      </c>
    </row>
    <row r="517" spans="1:36" s="42" customFormat="1" x14ac:dyDescent="0.25">
      <c r="A517" s="394">
        <v>6</v>
      </c>
      <c r="B517" s="111">
        <v>149605</v>
      </c>
      <c r="C517" s="180" t="s">
        <v>1505</v>
      </c>
      <c r="D517" s="470">
        <v>0</v>
      </c>
      <c r="E517" s="470">
        <v>159.00754000000001</v>
      </c>
      <c r="F517" s="470">
        <v>300.19067999999999</v>
      </c>
      <c r="G517" s="470">
        <v>32.329650000000001</v>
      </c>
      <c r="H517" s="87">
        <v>491.52787000000001</v>
      </c>
      <c r="I517" s="470">
        <v>444.32898999999998</v>
      </c>
      <c r="J517" s="470">
        <v>0</v>
      </c>
      <c r="K517" s="470">
        <v>0</v>
      </c>
      <c r="L517" s="470">
        <v>0</v>
      </c>
      <c r="M517" s="470">
        <v>21.22071</v>
      </c>
      <c r="N517" s="470">
        <v>0.99109000000000003</v>
      </c>
      <c r="O517" s="470">
        <v>62.03407</v>
      </c>
      <c r="P517" s="470">
        <v>0</v>
      </c>
      <c r="Q517" s="470">
        <v>0</v>
      </c>
      <c r="R517" s="87">
        <v>528.57485999999994</v>
      </c>
      <c r="S517" s="470">
        <v>0</v>
      </c>
      <c r="T517" s="470">
        <v>0.91652999999999996</v>
      </c>
      <c r="U517" s="470">
        <v>0</v>
      </c>
      <c r="V517" s="470">
        <v>0</v>
      </c>
      <c r="W517" s="470">
        <v>0</v>
      </c>
      <c r="X517" s="470">
        <v>0</v>
      </c>
      <c r="Y517" s="470">
        <v>0</v>
      </c>
      <c r="Z517" s="470">
        <v>0</v>
      </c>
      <c r="AA517" s="470">
        <v>0</v>
      </c>
      <c r="AB517" s="470">
        <v>0</v>
      </c>
      <c r="AC517" s="470">
        <v>0</v>
      </c>
      <c r="AD517" s="470">
        <v>0.91652999999999996</v>
      </c>
      <c r="AE517" s="470">
        <v>1021.0192599999999</v>
      </c>
      <c r="AF517" s="227">
        <v>0.99109000000000003</v>
      </c>
      <c r="AG517" s="227">
        <v>21.22071</v>
      </c>
      <c r="AH517" s="227">
        <v>0</v>
      </c>
      <c r="AI517" s="227">
        <v>0</v>
      </c>
      <c r="AJ517" s="475">
        <v>998.80745999999999</v>
      </c>
    </row>
    <row r="518" spans="1:36" s="42" customFormat="1" x14ac:dyDescent="0.25">
      <c r="A518" s="394">
        <v>6</v>
      </c>
      <c r="B518" s="111">
        <v>149620</v>
      </c>
      <c r="C518" s="180" t="s">
        <v>1506</v>
      </c>
      <c r="D518" s="470">
        <v>9.0057200000000002</v>
      </c>
      <c r="E518" s="470">
        <v>55.470440000000004</v>
      </c>
      <c r="F518" s="470">
        <v>420.27415000000002</v>
      </c>
      <c r="G518" s="470">
        <v>38.111139999999999</v>
      </c>
      <c r="H518" s="87">
        <v>522.86144999999999</v>
      </c>
      <c r="I518" s="470">
        <v>7.4399199999999999</v>
      </c>
      <c r="J518" s="470">
        <v>0.95765999999999996</v>
      </c>
      <c r="K518" s="470">
        <v>0</v>
      </c>
      <c r="L518" s="470">
        <v>55.653120000000001</v>
      </c>
      <c r="M518" s="470">
        <v>24.26276</v>
      </c>
      <c r="N518" s="470">
        <v>60.448180000000001</v>
      </c>
      <c r="O518" s="470">
        <v>263.80216000000001</v>
      </c>
      <c r="P518" s="470">
        <v>1.65509</v>
      </c>
      <c r="Q518" s="470">
        <v>35.190219999999997</v>
      </c>
      <c r="R518" s="87">
        <v>449.40911</v>
      </c>
      <c r="S518" s="470">
        <v>0</v>
      </c>
      <c r="T518" s="470">
        <v>7.8564299999999996</v>
      </c>
      <c r="U518" s="470">
        <v>0</v>
      </c>
      <c r="V518" s="470">
        <v>4.3342700000000001</v>
      </c>
      <c r="W518" s="470">
        <v>0</v>
      </c>
      <c r="X518" s="470">
        <v>6.2380399999999998</v>
      </c>
      <c r="Y518" s="470">
        <v>5.8270200000000001</v>
      </c>
      <c r="Z518" s="470">
        <v>6.1659899999999999</v>
      </c>
      <c r="AA518" s="470">
        <v>0</v>
      </c>
      <c r="AB518" s="470">
        <v>0</v>
      </c>
      <c r="AC518" s="470">
        <v>0</v>
      </c>
      <c r="AD518" s="470">
        <v>30.421749999999999</v>
      </c>
      <c r="AE518" s="470">
        <v>1002.6923099999999</v>
      </c>
      <c r="AF518" s="227">
        <v>60.448180000000001</v>
      </c>
      <c r="AG518" s="227">
        <v>84.250150000000005</v>
      </c>
      <c r="AH518" s="227">
        <v>0</v>
      </c>
      <c r="AI518" s="227">
        <v>5.8270200000000001</v>
      </c>
      <c r="AJ518" s="475">
        <v>852.16696000000002</v>
      </c>
    </row>
    <row r="519" spans="1:36" s="42" customFormat="1" x14ac:dyDescent="0.25">
      <c r="A519" s="394">
        <v>6</v>
      </c>
      <c r="B519" s="111">
        <v>149630</v>
      </c>
      <c r="C519" s="180" t="s">
        <v>1507</v>
      </c>
      <c r="D519" s="470">
        <v>0</v>
      </c>
      <c r="E519" s="470">
        <v>190.23652999999999</v>
      </c>
      <c r="F519" s="470">
        <v>791.02666999999997</v>
      </c>
      <c r="G519" s="470">
        <v>0</v>
      </c>
      <c r="H519" s="87">
        <v>981.26319999999998</v>
      </c>
      <c r="I519" s="470">
        <v>0</v>
      </c>
      <c r="J519" s="470">
        <v>0</v>
      </c>
      <c r="K519" s="470">
        <v>0</v>
      </c>
      <c r="L519" s="470">
        <v>0</v>
      </c>
      <c r="M519" s="470">
        <v>0</v>
      </c>
      <c r="N519" s="470">
        <v>0</v>
      </c>
      <c r="O519" s="470">
        <v>0</v>
      </c>
      <c r="P519" s="470">
        <v>0</v>
      </c>
      <c r="Q519" s="470">
        <v>0</v>
      </c>
      <c r="R519" s="87">
        <v>0</v>
      </c>
      <c r="S519" s="470">
        <v>0</v>
      </c>
      <c r="T519" s="470">
        <v>0</v>
      </c>
      <c r="U519" s="470">
        <v>0</v>
      </c>
      <c r="V519" s="470">
        <v>0</v>
      </c>
      <c r="W519" s="470">
        <v>0</v>
      </c>
      <c r="X519" s="470">
        <v>0</v>
      </c>
      <c r="Y519" s="470">
        <v>0</v>
      </c>
      <c r="Z519" s="470">
        <v>0</v>
      </c>
      <c r="AA519" s="470">
        <v>0</v>
      </c>
      <c r="AB519" s="470">
        <v>0</v>
      </c>
      <c r="AC519" s="470">
        <v>0</v>
      </c>
      <c r="AD519" s="470">
        <v>0</v>
      </c>
      <c r="AE519" s="470">
        <v>981.26319999999998</v>
      </c>
      <c r="AF519" s="227">
        <v>0</v>
      </c>
      <c r="AG519" s="227">
        <v>0</v>
      </c>
      <c r="AH519" s="227">
        <v>0</v>
      </c>
      <c r="AI519" s="227">
        <v>0</v>
      </c>
      <c r="AJ519" s="475">
        <v>981.26319999999998</v>
      </c>
    </row>
    <row r="520" spans="1:36" s="42" customFormat="1" x14ac:dyDescent="0.25">
      <c r="A520" s="394">
        <v>6</v>
      </c>
      <c r="B520" s="111">
        <v>149635</v>
      </c>
      <c r="C520" s="180" t="s">
        <v>1508</v>
      </c>
      <c r="D520" s="470">
        <v>0</v>
      </c>
      <c r="E520" s="470">
        <v>0</v>
      </c>
      <c r="F520" s="470">
        <v>0</v>
      </c>
      <c r="G520" s="470">
        <v>0</v>
      </c>
      <c r="H520" s="87">
        <v>0</v>
      </c>
      <c r="I520" s="470">
        <v>0</v>
      </c>
      <c r="J520" s="470">
        <v>0</v>
      </c>
      <c r="K520" s="470">
        <v>0</v>
      </c>
      <c r="L520" s="470">
        <v>0</v>
      </c>
      <c r="M520" s="470">
        <v>0</v>
      </c>
      <c r="N520" s="470">
        <v>0</v>
      </c>
      <c r="O520" s="470">
        <v>0</v>
      </c>
      <c r="P520" s="470">
        <v>0</v>
      </c>
      <c r="Q520" s="470">
        <v>0</v>
      </c>
      <c r="R520" s="87">
        <v>0</v>
      </c>
      <c r="S520" s="470">
        <v>0</v>
      </c>
      <c r="T520" s="470">
        <v>0</v>
      </c>
      <c r="U520" s="470">
        <v>0</v>
      </c>
      <c r="V520" s="470">
        <v>0</v>
      </c>
      <c r="W520" s="470">
        <v>0</v>
      </c>
      <c r="X520" s="470">
        <v>0</v>
      </c>
      <c r="Y520" s="470">
        <v>0</v>
      </c>
      <c r="Z520" s="470">
        <v>0</v>
      </c>
      <c r="AA520" s="470">
        <v>0</v>
      </c>
      <c r="AB520" s="470">
        <v>0</v>
      </c>
      <c r="AC520" s="470">
        <v>0</v>
      </c>
      <c r="AD520" s="470">
        <v>0</v>
      </c>
      <c r="AE520" s="470">
        <v>0</v>
      </c>
      <c r="AF520" s="227">
        <v>0</v>
      </c>
      <c r="AG520" s="227">
        <v>0</v>
      </c>
      <c r="AH520" s="227">
        <v>0</v>
      </c>
      <c r="AI520" s="227">
        <v>0</v>
      </c>
      <c r="AJ520" s="475">
        <v>0</v>
      </c>
    </row>
    <row r="521" spans="1:36" s="42" customFormat="1" x14ac:dyDescent="0.25">
      <c r="A521" s="394">
        <v>6</v>
      </c>
      <c r="B521" s="111">
        <v>149640</v>
      </c>
      <c r="C521" s="180" t="s">
        <v>1509</v>
      </c>
      <c r="D521" s="470">
        <v>0.57669000000000004</v>
      </c>
      <c r="E521" s="470">
        <v>33.524430000000002</v>
      </c>
      <c r="F521" s="470">
        <v>943.98494000000005</v>
      </c>
      <c r="G521" s="470">
        <v>5.8500199999999998</v>
      </c>
      <c r="H521" s="87">
        <v>983.93608000000006</v>
      </c>
      <c r="I521" s="470">
        <v>0</v>
      </c>
      <c r="J521" s="470">
        <v>0</v>
      </c>
      <c r="K521" s="470">
        <v>0</v>
      </c>
      <c r="L521" s="470">
        <v>0</v>
      </c>
      <c r="M521" s="470">
        <v>0</v>
      </c>
      <c r="N521" s="470">
        <v>0</v>
      </c>
      <c r="O521" s="470">
        <v>52.706150000000001</v>
      </c>
      <c r="P521" s="470">
        <v>0</v>
      </c>
      <c r="Q521" s="470">
        <v>52.417929999999998</v>
      </c>
      <c r="R521" s="87">
        <v>105.12407999999999</v>
      </c>
      <c r="S521" s="470">
        <v>0.95182999999999995</v>
      </c>
      <c r="T521" s="470">
        <v>0</v>
      </c>
      <c r="U521" s="470">
        <v>0</v>
      </c>
      <c r="V521" s="470">
        <v>0.51587000000000005</v>
      </c>
      <c r="W521" s="470">
        <v>0</v>
      </c>
      <c r="X521" s="470">
        <v>0</v>
      </c>
      <c r="Y521" s="470">
        <v>24.082000000000001</v>
      </c>
      <c r="Z521" s="470">
        <v>0.67401999999999995</v>
      </c>
      <c r="AA521" s="470">
        <v>2.0338400000000001</v>
      </c>
      <c r="AB521" s="470">
        <v>3.70987</v>
      </c>
      <c r="AC521" s="470">
        <v>0</v>
      </c>
      <c r="AD521" s="470">
        <v>31.96743</v>
      </c>
      <c r="AE521" s="470">
        <v>1121.0275899999999</v>
      </c>
      <c r="AF521" s="227">
        <v>0</v>
      </c>
      <c r="AG521" s="227">
        <v>0.51587000000000005</v>
      </c>
      <c r="AH521" s="227">
        <v>0</v>
      </c>
      <c r="AI521" s="227">
        <v>26.115840000000002</v>
      </c>
      <c r="AJ521" s="475">
        <v>1094.39588</v>
      </c>
    </row>
    <row r="522" spans="1:36" s="42" customFormat="1" x14ac:dyDescent="0.25">
      <c r="A522" s="394">
        <v>6</v>
      </c>
      <c r="B522" s="111">
        <v>149645</v>
      </c>
      <c r="C522" s="180" t="s">
        <v>1510</v>
      </c>
      <c r="D522" s="470">
        <v>0</v>
      </c>
      <c r="E522" s="470">
        <v>0</v>
      </c>
      <c r="F522" s="470">
        <v>0</v>
      </c>
      <c r="G522" s="470">
        <v>0</v>
      </c>
      <c r="H522" s="87">
        <v>0</v>
      </c>
      <c r="I522" s="470">
        <v>0</v>
      </c>
      <c r="J522" s="470">
        <v>0</v>
      </c>
      <c r="K522" s="470">
        <v>0</v>
      </c>
      <c r="L522" s="470">
        <v>0</v>
      </c>
      <c r="M522" s="470">
        <v>0</v>
      </c>
      <c r="N522" s="470">
        <v>0</v>
      </c>
      <c r="O522" s="470">
        <v>0</v>
      </c>
      <c r="P522" s="470">
        <v>0</v>
      </c>
      <c r="Q522" s="470">
        <v>0</v>
      </c>
      <c r="R522" s="87">
        <v>0</v>
      </c>
      <c r="S522" s="470">
        <v>0</v>
      </c>
      <c r="T522" s="470">
        <v>0</v>
      </c>
      <c r="U522" s="470">
        <v>0</v>
      </c>
      <c r="V522" s="470">
        <v>0</v>
      </c>
      <c r="W522" s="470">
        <v>0</v>
      </c>
      <c r="X522" s="470">
        <v>0</v>
      </c>
      <c r="Y522" s="470">
        <v>0</v>
      </c>
      <c r="Z522" s="470">
        <v>0</v>
      </c>
      <c r="AA522" s="470">
        <v>0</v>
      </c>
      <c r="AB522" s="470">
        <v>0</v>
      </c>
      <c r="AC522" s="470">
        <v>0</v>
      </c>
      <c r="AD522" s="470">
        <v>0</v>
      </c>
      <c r="AE522" s="470">
        <v>0</v>
      </c>
      <c r="AF522" s="227">
        <v>0</v>
      </c>
      <c r="AG522" s="227">
        <v>0</v>
      </c>
      <c r="AH522" s="227">
        <v>0</v>
      </c>
      <c r="AI522" s="227">
        <v>0</v>
      </c>
      <c r="AJ522" s="475">
        <v>0</v>
      </c>
    </row>
    <row r="523" spans="1:36" s="42" customFormat="1" x14ac:dyDescent="0.25">
      <c r="A523" s="394">
        <v>6</v>
      </c>
      <c r="B523" s="111">
        <v>149650</v>
      </c>
      <c r="C523" s="180" t="s">
        <v>1511</v>
      </c>
      <c r="D523" s="470">
        <v>0</v>
      </c>
      <c r="E523" s="470">
        <v>0</v>
      </c>
      <c r="F523" s="470">
        <v>0.83279000000000003</v>
      </c>
      <c r="G523" s="470">
        <v>0</v>
      </c>
      <c r="H523" s="87">
        <v>0.83279000000000003</v>
      </c>
      <c r="I523" s="470">
        <v>0</v>
      </c>
      <c r="J523" s="470">
        <v>0</v>
      </c>
      <c r="K523" s="470">
        <v>0</v>
      </c>
      <c r="L523" s="470">
        <v>0</v>
      </c>
      <c r="M523" s="470">
        <v>0</v>
      </c>
      <c r="N523" s="470">
        <v>0</v>
      </c>
      <c r="O523" s="470">
        <v>0</v>
      </c>
      <c r="P523" s="470">
        <v>0</v>
      </c>
      <c r="Q523" s="470">
        <v>0</v>
      </c>
      <c r="R523" s="87">
        <v>0</v>
      </c>
      <c r="S523" s="470">
        <v>0</v>
      </c>
      <c r="T523" s="470">
        <v>0</v>
      </c>
      <c r="U523" s="470">
        <v>0</v>
      </c>
      <c r="V523" s="470">
        <v>0</v>
      </c>
      <c r="W523" s="470">
        <v>0</v>
      </c>
      <c r="X523" s="470">
        <v>0</v>
      </c>
      <c r="Y523" s="470">
        <v>0</v>
      </c>
      <c r="Z523" s="470">
        <v>0</v>
      </c>
      <c r="AA523" s="470">
        <v>0</v>
      </c>
      <c r="AB523" s="470">
        <v>0</v>
      </c>
      <c r="AC523" s="470">
        <v>0</v>
      </c>
      <c r="AD523" s="470">
        <v>0</v>
      </c>
      <c r="AE523" s="470">
        <v>0.83279000000000003</v>
      </c>
      <c r="AF523" s="227">
        <v>0</v>
      </c>
      <c r="AG523" s="227">
        <v>0</v>
      </c>
      <c r="AH523" s="227">
        <v>0</v>
      </c>
      <c r="AI523" s="227">
        <v>0</v>
      </c>
      <c r="AJ523" s="475">
        <v>0.83279000000000003</v>
      </c>
    </row>
    <row r="524" spans="1:36" s="42" customFormat="1" x14ac:dyDescent="0.25">
      <c r="A524" s="394">
        <v>4</v>
      </c>
      <c r="B524" s="111">
        <v>1499</v>
      </c>
      <c r="C524" s="180" t="s">
        <v>1517</v>
      </c>
      <c r="D524" s="470">
        <v>-168035.39035</v>
      </c>
      <c r="E524" s="470">
        <v>-236932.94738999999</v>
      </c>
      <c r="F524" s="470">
        <v>-916993.93264000001</v>
      </c>
      <c r="G524" s="470">
        <v>-164176.36236999999</v>
      </c>
      <c r="H524" s="87">
        <v>-1486138.6327500001</v>
      </c>
      <c r="I524" s="470">
        <v>-77463.422839999999</v>
      </c>
      <c r="J524" s="470">
        <v>-94935.472949999996</v>
      </c>
      <c r="K524" s="470">
        <v>-19259.338</v>
      </c>
      <c r="L524" s="470">
        <v>-225504.45447</v>
      </c>
      <c r="M524" s="470">
        <v>-56880.036999999997</v>
      </c>
      <c r="N524" s="470">
        <v>-121961.65597000001</v>
      </c>
      <c r="O524" s="470">
        <v>-35649.411569999997</v>
      </c>
      <c r="P524" s="470">
        <v>-16143.580040000001</v>
      </c>
      <c r="Q524" s="470">
        <v>-75500.253880000004</v>
      </c>
      <c r="R524" s="87">
        <v>-723297.62671999994</v>
      </c>
      <c r="S524" s="470">
        <v>-9681.6567099999993</v>
      </c>
      <c r="T524" s="470">
        <v>-4287.6002799999997</v>
      </c>
      <c r="U524" s="470">
        <v>-2383.9383200000002</v>
      </c>
      <c r="V524" s="470">
        <v>-2068.0558799999999</v>
      </c>
      <c r="W524" s="470">
        <v>-2799.9071300000001</v>
      </c>
      <c r="X524" s="470">
        <v>-1708.9164699999999</v>
      </c>
      <c r="Y524" s="470">
        <v>-4964.9799599999997</v>
      </c>
      <c r="Z524" s="470">
        <v>-896.08209999999997</v>
      </c>
      <c r="AA524" s="470">
        <v>-6898.9980400000004</v>
      </c>
      <c r="AB524" s="470">
        <v>-12512.381659999999</v>
      </c>
      <c r="AC524" s="470">
        <v>-5855.4097300000003</v>
      </c>
      <c r="AD524" s="470">
        <v>-54057.92628</v>
      </c>
      <c r="AE524" s="470">
        <v>-2263494.1857499997</v>
      </c>
      <c r="AF524" s="227">
        <v>-141220.99397000001</v>
      </c>
      <c r="AG524" s="227">
        <v>-284452.54735000001</v>
      </c>
      <c r="AH524" s="227">
        <v>0</v>
      </c>
      <c r="AI524" s="227">
        <v>-17719.387729999999</v>
      </c>
      <c r="AJ524" s="475">
        <v>-1820101.2566999998</v>
      </c>
    </row>
    <row r="525" spans="1:36" s="42" customFormat="1" x14ac:dyDescent="0.25">
      <c r="A525" s="394">
        <v>6</v>
      </c>
      <c r="B525" s="111">
        <v>149905</v>
      </c>
      <c r="C525" s="180" t="s">
        <v>1518</v>
      </c>
      <c r="D525" s="470">
        <v>-31078.432700000001</v>
      </c>
      <c r="E525" s="470">
        <v>-22688.335770000002</v>
      </c>
      <c r="F525" s="470">
        <v>-202545.97649999999</v>
      </c>
      <c r="G525" s="470">
        <v>-33062.022559999998</v>
      </c>
      <c r="H525" s="87">
        <v>-289374.76753000001</v>
      </c>
      <c r="I525" s="470">
        <v>-14261.18476</v>
      </c>
      <c r="J525" s="470">
        <v>-29500.482090000001</v>
      </c>
      <c r="K525" s="470">
        <v>-5960.2259999999997</v>
      </c>
      <c r="L525" s="470">
        <v>-2851.9604399999998</v>
      </c>
      <c r="M525" s="470">
        <v>-4023.3397100000002</v>
      </c>
      <c r="N525" s="470">
        <v>-59753.237560000001</v>
      </c>
      <c r="O525" s="470">
        <v>-7633.3843800000004</v>
      </c>
      <c r="P525" s="470">
        <v>-3756.7224000000001</v>
      </c>
      <c r="Q525" s="470">
        <v>-0.22664000000000001</v>
      </c>
      <c r="R525" s="87">
        <v>-127740.76398</v>
      </c>
      <c r="S525" s="470">
        <v>-5617.7909799999998</v>
      </c>
      <c r="T525" s="470">
        <v>-796.31192999999996</v>
      </c>
      <c r="U525" s="470">
        <v>-220.43839</v>
      </c>
      <c r="V525" s="470">
        <v>-69.020250000000004</v>
      </c>
      <c r="W525" s="470">
        <v>-888.89335000000005</v>
      </c>
      <c r="X525" s="470">
        <v>-24.947379999999999</v>
      </c>
      <c r="Y525" s="470">
        <v>0</v>
      </c>
      <c r="Z525" s="470">
        <v>-113.76643</v>
      </c>
      <c r="AA525" s="470">
        <v>0</v>
      </c>
      <c r="AB525" s="470">
        <v>-356.23417000000001</v>
      </c>
      <c r="AC525" s="470">
        <v>0</v>
      </c>
      <c r="AD525" s="470">
        <v>-8087.4028799999987</v>
      </c>
      <c r="AE525" s="470">
        <v>-425202.93439000001</v>
      </c>
      <c r="AF525" s="227">
        <v>-65713.463560000004</v>
      </c>
      <c r="AG525" s="227">
        <v>-6944.3204000000005</v>
      </c>
      <c r="AH525" s="227">
        <v>0</v>
      </c>
      <c r="AI525" s="227">
        <v>0</v>
      </c>
      <c r="AJ525" s="475">
        <v>-352545.15043000015</v>
      </c>
    </row>
    <row r="526" spans="1:36" s="42" customFormat="1" x14ac:dyDescent="0.25">
      <c r="A526" s="394">
        <v>6</v>
      </c>
      <c r="B526" s="111">
        <v>149910</v>
      </c>
      <c r="C526" s="180" t="s">
        <v>1519</v>
      </c>
      <c r="D526" s="470">
        <v>-24647.962510000001</v>
      </c>
      <c r="E526" s="470">
        <v>-66665.58395</v>
      </c>
      <c r="F526" s="470">
        <v>-81583.251369999998</v>
      </c>
      <c r="G526" s="470">
        <v>-26103.07375</v>
      </c>
      <c r="H526" s="87">
        <v>-198999.87158000001</v>
      </c>
      <c r="I526" s="470">
        <v>-25061.745370000001</v>
      </c>
      <c r="J526" s="470">
        <v>-18460.68779</v>
      </c>
      <c r="K526" s="470">
        <v>0</v>
      </c>
      <c r="L526" s="470">
        <v>-50789.023959999999</v>
      </c>
      <c r="M526" s="470">
        <v>-11239.992179999999</v>
      </c>
      <c r="N526" s="470">
        <v>-13994.93814</v>
      </c>
      <c r="O526" s="470">
        <v>-3351.78476</v>
      </c>
      <c r="P526" s="470">
        <v>-4181.6442100000004</v>
      </c>
      <c r="Q526" s="470">
        <v>-19156.42095</v>
      </c>
      <c r="R526" s="87">
        <v>-146236.23736</v>
      </c>
      <c r="S526" s="470">
        <v>-116.11121</v>
      </c>
      <c r="T526" s="470">
        <v>-2163.03386</v>
      </c>
      <c r="U526" s="470">
        <v>-691.56881999999996</v>
      </c>
      <c r="V526" s="470">
        <v>-954.17736000000002</v>
      </c>
      <c r="W526" s="470">
        <v>-5.07111</v>
      </c>
      <c r="X526" s="470">
        <v>-730.05163000000005</v>
      </c>
      <c r="Y526" s="470">
        <v>-248.75053</v>
      </c>
      <c r="Z526" s="470">
        <v>-228.85455999999999</v>
      </c>
      <c r="AA526" s="470">
        <v>0</v>
      </c>
      <c r="AB526" s="470">
        <v>-945.81015000000002</v>
      </c>
      <c r="AC526" s="470">
        <v>-8.269E-2</v>
      </c>
      <c r="AD526" s="470">
        <v>-6083.5119200000008</v>
      </c>
      <c r="AE526" s="470">
        <v>-351319.62086000002</v>
      </c>
      <c r="AF526" s="227">
        <v>-13994.93814</v>
      </c>
      <c r="AG526" s="227">
        <v>-62983.193500000001</v>
      </c>
      <c r="AH526" s="227">
        <v>0</v>
      </c>
      <c r="AI526" s="227">
        <v>-248.83322000000001</v>
      </c>
      <c r="AJ526" s="475">
        <v>-274092.65600000002</v>
      </c>
    </row>
    <row r="527" spans="1:36" s="42" customFormat="1" x14ac:dyDescent="0.25">
      <c r="A527" s="394">
        <v>6</v>
      </c>
      <c r="B527" s="111">
        <v>149915</v>
      </c>
      <c r="C527" s="180" t="s">
        <v>1520</v>
      </c>
      <c r="D527" s="470">
        <v>-4638.0325199999997</v>
      </c>
      <c r="E527" s="470">
        <v>-14170.036260000001</v>
      </c>
      <c r="F527" s="470">
        <v>-19492.378570000001</v>
      </c>
      <c r="G527" s="470">
        <v>-5193.5242399999997</v>
      </c>
      <c r="H527" s="87">
        <v>-43493.971590000001</v>
      </c>
      <c r="I527" s="470">
        <v>-1009.56307</v>
      </c>
      <c r="J527" s="470">
        <v>-1972.77081</v>
      </c>
      <c r="K527" s="470">
        <v>0</v>
      </c>
      <c r="L527" s="470">
        <v>0</v>
      </c>
      <c r="M527" s="470">
        <v>-1483.1907799999999</v>
      </c>
      <c r="N527" s="470">
        <v>-3125.33178</v>
      </c>
      <c r="O527" s="470">
        <v>-743.47519</v>
      </c>
      <c r="P527" s="470">
        <v>-398.97647000000001</v>
      </c>
      <c r="Q527" s="470">
        <v>-33.846769999999999</v>
      </c>
      <c r="R527" s="87">
        <v>-8767.1548699999985</v>
      </c>
      <c r="S527" s="470">
        <v>-327.73842000000002</v>
      </c>
      <c r="T527" s="470">
        <v>-13.30242</v>
      </c>
      <c r="U527" s="470">
        <v>-0.25488</v>
      </c>
      <c r="V527" s="470">
        <v>-3.0200800000000001</v>
      </c>
      <c r="W527" s="470">
        <v>-1.2231799999999999</v>
      </c>
      <c r="X527" s="470">
        <v>-1E-3</v>
      </c>
      <c r="Y527" s="470">
        <v>0</v>
      </c>
      <c r="Z527" s="470">
        <v>-67.297629999999998</v>
      </c>
      <c r="AA527" s="470">
        <v>0</v>
      </c>
      <c r="AB527" s="470">
        <v>-262.04011000000003</v>
      </c>
      <c r="AC527" s="470">
        <v>0</v>
      </c>
      <c r="AD527" s="470">
        <v>-674.87772000000007</v>
      </c>
      <c r="AE527" s="470">
        <v>-52936.004179999996</v>
      </c>
      <c r="AF527" s="227">
        <v>-3125.33178</v>
      </c>
      <c r="AG527" s="227">
        <v>-1486.2108599999999</v>
      </c>
      <c r="AH527" s="227">
        <v>0</v>
      </c>
      <c r="AI527" s="227">
        <v>0</v>
      </c>
      <c r="AJ527" s="475">
        <v>-48324.461539999997</v>
      </c>
    </row>
    <row r="528" spans="1:36" s="42" customFormat="1" x14ac:dyDescent="0.25">
      <c r="A528" s="394">
        <v>6</v>
      </c>
      <c r="B528" s="111">
        <v>149920</v>
      </c>
      <c r="C528" s="180" t="s">
        <v>1521</v>
      </c>
      <c r="D528" s="470">
        <v>-4109.6094800000001</v>
      </c>
      <c r="E528" s="470">
        <v>-1159.52862</v>
      </c>
      <c r="F528" s="470">
        <v>-20362.69353</v>
      </c>
      <c r="G528" s="470">
        <v>-601.48203000000001</v>
      </c>
      <c r="H528" s="87">
        <v>-26233.31366</v>
      </c>
      <c r="I528" s="470">
        <v>-489.63466</v>
      </c>
      <c r="J528" s="470">
        <v>0</v>
      </c>
      <c r="K528" s="470">
        <v>0</v>
      </c>
      <c r="L528" s="470">
        <v>0</v>
      </c>
      <c r="M528" s="470">
        <v>-1.4999999999999999E-2</v>
      </c>
      <c r="N528" s="470">
        <v>-109.92735</v>
      </c>
      <c r="O528" s="470">
        <v>-1307.8466000000001</v>
      </c>
      <c r="P528" s="470">
        <v>-250.81116</v>
      </c>
      <c r="Q528" s="470">
        <v>-24533.481960000001</v>
      </c>
      <c r="R528" s="87">
        <v>-26691.71673</v>
      </c>
      <c r="S528" s="470">
        <v>-1395.1411700000001</v>
      </c>
      <c r="T528" s="470">
        <v>-5.3579699999999999</v>
      </c>
      <c r="U528" s="470">
        <v>-829.78896999999995</v>
      </c>
      <c r="V528" s="470">
        <v>-34.004100000000001</v>
      </c>
      <c r="W528" s="470">
        <v>-145.6053</v>
      </c>
      <c r="X528" s="470">
        <v>-196.77179000000001</v>
      </c>
      <c r="Y528" s="470">
        <v>-1108.61131</v>
      </c>
      <c r="Z528" s="470">
        <v>-15.910959999999999</v>
      </c>
      <c r="AA528" s="470">
        <v>-4960.0236999999997</v>
      </c>
      <c r="AB528" s="470">
        <v>-2716.8393299999998</v>
      </c>
      <c r="AC528" s="470">
        <v>-4556.7712799999999</v>
      </c>
      <c r="AD528" s="470">
        <v>-15964.82588</v>
      </c>
      <c r="AE528" s="470">
        <v>-68889.856270000004</v>
      </c>
      <c r="AF528" s="227">
        <v>-109.92735</v>
      </c>
      <c r="AG528" s="227">
        <v>-34.019100000000002</v>
      </c>
      <c r="AH528" s="227">
        <v>0</v>
      </c>
      <c r="AI528" s="227">
        <v>-10625.406289999999</v>
      </c>
      <c r="AJ528" s="475">
        <v>-58120.503530000009</v>
      </c>
    </row>
    <row r="529" spans="1:36" s="42" customFormat="1" x14ac:dyDescent="0.25">
      <c r="A529" s="394">
        <v>6</v>
      </c>
      <c r="B529" s="111">
        <v>149940</v>
      </c>
      <c r="C529" s="180" t="s">
        <v>1523</v>
      </c>
      <c r="D529" s="470">
        <v>0</v>
      </c>
      <c r="E529" s="470">
        <v>-3761.52763</v>
      </c>
      <c r="F529" s="470">
        <v>-73.17098</v>
      </c>
      <c r="G529" s="470">
        <v>0</v>
      </c>
      <c r="H529" s="87">
        <v>-3834.6986099999999</v>
      </c>
      <c r="I529" s="470">
        <v>0</v>
      </c>
      <c r="J529" s="470">
        <v>0</v>
      </c>
      <c r="K529" s="470">
        <v>0</v>
      </c>
      <c r="L529" s="470">
        <v>0</v>
      </c>
      <c r="M529" s="470">
        <v>-67.371080000000006</v>
      </c>
      <c r="N529" s="470">
        <v>-5.2788399999999998</v>
      </c>
      <c r="O529" s="470">
        <v>0</v>
      </c>
      <c r="P529" s="470">
        <v>0</v>
      </c>
      <c r="Q529" s="470">
        <v>0</v>
      </c>
      <c r="R529" s="87">
        <v>-72.649920000000009</v>
      </c>
      <c r="S529" s="470">
        <v>0</v>
      </c>
      <c r="T529" s="470">
        <v>0</v>
      </c>
      <c r="U529" s="470">
        <v>0</v>
      </c>
      <c r="V529" s="470">
        <v>0</v>
      </c>
      <c r="W529" s="470">
        <v>0</v>
      </c>
      <c r="X529" s="470">
        <v>0</v>
      </c>
      <c r="Y529" s="470">
        <v>0</v>
      </c>
      <c r="Z529" s="470">
        <v>0</v>
      </c>
      <c r="AA529" s="470">
        <v>0</v>
      </c>
      <c r="AB529" s="470">
        <v>0</v>
      </c>
      <c r="AC529" s="470">
        <v>0</v>
      </c>
      <c r="AD529" s="470">
        <v>0</v>
      </c>
      <c r="AE529" s="470">
        <v>-3907.3485299999998</v>
      </c>
      <c r="AF529" s="227">
        <v>-5.2788399999999998</v>
      </c>
      <c r="AG529" s="227">
        <v>-67.371080000000006</v>
      </c>
      <c r="AH529" s="227">
        <v>0</v>
      </c>
      <c r="AI529" s="227">
        <v>0</v>
      </c>
      <c r="AJ529" s="475">
        <v>-3834.6986099999999</v>
      </c>
    </row>
    <row r="530" spans="1:36" s="42" customFormat="1" x14ac:dyDescent="0.25">
      <c r="A530" s="394">
        <v>6</v>
      </c>
      <c r="B530" s="111">
        <v>149945</v>
      </c>
      <c r="C530" s="180" t="s">
        <v>1524</v>
      </c>
      <c r="D530" s="470">
        <v>-7197.8246399999998</v>
      </c>
      <c r="E530" s="470">
        <v>-20650.192739999999</v>
      </c>
      <c r="F530" s="470">
        <v>-37340.632120000002</v>
      </c>
      <c r="G530" s="470">
        <v>-3260.4974999999999</v>
      </c>
      <c r="H530" s="87">
        <v>-68449.146999999997</v>
      </c>
      <c r="I530" s="470">
        <v>-6386.6422899999998</v>
      </c>
      <c r="J530" s="470">
        <v>-86.481999999999999</v>
      </c>
      <c r="K530" s="470">
        <v>0</v>
      </c>
      <c r="L530" s="470">
        <v>-10959.512049999999</v>
      </c>
      <c r="M530" s="470">
        <v>-1393.2824599999999</v>
      </c>
      <c r="N530" s="470">
        <v>-7377.3897900000002</v>
      </c>
      <c r="O530" s="470">
        <v>-2525.2108499999999</v>
      </c>
      <c r="P530" s="470">
        <v>-230.11858000000001</v>
      </c>
      <c r="Q530" s="470">
        <v>-1009.92605</v>
      </c>
      <c r="R530" s="87">
        <v>-29968.564069999993</v>
      </c>
      <c r="S530" s="470">
        <v>-1163.9805699999999</v>
      </c>
      <c r="T530" s="470">
        <v>-265.97345999999999</v>
      </c>
      <c r="U530" s="470">
        <v>-132.25111000000001</v>
      </c>
      <c r="V530" s="470">
        <v>-488.97757999999999</v>
      </c>
      <c r="W530" s="470">
        <v>0</v>
      </c>
      <c r="X530" s="470">
        <v>-35.536119999999997</v>
      </c>
      <c r="Y530" s="470">
        <v>-2065.3243499999999</v>
      </c>
      <c r="Z530" s="470">
        <v>-124.6023</v>
      </c>
      <c r="AA530" s="470">
        <v>-374.95258999999999</v>
      </c>
      <c r="AB530" s="470">
        <v>-3853.4946500000001</v>
      </c>
      <c r="AC530" s="470">
        <v>-434.28471999999999</v>
      </c>
      <c r="AD530" s="470">
        <v>-8939.37745</v>
      </c>
      <c r="AE530" s="470">
        <v>-107357.08851999999</v>
      </c>
      <c r="AF530" s="227">
        <v>-7377.3897900000002</v>
      </c>
      <c r="AG530" s="227">
        <v>-12841.77209</v>
      </c>
      <c r="AH530" s="227">
        <v>0</v>
      </c>
      <c r="AI530" s="227">
        <v>-2874.5616599999998</v>
      </c>
      <c r="AJ530" s="475">
        <v>-84263.364979999984</v>
      </c>
    </row>
    <row r="531" spans="1:36" s="42" customFormat="1" x14ac:dyDescent="0.25">
      <c r="A531" s="394">
        <v>6</v>
      </c>
      <c r="B531" s="111">
        <v>149950</v>
      </c>
      <c r="C531" s="180" t="s">
        <v>1525</v>
      </c>
      <c r="D531" s="470">
        <v>-14621.044330000001</v>
      </c>
      <c r="E531" s="470">
        <v>-34687.562169999997</v>
      </c>
      <c r="F531" s="470">
        <v>-135348.07855000001</v>
      </c>
      <c r="G531" s="470">
        <v>-46852.650450000001</v>
      </c>
      <c r="H531" s="87">
        <v>-231509.33549999999</v>
      </c>
      <c r="I531" s="470">
        <v>-21801.34864</v>
      </c>
      <c r="J531" s="470">
        <v>-5953.2112500000003</v>
      </c>
      <c r="K531" s="470">
        <v>-1479.8330000000001</v>
      </c>
      <c r="L531" s="470">
        <v>-45415.094899999996</v>
      </c>
      <c r="M531" s="470">
        <v>-17483.666270000002</v>
      </c>
      <c r="N531" s="470">
        <v>-12191.44181</v>
      </c>
      <c r="O531" s="470">
        <v>-12060.841179999999</v>
      </c>
      <c r="P531" s="470">
        <v>-2349.1508399999998</v>
      </c>
      <c r="Q531" s="470">
        <v>-2455.7359000000001</v>
      </c>
      <c r="R531" s="87">
        <v>-121190.32379000001</v>
      </c>
      <c r="S531" s="470">
        <v>-736.98410000000001</v>
      </c>
      <c r="T531" s="470">
        <v>-985.61713999999995</v>
      </c>
      <c r="U531" s="470">
        <v>-4.3218399999999999</v>
      </c>
      <c r="V531" s="470">
        <v>-405.33978999999999</v>
      </c>
      <c r="W531" s="470">
        <v>0</v>
      </c>
      <c r="X531" s="470">
        <v>-123.36676</v>
      </c>
      <c r="Y531" s="470">
        <v>-1535.11934</v>
      </c>
      <c r="Z531" s="470">
        <v>-265.50803999999999</v>
      </c>
      <c r="AA531" s="470">
        <v>-141.44291999999999</v>
      </c>
      <c r="AB531" s="470">
        <v>-601.82951000000003</v>
      </c>
      <c r="AC531" s="470">
        <v>-90.571669999999997</v>
      </c>
      <c r="AD531" s="470">
        <v>-4890.1011100000005</v>
      </c>
      <c r="AE531" s="470">
        <v>-357589.76039999997</v>
      </c>
      <c r="AF531" s="227">
        <v>-13671.274810000001</v>
      </c>
      <c r="AG531" s="227">
        <v>-63304.100959999996</v>
      </c>
      <c r="AH531" s="227">
        <v>0</v>
      </c>
      <c r="AI531" s="227">
        <v>-1767.13393</v>
      </c>
      <c r="AJ531" s="475">
        <v>-278847.25070000003</v>
      </c>
    </row>
    <row r="532" spans="1:36" s="42" customFormat="1" x14ac:dyDescent="0.25">
      <c r="A532" s="394">
        <v>6</v>
      </c>
      <c r="B532" s="111">
        <v>149955</v>
      </c>
      <c r="C532" s="180" t="s">
        <v>1526</v>
      </c>
      <c r="D532" s="470">
        <v>-132.59151</v>
      </c>
      <c r="E532" s="470">
        <v>-9978.6421800000007</v>
      </c>
      <c r="F532" s="470">
        <v>-174.33260000000001</v>
      </c>
      <c r="G532" s="470">
        <v>-12.75024</v>
      </c>
      <c r="H532" s="87">
        <v>-10298.31653</v>
      </c>
      <c r="I532" s="470">
        <v>0</v>
      </c>
      <c r="J532" s="470">
        <v>-97.501000000000005</v>
      </c>
      <c r="K532" s="470">
        <v>0</v>
      </c>
      <c r="L532" s="470">
        <v>0</v>
      </c>
      <c r="M532" s="470">
        <v>0</v>
      </c>
      <c r="N532" s="470">
        <v>0</v>
      </c>
      <c r="O532" s="470">
        <v>-2.1439699999999999</v>
      </c>
      <c r="P532" s="470">
        <v>-36.503909999999998</v>
      </c>
      <c r="Q532" s="470">
        <v>0</v>
      </c>
      <c r="R532" s="87">
        <v>-136.14887999999999</v>
      </c>
      <c r="S532" s="470">
        <v>-2.0268899999999999</v>
      </c>
      <c r="T532" s="470">
        <v>0</v>
      </c>
      <c r="U532" s="470">
        <v>0</v>
      </c>
      <c r="V532" s="470">
        <v>0</v>
      </c>
      <c r="W532" s="470">
        <v>0</v>
      </c>
      <c r="X532" s="470">
        <v>0</v>
      </c>
      <c r="Y532" s="470">
        <v>0</v>
      </c>
      <c r="Z532" s="470">
        <v>0</v>
      </c>
      <c r="AA532" s="470">
        <v>0</v>
      </c>
      <c r="AB532" s="470">
        <v>0</v>
      </c>
      <c r="AC532" s="470">
        <v>0</v>
      </c>
      <c r="AD532" s="470">
        <v>-2.0268899999999999</v>
      </c>
      <c r="AE532" s="470">
        <v>-10436.4923</v>
      </c>
      <c r="AF532" s="227">
        <v>0</v>
      </c>
      <c r="AG532" s="227">
        <v>0</v>
      </c>
      <c r="AH532" s="227">
        <v>0</v>
      </c>
      <c r="AI532" s="227">
        <v>0</v>
      </c>
      <c r="AJ532" s="475">
        <v>-10436.492299999998</v>
      </c>
    </row>
    <row r="533" spans="1:36" s="42" customFormat="1" x14ac:dyDescent="0.25">
      <c r="A533" s="394">
        <v>6</v>
      </c>
      <c r="B533" s="111">
        <v>149960</v>
      </c>
      <c r="C533" s="180" t="s">
        <v>1527</v>
      </c>
      <c r="D533" s="470">
        <v>0</v>
      </c>
      <c r="E533" s="470">
        <v>0</v>
      </c>
      <c r="F533" s="470">
        <v>0</v>
      </c>
      <c r="G533" s="470">
        <v>0</v>
      </c>
      <c r="H533" s="87">
        <v>0</v>
      </c>
      <c r="I533" s="470">
        <v>0</v>
      </c>
      <c r="J533" s="470">
        <v>0</v>
      </c>
      <c r="K533" s="470">
        <v>0</v>
      </c>
      <c r="L533" s="470">
        <v>0</v>
      </c>
      <c r="M533" s="470">
        <v>0</v>
      </c>
      <c r="N533" s="470">
        <v>0</v>
      </c>
      <c r="O533" s="470">
        <v>0</v>
      </c>
      <c r="P533" s="470">
        <v>0</v>
      </c>
      <c r="Q533" s="470">
        <v>0</v>
      </c>
      <c r="R533" s="87">
        <v>0</v>
      </c>
      <c r="S533" s="470">
        <v>0</v>
      </c>
      <c r="T533" s="470">
        <v>0</v>
      </c>
      <c r="U533" s="470">
        <v>0</v>
      </c>
      <c r="V533" s="470">
        <v>0</v>
      </c>
      <c r="W533" s="470">
        <v>0</v>
      </c>
      <c r="X533" s="470">
        <v>0</v>
      </c>
      <c r="Y533" s="470">
        <v>0</v>
      </c>
      <c r="Z533" s="470">
        <v>0</v>
      </c>
      <c r="AA533" s="470">
        <v>0</v>
      </c>
      <c r="AB533" s="470">
        <v>0</v>
      </c>
      <c r="AC533" s="470">
        <v>0</v>
      </c>
      <c r="AD533" s="470">
        <v>0</v>
      </c>
      <c r="AE533" s="470">
        <v>0</v>
      </c>
      <c r="AF533" s="227">
        <v>0</v>
      </c>
      <c r="AG533" s="227">
        <v>0</v>
      </c>
      <c r="AH533" s="227">
        <v>0</v>
      </c>
      <c r="AI533" s="227">
        <v>0</v>
      </c>
      <c r="AJ533" s="475">
        <v>0</v>
      </c>
    </row>
    <row r="534" spans="1:36" s="42" customFormat="1" x14ac:dyDescent="0.25">
      <c r="A534" s="394">
        <v>6</v>
      </c>
      <c r="B534" s="111">
        <v>149980</v>
      </c>
      <c r="C534" s="180" t="s">
        <v>1528</v>
      </c>
      <c r="D534" s="470">
        <v>0</v>
      </c>
      <c r="E534" s="470">
        <v>0</v>
      </c>
      <c r="F534" s="470">
        <v>0</v>
      </c>
      <c r="G534" s="470">
        <v>0</v>
      </c>
      <c r="H534" s="87">
        <v>0</v>
      </c>
      <c r="I534" s="470">
        <v>0</v>
      </c>
      <c r="J534" s="470">
        <v>0</v>
      </c>
      <c r="K534" s="470">
        <v>0</v>
      </c>
      <c r="L534" s="470">
        <v>0</v>
      </c>
      <c r="M534" s="470">
        <v>0</v>
      </c>
      <c r="N534" s="470">
        <v>0</v>
      </c>
      <c r="O534" s="470">
        <v>-4011.3648699999999</v>
      </c>
      <c r="P534" s="470">
        <v>0</v>
      </c>
      <c r="Q534" s="470">
        <v>0</v>
      </c>
      <c r="R534" s="87">
        <v>-4011.3648699999999</v>
      </c>
      <c r="S534" s="470">
        <v>0</v>
      </c>
      <c r="T534" s="470">
        <v>0</v>
      </c>
      <c r="U534" s="470">
        <v>-163.87467000000001</v>
      </c>
      <c r="V534" s="470">
        <v>-84.215149999999994</v>
      </c>
      <c r="W534" s="470">
        <v>0</v>
      </c>
      <c r="X534" s="470">
        <v>-210.87440000000001</v>
      </c>
      <c r="Y534" s="470">
        <v>0</v>
      </c>
      <c r="Z534" s="470">
        <v>0</v>
      </c>
      <c r="AA534" s="470">
        <v>-994.41029000000003</v>
      </c>
      <c r="AB534" s="470">
        <v>-2418.3661000000002</v>
      </c>
      <c r="AC534" s="470">
        <v>0</v>
      </c>
      <c r="AD534" s="470">
        <v>-3871.7406100000003</v>
      </c>
      <c r="AE534" s="470">
        <v>-7883.1054800000002</v>
      </c>
      <c r="AF534" s="227">
        <v>0</v>
      </c>
      <c r="AG534" s="227">
        <v>-84.215149999999994</v>
      </c>
      <c r="AH534" s="227">
        <v>0</v>
      </c>
      <c r="AI534" s="227">
        <v>-994.41029000000003</v>
      </c>
      <c r="AJ534" s="475">
        <v>-6804.4800399999995</v>
      </c>
    </row>
    <row r="535" spans="1:36" s="42" customFormat="1" x14ac:dyDescent="0.25">
      <c r="A535" s="394">
        <v>6</v>
      </c>
      <c r="B535" s="111">
        <v>149985</v>
      </c>
      <c r="C535" s="180" t="s">
        <v>1529</v>
      </c>
      <c r="D535" s="470">
        <v>-1235.0830000000001</v>
      </c>
      <c r="E535" s="470">
        <v>-8542.50281</v>
      </c>
      <c r="F535" s="470">
        <v>-171611.82712999999</v>
      </c>
      <c r="G535" s="470">
        <v>-4035.0966199999998</v>
      </c>
      <c r="H535" s="87">
        <v>-185424.50955999998</v>
      </c>
      <c r="I535" s="470">
        <v>0</v>
      </c>
      <c r="J535" s="470">
        <v>-2340.3380099999999</v>
      </c>
      <c r="K535" s="470">
        <v>0</v>
      </c>
      <c r="L535" s="470">
        <v>0</v>
      </c>
      <c r="M535" s="470">
        <v>-1007.87686</v>
      </c>
      <c r="N535" s="470">
        <v>0</v>
      </c>
      <c r="O535" s="470">
        <v>0</v>
      </c>
      <c r="P535" s="470">
        <v>-905.00878</v>
      </c>
      <c r="Q535" s="470">
        <v>0</v>
      </c>
      <c r="R535" s="87">
        <v>-4253.2236499999999</v>
      </c>
      <c r="S535" s="470">
        <v>0</v>
      </c>
      <c r="T535" s="470">
        <v>-37.79766</v>
      </c>
      <c r="U535" s="470">
        <v>0</v>
      </c>
      <c r="V535" s="470">
        <v>-26.100290000000001</v>
      </c>
      <c r="W535" s="470">
        <v>0</v>
      </c>
      <c r="X535" s="470">
        <v>-29.381419999999999</v>
      </c>
      <c r="Y535" s="470">
        <v>0</v>
      </c>
      <c r="Z535" s="470">
        <v>-57.192360000000001</v>
      </c>
      <c r="AA535" s="470">
        <v>0</v>
      </c>
      <c r="AB535" s="470">
        <v>0</v>
      </c>
      <c r="AC535" s="470">
        <v>0</v>
      </c>
      <c r="AD535" s="470">
        <v>-150.47173000000001</v>
      </c>
      <c r="AE535" s="470">
        <v>-189828.20493999997</v>
      </c>
      <c r="AF535" s="227">
        <v>0</v>
      </c>
      <c r="AG535" s="227">
        <v>-1033.9771499999999</v>
      </c>
      <c r="AH535" s="227">
        <v>0</v>
      </c>
      <c r="AI535" s="227">
        <v>0</v>
      </c>
      <c r="AJ535" s="475">
        <v>-188794.22778999998</v>
      </c>
    </row>
    <row r="536" spans="1:36" s="42" customFormat="1" x14ac:dyDescent="0.25">
      <c r="A536" s="394">
        <v>6</v>
      </c>
      <c r="B536" s="111">
        <v>149987</v>
      </c>
      <c r="C536" s="180" t="s">
        <v>1530</v>
      </c>
      <c r="D536" s="470">
        <v>-14328.034</v>
      </c>
      <c r="E536" s="470">
        <v>-2308.0412099999999</v>
      </c>
      <c r="F536" s="470">
        <v>-50816.388030000002</v>
      </c>
      <c r="G536" s="470">
        <v>0</v>
      </c>
      <c r="H536" s="87">
        <v>-67452.463239999997</v>
      </c>
      <c r="I536" s="470">
        <v>-372.87239</v>
      </c>
      <c r="J536" s="470">
        <v>0</v>
      </c>
      <c r="K536" s="470">
        <v>-2679.11</v>
      </c>
      <c r="L536" s="470">
        <v>-10697.315210000001</v>
      </c>
      <c r="M536" s="470">
        <v>-7875.7194799999997</v>
      </c>
      <c r="N536" s="470">
        <v>-13512.119049999999</v>
      </c>
      <c r="O536" s="470">
        <v>0</v>
      </c>
      <c r="P536" s="470">
        <v>-845.88588000000004</v>
      </c>
      <c r="Q536" s="470">
        <v>-16706.894230000002</v>
      </c>
      <c r="R536" s="87">
        <v>-52689.916240000006</v>
      </c>
      <c r="S536" s="470">
        <v>0</v>
      </c>
      <c r="T536" s="470">
        <v>0</v>
      </c>
      <c r="U536" s="470">
        <v>0</v>
      </c>
      <c r="V536" s="470">
        <v>0</v>
      </c>
      <c r="W536" s="470">
        <v>-911.80672000000004</v>
      </c>
      <c r="X536" s="470">
        <v>-357.98597000000001</v>
      </c>
      <c r="Y536" s="470">
        <v>0</v>
      </c>
      <c r="Z536" s="470">
        <v>-20.731470000000002</v>
      </c>
      <c r="AA536" s="470">
        <v>-284.27697000000001</v>
      </c>
      <c r="AB536" s="470">
        <v>-1109.83359</v>
      </c>
      <c r="AC536" s="470">
        <v>-170.06707</v>
      </c>
      <c r="AD536" s="470">
        <v>-2854.7017900000001</v>
      </c>
      <c r="AE536" s="470">
        <v>-122997.08127000001</v>
      </c>
      <c r="AF536" s="227">
        <v>-16191.22905</v>
      </c>
      <c r="AG536" s="227">
        <v>-18573.03469</v>
      </c>
      <c r="AH536" s="227">
        <v>0</v>
      </c>
      <c r="AI536" s="227">
        <v>-454.34404000000001</v>
      </c>
      <c r="AJ536" s="475">
        <v>-87778.473489999989</v>
      </c>
    </row>
    <row r="537" spans="1:36" s="42" customFormat="1" x14ac:dyDescent="0.25">
      <c r="A537" s="394">
        <v>6</v>
      </c>
      <c r="B537" s="111">
        <v>149989</v>
      </c>
      <c r="C537" s="180" t="s">
        <v>1531</v>
      </c>
      <c r="D537" s="470">
        <v>-66046.775659999999</v>
      </c>
      <c r="E537" s="470">
        <v>-52320.994050000001</v>
      </c>
      <c r="F537" s="470">
        <v>-197645.20326000001</v>
      </c>
      <c r="G537" s="470">
        <v>-45055.26498</v>
      </c>
      <c r="H537" s="87">
        <v>-361068.23794999998</v>
      </c>
      <c r="I537" s="470">
        <v>-8080.4316600000002</v>
      </c>
      <c r="J537" s="470">
        <v>-36524</v>
      </c>
      <c r="K537" s="470">
        <v>-9140.1689999999999</v>
      </c>
      <c r="L537" s="470">
        <v>-104791.54790999999</v>
      </c>
      <c r="M537" s="470">
        <v>-12305.58318</v>
      </c>
      <c r="N537" s="470">
        <v>-11891.99165</v>
      </c>
      <c r="O537" s="470">
        <v>-4013.35977</v>
      </c>
      <c r="P537" s="470">
        <v>-3188.7578100000001</v>
      </c>
      <c r="Q537" s="470">
        <v>-11603.721380000001</v>
      </c>
      <c r="R537" s="87">
        <v>-201539.56236000001</v>
      </c>
      <c r="S537" s="470">
        <v>-321.88337000000001</v>
      </c>
      <c r="T537" s="470">
        <v>-20.205839999999998</v>
      </c>
      <c r="U537" s="470">
        <v>-341.43964</v>
      </c>
      <c r="V537" s="470">
        <v>-3.2012800000000001</v>
      </c>
      <c r="W537" s="470">
        <v>-847.30746999999997</v>
      </c>
      <c r="X537" s="470">
        <v>0</v>
      </c>
      <c r="Y537" s="470">
        <v>-7.1744300000000001</v>
      </c>
      <c r="Z537" s="470">
        <v>-2.21835</v>
      </c>
      <c r="AA537" s="470">
        <v>-143.89157</v>
      </c>
      <c r="AB537" s="470">
        <v>-247.93405000000001</v>
      </c>
      <c r="AC537" s="470">
        <v>-603.63229999999999</v>
      </c>
      <c r="AD537" s="470">
        <v>-2538.8883000000005</v>
      </c>
      <c r="AE537" s="470">
        <v>-565146.68860999995</v>
      </c>
      <c r="AF537" s="227">
        <v>-21032.160649999998</v>
      </c>
      <c r="AG537" s="227">
        <v>-117100.33236999999</v>
      </c>
      <c r="AH537" s="227">
        <v>0</v>
      </c>
      <c r="AI537" s="227">
        <v>-754.69830000000002</v>
      </c>
      <c r="AJ537" s="475">
        <v>-426259.49728999991</v>
      </c>
    </row>
    <row r="538" spans="1:36" s="40" customFormat="1" x14ac:dyDescent="0.25">
      <c r="A538" s="394"/>
      <c r="B538" s="110">
        <v>15</v>
      </c>
      <c r="C538" s="310" t="s">
        <v>94</v>
      </c>
      <c r="D538" s="471">
        <v>0</v>
      </c>
      <c r="E538" s="471">
        <v>5861.4313499999998</v>
      </c>
      <c r="F538" s="471">
        <v>437.33087999999998</v>
      </c>
      <c r="G538" s="471">
        <v>30.241569999999999</v>
      </c>
      <c r="H538" s="26">
        <v>6329.0038000000004</v>
      </c>
      <c r="I538" s="471">
        <v>64.155799999999999</v>
      </c>
      <c r="J538" s="471">
        <v>0</v>
      </c>
      <c r="K538" s="471">
        <v>121.91200000000001</v>
      </c>
      <c r="L538" s="471">
        <v>0</v>
      </c>
      <c r="M538" s="471">
        <v>0</v>
      </c>
      <c r="N538" s="471">
        <v>0</v>
      </c>
      <c r="O538" s="471">
        <v>0</v>
      </c>
      <c r="P538" s="471">
        <v>0</v>
      </c>
      <c r="Q538" s="471">
        <v>0</v>
      </c>
      <c r="R538" s="26">
        <v>186.06780000000001</v>
      </c>
      <c r="S538" s="471">
        <v>0</v>
      </c>
      <c r="T538" s="471">
        <v>0</v>
      </c>
      <c r="U538" s="471">
        <v>0</v>
      </c>
      <c r="V538" s="471">
        <v>0</v>
      </c>
      <c r="W538" s="471">
        <v>0</v>
      </c>
      <c r="X538" s="471">
        <v>0</v>
      </c>
      <c r="Y538" s="471">
        <v>0</v>
      </c>
      <c r="Z538" s="471">
        <v>0</v>
      </c>
      <c r="AA538" s="471">
        <v>0</v>
      </c>
      <c r="AB538" s="471">
        <v>0</v>
      </c>
      <c r="AC538" s="471">
        <v>0</v>
      </c>
      <c r="AD538" s="471">
        <v>0</v>
      </c>
      <c r="AE538" s="471">
        <v>6515.0716000000002</v>
      </c>
      <c r="AF538" s="473">
        <v>121.91200000000001</v>
      </c>
      <c r="AG538" s="473">
        <v>0</v>
      </c>
      <c r="AH538" s="473">
        <v>0</v>
      </c>
      <c r="AI538" s="473">
        <v>0</v>
      </c>
      <c r="AJ538" s="474">
        <v>6393.1596000000009</v>
      </c>
    </row>
    <row r="539" spans="1:36" s="42" customFormat="1" x14ac:dyDescent="0.25">
      <c r="A539" s="395"/>
      <c r="B539" s="111">
        <v>1501</v>
      </c>
      <c r="C539" s="180" t="s">
        <v>95</v>
      </c>
      <c r="D539" s="470">
        <v>0</v>
      </c>
      <c r="E539" s="470">
        <v>5861.4313499999998</v>
      </c>
      <c r="F539" s="470">
        <v>437.33087999999998</v>
      </c>
      <c r="G539" s="470">
        <v>30.241569999999999</v>
      </c>
      <c r="H539" s="87">
        <v>6329.0038000000004</v>
      </c>
      <c r="I539" s="470">
        <v>64.155799999999999</v>
      </c>
      <c r="J539" s="470">
        <v>0</v>
      </c>
      <c r="K539" s="470">
        <v>121.91200000000001</v>
      </c>
      <c r="L539" s="470">
        <v>0</v>
      </c>
      <c r="M539" s="470">
        <v>0</v>
      </c>
      <c r="N539" s="470">
        <v>0</v>
      </c>
      <c r="O539" s="470">
        <v>0</v>
      </c>
      <c r="P539" s="470">
        <v>0</v>
      </c>
      <c r="Q539" s="470">
        <v>0</v>
      </c>
      <c r="R539" s="87">
        <v>186.06780000000001</v>
      </c>
      <c r="S539" s="470">
        <v>0</v>
      </c>
      <c r="T539" s="470">
        <v>0</v>
      </c>
      <c r="U539" s="470">
        <v>0</v>
      </c>
      <c r="V539" s="470">
        <v>0</v>
      </c>
      <c r="W539" s="470">
        <v>0</v>
      </c>
      <c r="X539" s="470">
        <v>0</v>
      </c>
      <c r="Y539" s="470">
        <v>0</v>
      </c>
      <c r="Z539" s="470">
        <v>0</v>
      </c>
      <c r="AA539" s="470">
        <v>0</v>
      </c>
      <c r="AB539" s="470">
        <v>0</v>
      </c>
      <c r="AC539" s="470">
        <v>0</v>
      </c>
      <c r="AD539" s="470">
        <v>0</v>
      </c>
      <c r="AE539" s="470">
        <v>6515.0716000000002</v>
      </c>
      <c r="AF539" s="227">
        <v>121.91200000000001</v>
      </c>
      <c r="AG539" s="227">
        <v>0</v>
      </c>
      <c r="AH539" s="227">
        <v>0</v>
      </c>
      <c r="AI539" s="227">
        <v>0</v>
      </c>
      <c r="AJ539" s="475">
        <v>6393.1596000000009</v>
      </c>
    </row>
    <row r="540" spans="1:36" s="42" customFormat="1" x14ac:dyDescent="0.25">
      <c r="A540" s="395"/>
      <c r="B540" s="111">
        <v>1502</v>
      </c>
      <c r="C540" s="180" t="s">
        <v>96</v>
      </c>
      <c r="D540" s="470">
        <v>0</v>
      </c>
      <c r="E540" s="470">
        <v>0</v>
      </c>
      <c r="F540" s="470">
        <v>0</v>
      </c>
      <c r="G540" s="470">
        <v>0</v>
      </c>
      <c r="H540" s="87">
        <v>0</v>
      </c>
      <c r="I540" s="470">
        <v>0</v>
      </c>
      <c r="J540" s="470">
        <v>0</v>
      </c>
      <c r="K540" s="470">
        <v>0</v>
      </c>
      <c r="L540" s="470">
        <v>0</v>
      </c>
      <c r="M540" s="470">
        <v>0</v>
      </c>
      <c r="N540" s="470">
        <v>0</v>
      </c>
      <c r="O540" s="470">
        <v>0</v>
      </c>
      <c r="P540" s="470">
        <v>0</v>
      </c>
      <c r="Q540" s="470">
        <v>0</v>
      </c>
      <c r="R540" s="87">
        <v>0</v>
      </c>
      <c r="S540" s="470">
        <v>0</v>
      </c>
      <c r="T540" s="470">
        <v>0</v>
      </c>
      <c r="U540" s="470">
        <v>0</v>
      </c>
      <c r="V540" s="470">
        <v>0</v>
      </c>
      <c r="W540" s="470">
        <v>0</v>
      </c>
      <c r="X540" s="470">
        <v>0</v>
      </c>
      <c r="Y540" s="470">
        <v>0</v>
      </c>
      <c r="Z540" s="470">
        <v>0</v>
      </c>
      <c r="AA540" s="470">
        <v>0</v>
      </c>
      <c r="AB540" s="470">
        <v>0</v>
      </c>
      <c r="AC540" s="470">
        <v>0</v>
      </c>
      <c r="AD540" s="470">
        <v>0</v>
      </c>
      <c r="AE540" s="470">
        <v>0</v>
      </c>
      <c r="AF540" s="227">
        <v>0</v>
      </c>
      <c r="AG540" s="227">
        <v>0</v>
      </c>
      <c r="AH540" s="227">
        <v>0</v>
      </c>
      <c r="AI540" s="227">
        <v>0</v>
      </c>
      <c r="AJ540" s="475">
        <v>0</v>
      </c>
    </row>
    <row r="541" spans="1:36" s="40" customFormat="1" x14ac:dyDescent="0.25">
      <c r="A541" s="394"/>
      <c r="B541" s="110">
        <v>16</v>
      </c>
      <c r="C541" s="310" t="s">
        <v>97</v>
      </c>
      <c r="D541" s="471">
        <v>64837.201260000002</v>
      </c>
      <c r="E541" s="471">
        <v>142774.58593999999</v>
      </c>
      <c r="F541" s="471">
        <v>254712.38271999999</v>
      </c>
      <c r="G541" s="471">
        <v>69577.917520000003</v>
      </c>
      <c r="H541" s="26">
        <v>531902.08744000003</v>
      </c>
      <c r="I541" s="471">
        <v>44916.576209999999</v>
      </c>
      <c r="J541" s="471">
        <v>34757.816200000001</v>
      </c>
      <c r="K541" s="471">
        <v>2628.5650000000001</v>
      </c>
      <c r="L541" s="471">
        <v>38947.76842</v>
      </c>
      <c r="M541" s="471">
        <v>7790.7053299999998</v>
      </c>
      <c r="N541" s="471">
        <v>49530.345079999999</v>
      </c>
      <c r="O541" s="471">
        <v>11297.54261</v>
      </c>
      <c r="P541" s="471">
        <v>13149.485210000001</v>
      </c>
      <c r="Q541" s="471">
        <v>9743.4951400000009</v>
      </c>
      <c r="R541" s="26">
        <v>212762.29920000004</v>
      </c>
      <c r="S541" s="471">
        <v>4873.2925599999999</v>
      </c>
      <c r="T541" s="471">
        <v>6163.2451300000002</v>
      </c>
      <c r="U541" s="471">
        <v>3321.0952400000001</v>
      </c>
      <c r="V541" s="471">
        <v>396.23531000000003</v>
      </c>
      <c r="W541" s="471">
        <v>980.50531999999998</v>
      </c>
      <c r="X541" s="471">
        <v>386.37477999999999</v>
      </c>
      <c r="Y541" s="471">
        <v>4570.46929</v>
      </c>
      <c r="Z541" s="471">
        <v>2458.70201</v>
      </c>
      <c r="AA541" s="471">
        <v>4433.8100999999997</v>
      </c>
      <c r="AB541" s="471">
        <v>4064.9177100000002</v>
      </c>
      <c r="AC541" s="471">
        <v>1439.8363899999999</v>
      </c>
      <c r="AD541" s="471">
        <v>33088.483840000001</v>
      </c>
      <c r="AE541" s="471">
        <v>777752.87048000004</v>
      </c>
      <c r="AF541" s="473">
        <v>52158.910080000001</v>
      </c>
      <c r="AG541" s="473">
        <v>47134.709059999994</v>
      </c>
      <c r="AH541" s="473">
        <v>0</v>
      </c>
      <c r="AI541" s="473">
        <v>10444.11578</v>
      </c>
      <c r="AJ541" s="474">
        <v>668015.13555999997</v>
      </c>
    </row>
    <row r="542" spans="1:36" s="42" customFormat="1" x14ac:dyDescent="0.25">
      <c r="A542" s="395"/>
      <c r="B542" s="111">
        <v>1601</v>
      </c>
      <c r="C542" s="180" t="s">
        <v>1532</v>
      </c>
      <c r="D542" s="470">
        <v>0</v>
      </c>
      <c r="E542" s="470">
        <v>0</v>
      </c>
      <c r="F542" s="470">
        <v>0.46233000000000002</v>
      </c>
      <c r="G542" s="470">
        <v>0</v>
      </c>
      <c r="H542" s="87">
        <v>0.46233000000000002</v>
      </c>
      <c r="I542" s="470">
        <v>0</v>
      </c>
      <c r="J542" s="470">
        <v>0</v>
      </c>
      <c r="K542" s="470">
        <v>0</v>
      </c>
      <c r="L542" s="470">
        <v>0</v>
      </c>
      <c r="M542" s="470">
        <v>0</v>
      </c>
      <c r="N542" s="470">
        <v>0</v>
      </c>
      <c r="O542" s="470">
        <v>0</v>
      </c>
      <c r="P542" s="470">
        <v>0</v>
      </c>
      <c r="Q542" s="470">
        <v>0</v>
      </c>
      <c r="R542" s="87">
        <v>0</v>
      </c>
      <c r="S542" s="470">
        <v>0</v>
      </c>
      <c r="T542" s="470">
        <v>0</v>
      </c>
      <c r="U542" s="470">
        <v>0</v>
      </c>
      <c r="V542" s="470">
        <v>0</v>
      </c>
      <c r="W542" s="470">
        <v>0</v>
      </c>
      <c r="X542" s="470">
        <v>0</v>
      </c>
      <c r="Y542" s="470">
        <v>0</v>
      </c>
      <c r="Z542" s="470">
        <v>0</v>
      </c>
      <c r="AA542" s="470">
        <v>0</v>
      </c>
      <c r="AB542" s="470">
        <v>0</v>
      </c>
      <c r="AC542" s="470">
        <v>0</v>
      </c>
      <c r="AD542" s="470">
        <v>0</v>
      </c>
      <c r="AE542" s="470">
        <v>0.46233000000000002</v>
      </c>
      <c r="AF542" s="227">
        <v>0</v>
      </c>
      <c r="AG542" s="227">
        <v>0</v>
      </c>
      <c r="AH542" s="227">
        <v>0</v>
      </c>
      <c r="AI542" s="227">
        <v>0</v>
      </c>
      <c r="AJ542" s="475">
        <v>0.46233000000000002</v>
      </c>
    </row>
    <row r="543" spans="1:36" s="42" customFormat="1" x14ac:dyDescent="0.25">
      <c r="A543" s="395"/>
      <c r="B543" s="111">
        <v>160105</v>
      </c>
      <c r="C543" s="180" t="s">
        <v>99</v>
      </c>
      <c r="D543" s="470">
        <v>0</v>
      </c>
      <c r="E543" s="470">
        <v>0</v>
      </c>
      <c r="F543" s="470">
        <v>0.46233000000000002</v>
      </c>
      <c r="G543" s="470">
        <v>0</v>
      </c>
      <c r="H543" s="87">
        <v>0.46233000000000002</v>
      </c>
      <c r="I543" s="470">
        <v>0</v>
      </c>
      <c r="J543" s="470">
        <v>0</v>
      </c>
      <c r="K543" s="470">
        <v>0</v>
      </c>
      <c r="L543" s="470">
        <v>0</v>
      </c>
      <c r="M543" s="470">
        <v>0</v>
      </c>
      <c r="N543" s="470">
        <v>0</v>
      </c>
      <c r="O543" s="470">
        <v>0</v>
      </c>
      <c r="P543" s="470">
        <v>0</v>
      </c>
      <c r="Q543" s="470">
        <v>0</v>
      </c>
      <c r="R543" s="87">
        <v>0</v>
      </c>
      <c r="S543" s="470">
        <v>0</v>
      </c>
      <c r="T543" s="470">
        <v>0</v>
      </c>
      <c r="U543" s="470">
        <v>0</v>
      </c>
      <c r="V543" s="470">
        <v>0</v>
      </c>
      <c r="W543" s="470">
        <v>0</v>
      </c>
      <c r="X543" s="470">
        <v>0</v>
      </c>
      <c r="Y543" s="470">
        <v>0</v>
      </c>
      <c r="Z543" s="470">
        <v>0</v>
      </c>
      <c r="AA543" s="470">
        <v>0</v>
      </c>
      <c r="AB543" s="470">
        <v>0</v>
      </c>
      <c r="AC543" s="470">
        <v>0</v>
      </c>
      <c r="AD543" s="470">
        <v>0</v>
      </c>
      <c r="AE543" s="470">
        <v>0.46233000000000002</v>
      </c>
      <c r="AF543" s="227">
        <v>0</v>
      </c>
      <c r="AG543" s="227">
        <v>0</v>
      </c>
      <c r="AH543" s="227">
        <v>0</v>
      </c>
      <c r="AI543" s="227">
        <v>0</v>
      </c>
      <c r="AJ543" s="475">
        <v>0.46233000000000002</v>
      </c>
    </row>
    <row r="544" spans="1:36" s="42" customFormat="1" x14ac:dyDescent="0.25">
      <c r="A544" s="395"/>
      <c r="B544" s="111">
        <v>160110</v>
      </c>
      <c r="C544" s="180" t="s">
        <v>31</v>
      </c>
      <c r="D544" s="470">
        <v>0</v>
      </c>
      <c r="E544" s="470">
        <v>0</v>
      </c>
      <c r="F544" s="470">
        <v>0</v>
      </c>
      <c r="G544" s="470">
        <v>0</v>
      </c>
      <c r="H544" s="87">
        <v>0</v>
      </c>
      <c r="I544" s="470">
        <v>0</v>
      </c>
      <c r="J544" s="470">
        <v>0</v>
      </c>
      <c r="K544" s="470">
        <v>0</v>
      </c>
      <c r="L544" s="470">
        <v>0</v>
      </c>
      <c r="M544" s="470">
        <v>0</v>
      </c>
      <c r="N544" s="470">
        <v>0</v>
      </c>
      <c r="O544" s="470">
        <v>0</v>
      </c>
      <c r="P544" s="470">
        <v>0</v>
      </c>
      <c r="Q544" s="470">
        <v>0</v>
      </c>
      <c r="R544" s="87">
        <v>0</v>
      </c>
      <c r="S544" s="470">
        <v>0</v>
      </c>
      <c r="T544" s="470">
        <v>0</v>
      </c>
      <c r="U544" s="470">
        <v>0</v>
      </c>
      <c r="V544" s="470">
        <v>0</v>
      </c>
      <c r="W544" s="470">
        <v>0</v>
      </c>
      <c r="X544" s="470">
        <v>0</v>
      </c>
      <c r="Y544" s="470">
        <v>0</v>
      </c>
      <c r="Z544" s="470">
        <v>0</v>
      </c>
      <c r="AA544" s="470">
        <v>0</v>
      </c>
      <c r="AB544" s="470">
        <v>0</v>
      </c>
      <c r="AC544" s="470">
        <v>0</v>
      </c>
      <c r="AD544" s="470">
        <v>0</v>
      </c>
      <c r="AE544" s="470">
        <v>0</v>
      </c>
      <c r="AF544" s="227">
        <v>0</v>
      </c>
      <c r="AG544" s="227">
        <v>0</v>
      </c>
      <c r="AH544" s="227">
        <v>0</v>
      </c>
      <c r="AI544" s="227">
        <v>0</v>
      </c>
      <c r="AJ544" s="475">
        <v>0</v>
      </c>
    </row>
    <row r="545" spans="1:36" s="42" customFormat="1" x14ac:dyDescent="0.25">
      <c r="A545" s="395"/>
      <c r="B545" s="111">
        <v>1602</v>
      </c>
      <c r="C545" s="180" t="s">
        <v>1533</v>
      </c>
      <c r="D545" s="470">
        <v>2753.2164899999998</v>
      </c>
      <c r="E545" s="470">
        <v>2336.5688</v>
      </c>
      <c r="F545" s="470">
        <v>5706.43505</v>
      </c>
      <c r="G545" s="470">
        <v>905.41369999999995</v>
      </c>
      <c r="H545" s="87">
        <v>11701.634039999999</v>
      </c>
      <c r="I545" s="470">
        <v>1747.0720799999999</v>
      </c>
      <c r="J545" s="470">
        <v>1375.08267</v>
      </c>
      <c r="K545" s="470">
        <v>526.04600000000005</v>
      </c>
      <c r="L545" s="470">
        <v>477.52922999999998</v>
      </c>
      <c r="M545" s="470">
        <v>630.34996999999998</v>
      </c>
      <c r="N545" s="470">
        <v>5766.1260400000001</v>
      </c>
      <c r="O545" s="470">
        <v>1413.85464</v>
      </c>
      <c r="P545" s="470">
        <v>736.11149</v>
      </c>
      <c r="Q545" s="470">
        <v>516.28520000000003</v>
      </c>
      <c r="R545" s="87">
        <v>13188.45732</v>
      </c>
      <c r="S545" s="470">
        <v>114.72135</v>
      </c>
      <c r="T545" s="470">
        <v>466.64087000000001</v>
      </c>
      <c r="U545" s="470">
        <v>55.033270000000002</v>
      </c>
      <c r="V545" s="470">
        <v>14.01858</v>
      </c>
      <c r="W545" s="470">
        <v>94.52834</v>
      </c>
      <c r="X545" s="470">
        <v>2.3898999999999999</v>
      </c>
      <c r="Y545" s="470">
        <v>10.018409999999999</v>
      </c>
      <c r="Z545" s="470">
        <v>19.724080000000001</v>
      </c>
      <c r="AA545" s="470">
        <v>243.47696999999999</v>
      </c>
      <c r="AB545" s="470">
        <v>98.390969999999996</v>
      </c>
      <c r="AC545" s="470">
        <v>4.4065200000000004</v>
      </c>
      <c r="AD545" s="470">
        <v>1123.34926</v>
      </c>
      <c r="AE545" s="470">
        <v>26013.440619999998</v>
      </c>
      <c r="AF545" s="227">
        <v>6292.1720400000004</v>
      </c>
      <c r="AG545" s="227">
        <v>1121.89778</v>
      </c>
      <c r="AH545" s="227">
        <v>0</v>
      </c>
      <c r="AI545" s="227">
        <v>257.90189999999996</v>
      </c>
      <c r="AJ545" s="475">
        <v>18341.468899999996</v>
      </c>
    </row>
    <row r="546" spans="1:36" s="42" customFormat="1" x14ac:dyDescent="0.25">
      <c r="A546" s="395"/>
      <c r="B546" s="111">
        <v>160205</v>
      </c>
      <c r="C546" s="180" t="s">
        <v>101</v>
      </c>
      <c r="D546" s="470">
        <v>0</v>
      </c>
      <c r="E546" s="470">
        <v>0</v>
      </c>
      <c r="F546" s="470">
        <v>0</v>
      </c>
      <c r="G546" s="470">
        <v>0</v>
      </c>
      <c r="H546" s="87">
        <v>0</v>
      </c>
      <c r="I546" s="470">
        <v>318.90055000000001</v>
      </c>
      <c r="J546" s="470">
        <v>0</v>
      </c>
      <c r="K546" s="470">
        <v>58</v>
      </c>
      <c r="L546" s="470">
        <v>0</v>
      </c>
      <c r="M546" s="470">
        <v>0</v>
      </c>
      <c r="N546" s="470">
        <v>13.915039999999999</v>
      </c>
      <c r="O546" s="470">
        <v>7.8464700000000001</v>
      </c>
      <c r="P546" s="470">
        <v>0</v>
      </c>
      <c r="Q546" s="470">
        <v>0</v>
      </c>
      <c r="R546" s="87">
        <v>398.66206</v>
      </c>
      <c r="S546" s="470">
        <v>0</v>
      </c>
      <c r="T546" s="470">
        <v>0</v>
      </c>
      <c r="U546" s="470">
        <v>0</v>
      </c>
      <c r="V546" s="470">
        <v>0</v>
      </c>
      <c r="W546" s="470">
        <v>0</v>
      </c>
      <c r="X546" s="470">
        <v>0</v>
      </c>
      <c r="Y546" s="470">
        <v>0</v>
      </c>
      <c r="Z546" s="470">
        <v>0</v>
      </c>
      <c r="AA546" s="470">
        <v>0</v>
      </c>
      <c r="AB546" s="470">
        <v>0</v>
      </c>
      <c r="AC546" s="470">
        <v>0</v>
      </c>
      <c r="AD546" s="470">
        <v>0</v>
      </c>
      <c r="AE546" s="470">
        <v>398.66206</v>
      </c>
      <c r="AF546" s="227">
        <v>71.915040000000005</v>
      </c>
      <c r="AG546" s="227">
        <v>0</v>
      </c>
      <c r="AH546" s="227">
        <v>0</v>
      </c>
      <c r="AI546" s="227">
        <v>0</v>
      </c>
      <c r="AJ546" s="475">
        <v>326.74702000000002</v>
      </c>
    </row>
    <row r="547" spans="1:36" s="42" customFormat="1" x14ac:dyDescent="0.25">
      <c r="A547" s="395"/>
      <c r="B547" s="111">
        <v>160210</v>
      </c>
      <c r="C547" s="180" t="s">
        <v>102</v>
      </c>
      <c r="D547" s="470">
        <v>2739.5439099999999</v>
      </c>
      <c r="E547" s="470">
        <v>2335.5349999999999</v>
      </c>
      <c r="F547" s="470">
        <v>5476.66471</v>
      </c>
      <c r="G547" s="470">
        <v>871.28939000000003</v>
      </c>
      <c r="H547" s="87">
        <v>11423.033010000001</v>
      </c>
      <c r="I547" s="470">
        <v>1245.0823600000001</v>
      </c>
      <c r="J547" s="470">
        <v>1364.4773600000001</v>
      </c>
      <c r="K547" s="470">
        <v>468.04599999999999</v>
      </c>
      <c r="L547" s="470">
        <v>477.52922999999998</v>
      </c>
      <c r="M547" s="470">
        <v>623.84740999999997</v>
      </c>
      <c r="N547" s="470">
        <v>5752.2097899999999</v>
      </c>
      <c r="O547" s="470">
        <v>1400.84221</v>
      </c>
      <c r="P547" s="470">
        <v>470.52364999999998</v>
      </c>
      <c r="Q547" s="470">
        <v>516.28520000000003</v>
      </c>
      <c r="R547" s="87">
        <v>12318.843209999999</v>
      </c>
      <c r="S547" s="470">
        <v>114.72135</v>
      </c>
      <c r="T547" s="470">
        <v>398.73187000000001</v>
      </c>
      <c r="U547" s="470">
        <v>0</v>
      </c>
      <c r="V547" s="470">
        <v>14.01858</v>
      </c>
      <c r="W547" s="470">
        <v>94.52834</v>
      </c>
      <c r="X547" s="470">
        <v>2.2355399999999999</v>
      </c>
      <c r="Y547" s="470">
        <v>10.018409999999999</v>
      </c>
      <c r="Z547" s="470">
        <v>19.724080000000001</v>
      </c>
      <c r="AA547" s="470">
        <v>243.47696999999999</v>
      </c>
      <c r="AB547" s="470">
        <v>45.952640000000002</v>
      </c>
      <c r="AC547" s="470">
        <v>2.1495799999999998</v>
      </c>
      <c r="AD547" s="470">
        <v>945.55736000000002</v>
      </c>
      <c r="AE547" s="470">
        <v>24687.433579999997</v>
      </c>
      <c r="AF547" s="227">
        <v>6220.2557900000002</v>
      </c>
      <c r="AG547" s="227">
        <v>1115.3952199999999</v>
      </c>
      <c r="AH547" s="227">
        <v>0</v>
      </c>
      <c r="AI547" s="227">
        <v>255.64495999999997</v>
      </c>
      <c r="AJ547" s="475">
        <v>17096.137610000002</v>
      </c>
    </row>
    <row r="548" spans="1:36" s="42" customFormat="1" x14ac:dyDescent="0.25">
      <c r="A548" s="395"/>
      <c r="B548" s="111">
        <v>160215</v>
      </c>
      <c r="C548" s="180" t="s">
        <v>103</v>
      </c>
      <c r="D548" s="470">
        <v>13.67258</v>
      </c>
      <c r="E548" s="470">
        <v>0</v>
      </c>
      <c r="F548" s="470">
        <v>0</v>
      </c>
      <c r="G548" s="470">
        <v>25.43994</v>
      </c>
      <c r="H548" s="87">
        <v>39.112520000000004</v>
      </c>
      <c r="I548" s="470">
        <v>0</v>
      </c>
      <c r="J548" s="470">
        <v>2.1778300000000002</v>
      </c>
      <c r="K548" s="470">
        <v>0</v>
      </c>
      <c r="L548" s="470">
        <v>0</v>
      </c>
      <c r="M548" s="470">
        <v>0</v>
      </c>
      <c r="N548" s="470">
        <v>0</v>
      </c>
      <c r="O548" s="470">
        <v>0</v>
      </c>
      <c r="P548" s="470">
        <v>262.62995999999998</v>
      </c>
      <c r="Q548" s="470">
        <v>0</v>
      </c>
      <c r="R548" s="87">
        <v>264.80778999999995</v>
      </c>
      <c r="S548" s="470">
        <v>0</v>
      </c>
      <c r="T548" s="470">
        <v>67.909000000000006</v>
      </c>
      <c r="U548" s="470">
        <v>55.033270000000002</v>
      </c>
      <c r="V548" s="470">
        <v>0</v>
      </c>
      <c r="W548" s="470">
        <v>0</v>
      </c>
      <c r="X548" s="470">
        <v>0</v>
      </c>
      <c r="Y548" s="470">
        <v>0</v>
      </c>
      <c r="Z548" s="470">
        <v>0</v>
      </c>
      <c r="AA548" s="470">
        <v>0</v>
      </c>
      <c r="AB548" s="470">
        <v>52.438330000000001</v>
      </c>
      <c r="AC548" s="470">
        <v>2.2569400000000002</v>
      </c>
      <c r="AD548" s="470">
        <v>177.63754</v>
      </c>
      <c r="AE548" s="470">
        <v>481.55784999999997</v>
      </c>
      <c r="AF548" s="227">
        <v>0</v>
      </c>
      <c r="AG548" s="227">
        <v>0</v>
      </c>
      <c r="AH548" s="227">
        <v>0</v>
      </c>
      <c r="AI548" s="227">
        <v>2.2569400000000002</v>
      </c>
      <c r="AJ548" s="475">
        <v>479.30090999999999</v>
      </c>
    </row>
    <row r="549" spans="1:36" s="42" customFormat="1" x14ac:dyDescent="0.25">
      <c r="A549" s="395"/>
      <c r="B549" s="111">
        <v>160220</v>
      </c>
      <c r="C549" s="180" t="s">
        <v>48</v>
      </c>
      <c r="D549" s="470">
        <v>0</v>
      </c>
      <c r="E549" s="470">
        <v>1.0338000000000001</v>
      </c>
      <c r="F549" s="470">
        <v>229.77034</v>
      </c>
      <c r="G549" s="470">
        <v>8.6843699999999995</v>
      </c>
      <c r="H549" s="87">
        <v>239.48851000000002</v>
      </c>
      <c r="I549" s="470">
        <v>183.08917</v>
      </c>
      <c r="J549" s="470">
        <v>8.4274799999999992</v>
      </c>
      <c r="K549" s="470">
        <v>0</v>
      </c>
      <c r="L549" s="470">
        <v>0</v>
      </c>
      <c r="M549" s="470">
        <v>6.5025599999999999</v>
      </c>
      <c r="N549" s="470">
        <v>1.2099999999999999E-3</v>
      </c>
      <c r="O549" s="470">
        <v>5.1659600000000001</v>
      </c>
      <c r="P549" s="470">
        <v>2.9578799999999998</v>
      </c>
      <c r="Q549" s="470">
        <v>0</v>
      </c>
      <c r="R549" s="87">
        <v>206.14425999999997</v>
      </c>
      <c r="S549" s="470">
        <v>0</v>
      </c>
      <c r="T549" s="470">
        <v>0</v>
      </c>
      <c r="U549" s="470">
        <v>0</v>
      </c>
      <c r="V549" s="470">
        <v>0</v>
      </c>
      <c r="W549" s="470">
        <v>0</v>
      </c>
      <c r="X549" s="470">
        <v>0.15436</v>
      </c>
      <c r="Y549" s="470">
        <v>0</v>
      </c>
      <c r="Z549" s="470">
        <v>0</v>
      </c>
      <c r="AA549" s="470">
        <v>0</v>
      </c>
      <c r="AB549" s="470">
        <v>0</v>
      </c>
      <c r="AC549" s="470">
        <v>0</v>
      </c>
      <c r="AD549" s="470">
        <v>0.15436</v>
      </c>
      <c r="AE549" s="470">
        <v>445.78712999999999</v>
      </c>
      <c r="AF549" s="227">
        <v>1.2099999999999999E-3</v>
      </c>
      <c r="AG549" s="227">
        <v>6.5025599999999999</v>
      </c>
      <c r="AH549" s="227">
        <v>0</v>
      </c>
      <c r="AI549" s="227">
        <v>0</v>
      </c>
      <c r="AJ549" s="475">
        <v>439.28335999999996</v>
      </c>
    </row>
    <row r="550" spans="1:36" s="42" customFormat="1" x14ac:dyDescent="0.25">
      <c r="A550" s="395"/>
      <c r="B550" s="111">
        <v>1603</v>
      </c>
      <c r="C550" s="180" t="s">
        <v>1534</v>
      </c>
      <c r="D550" s="470">
        <v>47898.794750000001</v>
      </c>
      <c r="E550" s="470">
        <v>117271.45299000001</v>
      </c>
      <c r="F550" s="470">
        <v>103747.78001</v>
      </c>
      <c r="G550" s="470">
        <v>56154.039210000003</v>
      </c>
      <c r="H550" s="87">
        <v>325072.06696000003</v>
      </c>
      <c r="I550" s="470">
        <v>22466.554690000001</v>
      </c>
      <c r="J550" s="470">
        <v>22435.878720000001</v>
      </c>
      <c r="K550" s="470">
        <v>1724.1289999999999</v>
      </c>
      <c r="L550" s="470">
        <v>7805.2965999999997</v>
      </c>
      <c r="M550" s="470">
        <v>5719.9786899999999</v>
      </c>
      <c r="N550" s="470">
        <v>29555.804789999998</v>
      </c>
      <c r="O550" s="470">
        <v>9576.0826899999993</v>
      </c>
      <c r="P550" s="470">
        <v>10516.345289999999</v>
      </c>
      <c r="Q550" s="470">
        <v>6896.6304399999999</v>
      </c>
      <c r="R550" s="87">
        <v>116696.70090999999</v>
      </c>
      <c r="S550" s="470">
        <v>4180.3849200000004</v>
      </c>
      <c r="T550" s="470">
        <v>2540.2394399999998</v>
      </c>
      <c r="U550" s="470">
        <v>841.50091999999995</v>
      </c>
      <c r="V550" s="470">
        <v>308.77773999999999</v>
      </c>
      <c r="W550" s="470">
        <v>871.63674000000003</v>
      </c>
      <c r="X550" s="470">
        <v>184.76957999999999</v>
      </c>
      <c r="Y550" s="470">
        <v>3855.0696800000001</v>
      </c>
      <c r="Z550" s="470">
        <v>339.72951</v>
      </c>
      <c r="AA550" s="470">
        <v>4133.0500599999996</v>
      </c>
      <c r="AB550" s="470">
        <v>3611.4961199999998</v>
      </c>
      <c r="AC550" s="470">
        <v>1274.1272200000001</v>
      </c>
      <c r="AD550" s="470">
        <v>22140.781929999997</v>
      </c>
      <c r="AE550" s="470">
        <v>463909.54979999998</v>
      </c>
      <c r="AF550" s="227">
        <v>31279.933789999999</v>
      </c>
      <c r="AG550" s="227">
        <v>13834.053029999999</v>
      </c>
      <c r="AH550" s="227">
        <v>0</v>
      </c>
      <c r="AI550" s="227">
        <v>9262.2469600000004</v>
      </c>
      <c r="AJ550" s="475">
        <v>409533.31602000003</v>
      </c>
    </row>
    <row r="551" spans="1:36" s="42" customFormat="1" x14ac:dyDescent="0.25">
      <c r="A551" s="395"/>
      <c r="B551" s="111">
        <v>160305</v>
      </c>
      <c r="C551" s="180" t="s">
        <v>1005</v>
      </c>
      <c r="D551" s="470">
        <v>17363.813709999999</v>
      </c>
      <c r="E551" s="470">
        <v>8040.8659299999999</v>
      </c>
      <c r="F551" s="470">
        <v>34252.64028</v>
      </c>
      <c r="G551" s="470">
        <v>25268.380669999999</v>
      </c>
      <c r="H551" s="87">
        <v>84925.700589999993</v>
      </c>
      <c r="I551" s="470">
        <v>7916.0296699999999</v>
      </c>
      <c r="J551" s="470">
        <v>11453.029850000001</v>
      </c>
      <c r="K551" s="470">
        <v>1688.777</v>
      </c>
      <c r="L551" s="470">
        <v>503.75389999999999</v>
      </c>
      <c r="M551" s="470">
        <v>593.82052999999996</v>
      </c>
      <c r="N551" s="470">
        <v>20196.259580000002</v>
      </c>
      <c r="O551" s="470">
        <v>1037.97578</v>
      </c>
      <c r="P551" s="470">
        <v>5099.2443999999996</v>
      </c>
      <c r="Q551" s="470">
        <v>0</v>
      </c>
      <c r="R551" s="87">
        <v>48488.890710000007</v>
      </c>
      <c r="S551" s="470">
        <v>2560.05854</v>
      </c>
      <c r="T551" s="470">
        <v>1703.4095299999999</v>
      </c>
      <c r="U551" s="470">
        <v>392.43409000000003</v>
      </c>
      <c r="V551" s="470">
        <v>26.682390000000002</v>
      </c>
      <c r="W551" s="470">
        <v>791.28941999999995</v>
      </c>
      <c r="X551" s="470">
        <v>40.165550000000003</v>
      </c>
      <c r="Y551" s="470">
        <v>0</v>
      </c>
      <c r="Z551" s="470">
        <v>59.589289999999998</v>
      </c>
      <c r="AA551" s="470">
        <v>0</v>
      </c>
      <c r="AB551" s="470">
        <v>76.199709999999996</v>
      </c>
      <c r="AC551" s="470">
        <v>0</v>
      </c>
      <c r="AD551" s="470">
        <v>5649.8285199999991</v>
      </c>
      <c r="AE551" s="470">
        <v>139064.41982000001</v>
      </c>
      <c r="AF551" s="227">
        <v>21885.03658</v>
      </c>
      <c r="AG551" s="227">
        <v>1124.2568200000001</v>
      </c>
      <c r="AH551" s="227">
        <v>0</v>
      </c>
      <c r="AI551" s="227">
        <v>0</v>
      </c>
      <c r="AJ551" s="475">
        <v>116055.12642</v>
      </c>
    </row>
    <row r="552" spans="1:36" s="42" customFormat="1" x14ac:dyDescent="0.25">
      <c r="A552" s="395"/>
      <c r="B552" s="111">
        <v>160310</v>
      </c>
      <c r="C552" s="180" t="s">
        <v>1536</v>
      </c>
      <c r="D552" s="470">
        <v>20930.872879999999</v>
      </c>
      <c r="E552" s="470">
        <v>39535.595710000001</v>
      </c>
      <c r="F552" s="470">
        <v>24084.461660000001</v>
      </c>
      <c r="G552" s="470">
        <v>20180.01727</v>
      </c>
      <c r="H552" s="87">
        <v>104730.94752</v>
      </c>
      <c r="I552" s="470">
        <v>8439.1398200000003</v>
      </c>
      <c r="J552" s="470">
        <v>9343.7326099999991</v>
      </c>
      <c r="K552" s="470">
        <v>0</v>
      </c>
      <c r="L552" s="470">
        <v>6136.4418400000004</v>
      </c>
      <c r="M552" s="470">
        <v>3684.5866099999998</v>
      </c>
      <c r="N552" s="470">
        <v>5254.1473299999998</v>
      </c>
      <c r="O552" s="470">
        <v>2283.0945400000001</v>
      </c>
      <c r="P552" s="470">
        <v>4148.2397700000001</v>
      </c>
      <c r="Q552" s="470">
        <v>2132.02349</v>
      </c>
      <c r="R552" s="87">
        <v>41421.406009999992</v>
      </c>
      <c r="S552" s="470">
        <v>70.816680000000005</v>
      </c>
      <c r="T552" s="470">
        <v>523.30295999999998</v>
      </c>
      <c r="U552" s="470">
        <v>164.71227999999999</v>
      </c>
      <c r="V552" s="470">
        <v>217.51531</v>
      </c>
      <c r="W552" s="470">
        <v>4.1073500000000003</v>
      </c>
      <c r="X552" s="470">
        <v>137.11228</v>
      </c>
      <c r="Y552" s="470">
        <v>202.81924000000001</v>
      </c>
      <c r="Z552" s="470">
        <v>96.098200000000006</v>
      </c>
      <c r="AA552" s="470">
        <v>0</v>
      </c>
      <c r="AB552" s="470">
        <v>347.50724000000002</v>
      </c>
      <c r="AC552" s="470">
        <v>2.3779999999999999E-2</v>
      </c>
      <c r="AD552" s="470">
        <v>1764.01532</v>
      </c>
      <c r="AE552" s="470">
        <v>147916.36885</v>
      </c>
      <c r="AF552" s="227">
        <v>5254.1473299999998</v>
      </c>
      <c r="AG552" s="227">
        <v>10038.54376</v>
      </c>
      <c r="AH552" s="227">
        <v>0</v>
      </c>
      <c r="AI552" s="227">
        <v>202.84302</v>
      </c>
      <c r="AJ552" s="475">
        <v>132420.83474000002</v>
      </c>
    </row>
    <row r="553" spans="1:36" s="42" customFormat="1" x14ac:dyDescent="0.25">
      <c r="A553" s="395"/>
      <c r="B553" s="111">
        <v>160315</v>
      </c>
      <c r="C553" s="180" t="s">
        <v>1538</v>
      </c>
      <c r="D553" s="470">
        <v>2895.5311000000002</v>
      </c>
      <c r="E553" s="470">
        <v>8531.60023</v>
      </c>
      <c r="F553" s="470">
        <v>12028.64587</v>
      </c>
      <c r="G553" s="470">
        <v>6533.6976000000004</v>
      </c>
      <c r="H553" s="87">
        <v>29989.4748</v>
      </c>
      <c r="I553" s="470">
        <v>695.93106</v>
      </c>
      <c r="J553" s="470">
        <v>1245.0726400000001</v>
      </c>
      <c r="K553" s="470">
        <v>0</v>
      </c>
      <c r="L553" s="470">
        <v>0</v>
      </c>
      <c r="M553" s="470">
        <v>1014.4351</v>
      </c>
      <c r="N553" s="470">
        <v>3156.5283800000002</v>
      </c>
      <c r="O553" s="470">
        <v>589.5992</v>
      </c>
      <c r="P553" s="470">
        <v>361.65863000000002</v>
      </c>
      <c r="Q553" s="470">
        <v>0.70779000000000003</v>
      </c>
      <c r="R553" s="87">
        <v>7063.9328000000005</v>
      </c>
      <c r="S553" s="470">
        <v>130.71663000000001</v>
      </c>
      <c r="T553" s="470">
        <v>24.297799999999999</v>
      </c>
      <c r="U553" s="470">
        <v>6.3995699999999998</v>
      </c>
      <c r="V553" s="470">
        <v>0.21606</v>
      </c>
      <c r="W553" s="470">
        <v>0.73909999999999998</v>
      </c>
      <c r="X553" s="470">
        <v>0</v>
      </c>
      <c r="Y553" s="470">
        <v>0</v>
      </c>
      <c r="Z553" s="470">
        <v>31.64677</v>
      </c>
      <c r="AA553" s="470">
        <v>0</v>
      </c>
      <c r="AB553" s="470">
        <v>26.725490000000001</v>
      </c>
      <c r="AC553" s="470">
        <v>0</v>
      </c>
      <c r="AD553" s="470">
        <v>220.74142000000003</v>
      </c>
      <c r="AE553" s="470">
        <v>37274.149019999997</v>
      </c>
      <c r="AF553" s="227">
        <v>3156.5283800000002</v>
      </c>
      <c r="AG553" s="227">
        <v>1014.65116</v>
      </c>
      <c r="AH553" s="227">
        <v>0</v>
      </c>
      <c r="AI553" s="227">
        <v>0</v>
      </c>
      <c r="AJ553" s="475">
        <v>33102.96948</v>
      </c>
    </row>
    <row r="554" spans="1:36" s="42" customFormat="1" x14ac:dyDescent="0.25">
      <c r="A554" s="395"/>
      <c r="B554" s="111">
        <v>160320</v>
      </c>
      <c r="C554" s="180" t="s">
        <v>1539</v>
      </c>
      <c r="D554" s="470">
        <v>5248.6930400000001</v>
      </c>
      <c r="E554" s="470">
        <v>244.96197000000001</v>
      </c>
      <c r="F554" s="470">
        <v>20408.93302</v>
      </c>
      <c r="G554" s="470">
        <v>679.28210000000001</v>
      </c>
      <c r="H554" s="87">
        <v>26581.870129999999</v>
      </c>
      <c r="I554" s="470">
        <v>187.98430999999999</v>
      </c>
      <c r="J554" s="470">
        <v>0</v>
      </c>
      <c r="K554" s="470">
        <v>0</v>
      </c>
      <c r="L554" s="470">
        <v>0</v>
      </c>
      <c r="M554" s="470">
        <v>0</v>
      </c>
      <c r="N554" s="470">
        <v>117.53734</v>
      </c>
      <c r="O554" s="470">
        <v>1381.0905700000001</v>
      </c>
      <c r="P554" s="470">
        <v>299.92423000000002</v>
      </c>
      <c r="Q554" s="470">
        <v>4627.3640800000003</v>
      </c>
      <c r="R554" s="87">
        <v>6613.9005300000008</v>
      </c>
      <c r="S554" s="470">
        <v>1054.0004200000001</v>
      </c>
      <c r="T554" s="470">
        <v>0.84509000000000001</v>
      </c>
      <c r="U554" s="470">
        <v>233.70806999999999</v>
      </c>
      <c r="V554" s="470">
        <v>13.66934</v>
      </c>
      <c r="W554" s="470">
        <v>75.500870000000006</v>
      </c>
      <c r="X554" s="470">
        <v>7.0547199999999997</v>
      </c>
      <c r="Y554" s="470">
        <v>3199.1748200000002</v>
      </c>
      <c r="Z554" s="470">
        <v>1.2869200000000001</v>
      </c>
      <c r="AA554" s="470">
        <v>4038.3421400000002</v>
      </c>
      <c r="AB554" s="470">
        <v>967.38780999999994</v>
      </c>
      <c r="AC554" s="470">
        <v>1241.40093</v>
      </c>
      <c r="AD554" s="470">
        <v>10832.37113</v>
      </c>
      <c r="AE554" s="470">
        <v>44028.141790000001</v>
      </c>
      <c r="AF554" s="227">
        <v>117.53734</v>
      </c>
      <c r="AG554" s="227">
        <v>13.66934</v>
      </c>
      <c r="AH554" s="227">
        <v>0</v>
      </c>
      <c r="AI554" s="227">
        <v>8478.9178900000006</v>
      </c>
      <c r="AJ554" s="475">
        <v>35418.017220000002</v>
      </c>
    </row>
    <row r="555" spans="1:36" s="42" customFormat="1" x14ac:dyDescent="0.25">
      <c r="A555" s="395"/>
      <c r="B555" s="111">
        <v>160340</v>
      </c>
      <c r="C555" s="180" t="s">
        <v>1541</v>
      </c>
      <c r="D555" s="470">
        <v>0</v>
      </c>
      <c r="E555" s="470">
        <v>100.77837</v>
      </c>
      <c r="F555" s="470">
        <v>10.657959999999999</v>
      </c>
      <c r="G555" s="470">
        <v>0</v>
      </c>
      <c r="H555" s="87">
        <v>111.43633</v>
      </c>
      <c r="I555" s="470">
        <v>0</v>
      </c>
      <c r="J555" s="470">
        <v>0</v>
      </c>
      <c r="K555" s="470">
        <v>0</v>
      </c>
      <c r="L555" s="470">
        <v>0</v>
      </c>
      <c r="M555" s="470">
        <v>23.680260000000001</v>
      </c>
      <c r="N555" s="470">
        <v>5.1053800000000003</v>
      </c>
      <c r="O555" s="470">
        <v>0</v>
      </c>
      <c r="P555" s="470">
        <v>0</v>
      </c>
      <c r="Q555" s="470">
        <v>0</v>
      </c>
      <c r="R555" s="87">
        <v>28.785640000000001</v>
      </c>
      <c r="S555" s="470">
        <v>0</v>
      </c>
      <c r="T555" s="470">
        <v>0</v>
      </c>
      <c r="U555" s="470">
        <v>0</v>
      </c>
      <c r="V555" s="470">
        <v>0</v>
      </c>
      <c r="W555" s="470">
        <v>0</v>
      </c>
      <c r="X555" s="470">
        <v>0</v>
      </c>
      <c r="Y555" s="470">
        <v>0</v>
      </c>
      <c r="Z555" s="470">
        <v>0</v>
      </c>
      <c r="AA555" s="470">
        <v>0</v>
      </c>
      <c r="AB555" s="470">
        <v>0</v>
      </c>
      <c r="AC555" s="470">
        <v>0</v>
      </c>
      <c r="AD555" s="470">
        <v>0</v>
      </c>
      <c r="AE555" s="470">
        <v>140.22197</v>
      </c>
      <c r="AF555" s="227">
        <v>5.1053800000000003</v>
      </c>
      <c r="AG555" s="227">
        <v>23.680260000000001</v>
      </c>
      <c r="AH555" s="227">
        <v>0</v>
      </c>
      <c r="AI555" s="227">
        <v>0</v>
      </c>
      <c r="AJ555" s="475">
        <v>111.43633</v>
      </c>
    </row>
    <row r="556" spans="1:36" s="42" customFormat="1" x14ac:dyDescent="0.25">
      <c r="A556" s="395"/>
      <c r="B556" s="111">
        <v>160341</v>
      </c>
      <c r="C556" s="180" t="s">
        <v>1542</v>
      </c>
      <c r="D556" s="470">
        <v>59.181539999999998</v>
      </c>
      <c r="E556" s="470">
        <v>37943.997889999999</v>
      </c>
      <c r="F556" s="470">
        <v>1722.64301</v>
      </c>
      <c r="G556" s="470">
        <v>8.1853899999999999</v>
      </c>
      <c r="H556" s="87">
        <v>39734.007829999995</v>
      </c>
      <c r="I556" s="470">
        <v>0</v>
      </c>
      <c r="J556" s="470">
        <v>285.12463000000002</v>
      </c>
      <c r="K556" s="470">
        <v>0</v>
      </c>
      <c r="L556" s="470">
        <v>0</v>
      </c>
      <c r="M556" s="470">
        <v>0</v>
      </c>
      <c r="N556" s="470">
        <v>0</v>
      </c>
      <c r="O556" s="470">
        <v>1.2947500000000001</v>
      </c>
      <c r="P556" s="470">
        <v>38.098869999999998</v>
      </c>
      <c r="Q556" s="470">
        <v>0</v>
      </c>
      <c r="R556" s="87">
        <v>324.51825000000002</v>
      </c>
      <c r="S556" s="470">
        <v>1.03101</v>
      </c>
      <c r="T556" s="470">
        <v>0</v>
      </c>
      <c r="U556" s="470">
        <v>0</v>
      </c>
      <c r="V556" s="470">
        <v>0</v>
      </c>
      <c r="W556" s="470">
        <v>0</v>
      </c>
      <c r="X556" s="470">
        <v>0</v>
      </c>
      <c r="Y556" s="470">
        <v>0</v>
      </c>
      <c r="Z556" s="470">
        <v>0</v>
      </c>
      <c r="AA556" s="470">
        <v>0</v>
      </c>
      <c r="AB556" s="470">
        <v>0</v>
      </c>
      <c r="AC556" s="470">
        <v>0</v>
      </c>
      <c r="AD556" s="470">
        <v>1.03101</v>
      </c>
      <c r="AE556" s="470">
        <v>40059.557089999995</v>
      </c>
      <c r="AF556" s="227">
        <v>0</v>
      </c>
      <c r="AG556" s="227">
        <v>0</v>
      </c>
      <c r="AH556" s="227">
        <v>0</v>
      </c>
      <c r="AI556" s="227">
        <v>0</v>
      </c>
      <c r="AJ556" s="475">
        <v>40059.557089999995</v>
      </c>
    </row>
    <row r="557" spans="1:36" s="42" customFormat="1" x14ac:dyDescent="0.25">
      <c r="A557" s="395"/>
      <c r="B557" s="111">
        <v>160342</v>
      </c>
      <c r="C557" s="180" t="s">
        <v>1543</v>
      </c>
      <c r="D557" s="470">
        <v>0</v>
      </c>
      <c r="E557" s="470">
        <v>0</v>
      </c>
      <c r="F557" s="470">
        <v>0</v>
      </c>
      <c r="G557" s="470">
        <v>0</v>
      </c>
      <c r="H557" s="87">
        <v>0</v>
      </c>
      <c r="I557" s="470">
        <v>0</v>
      </c>
      <c r="J557" s="470">
        <v>0</v>
      </c>
      <c r="K557" s="470">
        <v>0</v>
      </c>
      <c r="L557" s="470">
        <v>0</v>
      </c>
      <c r="M557" s="470">
        <v>0</v>
      </c>
      <c r="N557" s="470">
        <v>0</v>
      </c>
      <c r="O557" s="470">
        <v>0</v>
      </c>
      <c r="P557" s="470">
        <v>0</v>
      </c>
      <c r="Q557" s="470">
        <v>0</v>
      </c>
      <c r="R557" s="87">
        <v>0</v>
      </c>
      <c r="S557" s="470">
        <v>0</v>
      </c>
      <c r="T557" s="470">
        <v>0</v>
      </c>
      <c r="U557" s="470">
        <v>0</v>
      </c>
      <c r="V557" s="470">
        <v>0</v>
      </c>
      <c r="W557" s="470">
        <v>0</v>
      </c>
      <c r="X557" s="470">
        <v>0</v>
      </c>
      <c r="Y557" s="470">
        <v>0</v>
      </c>
      <c r="Z557" s="470">
        <v>0</v>
      </c>
      <c r="AA557" s="470">
        <v>0</v>
      </c>
      <c r="AB557" s="470">
        <v>0</v>
      </c>
      <c r="AC557" s="470">
        <v>0</v>
      </c>
      <c r="AD557" s="470">
        <v>0</v>
      </c>
      <c r="AE557" s="470">
        <v>0</v>
      </c>
      <c r="AF557" s="227">
        <v>0</v>
      </c>
      <c r="AG557" s="227">
        <v>0</v>
      </c>
      <c r="AH557" s="227">
        <v>0</v>
      </c>
      <c r="AI557" s="227">
        <v>0</v>
      </c>
      <c r="AJ557" s="475">
        <v>0</v>
      </c>
    </row>
    <row r="558" spans="1:36" s="42" customFormat="1" x14ac:dyDescent="0.25">
      <c r="A558" s="395"/>
      <c r="B558" s="111">
        <v>160345</v>
      </c>
      <c r="C558" s="180" t="s">
        <v>1544</v>
      </c>
      <c r="D558" s="470">
        <v>1011.6916199999999</v>
      </c>
      <c r="E558" s="470">
        <v>20974.11133</v>
      </c>
      <c r="F558" s="470">
        <v>3880.1832399999998</v>
      </c>
      <c r="G558" s="470">
        <v>934.96438000000001</v>
      </c>
      <c r="H558" s="87">
        <v>26800.950570000001</v>
      </c>
      <c r="I558" s="470">
        <v>4239.4808599999997</v>
      </c>
      <c r="J558" s="470">
        <v>84.152810000000002</v>
      </c>
      <c r="K558" s="470">
        <v>0</v>
      </c>
      <c r="L558" s="470">
        <v>663.62357999999995</v>
      </c>
      <c r="M558" s="470">
        <v>62.706859999999999</v>
      </c>
      <c r="N558" s="470">
        <v>527.76378999999997</v>
      </c>
      <c r="O558" s="470">
        <v>2704.3554600000002</v>
      </c>
      <c r="P558" s="470">
        <v>81.398709999999994</v>
      </c>
      <c r="Q558" s="470">
        <v>71.668260000000004</v>
      </c>
      <c r="R558" s="87">
        <v>8435.1503299999986</v>
      </c>
      <c r="S558" s="470">
        <v>228.91722999999999</v>
      </c>
      <c r="T558" s="470">
        <v>200.81154000000001</v>
      </c>
      <c r="U558" s="470">
        <v>44.210999999999999</v>
      </c>
      <c r="V558" s="470">
        <v>42.937980000000003</v>
      </c>
      <c r="W558" s="470">
        <v>0</v>
      </c>
      <c r="X558" s="470">
        <v>0</v>
      </c>
      <c r="Y558" s="470">
        <v>0</v>
      </c>
      <c r="Z558" s="470">
        <v>123.67931</v>
      </c>
      <c r="AA558" s="470">
        <v>76.207380000000001</v>
      </c>
      <c r="AB558" s="470">
        <v>2175.0016000000001</v>
      </c>
      <c r="AC558" s="470">
        <v>31.432130000000001</v>
      </c>
      <c r="AD558" s="470">
        <v>2923.1981700000001</v>
      </c>
      <c r="AE558" s="470">
        <v>38159.299070000001</v>
      </c>
      <c r="AF558" s="227">
        <v>527.76378999999997</v>
      </c>
      <c r="AG558" s="227">
        <v>769.26841999999999</v>
      </c>
      <c r="AH558" s="227">
        <v>0</v>
      </c>
      <c r="AI558" s="227">
        <v>107.63951</v>
      </c>
      <c r="AJ558" s="475">
        <v>36754.62735000001</v>
      </c>
    </row>
    <row r="559" spans="1:36" s="42" customFormat="1" x14ac:dyDescent="0.25">
      <c r="A559" s="395"/>
      <c r="B559" s="111">
        <v>160350</v>
      </c>
      <c r="C559" s="180" t="s">
        <v>1545</v>
      </c>
      <c r="D559" s="470">
        <v>389.01085999999998</v>
      </c>
      <c r="E559" s="470">
        <v>1899.5415599999999</v>
      </c>
      <c r="F559" s="470">
        <v>7359.6149699999996</v>
      </c>
      <c r="G559" s="470">
        <v>2549.5118000000002</v>
      </c>
      <c r="H559" s="87">
        <v>12197.679189999999</v>
      </c>
      <c r="I559" s="470">
        <v>987.98896999999999</v>
      </c>
      <c r="J559" s="470">
        <v>24.766179999999999</v>
      </c>
      <c r="K559" s="470">
        <v>35.351999999999997</v>
      </c>
      <c r="L559" s="470">
        <v>501.47728000000001</v>
      </c>
      <c r="M559" s="470">
        <v>340.74932999999999</v>
      </c>
      <c r="N559" s="470">
        <v>298.46298999999999</v>
      </c>
      <c r="O559" s="470">
        <v>1578.67239</v>
      </c>
      <c r="P559" s="470">
        <v>487.78068000000002</v>
      </c>
      <c r="Q559" s="470">
        <v>64.866820000000004</v>
      </c>
      <c r="R559" s="87">
        <v>4320.1166400000002</v>
      </c>
      <c r="S559" s="470">
        <v>134.84441000000001</v>
      </c>
      <c r="T559" s="470">
        <v>87.572519999999997</v>
      </c>
      <c r="U559" s="470">
        <v>3.5909999999999997E-2</v>
      </c>
      <c r="V559" s="470">
        <v>7.7566600000000001</v>
      </c>
      <c r="W559" s="470">
        <v>0</v>
      </c>
      <c r="X559" s="470">
        <v>0.43702999999999997</v>
      </c>
      <c r="Y559" s="470">
        <v>453.07562000000001</v>
      </c>
      <c r="Z559" s="470">
        <v>27.429020000000001</v>
      </c>
      <c r="AA559" s="470">
        <v>18.500540000000001</v>
      </c>
      <c r="AB559" s="470">
        <v>18.67427</v>
      </c>
      <c r="AC559" s="470">
        <v>1.2703800000000001</v>
      </c>
      <c r="AD559" s="470">
        <v>749.59636000000012</v>
      </c>
      <c r="AE559" s="470">
        <v>17267.392189999999</v>
      </c>
      <c r="AF559" s="227">
        <v>333.81498999999997</v>
      </c>
      <c r="AG559" s="227">
        <v>849.98326999999995</v>
      </c>
      <c r="AH559" s="227">
        <v>0</v>
      </c>
      <c r="AI559" s="227">
        <v>472.84654</v>
      </c>
      <c r="AJ559" s="475">
        <v>15610.747389999997</v>
      </c>
    </row>
    <row r="560" spans="1:36" s="42" customFormat="1" x14ac:dyDescent="0.25">
      <c r="A560" s="395"/>
      <c r="B560" s="111">
        <v>1604</v>
      </c>
      <c r="C560" s="180" t="s">
        <v>1546</v>
      </c>
      <c r="D560" s="470">
        <v>0</v>
      </c>
      <c r="E560" s="470">
        <v>0.98229</v>
      </c>
      <c r="F560" s="470">
        <v>1715.47354</v>
      </c>
      <c r="G560" s="470">
        <v>0</v>
      </c>
      <c r="H560" s="87">
        <v>1716.4558299999999</v>
      </c>
      <c r="I560" s="470">
        <v>44.495480000000001</v>
      </c>
      <c r="J560" s="470">
        <v>0</v>
      </c>
      <c r="K560" s="470">
        <v>0</v>
      </c>
      <c r="L560" s="470">
        <v>0</v>
      </c>
      <c r="M560" s="470">
        <v>4.3299999999999996E-3</v>
      </c>
      <c r="N560" s="470">
        <v>0</v>
      </c>
      <c r="O560" s="470">
        <v>0</v>
      </c>
      <c r="P560" s="470">
        <v>0</v>
      </c>
      <c r="Q560" s="470">
        <v>0</v>
      </c>
      <c r="R560" s="87">
        <v>44.499810000000004</v>
      </c>
      <c r="S560" s="470">
        <v>0</v>
      </c>
      <c r="T560" s="470">
        <v>0</v>
      </c>
      <c r="U560" s="470">
        <v>0</v>
      </c>
      <c r="V560" s="470">
        <v>0</v>
      </c>
      <c r="W560" s="470">
        <v>0</v>
      </c>
      <c r="X560" s="470">
        <v>0</v>
      </c>
      <c r="Y560" s="470">
        <v>0</v>
      </c>
      <c r="Z560" s="470">
        <v>0</v>
      </c>
      <c r="AA560" s="470">
        <v>0</v>
      </c>
      <c r="AB560" s="470">
        <v>0</v>
      </c>
      <c r="AC560" s="470">
        <v>0</v>
      </c>
      <c r="AD560" s="470">
        <v>0</v>
      </c>
      <c r="AE560" s="470">
        <v>1760.9556399999999</v>
      </c>
      <c r="AF560" s="227">
        <v>0</v>
      </c>
      <c r="AG560" s="227">
        <v>4.3299999999999996E-3</v>
      </c>
      <c r="AH560" s="227">
        <v>0</v>
      </c>
      <c r="AI560" s="227">
        <v>0</v>
      </c>
      <c r="AJ560" s="475">
        <v>1760.9513099999999</v>
      </c>
    </row>
    <row r="561" spans="1:36" s="42" customFormat="1" x14ac:dyDescent="0.25">
      <c r="A561" s="395"/>
      <c r="B561" s="111">
        <v>1605</v>
      </c>
      <c r="C561" s="180" t="s">
        <v>114</v>
      </c>
      <c r="D561" s="470">
        <v>0</v>
      </c>
      <c r="E561" s="470">
        <v>0</v>
      </c>
      <c r="F561" s="470">
        <v>0</v>
      </c>
      <c r="G561" s="470">
        <v>0.78417000000000003</v>
      </c>
      <c r="H561" s="87">
        <v>0.78417000000000003</v>
      </c>
      <c r="I561" s="470">
        <v>82.911050000000003</v>
      </c>
      <c r="J561" s="470">
        <v>0</v>
      </c>
      <c r="K561" s="470">
        <v>199.227</v>
      </c>
      <c r="L561" s="470">
        <v>0</v>
      </c>
      <c r="M561" s="470">
        <v>0</v>
      </c>
      <c r="N561" s="470">
        <v>0</v>
      </c>
      <c r="O561" s="470">
        <v>0</v>
      </c>
      <c r="P561" s="470">
        <v>0</v>
      </c>
      <c r="Q561" s="470">
        <v>0</v>
      </c>
      <c r="R561" s="87">
        <v>282.13805000000002</v>
      </c>
      <c r="S561" s="470">
        <v>0</v>
      </c>
      <c r="T561" s="470">
        <v>0</v>
      </c>
      <c r="U561" s="470">
        <v>0</v>
      </c>
      <c r="V561" s="470">
        <v>0</v>
      </c>
      <c r="W561" s="470">
        <v>0</v>
      </c>
      <c r="X561" s="470">
        <v>0</v>
      </c>
      <c r="Y561" s="470">
        <v>0</v>
      </c>
      <c r="Z561" s="470">
        <v>0</v>
      </c>
      <c r="AA561" s="470">
        <v>0</v>
      </c>
      <c r="AB561" s="470">
        <v>0</v>
      </c>
      <c r="AC561" s="470">
        <v>0</v>
      </c>
      <c r="AD561" s="470">
        <v>0</v>
      </c>
      <c r="AE561" s="470">
        <v>282.92222000000004</v>
      </c>
      <c r="AF561" s="227">
        <v>199.227</v>
      </c>
      <c r="AG561" s="227">
        <v>0</v>
      </c>
      <c r="AH561" s="227">
        <v>0</v>
      </c>
      <c r="AI561" s="227">
        <v>0</v>
      </c>
      <c r="AJ561" s="475">
        <v>83.695220000000006</v>
      </c>
    </row>
    <row r="562" spans="1:36" s="42" customFormat="1" x14ac:dyDescent="0.25">
      <c r="A562" s="395"/>
      <c r="B562" s="111">
        <v>160505</v>
      </c>
      <c r="C562" s="180" t="s">
        <v>115</v>
      </c>
      <c r="D562" s="470">
        <v>0</v>
      </c>
      <c r="E562" s="470">
        <v>0</v>
      </c>
      <c r="F562" s="470">
        <v>0</v>
      </c>
      <c r="G562" s="470">
        <v>0</v>
      </c>
      <c r="H562" s="87">
        <v>0</v>
      </c>
      <c r="I562" s="470">
        <v>0</v>
      </c>
      <c r="J562" s="470">
        <v>0</v>
      </c>
      <c r="K562" s="470">
        <v>0</v>
      </c>
      <c r="L562" s="470">
        <v>0</v>
      </c>
      <c r="M562" s="470">
        <v>0</v>
      </c>
      <c r="N562" s="470">
        <v>0</v>
      </c>
      <c r="O562" s="470">
        <v>0</v>
      </c>
      <c r="P562" s="470">
        <v>0</v>
      </c>
      <c r="Q562" s="470">
        <v>0</v>
      </c>
      <c r="R562" s="87">
        <v>0</v>
      </c>
      <c r="S562" s="470">
        <v>0</v>
      </c>
      <c r="T562" s="470">
        <v>0</v>
      </c>
      <c r="U562" s="470">
        <v>0</v>
      </c>
      <c r="V562" s="470">
        <v>0</v>
      </c>
      <c r="W562" s="470">
        <v>0</v>
      </c>
      <c r="X562" s="470">
        <v>0</v>
      </c>
      <c r="Y562" s="470">
        <v>0</v>
      </c>
      <c r="Z562" s="470">
        <v>0</v>
      </c>
      <c r="AA562" s="470">
        <v>0</v>
      </c>
      <c r="AB562" s="470">
        <v>0</v>
      </c>
      <c r="AC562" s="470">
        <v>0</v>
      </c>
      <c r="AD562" s="470">
        <v>0</v>
      </c>
      <c r="AE562" s="470">
        <v>0</v>
      </c>
      <c r="AF562" s="227">
        <v>0</v>
      </c>
      <c r="AG562" s="227">
        <v>0</v>
      </c>
      <c r="AH562" s="227">
        <v>0</v>
      </c>
      <c r="AI562" s="227">
        <v>0</v>
      </c>
      <c r="AJ562" s="475">
        <v>0</v>
      </c>
    </row>
    <row r="563" spans="1:36" s="42" customFormat="1" x14ac:dyDescent="0.25">
      <c r="A563" s="395"/>
      <c r="B563" s="111">
        <v>160510</v>
      </c>
      <c r="C563" s="180" t="s">
        <v>116</v>
      </c>
      <c r="D563" s="470">
        <v>0</v>
      </c>
      <c r="E563" s="470">
        <v>0</v>
      </c>
      <c r="F563" s="470">
        <v>0</v>
      </c>
      <c r="G563" s="470">
        <v>0</v>
      </c>
      <c r="H563" s="87">
        <v>0</v>
      </c>
      <c r="I563" s="470">
        <v>0</v>
      </c>
      <c r="J563" s="470">
        <v>0</v>
      </c>
      <c r="K563" s="470">
        <v>0</v>
      </c>
      <c r="L563" s="470">
        <v>0</v>
      </c>
      <c r="M563" s="470">
        <v>0</v>
      </c>
      <c r="N563" s="470">
        <v>0</v>
      </c>
      <c r="O563" s="470">
        <v>0</v>
      </c>
      <c r="P563" s="470">
        <v>0</v>
      </c>
      <c r="Q563" s="470">
        <v>0</v>
      </c>
      <c r="R563" s="87">
        <v>0</v>
      </c>
      <c r="S563" s="470">
        <v>0</v>
      </c>
      <c r="T563" s="470">
        <v>0</v>
      </c>
      <c r="U563" s="470">
        <v>0</v>
      </c>
      <c r="V563" s="470">
        <v>0</v>
      </c>
      <c r="W563" s="470">
        <v>0</v>
      </c>
      <c r="X563" s="470">
        <v>0</v>
      </c>
      <c r="Y563" s="470">
        <v>0</v>
      </c>
      <c r="Z563" s="470">
        <v>0</v>
      </c>
      <c r="AA563" s="470">
        <v>0</v>
      </c>
      <c r="AB563" s="470">
        <v>0</v>
      </c>
      <c r="AC563" s="470">
        <v>0</v>
      </c>
      <c r="AD563" s="470">
        <v>0</v>
      </c>
      <c r="AE563" s="470">
        <v>0</v>
      </c>
      <c r="AF563" s="227">
        <v>0</v>
      </c>
      <c r="AG563" s="227">
        <v>0</v>
      </c>
      <c r="AH563" s="227">
        <v>0</v>
      </c>
      <c r="AI563" s="227">
        <v>0</v>
      </c>
      <c r="AJ563" s="475">
        <v>0</v>
      </c>
    </row>
    <row r="564" spans="1:36" s="42" customFormat="1" x14ac:dyDescent="0.25">
      <c r="A564" s="395"/>
      <c r="B564" s="111">
        <v>160515</v>
      </c>
      <c r="C564" s="180" t="s">
        <v>117</v>
      </c>
      <c r="D564" s="470">
        <v>0</v>
      </c>
      <c r="E564" s="470">
        <v>0</v>
      </c>
      <c r="F564" s="470">
        <v>0</v>
      </c>
      <c r="G564" s="470">
        <v>0.78417000000000003</v>
      </c>
      <c r="H564" s="87">
        <v>0.78417000000000003</v>
      </c>
      <c r="I564" s="470">
        <v>0</v>
      </c>
      <c r="J564" s="470">
        <v>0</v>
      </c>
      <c r="K564" s="470">
        <v>199.227</v>
      </c>
      <c r="L564" s="470">
        <v>0</v>
      </c>
      <c r="M564" s="470">
        <v>0</v>
      </c>
      <c r="N564" s="470">
        <v>0</v>
      </c>
      <c r="O564" s="470">
        <v>0</v>
      </c>
      <c r="P564" s="470">
        <v>0</v>
      </c>
      <c r="Q564" s="470">
        <v>0</v>
      </c>
      <c r="R564" s="87">
        <v>199.227</v>
      </c>
      <c r="S564" s="470">
        <v>0</v>
      </c>
      <c r="T564" s="470">
        <v>0</v>
      </c>
      <c r="U564" s="470">
        <v>0</v>
      </c>
      <c r="V564" s="470">
        <v>0</v>
      </c>
      <c r="W564" s="470">
        <v>0</v>
      </c>
      <c r="X564" s="470">
        <v>0</v>
      </c>
      <c r="Y564" s="470">
        <v>0</v>
      </c>
      <c r="Z564" s="470">
        <v>0</v>
      </c>
      <c r="AA564" s="470">
        <v>0</v>
      </c>
      <c r="AB564" s="470">
        <v>0</v>
      </c>
      <c r="AC564" s="470">
        <v>0</v>
      </c>
      <c r="AD564" s="470">
        <v>0</v>
      </c>
      <c r="AE564" s="470">
        <v>200.01116999999999</v>
      </c>
      <c r="AF564" s="227">
        <v>199.227</v>
      </c>
      <c r="AG564" s="227">
        <v>0</v>
      </c>
      <c r="AH564" s="227">
        <v>0</v>
      </c>
      <c r="AI564" s="227">
        <v>0</v>
      </c>
      <c r="AJ564" s="475">
        <v>0.78417000000000003</v>
      </c>
    </row>
    <row r="565" spans="1:36" s="42" customFormat="1" x14ac:dyDescent="0.25">
      <c r="A565" s="395"/>
      <c r="B565" s="111">
        <v>160590</v>
      </c>
      <c r="C565" s="180" t="s">
        <v>118</v>
      </c>
      <c r="D565" s="470">
        <v>0</v>
      </c>
      <c r="E565" s="470">
        <v>0</v>
      </c>
      <c r="F565" s="470">
        <v>0</v>
      </c>
      <c r="G565" s="470">
        <v>0</v>
      </c>
      <c r="H565" s="87">
        <v>0</v>
      </c>
      <c r="I565" s="470">
        <v>82.911050000000003</v>
      </c>
      <c r="J565" s="470">
        <v>0</v>
      </c>
      <c r="K565" s="470">
        <v>0</v>
      </c>
      <c r="L565" s="470">
        <v>0</v>
      </c>
      <c r="M565" s="470">
        <v>0</v>
      </c>
      <c r="N565" s="470">
        <v>0</v>
      </c>
      <c r="O565" s="470">
        <v>0</v>
      </c>
      <c r="P565" s="470">
        <v>0</v>
      </c>
      <c r="Q565" s="470">
        <v>0</v>
      </c>
      <c r="R565" s="87">
        <v>82.911050000000003</v>
      </c>
      <c r="S565" s="470">
        <v>0</v>
      </c>
      <c r="T565" s="470">
        <v>0</v>
      </c>
      <c r="U565" s="470">
        <v>0</v>
      </c>
      <c r="V565" s="470">
        <v>0</v>
      </c>
      <c r="W565" s="470">
        <v>0</v>
      </c>
      <c r="X565" s="470">
        <v>0</v>
      </c>
      <c r="Y565" s="470">
        <v>0</v>
      </c>
      <c r="Z565" s="470">
        <v>0</v>
      </c>
      <c r="AA565" s="470">
        <v>0</v>
      </c>
      <c r="AB565" s="470">
        <v>0</v>
      </c>
      <c r="AC565" s="470">
        <v>0</v>
      </c>
      <c r="AD565" s="470">
        <v>0</v>
      </c>
      <c r="AE565" s="470">
        <v>82.911050000000003</v>
      </c>
      <c r="AF565" s="227">
        <v>0</v>
      </c>
      <c r="AG565" s="227">
        <v>0</v>
      </c>
      <c r="AH565" s="227">
        <v>0</v>
      </c>
      <c r="AI565" s="227">
        <v>0</v>
      </c>
      <c r="AJ565" s="475">
        <v>82.911050000000003</v>
      </c>
    </row>
    <row r="566" spans="1:36" s="42" customFormat="1" x14ac:dyDescent="0.25">
      <c r="A566" s="395"/>
      <c r="B566" s="111">
        <v>1606</v>
      </c>
      <c r="C566" s="180" t="s">
        <v>119</v>
      </c>
      <c r="D566" s="470">
        <v>0</v>
      </c>
      <c r="E566" s="470">
        <v>9.8514300000000006</v>
      </c>
      <c r="F566" s="470">
        <v>0</v>
      </c>
      <c r="G566" s="470">
        <v>0</v>
      </c>
      <c r="H566" s="87">
        <v>9.8514300000000006</v>
      </c>
      <c r="I566" s="470">
        <v>0</v>
      </c>
      <c r="J566" s="470">
        <v>0</v>
      </c>
      <c r="K566" s="470">
        <v>0</v>
      </c>
      <c r="L566" s="470">
        <v>0</v>
      </c>
      <c r="M566" s="470">
        <v>0</v>
      </c>
      <c r="N566" s="470">
        <v>9.7305100000000007</v>
      </c>
      <c r="O566" s="470">
        <v>0.23919000000000001</v>
      </c>
      <c r="P566" s="470">
        <v>0</v>
      </c>
      <c r="Q566" s="470">
        <v>0</v>
      </c>
      <c r="R566" s="87">
        <v>9.9697000000000013</v>
      </c>
      <c r="S566" s="470">
        <v>0</v>
      </c>
      <c r="T566" s="470">
        <v>0</v>
      </c>
      <c r="U566" s="470">
        <v>0</v>
      </c>
      <c r="V566" s="470">
        <v>0</v>
      </c>
      <c r="W566" s="470">
        <v>2.0924299999999998</v>
      </c>
      <c r="X566" s="470">
        <v>0</v>
      </c>
      <c r="Y566" s="470">
        <v>0</v>
      </c>
      <c r="Z566" s="470">
        <v>0</v>
      </c>
      <c r="AA566" s="470">
        <v>0</v>
      </c>
      <c r="AB566" s="470">
        <v>0</v>
      </c>
      <c r="AC566" s="470">
        <v>0</v>
      </c>
      <c r="AD566" s="470">
        <v>2.0924299999999998</v>
      </c>
      <c r="AE566" s="470">
        <v>21.913560000000004</v>
      </c>
      <c r="AF566" s="227">
        <v>9.7305100000000007</v>
      </c>
      <c r="AG566" s="227">
        <v>0</v>
      </c>
      <c r="AH566" s="227">
        <v>0</v>
      </c>
      <c r="AI566" s="227">
        <v>0</v>
      </c>
      <c r="AJ566" s="475">
        <v>12.183050000000001</v>
      </c>
    </row>
    <row r="567" spans="1:36" s="42" customFormat="1" x14ac:dyDescent="0.25">
      <c r="A567" s="395"/>
      <c r="B567" s="111">
        <v>1607</v>
      </c>
      <c r="C567" s="180" t="s">
        <v>120</v>
      </c>
      <c r="D567" s="470">
        <v>0</v>
      </c>
      <c r="E567" s="470">
        <v>0</v>
      </c>
      <c r="F567" s="470">
        <v>0</v>
      </c>
      <c r="G567" s="470">
        <v>0</v>
      </c>
      <c r="H567" s="87">
        <v>0</v>
      </c>
      <c r="I567" s="470">
        <v>0</v>
      </c>
      <c r="J567" s="470">
        <v>0</v>
      </c>
      <c r="K567" s="470">
        <v>0</v>
      </c>
      <c r="L567" s="470">
        <v>0</v>
      </c>
      <c r="M567" s="470">
        <v>0</v>
      </c>
      <c r="N567" s="470">
        <v>0</v>
      </c>
      <c r="O567" s="470">
        <v>0</v>
      </c>
      <c r="P567" s="470">
        <v>0</v>
      </c>
      <c r="Q567" s="470">
        <v>0</v>
      </c>
      <c r="R567" s="87">
        <v>0</v>
      </c>
      <c r="S567" s="470">
        <v>0</v>
      </c>
      <c r="T567" s="470">
        <v>0</v>
      </c>
      <c r="U567" s="470">
        <v>0</v>
      </c>
      <c r="V567" s="470">
        <v>0</v>
      </c>
      <c r="W567" s="470">
        <v>0</v>
      </c>
      <c r="X567" s="470">
        <v>0</v>
      </c>
      <c r="Y567" s="470">
        <v>0</v>
      </c>
      <c r="Z567" s="470">
        <v>0</v>
      </c>
      <c r="AA567" s="470">
        <v>0</v>
      </c>
      <c r="AB567" s="470">
        <v>0</v>
      </c>
      <c r="AC567" s="470">
        <v>0</v>
      </c>
      <c r="AD567" s="470">
        <v>0</v>
      </c>
      <c r="AE567" s="470">
        <v>0</v>
      </c>
      <c r="AF567" s="227">
        <v>0</v>
      </c>
      <c r="AG567" s="227">
        <v>0</v>
      </c>
      <c r="AH567" s="227">
        <v>0</v>
      </c>
      <c r="AI567" s="227">
        <v>0</v>
      </c>
      <c r="AJ567" s="475">
        <v>0</v>
      </c>
    </row>
    <row r="568" spans="1:36" s="42" customFormat="1" x14ac:dyDescent="0.25">
      <c r="A568" s="395"/>
      <c r="B568" s="111">
        <v>1608</v>
      </c>
      <c r="C568" s="180" t="s">
        <v>121</v>
      </c>
      <c r="D568" s="470">
        <v>0</v>
      </c>
      <c r="E568" s="470">
        <v>0</v>
      </c>
      <c r="F568" s="470">
        <v>0</v>
      </c>
      <c r="G568" s="470">
        <v>0</v>
      </c>
      <c r="H568" s="87">
        <v>0</v>
      </c>
      <c r="I568" s="470">
        <v>0</v>
      </c>
      <c r="J568" s="470">
        <v>0</v>
      </c>
      <c r="K568" s="470">
        <v>0</v>
      </c>
      <c r="L568" s="470">
        <v>0</v>
      </c>
      <c r="M568" s="470">
        <v>0</v>
      </c>
      <c r="N568" s="470">
        <v>0</v>
      </c>
      <c r="O568" s="470">
        <v>0</v>
      </c>
      <c r="P568" s="470">
        <v>0</v>
      </c>
      <c r="Q568" s="470">
        <v>0</v>
      </c>
      <c r="R568" s="87">
        <v>0</v>
      </c>
      <c r="S568" s="470">
        <v>0</v>
      </c>
      <c r="T568" s="470">
        <v>0</v>
      </c>
      <c r="U568" s="470">
        <v>0</v>
      </c>
      <c r="V568" s="470">
        <v>0</v>
      </c>
      <c r="W568" s="470">
        <v>0</v>
      </c>
      <c r="X568" s="470">
        <v>0</v>
      </c>
      <c r="Y568" s="470">
        <v>0</v>
      </c>
      <c r="Z568" s="470">
        <v>0</v>
      </c>
      <c r="AA568" s="470">
        <v>0</v>
      </c>
      <c r="AB568" s="470">
        <v>0</v>
      </c>
      <c r="AC568" s="470">
        <v>0</v>
      </c>
      <c r="AD568" s="470">
        <v>0</v>
      </c>
      <c r="AE568" s="470">
        <v>0</v>
      </c>
      <c r="AF568" s="227">
        <v>0</v>
      </c>
      <c r="AG568" s="227">
        <v>0</v>
      </c>
      <c r="AH568" s="227">
        <v>0</v>
      </c>
      <c r="AI568" s="227">
        <v>0</v>
      </c>
      <c r="AJ568" s="475">
        <v>0</v>
      </c>
    </row>
    <row r="569" spans="1:36" s="42" customFormat="1" x14ac:dyDescent="0.25">
      <c r="A569" s="395"/>
      <c r="B569" s="111">
        <v>1609</v>
      </c>
      <c r="C569" s="180" t="s">
        <v>802</v>
      </c>
      <c r="D569" s="470">
        <v>0</v>
      </c>
      <c r="E569" s="470">
        <v>0</v>
      </c>
      <c r="F569" s="470">
        <v>0</v>
      </c>
      <c r="G569" s="470">
        <v>0</v>
      </c>
      <c r="H569" s="87">
        <v>0</v>
      </c>
      <c r="I569" s="470">
        <v>0</v>
      </c>
      <c r="J569" s="470">
        <v>0</v>
      </c>
      <c r="K569" s="470">
        <v>0</v>
      </c>
      <c r="L569" s="470">
        <v>0</v>
      </c>
      <c r="M569" s="470">
        <v>0</v>
      </c>
      <c r="N569" s="470">
        <v>0</v>
      </c>
      <c r="O569" s="470">
        <v>0</v>
      </c>
      <c r="P569" s="470">
        <v>0</v>
      </c>
      <c r="Q569" s="470">
        <v>0</v>
      </c>
      <c r="R569" s="87">
        <v>0</v>
      </c>
      <c r="S569" s="470">
        <v>0</v>
      </c>
      <c r="T569" s="470">
        <v>0</v>
      </c>
      <c r="U569" s="470">
        <v>0</v>
      </c>
      <c r="V569" s="470">
        <v>0</v>
      </c>
      <c r="W569" s="470">
        <v>0</v>
      </c>
      <c r="X569" s="470">
        <v>0</v>
      </c>
      <c r="Y569" s="470">
        <v>0</v>
      </c>
      <c r="Z569" s="470">
        <v>0</v>
      </c>
      <c r="AA569" s="470">
        <v>0</v>
      </c>
      <c r="AB569" s="470">
        <v>0</v>
      </c>
      <c r="AC569" s="470">
        <v>0</v>
      </c>
      <c r="AD569" s="470">
        <v>0</v>
      </c>
      <c r="AE569" s="470">
        <v>0</v>
      </c>
      <c r="AF569" s="227">
        <v>0</v>
      </c>
      <c r="AG569" s="227">
        <v>0</v>
      </c>
      <c r="AH569" s="227">
        <v>0</v>
      </c>
      <c r="AI569" s="227">
        <v>0</v>
      </c>
      <c r="AJ569" s="475">
        <v>0</v>
      </c>
    </row>
    <row r="570" spans="1:36" s="42" customFormat="1" x14ac:dyDescent="0.25">
      <c r="A570" s="395"/>
      <c r="B570" s="111">
        <v>160905</v>
      </c>
      <c r="C570" s="180" t="s">
        <v>803</v>
      </c>
      <c r="D570" s="470">
        <v>0</v>
      </c>
      <c r="E570" s="470">
        <v>0</v>
      </c>
      <c r="F570" s="470">
        <v>0</v>
      </c>
      <c r="G570" s="470">
        <v>0</v>
      </c>
      <c r="H570" s="87">
        <v>0</v>
      </c>
      <c r="I570" s="470">
        <v>0</v>
      </c>
      <c r="J570" s="470">
        <v>0</v>
      </c>
      <c r="K570" s="470">
        <v>0</v>
      </c>
      <c r="L570" s="470">
        <v>0</v>
      </c>
      <c r="M570" s="470">
        <v>0</v>
      </c>
      <c r="N570" s="470">
        <v>0</v>
      </c>
      <c r="O570" s="470">
        <v>0</v>
      </c>
      <c r="P570" s="470">
        <v>0</v>
      </c>
      <c r="Q570" s="470">
        <v>0</v>
      </c>
      <c r="R570" s="87">
        <v>0</v>
      </c>
      <c r="S570" s="470">
        <v>0</v>
      </c>
      <c r="T570" s="470">
        <v>0</v>
      </c>
      <c r="U570" s="470">
        <v>0</v>
      </c>
      <c r="V570" s="470">
        <v>0</v>
      </c>
      <c r="W570" s="470">
        <v>0</v>
      </c>
      <c r="X570" s="470">
        <v>0</v>
      </c>
      <c r="Y570" s="470">
        <v>0</v>
      </c>
      <c r="Z570" s="470">
        <v>0</v>
      </c>
      <c r="AA570" s="470">
        <v>0</v>
      </c>
      <c r="AB570" s="470">
        <v>0</v>
      </c>
      <c r="AC570" s="470">
        <v>0</v>
      </c>
      <c r="AD570" s="470">
        <v>0</v>
      </c>
      <c r="AE570" s="470">
        <v>0</v>
      </c>
      <c r="AF570" s="227">
        <v>0</v>
      </c>
      <c r="AG570" s="227">
        <v>0</v>
      </c>
      <c r="AH570" s="227">
        <v>0</v>
      </c>
      <c r="AI570" s="227">
        <v>0</v>
      </c>
      <c r="AJ570" s="475">
        <v>0</v>
      </c>
    </row>
    <row r="571" spans="1:36" s="42" customFormat="1" x14ac:dyDescent="0.25">
      <c r="A571" s="395"/>
      <c r="B571" s="111">
        <v>160910</v>
      </c>
      <c r="C571" s="180" t="s">
        <v>1547</v>
      </c>
      <c r="D571" s="470">
        <v>0</v>
      </c>
      <c r="E571" s="470">
        <v>0</v>
      </c>
      <c r="F571" s="470">
        <v>0</v>
      </c>
      <c r="G571" s="470">
        <v>0</v>
      </c>
      <c r="H571" s="87">
        <v>0</v>
      </c>
      <c r="I571" s="470">
        <v>0</v>
      </c>
      <c r="J571" s="470">
        <v>0</v>
      </c>
      <c r="K571" s="470">
        <v>0</v>
      </c>
      <c r="L571" s="470">
        <v>0</v>
      </c>
      <c r="M571" s="470">
        <v>0</v>
      </c>
      <c r="N571" s="470">
        <v>0</v>
      </c>
      <c r="O571" s="470">
        <v>0</v>
      </c>
      <c r="P571" s="470">
        <v>0</v>
      </c>
      <c r="Q571" s="470">
        <v>0</v>
      </c>
      <c r="R571" s="87">
        <v>0</v>
      </c>
      <c r="S571" s="470">
        <v>0</v>
      </c>
      <c r="T571" s="470">
        <v>0</v>
      </c>
      <c r="U571" s="470">
        <v>0</v>
      </c>
      <c r="V571" s="470">
        <v>0</v>
      </c>
      <c r="W571" s="470">
        <v>0</v>
      </c>
      <c r="X571" s="470">
        <v>0</v>
      </c>
      <c r="Y571" s="470">
        <v>0</v>
      </c>
      <c r="Z571" s="470">
        <v>0</v>
      </c>
      <c r="AA571" s="470">
        <v>0</v>
      </c>
      <c r="AB571" s="470">
        <v>0</v>
      </c>
      <c r="AC571" s="470">
        <v>0</v>
      </c>
      <c r="AD571" s="470">
        <v>0</v>
      </c>
      <c r="AE571" s="470">
        <v>0</v>
      </c>
      <c r="AF571" s="227">
        <v>0</v>
      </c>
      <c r="AG571" s="227">
        <v>0</v>
      </c>
      <c r="AH571" s="227">
        <v>0</v>
      </c>
      <c r="AI571" s="227">
        <v>0</v>
      </c>
      <c r="AJ571" s="475">
        <v>0</v>
      </c>
    </row>
    <row r="572" spans="1:36" s="42" customFormat="1" x14ac:dyDescent="0.25">
      <c r="A572" s="395"/>
      <c r="B572" s="111">
        <v>160990</v>
      </c>
      <c r="C572" s="180" t="s">
        <v>461</v>
      </c>
      <c r="D572" s="470">
        <v>0</v>
      </c>
      <c r="E572" s="470">
        <v>0</v>
      </c>
      <c r="F572" s="470">
        <v>0</v>
      </c>
      <c r="G572" s="470">
        <v>0</v>
      </c>
      <c r="H572" s="87">
        <v>0</v>
      </c>
      <c r="I572" s="470">
        <v>0</v>
      </c>
      <c r="J572" s="470">
        <v>0</v>
      </c>
      <c r="K572" s="470">
        <v>0</v>
      </c>
      <c r="L572" s="470">
        <v>0</v>
      </c>
      <c r="M572" s="470">
        <v>0</v>
      </c>
      <c r="N572" s="470">
        <v>0</v>
      </c>
      <c r="O572" s="470">
        <v>0</v>
      </c>
      <c r="P572" s="470">
        <v>0</v>
      </c>
      <c r="Q572" s="470">
        <v>0</v>
      </c>
      <c r="R572" s="87">
        <v>0</v>
      </c>
      <c r="S572" s="470">
        <v>0</v>
      </c>
      <c r="T572" s="470">
        <v>0</v>
      </c>
      <c r="U572" s="470">
        <v>0</v>
      </c>
      <c r="V572" s="470">
        <v>0</v>
      </c>
      <c r="W572" s="470">
        <v>0</v>
      </c>
      <c r="X572" s="470">
        <v>0</v>
      </c>
      <c r="Y572" s="470">
        <v>0</v>
      </c>
      <c r="Z572" s="470">
        <v>0</v>
      </c>
      <c r="AA572" s="470">
        <v>0</v>
      </c>
      <c r="AB572" s="470">
        <v>0</v>
      </c>
      <c r="AC572" s="470">
        <v>0</v>
      </c>
      <c r="AD572" s="470">
        <v>0</v>
      </c>
      <c r="AE572" s="470">
        <v>0</v>
      </c>
      <c r="AF572" s="227">
        <v>0</v>
      </c>
      <c r="AG572" s="227">
        <v>0</v>
      </c>
      <c r="AH572" s="227">
        <v>0</v>
      </c>
      <c r="AI572" s="227">
        <v>0</v>
      </c>
      <c r="AJ572" s="475">
        <v>0</v>
      </c>
    </row>
    <row r="573" spans="1:36" s="42" customFormat="1" x14ac:dyDescent="0.25">
      <c r="A573" s="395"/>
      <c r="B573" s="111">
        <v>1610</v>
      </c>
      <c r="C573" s="180" t="s">
        <v>805</v>
      </c>
      <c r="D573" s="470">
        <v>0</v>
      </c>
      <c r="E573" s="470">
        <v>0</v>
      </c>
      <c r="F573" s="470">
        <v>0</v>
      </c>
      <c r="G573" s="470">
        <v>0</v>
      </c>
      <c r="H573" s="87">
        <v>0</v>
      </c>
      <c r="I573" s="470">
        <v>0</v>
      </c>
      <c r="J573" s="470">
        <v>0</v>
      </c>
      <c r="K573" s="470">
        <v>0</v>
      </c>
      <c r="L573" s="470">
        <v>0</v>
      </c>
      <c r="M573" s="470">
        <v>0</v>
      </c>
      <c r="N573" s="470">
        <v>0</v>
      </c>
      <c r="O573" s="470">
        <v>0</v>
      </c>
      <c r="P573" s="470">
        <v>0</v>
      </c>
      <c r="Q573" s="470">
        <v>0</v>
      </c>
      <c r="R573" s="87">
        <v>0</v>
      </c>
      <c r="S573" s="470">
        <v>0</v>
      </c>
      <c r="T573" s="470">
        <v>0</v>
      </c>
      <c r="U573" s="470">
        <v>0</v>
      </c>
      <c r="V573" s="470">
        <v>0</v>
      </c>
      <c r="W573" s="470">
        <v>0</v>
      </c>
      <c r="X573" s="470">
        <v>0</v>
      </c>
      <c r="Y573" s="470">
        <v>0</v>
      </c>
      <c r="Z573" s="470">
        <v>0</v>
      </c>
      <c r="AA573" s="470">
        <v>0</v>
      </c>
      <c r="AB573" s="470">
        <v>0</v>
      </c>
      <c r="AC573" s="470">
        <v>0</v>
      </c>
      <c r="AD573" s="470">
        <v>0</v>
      </c>
      <c r="AE573" s="470">
        <v>0</v>
      </c>
      <c r="AF573" s="227">
        <v>0</v>
      </c>
      <c r="AG573" s="227">
        <v>0</v>
      </c>
      <c r="AH573" s="227">
        <v>0</v>
      </c>
      <c r="AI573" s="227">
        <v>0</v>
      </c>
      <c r="AJ573" s="475">
        <v>0</v>
      </c>
    </row>
    <row r="574" spans="1:36" s="42" customFormat="1" x14ac:dyDescent="0.25">
      <c r="A574" s="395"/>
      <c r="B574" s="111">
        <v>1611</v>
      </c>
      <c r="C574" s="180" t="s">
        <v>122</v>
      </c>
      <c r="D574" s="470">
        <v>0</v>
      </c>
      <c r="E574" s="470">
        <v>0.79900000000000004</v>
      </c>
      <c r="F574" s="470">
        <v>7988.6668099999997</v>
      </c>
      <c r="G574" s="470">
        <v>753.42899999999997</v>
      </c>
      <c r="H574" s="87">
        <v>8742.8948099999998</v>
      </c>
      <c r="I574" s="470">
        <v>0</v>
      </c>
      <c r="J574" s="470">
        <v>753.42899999999997</v>
      </c>
      <c r="K574" s="470">
        <v>0</v>
      </c>
      <c r="L574" s="470">
        <v>0</v>
      </c>
      <c r="M574" s="470">
        <v>0</v>
      </c>
      <c r="N574" s="470">
        <v>991.74711000000002</v>
      </c>
      <c r="O574" s="470">
        <v>0</v>
      </c>
      <c r="P574" s="470">
        <v>0</v>
      </c>
      <c r="Q574" s="470">
        <v>0</v>
      </c>
      <c r="R574" s="87">
        <v>1745.1761099999999</v>
      </c>
      <c r="S574" s="470">
        <v>0</v>
      </c>
      <c r="T574" s="470">
        <v>0</v>
      </c>
      <c r="U574" s="470">
        <v>0</v>
      </c>
      <c r="V574" s="470">
        <v>0</v>
      </c>
      <c r="W574" s="470">
        <v>0</v>
      </c>
      <c r="X574" s="470">
        <v>0</v>
      </c>
      <c r="Y574" s="470">
        <v>0</v>
      </c>
      <c r="Z574" s="470">
        <v>0</v>
      </c>
      <c r="AA574" s="470">
        <v>0</v>
      </c>
      <c r="AB574" s="470">
        <v>0</v>
      </c>
      <c r="AC574" s="470">
        <v>0</v>
      </c>
      <c r="AD574" s="470">
        <v>0</v>
      </c>
      <c r="AE574" s="470">
        <v>10488.07092</v>
      </c>
      <c r="AF574" s="227">
        <v>991.74711000000002</v>
      </c>
      <c r="AG574" s="227">
        <v>0</v>
      </c>
      <c r="AH574" s="227">
        <v>0</v>
      </c>
      <c r="AI574" s="227">
        <v>0</v>
      </c>
      <c r="AJ574" s="475">
        <v>9496.3238099999999</v>
      </c>
    </row>
    <row r="575" spans="1:36" s="42" customFormat="1" x14ac:dyDescent="0.25">
      <c r="A575" s="395"/>
      <c r="B575" s="111">
        <v>1612</v>
      </c>
      <c r="C575" s="180" t="s">
        <v>123</v>
      </c>
      <c r="D575" s="470">
        <v>0</v>
      </c>
      <c r="E575" s="470">
        <v>0.13900000000000001</v>
      </c>
      <c r="F575" s="470">
        <v>588.70986000000005</v>
      </c>
      <c r="G575" s="470">
        <v>47.882339999999999</v>
      </c>
      <c r="H575" s="87">
        <v>636.73120000000006</v>
      </c>
      <c r="I575" s="470">
        <v>14499.868189999999</v>
      </c>
      <c r="J575" s="470">
        <v>19.504439999999999</v>
      </c>
      <c r="K575" s="470">
        <v>0</v>
      </c>
      <c r="L575" s="470">
        <v>0</v>
      </c>
      <c r="M575" s="470">
        <v>371.44200999999998</v>
      </c>
      <c r="N575" s="470">
        <v>1623.55072</v>
      </c>
      <c r="O575" s="470">
        <v>0</v>
      </c>
      <c r="P575" s="470">
        <v>26.740290000000002</v>
      </c>
      <c r="Q575" s="470">
        <v>562.00508000000002</v>
      </c>
      <c r="R575" s="87">
        <v>17103.11073</v>
      </c>
      <c r="S575" s="470">
        <v>0</v>
      </c>
      <c r="T575" s="470">
        <v>8.7357300000000002</v>
      </c>
      <c r="U575" s="470">
        <v>0</v>
      </c>
      <c r="V575" s="470">
        <v>0</v>
      </c>
      <c r="W575" s="470">
        <v>0</v>
      </c>
      <c r="X575" s="470">
        <v>2E-3</v>
      </c>
      <c r="Y575" s="470">
        <v>0</v>
      </c>
      <c r="Z575" s="470">
        <v>0</v>
      </c>
      <c r="AA575" s="470">
        <v>0</v>
      </c>
      <c r="AB575" s="470">
        <v>0</v>
      </c>
      <c r="AC575" s="470">
        <v>0</v>
      </c>
      <c r="AD575" s="470">
        <v>8.7377300000000009</v>
      </c>
      <c r="AE575" s="470">
        <v>17748.579659999999</v>
      </c>
      <c r="AF575" s="227">
        <v>1623.55072</v>
      </c>
      <c r="AG575" s="227">
        <v>371.44200999999998</v>
      </c>
      <c r="AH575" s="227">
        <v>0</v>
      </c>
      <c r="AI575" s="227">
        <v>0</v>
      </c>
      <c r="AJ575" s="475">
        <v>15753.586930000001</v>
      </c>
    </row>
    <row r="576" spans="1:36" s="42" customFormat="1" x14ac:dyDescent="0.25">
      <c r="A576" s="395"/>
      <c r="B576" s="111">
        <v>1613</v>
      </c>
      <c r="C576" s="180" t="s">
        <v>124</v>
      </c>
      <c r="D576" s="470">
        <v>0</v>
      </c>
      <c r="E576" s="470">
        <v>0</v>
      </c>
      <c r="F576" s="470">
        <v>0</v>
      </c>
      <c r="G576" s="470">
        <v>0</v>
      </c>
      <c r="H576" s="87">
        <v>0</v>
      </c>
      <c r="I576" s="470">
        <v>0</v>
      </c>
      <c r="J576" s="470">
        <v>0</v>
      </c>
      <c r="K576" s="470">
        <v>0</v>
      </c>
      <c r="L576" s="470">
        <v>0</v>
      </c>
      <c r="M576" s="470">
        <v>0</v>
      </c>
      <c r="N576" s="470">
        <v>0</v>
      </c>
      <c r="O576" s="470">
        <v>0</v>
      </c>
      <c r="P576" s="470">
        <v>0</v>
      </c>
      <c r="Q576" s="470">
        <v>0</v>
      </c>
      <c r="R576" s="87">
        <v>0</v>
      </c>
      <c r="S576" s="470">
        <v>0</v>
      </c>
      <c r="T576" s="470">
        <v>0</v>
      </c>
      <c r="U576" s="470">
        <v>2100</v>
      </c>
      <c r="V576" s="470">
        <v>0</v>
      </c>
      <c r="W576" s="470">
        <v>0</v>
      </c>
      <c r="X576" s="470">
        <v>0</v>
      </c>
      <c r="Y576" s="470">
        <v>0</v>
      </c>
      <c r="Z576" s="470">
        <v>0</v>
      </c>
      <c r="AA576" s="470">
        <v>0</v>
      </c>
      <c r="AB576" s="470">
        <v>0</v>
      </c>
      <c r="AC576" s="470">
        <v>0</v>
      </c>
      <c r="AD576" s="470">
        <v>2100</v>
      </c>
      <c r="AE576" s="470">
        <v>2100</v>
      </c>
      <c r="AF576" s="227">
        <v>0</v>
      </c>
      <c r="AG576" s="227">
        <v>0</v>
      </c>
      <c r="AH576" s="227">
        <v>0</v>
      </c>
      <c r="AI576" s="227">
        <v>0</v>
      </c>
      <c r="AJ576" s="475">
        <v>2100</v>
      </c>
    </row>
    <row r="577" spans="1:36" s="42" customFormat="1" x14ac:dyDescent="0.25">
      <c r="A577" s="395"/>
      <c r="B577" s="111">
        <v>1614</v>
      </c>
      <c r="C577" s="180" t="s">
        <v>125</v>
      </c>
      <c r="D577" s="470">
        <v>12765.80984</v>
      </c>
      <c r="E577" s="470">
        <v>13205.043390000001</v>
      </c>
      <c r="F577" s="470">
        <v>12524.246590000001</v>
      </c>
      <c r="G577" s="470">
        <v>59.23357</v>
      </c>
      <c r="H577" s="87">
        <v>38554.33339</v>
      </c>
      <c r="I577" s="470">
        <v>5468.3521199999996</v>
      </c>
      <c r="J577" s="470">
        <v>1391.6851099999999</v>
      </c>
      <c r="K577" s="470">
        <v>0</v>
      </c>
      <c r="L577" s="470">
        <v>5302.9535699999997</v>
      </c>
      <c r="M577" s="470">
        <v>2683.6563000000001</v>
      </c>
      <c r="N577" s="470">
        <v>1460.8417400000001</v>
      </c>
      <c r="O577" s="470">
        <v>661.65662999999995</v>
      </c>
      <c r="P577" s="470">
        <v>254.70975000000001</v>
      </c>
      <c r="Q577" s="470">
        <v>0</v>
      </c>
      <c r="R577" s="87">
        <v>17223.855220000001</v>
      </c>
      <c r="S577" s="470">
        <v>468.60367000000002</v>
      </c>
      <c r="T577" s="470">
        <v>1468.8475800000001</v>
      </c>
      <c r="U577" s="470">
        <v>121.01334</v>
      </c>
      <c r="V577" s="470">
        <v>119.17037999999999</v>
      </c>
      <c r="W577" s="470">
        <v>0</v>
      </c>
      <c r="X577" s="470">
        <v>56.770989999999998</v>
      </c>
      <c r="Y577" s="470">
        <v>0</v>
      </c>
      <c r="Z577" s="470">
        <v>41.532350000000001</v>
      </c>
      <c r="AA577" s="470">
        <v>62.423920000000003</v>
      </c>
      <c r="AB577" s="470">
        <v>57.943289999999998</v>
      </c>
      <c r="AC577" s="470">
        <v>25.11966</v>
      </c>
      <c r="AD577" s="470">
        <v>2421.4251800000002</v>
      </c>
      <c r="AE577" s="470">
        <v>58199.613789999996</v>
      </c>
      <c r="AF577" s="227">
        <v>1460.8417400000001</v>
      </c>
      <c r="AG577" s="227">
        <v>8105.7802499999998</v>
      </c>
      <c r="AH577" s="227">
        <v>0</v>
      </c>
      <c r="AI577" s="227">
        <v>87.543580000000006</v>
      </c>
      <c r="AJ577" s="475">
        <v>48545.448219999991</v>
      </c>
    </row>
    <row r="578" spans="1:36" s="42" customFormat="1" x14ac:dyDescent="0.25">
      <c r="A578" s="395"/>
      <c r="B578" s="111">
        <v>161405</v>
      </c>
      <c r="C578" s="180" t="s">
        <v>1548</v>
      </c>
      <c r="D578" s="470">
        <v>0</v>
      </c>
      <c r="E578" s="470">
        <v>8.6999999999999994E-2</v>
      </c>
      <c r="F578" s="470">
        <v>0</v>
      </c>
      <c r="G578" s="470">
        <v>0</v>
      </c>
      <c r="H578" s="87">
        <v>8.6999999999999994E-2</v>
      </c>
      <c r="I578" s="470">
        <v>2E-3</v>
      </c>
      <c r="J578" s="470">
        <v>1.4004099999999999</v>
      </c>
      <c r="K578" s="470">
        <v>0</v>
      </c>
      <c r="L578" s="470">
        <v>0</v>
      </c>
      <c r="M578" s="470">
        <v>0</v>
      </c>
      <c r="N578" s="470">
        <v>0</v>
      </c>
      <c r="O578" s="470">
        <v>0</v>
      </c>
      <c r="P578" s="470">
        <v>0</v>
      </c>
      <c r="Q578" s="470">
        <v>0</v>
      </c>
      <c r="R578" s="87">
        <v>1.4024099999999999</v>
      </c>
      <c r="S578" s="470">
        <v>253.44615999999999</v>
      </c>
      <c r="T578" s="470">
        <v>0</v>
      </c>
      <c r="U578" s="470">
        <v>0</v>
      </c>
      <c r="V578" s="470">
        <v>0</v>
      </c>
      <c r="W578" s="470">
        <v>0</v>
      </c>
      <c r="X578" s="470">
        <v>0</v>
      </c>
      <c r="Y578" s="470">
        <v>0</v>
      </c>
      <c r="Z578" s="470">
        <v>0</v>
      </c>
      <c r="AA578" s="470">
        <v>0</v>
      </c>
      <c r="AB578" s="470">
        <v>0</v>
      </c>
      <c r="AC578" s="470">
        <v>0</v>
      </c>
      <c r="AD578" s="470">
        <v>253.44615999999999</v>
      </c>
      <c r="AE578" s="470">
        <v>254.93556999999998</v>
      </c>
      <c r="AF578" s="227">
        <v>0</v>
      </c>
      <c r="AG578" s="227">
        <v>0</v>
      </c>
      <c r="AH578" s="227">
        <v>0</v>
      </c>
      <c r="AI578" s="227">
        <v>0</v>
      </c>
      <c r="AJ578" s="475">
        <v>254.93556999999998</v>
      </c>
    </row>
    <row r="579" spans="1:36" s="42" customFormat="1" x14ac:dyDescent="0.25">
      <c r="A579" s="395"/>
      <c r="B579" s="111">
        <v>161410</v>
      </c>
      <c r="C579" s="180" t="s">
        <v>127</v>
      </c>
      <c r="D579" s="470">
        <v>0</v>
      </c>
      <c r="E579" s="470">
        <v>0</v>
      </c>
      <c r="F579" s="470">
        <v>0</v>
      </c>
      <c r="G579" s="470">
        <v>0</v>
      </c>
      <c r="H579" s="87">
        <v>0</v>
      </c>
      <c r="I579" s="470">
        <v>0</v>
      </c>
      <c r="J579" s="470">
        <v>0</v>
      </c>
      <c r="K579" s="470">
        <v>0</v>
      </c>
      <c r="L579" s="470">
        <v>0</v>
      </c>
      <c r="M579" s="470">
        <v>0</v>
      </c>
      <c r="N579" s="470">
        <v>0</v>
      </c>
      <c r="O579" s="470">
        <v>0</v>
      </c>
      <c r="P579" s="470">
        <v>0</v>
      </c>
      <c r="Q579" s="470">
        <v>0</v>
      </c>
      <c r="R579" s="87">
        <v>0</v>
      </c>
      <c r="S579" s="470">
        <v>0</v>
      </c>
      <c r="T579" s="470">
        <v>0</v>
      </c>
      <c r="U579" s="470">
        <v>0</v>
      </c>
      <c r="V579" s="470">
        <v>0</v>
      </c>
      <c r="W579" s="470">
        <v>0</v>
      </c>
      <c r="X579" s="470">
        <v>0</v>
      </c>
      <c r="Y579" s="470">
        <v>0</v>
      </c>
      <c r="Z579" s="470">
        <v>0</v>
      </c>
      <c r="AA579" s="470">
        <v>0</v>
      </c>
      <c r="AB579" s="470">
        <v>0</v>
      </c>
      <c r="AC579" s="470">
        <v>0</v>
      </c>
      <c r="AD579" s="470">
        <v>0</v>
      </c>
      <c r="AE579" s="470">
        <v>0</v>
      </c>
      <c r="AF579" s="227">
        <v>0</v>
      </c>
      <c r="AG579" s="227">
        <v>0</v>
      </c>
      <c r="AH579" s="227">
        <v>0</v>
      </c>
      <c r="AI579" s="227">
        <v>0</v>
      </c>
      <c r="AJ579" s="475">
        <v>0</v>
      </c>
    </row>
    <row r="580" spans="1:36" s="42" customFormat="1" x14ac:dyDescent="0.25">
      <c r="A580" s="395"/>
      <c r="B580" s="111">
        <v>161415</v>
      </c>
      <c r="C580" s="180" t="s">
        <v>128</v>
      </c>
      <c r="D580" s="470">
        <v>0</v>
      </c>
      <c r="E580" s="470">
        <v>0.06</v>
      </c>
      <c r="F580" s="470">
        <v>0</v>
      </c>
      <c r="G580" s="470">
        <v>3.2406299999999999</v>
      </c>
      <c r="H580" s="87">
        <v>3.30063</v>
      </c>
      <c r="I580" s="470">
        <v>0.15</v>
      </c>
      <c r="J580" s="470">
        <v>0</v>
      </c>
      <c r="K580" s="470">
        <v>0</v>
      </c>
      <c r="L580" s="470">
        <v>0</v>
      </c>
      <c r="M580" s="470">
        <v>0</v>
      </c>
      <c r="N580" s="470">
        <v>0</v>
      </c>
      <c r="O580" s="470">
        <v>0</v>
      </c>
      <c r="P580" s="470">
        <v>0</v>
      </c>
      <c r="Q580" s="470">
        <v>0</v>
      </c>
      <c r="R580" s="87">
        <v>0.15</v>
      </c>
      <c r="S580" s="470">
        <v>0</v>
      </c>
      <c r="T580" s="470">
        <v>0</v>
      </c>
      <c r="U580" s="470">
        <v>0</v>
      </c>
      <c r="V580" s="470">
        <v>0</v>
      </c>
      <c r="W580" s="470">
        <v>0</v>
      </c>
      <c r="X580" s="470">
        <v>0</v>
      </c>
      <c r="Y580" s="470">
        <v>0</v>
      </c>
      <c r="Z580" s="470">
        <v>0</v>
      </c>
      <c r="AA580" s="470">
        <v>0</v>
      </c>
      <c r="AB580" s="470">
        <v>0</v>
      </c>
      <c r="AC580" s="470">
        <v>0</v>
      </c>
      <c r="AD580" s="470">
        <v>0</v>
      </c>
      <c r="AE580" s="470">
        <v>3.4506299999999999</v>
      </c>
      <c r="AF580" s="227">
        <v>0</v>
      </c>
      <c r="AG580" s="227">
        <v>0</v>
      </c>
      <c r="AH580" s="227">
        <v>0</v>
      </c>
      <c r="AI580" s="227">
        <v>0</v>
      </c>
      <c r="AJ580" s="475">
        <v>3.4506299999999999</v>
      </c>
    </row>
    <row r="581" spans="1:36" s="42" customFormat="1" x14ac:dyDescent="0.25">
      <c r="A581" s="395"/>
      <c r="B581" s="111">
        <v>161420</v>
      </c>
      <c r="C581" s="180" t="s">
        <v>129</v>
      </c>
      <c r="D581" s="470">
        <v>0</v>
      </c>
      <c r="E581" s="470">
        <v>474.97430000000003</v>
      </c>
      <c r="F581" s="470">
        <v>6262.7568499999998</v>
      </c>
      <c r="G581" s="470">
        <v>4.5329199999999998</v>
      </c>
      <c r="H581" s="87">
        <v>6742.2640699999993</v>
      </c>
      <c r="I581" s="470">
        <v>0</v>
      </c>
      <c r="J581" s="470">
        <v>570.78795000000002</v>
      </c>
      <c r="K581" s="470">
        <v>0</v>
      </c>
      <c r="L581" s="470">
        <v>0</v>
      </c>
      <c r="M581" s="470">
        <v>150.36605</v>
      </c>
      <c r="N581" s="470">
        <v>1.6601399999999999</v>
      </c>
      <c r="O581" s="470">
        <v>42.5227</v>
      </c>
      <c r="P581" s="470">
        <v>16.903110000000002</v>
      </c>
      <c r="Q581" s="470">
        <v>0</v>
      </c>
      <c r="R581" s="87">
        <v>782.23994999999991</v>
      </c>
      <c r="S581" s="470">
        <v>151.39885000000001</v>
      </c>
      <c r="T581" s="470">
        <v>875.66291999999999</v>
      </c>
      <c r="U581" s="470">
        <v>0</v>
      </c>
      <c r="V581" s="470">
        <v>1.8039499999999999</v>
      </c>
      <c r="W581" s="470">
        <v>0</v>
      </c>
      <c r="X581" s="470">
        <v>56.770989999999998</v>
      </c>
      <c r="Y581" s="470">
        <v>0</v>
      </c>
      <c r="Z581" s="470">
        <v>0</v>
      </c>
      <c r="AA581" s="470">
        <v>0</v>
      </c>
      <c r="AB581" s="470">
        <v>32.947369999999999</v>
      </c>
      <c r="AC581" s="470">
        <v>0</v>
      </c>
      <c r="AD581" s="470">
        <v>1118.5840800000001</v>
      </c>
      <c r="AE581" s="470">
        <v>8643.088099999999</v>
      </c>
      <c r="AF581" s="227">
        <v>1.6601399999999999</v>
      </c>
      <c r="AG581" s="227">
        <v>152.16999999999999</v>
      </c>
      <c r="AH581" s="227">
        <v>0</v>
      </c>
      <c r="AI581" s="227">
        <v>0</v>
      </c>
      <c r="AJ581" s="475">
        <v>8489.2579600000008</v>
      </c>
    </row>
    <row r="582" spans="1:36" s="42" customFormat="1" x14ac:dyDescent="0.25">
      <c r="A582" s="395"/>
      <c r="B582" s="111">
        <v>161425</v>
      </c>
      <c r="C582" s="180" t="s">
        <v>130</v>
      </c>
      <c r="D582" s="470">
        <v>0</v>
      </c>
      <c r="E582" s="470">
        <v>0</v>
      </c>
      <c r="F582" s="470">
        <v>1.3486499999999999</v>
      </c>
      <c r="G582" s="470">
        <v>0</v>
      </c>
      <c r="H582" s="87">
        <v>1.3486499999999999</v>
      </c>
      <c r="I582" s="470">
        <v>0</v>
      </c>
      <c r="J582" s="470">
        <v>5.0000000000000001E-3</v>
      </c>
      <c r="K582" s="470">
        <v>0</v>
      </c>
      <c r="L582" s="470">
        <v>5302.9535699999997</v>
      </c>
      <c r="M582" s="470">
        <v>0</v>
      </c>
      <c r="N582" s="470">
        <v>0</v>
      </c>
      <c r="O582" s="470">
        <v>0</v>
      </c>
      <c r="P582" s="470">
        <v>0</v>
      </c>
      <c r="Q582" s="470">
        <v>0</v>
      </c>
      <c r="R582" s="87">
        <v>5302.9585699999998</v>
      </c>
      <c r="S582" s="470">
        <v>0</v>
      </c>
      <c r="T582" s="470">
        <v>0</v>
      </c>
      <c r="U582" s="470">
        <v>0</v>
      </c>
      <c r="V582" s="470">
        <v>0</v>
      </c>
      <c r="W582" s="470">
        <v>0</v>
      </c>
      <c r="X582" s="470">
        <v>0</v>
      </c>
      <c r="Y582" s="470">
        <v>0</v>
      </c>
      <c r="Z582" s="470">
        <v>0</v>
      </c>
      <c r="AA582" s="470">
        <v>0</v>
      </c>
      <c r="AB582" s="470">
        <v>9.58E-3</v>
      </c>
      <c r="AC582" s="470">
        <v>0</v>
      </c>
      <c r="AD582" s="470">
        <v>9.58E-3</v>
      </c>
      <c r="AE582" s="470">
        <v>5304.3167999999996</v>
      </c>
      <c r="AF582" s="227">
        <v>0</v>
      </c>
      <c r="AG582" s="227">
        <v>5302.9535699999997</v>
      </c>
      <c r="AH582" s="227">
        <v>0</v>
      </c>
      <c r="AI582" s="227">
        <v>0</v>
      </c>
      <c r="AJ582" s="475">
        <v>1.3632299999999997</v>
      </c>
    </row>
    <row r="583" spans="1:36" s="42" customFormat="1" x14ac:dyDescent="0.25">
      <c r="A583" s="395"/>
      <c r="B583" s="111">
        <v>161430</v>
      </c>
      <c r="C583" s="180" t="s">
        <v>131</v>
      </c>
      <c r="D583" s="470">
        <v>0</v>
      </c>
      <c r="E583" s="470">
        <v>12284.2387</v>
      </c>
      <c r="F583" s="470">
        <v>2906.3235500000001</v>
      </c>
      <c r="G583" s="470">
        <v>50.92756</v>
      </c>
      <c r="H583" s="87">
        <v>15241.489809999999</v>
      </c>
      <c r="I583" s="470">
        <v>2294.0978399999999</v>
      </c>
      <c r="J583" s="470">
        <v>693.67688999999996</v>
      </c>
      <c r="K583" s="470">
        <v>0</v>
      </c>
      <c r="L583" s="470">
        <v>0</v>
      </c>
      <c r="M583" s="470">
        <v>2516.8215700000001</v>
      </c>
      <c r="N583" s="470">
        <v>1328.45111</v>
      </c>
      <c r="O583" s="470">
        <v>619.13392999999996</v>
      </c>
      <c r="P583" s="470">
        <v>235.40209999999999</v>
      </c>
      <c r="Q583" s="470">
        <v>0</v>
      </c>
      <c r="R583" s="87">
        <v>7687.5834400000003</v>
      </c>
      <c r="S583" s="470">
        <v>0</v>
      </c>
      <c r="T583" s="470">
        <v>419.22593999999998</v>
      </c>
      <c r="U583" s="470">
        <v>121.01334</v>
      </c>
      <c r="V583" s="470">
        <v>93.377399999999994</v>
      </c>
      <c r="W583" s="470">
        <v>0</v>
      </c>
      <c r="X583" s="470">
        <v>0</v>
      </c>
      <c r="Y583" s="470">
        <v>0</v>
      </c>
      <c r="Z583" s="470">
        <v>41.532350000000001</v>
      </c>
      <c r="AA583" s="470">
        <v>62.423920000000003</v>
      </c>
      <c r="AB583" s="470">
        <v>19.83596</v>
      </c>
      <c r="AC583" s="470">
        <v>25.11966</v>
      </c>
      <c r="AD583" s="470">
        <v>782.52856999999983</v>
      </c>
      <c r="AE583" s="470">
        <v>23711.60182</v>
      </c>
      <c r="AF583" s="227">
        <v>1328.45111</v>
      </c>
      <c r="AG583" s="227">
        <v>2610.1989699999999</v>
      </c>
      <c r="AH583" s="227">
        <v>0</v>
      </c>
      <c r="AI583" s="227">
        <v>87.543580000000006</v>
      </c>
      <c r="AJ583" s="475">
        <v>19685.408159999999</v>
      </c>
    </row>
    <row r="584" spans="1:36" s="42" customFormat="1" x14ac:dyDescent="0.25">
      <c r="A584" s="395"/>
      <c r="B584" s="111">
        <v>161490</v>
      </c>
      <c r="C584" s="180" t="s">
        <v>53</v>
      </c>
      <c r="D584" s="470">
        <v>12765.80984</v>
      </c>
      <c r="E584" s="470">
        <v>445.68338999999997</v>
      </c>
      <c r="F584" s="470">
        <v>3353.81754</v>
      </c>
      <c r="G584" s="470">
        <v>0.53246000000000004</v>
      </c>
      <c r="H584" s="87">
        <v>16565.843229999999</v>
      </c>
      <c r="I584" s="470">
        <v>3174.1022800000001</v>
      </c>
      <c r="J584" s="470">
        <v>125.81486</v>
      </c>
      <c r="K584" s="470">
        <v>0</v>
      </c>
      <c r="L584" s="470">
        <v>0</v>
      </c>
      <c r="M584" s="470">
        <v>16.468679999999999</v>
      </c>
      <c r="N584" s="470">
        <v>130.73049</v>
      </c>
      <c r="O584" s="470">
        <v>0</v>
      </c>
      <c r="P584" s="470">
        <v>2.4045399999999999</v>
      </c>
      <c r="Q584" s="470">
        <v>0</v>
      </c>
      <c r="R584" s="87">
        <v>3449.5208499999999</v>
      </c>
      <c r="S584" s="470">
        <v>63.758659999999999</v>
      </c>
      <c r="T584" s="470">
        <v>173.95872</v>
      </c>
      <c r="U584" s="470">
        <v>0</v>
      </c>
      <c r="V584" s="470">
        <v>23.98903</v>
      </c>
      <c r="W584" s="470">
        <v>0</v>
      </c>
      <c r="X584" s="470">
        <v>0</v>
      </c>
      <c r="Y584" s="470">
        <v>0</v>
      </c>
      <c r="Z584" s="470">
        <v>0</v>
      </c>
      <c r="AA584" s="470">
        <v>0</v>
      </c>
      <c r="AB584" s="470">
        <v>5.1503800000000002</v>
      </c>
      <c r="AC584" s="470">
        <v>0</v>
      </c>
      <c r="AD584" s="470">
        <v>266.85678999999999</v>
      </c>
      <c r="AE584" s="470">
        <v>20282.220870000001</v>
      </c>
      <c r="AF584" s="227">
        <v>130.73049</v>
      </c>
      <c r="AG584" s="227">
        <v>40.457709999999999</v>
      </c>
      <c r="AH584" s="227">
        <v>0</v>
      </c>
      <c r="AI584" s="227">
        <v>0</v>
      </c>
      <c r="AJ584" s="475">
        <v>20111.032669999993</v>
      </c>
    </row>
    <row r="585" spans="1:36" s="42" customFormat="1" x14ac:dyDescent="0.25">
      <c r="A585" s="395"/>
      <c r="B585" s="111">
        <v>1615</v>
      </c>
      <c r="C585" s="180" t="s">
        <v>1549</v>
      </c>
      <c r="D585" s="470">
        <v>1482.4021600000001</v>
      </c>
      <c r="E585" s="470">
        <v>8224.6627499999995</v>
      </c>
      <c r="F585" s="470">
        <v>32053.243350000001</v>
      </c>
      <c r="G585" s="470">
        <v>8039.5896899999998</v>
      </c>
      <c r="H585" s="87">
        <v>49799.897949999999</v>
      </c>
      <c r="I585" s="470">
        <v>1803.2938799999999</v>
      </c>
      <c r="J585" s="470">
        <v>0</v>
      </c>
      <c r="K585" s="470">
        <v>0</v>
      </c>
      <c r="L585" s="470">
        <v>0</v>
      </c>
      <c r="M585" s="470">
        <v>1743.11832</v>
      </c>
      <c r="N585" s="470">
        <v>1090.5384899999999</v>
      </c>
      <c r="O585" s="470">
        <v>0</v>
      </c>
      <c r="P585" s="470">
        <v>377.65006</v>
      </c>
      <c r="Q585" s="470">
        <v>5251.8919599999999</v>
      </c>
      <c r="R585" s="87">
        <v>10266.492709999999</v>
      </c>
      <c r="S585" s="470">
        <v>271.52066000000002</v>
      </c>
      <c r="T585" s="470">
        <v>354.55498999999998</v>
      </c>
      <c r="U585" s="470">
        <v>0</v>
      </c>
      <c r="V585" s="470">
        <v>23.675979999999999</v>
      </c>
      <c r="W585" s="470">
        <v>0</v>
      </c>
      <c r="X585" s="470">
        <v>0</v>
      </c>
      <c r="Y585" s="470">
        <v>73.887140000000002</v>
      </c>
      <c r="Z585" s="470">
        <v>6.5107900000000001</v>
      </c>
      <c r="AA585" s="470">
        <v>0</v>
      </c>
      <c r="AB585" s="470">
        <v>1157.11483</v>
      </c>
      <c r="AC585" s="470">
        <v>19.500360000000001</v>
      </c>
      <c r="AD585" s="470">
        <v>1906.76475</v>
      </c>
      <c r="AE585" s="470">
        <v>61973.155409999999</v>
      </c>
      <c r="AF585" s="227">
        <v>1090.5384899999999</v>
      </c>
      <c r="AG585" s="227">
        <v>1766.7943</v>
      </c>
      <c r="AH585" s="227">
        <v>0</v>
      </c>
      <c r="AI585" s="227">
        <v>93.387500000000003</v>
      </c>
      <c r="AJ585" s="475">
        <v>59022.435119999995</v>
      </c>
    </row>
    <row r="586" spans="1:36" s="42" customFormat="1" x14ac:dyDescent="0.25">
      <c r="A586" s="395"/>
      <c r="B586" s="111">
        <v>161505</v>
      </c>
      <c r="C586" s="180" t="s">
        <v>1550</v>
      </c>
      <c r="D586" s="470">
        <v>18.33653</v>
      </c>
      <c r="E586" s="470">
        <v>3344.6148600000001</v>
      </c>
      <c r="F586" s="470">
        <v>4201.4598100000003</v>
      </c>
      <c r="G586" s="470">
        <v>962.50567999999998</v>
      </c>
      <c r="H586" s="87">
        <v>8526.9168800000007</v>
      </c>
      <c r="I586" s="470">
        <v>1677.4693299999999</v>
      </c>
      <c r="J586" s="470">
        <v>0</v>
      </c>
      <c r="K586" s="470">
        <v>0</v>
      </c>
      <c r="L586" s="470">
        <v>0</v>
      </c>
      <c r="M586" s="470">
        <v>1743.11832</v>
      </c>
      <c r="N586" s="470">
        <v>608.55893000000003</v>
      </c>
      <c r="O586" s="470">
        <v>0</v>
      </c>
      <c r="P586" s="470">
        <v>345.61739</v>
      </c>
      <c r="Q586" s="470">
        <v>0</v>
      </c>
      <c r="R586" s="87">
        <v>4374.76397</v>
      </c>
      <c r="S586" s="470">
        <v>176.74057999999999</v>
      </c>
      <c r="T586" s="470">
        <v>138.40736999999999</v>
      </c>
      <c r="U586" s="470">
        <v>0</v>
      </c>
      <c r="V586" s="470">
        <v>0.42407</v>
      </c>
      <c r="W586" s="470">
        <v>0</v>
      </c>
      <c r="X586" s="470">
        <v>0</v>
      </c>
      <c r="Y586" s="470">
        <v>0</v>
      </c>
      <c r="Z586" s="470">
        <v>0</v>
      </c>
      <c r="AA586" s="470">
        <v>0</v>
      </c>
      <c r="AB586" s="470">
        <v>14.53534</v>
      </c>
      <c r="AC586" s="470">
        <v>0</v>
      </c>
      <c r="AD586" s="470">
        <v>330.10735999999997</v>
      </c>
      <c r="AE586" s="470">
        <v>13231.788210000001</v>
      </c>
      <c r="AF586" s="227">
        <v>608.55893000000003</v>
      </c>
      <c r="AG586" s="227">
        <v>1743.5423900000001</v>
      </c>
      <c r="AH586" s="227">
        <v>0</v>
      </c>
      <c r="AI586" s="227">
        <v>0</v>
      </c>
      <c r="AJ586" s="475">
        <v>10879.686890000001</v>
      </c>
    </row>
    <row r="587" spans="1:36" s="42" customFormat="1" x14ac:dyDescent="0.25">
      <c r="A587" s="395"/>
      <c r="B587" s="111">
        <v>161510</v>
      </c>
      <c r="C587" s="180" t="s">
        <v>1552</v>
      </c>
      <c r="D587" s="470">
        <v>1126.92695</v>
      </c>
      <c r="E587" s="470">
        <v>3977.6358500000001</v>
      </c>
      <c r="F587" s="470">
        <v>8607.6140799999994</v>
      </c>
      <c r="G587" s="470">
        <v>6262.54511</v>
      </c>
      <c r="H587" s="87">
        <v>19974.721989999998</v>
      </c>
      <c r="I587" s="470">
        <v>39.873950000000001</v>
      </c>
      <c r="J587" s="470">
        <v>0</v>
      </c>
      <c r="K587" s="470">
        <v>0</v>
      </c>
      <c r="L587" s="470">
        <v>0</v>
      </c>
      <c r="M587" s="470">
        <v>0</v>
      </c>
      <c r="N587" s="470">
        <v>374.20137</v>
      </c>
      <c r="O587" s="470">
        <v>0</v>
      </c>
      <c r="P587" s="470">
        <v>25.283670000000001</v>
      </c>
      <c r="Q587" s="470">
        <v>1063.1435300000001</v>
      </c>
      <c r="R587" s="87">
        <v>1502.50252</v>
      </c>
      <c r="S587" s="470">
        <v>0</v>
      </c>
      <c r="T587" s="470">
        <v>216.14761999999999</v>
      </c>
      <c r="U587" s="470">
        <v>0</v>
      </c>
      <c r="V587" s="470">
        <v>21.826229999999999</v>
      </c>
      <c r="W587" s="470">
        <v>0</v>
      </c>
      <c r="X587" s="470">
        <v>0</v>
      </c>
      <c r="Y587" s="470">
        <v>0</v>
      </c>
      <c r="Z587" s="470">
        <v>2.14581</v>
      </c>
      <c r="AA587" s="470">
        <v>0</v>
      </c>
      <c r="AB587" s="470">
        <v>212.82547</v>
      </c>
      <c r="AC587" s="470">
        <v>0</v>
      </c>
      <c r="AD587" s="470">
        <v>452.94513000000001</v>
      </c>
      <c r="AE587" s="470">
        <v>21930.16964</v>
      </c>
      <c r="AF587" s="227">
        <v>374.20137</v>
      </c>
      <c r="AG587" s="227">
        <v>21.826229999999999</v>
      </c>
      <c r="AH587" s="227">
        <v>0</v>
      </c>
      <c r="AI587" s="227">
        <v>0</v>
      </c>
      <c r="AJ587" s="475">
        <v>21534.142040000002</v>
      </c>
    </row>
    <row r="588" spans="1:36" s="42" customFormat="1" x14ac:dyDescent="0.25">
      <c r="A588" s="395"/>
      <c r="B588" s="111">
        <v>161515</v>
      </c>
      <c r="C588" s="180" t="s">
        <v>1555</v>
      </c>
      <c r="D588" s="470">
        <v>251.2731</v>
      </c>
      <c r="E588" s="470">
        <v>794.08623</v>
      </c>
      <c r="F588" s="470">
        <v>5771.9717300000002</v>
      </c>
      <c r="G588" s="470">
        <v>744.22134000000005</v>
      </c>
      <c r="H588" s="87">
        <v>7561.5524000000005</v>
      </c>
      <c r="I588" s="470">
        <v>81.7727</v>
      </c>
      <c r="J588" s="470">
        <v>0</v>
      </c>
      <c r="K588" s="470">
        <v>0</v>
      </c>
      <c r="L588" s="470">
        <v>0</v>
      </c>
      <c r="M588" s="470">
        <v>0</v>
      </c>
      <c r="N588" s="470">
        <v>81.69923</v>
      </c>
      <c r="O588" s="470">
        <v>0</v>
      </c>
      <c r="P588" s="470">
        <v>0</v>
      </c>
      <c r="Q588" s="470">
        <v>0</v>
      </c>
      <c r="R588" s="87">
        <v>163.47192999999999</v>
      </c>
      <c r="S588" s="470">
        <v>0</v>
      </c>
      <c r="T588" s="470">
        <v>0</v>
      </c>
      <c r="U588" s="470">
        <v>0</v>
      </c>
      <c r="V588" s="470">
        <v>0</v>
      </c>
      <c r="W588" s="470">
        <v>0</v>
      </c>
      <c r="X588" s="470">
        <v>0</v>
      </c>
      <c r="Y588" s="470">
        <v>0</v>
      </c>
      <c r="Z588" s="470">
        <v>4.3433700000000002</v>
      </c>
      <c r="AA588" s="470">
        <v>0</v>
      </c>
      <c r="AB588" s="470">
        <v>36.915140000000001</v>
      </c>
      <c r="AC588" s="470">
        <v>0</v>
      </c>
      <c r="AD588" s="470">
        <v>41.258510000000001</v>
      </c>
      <c r="AE588" s="470">
        <v>7766.2828399999999</v>
      </c>
      <c r="AF588" s="227">
        <v>81.69923</v>
      </c>
      <c r="AG588" s="227">
        <v>0</v>
      </c>
      <c r="AH588" s="227">
        <v>0</v>
      </c>
      <c r="AI588" s="227">
        <v>0</v>
      </c>
      <c r="AJ588" s="475">
        <v>7684.5836100000006</v>
      </c>
    </row>
    <row r="589" spans="1:36" s="42" customFormat="1" x14ac:dyDescent="0.25">
      <c r="A589" s="395"/>
      <c r="B589" s="111">
        <v>161520</v>
      </c>
      <c r="C589" s="180" t="s">
        <v>1556</v>
      </c>
      <c r="D589" s="470">
        <v>85.865579999999994</v>
      </c>
      <c r="E589" s="470">
        <v>5.31989</v>
      </c>
      <c r="F589" s="470">
        <v>13472.19773</v>
      </c>
      <c r="G589" s="470">
        <v>70.31756</v>
      </c>
      <c r="H589" s="87">
        <v>13633.70076</v>
      </c>
      <c r="I589" s="470">
        <v>4.1779000000000002</v>
      </c>
      <c r="J589" s="470">
        <v>0</v>
      </c>
      <c r="K589" s="470">
        <v>0</v>
      </c>
      <c r="L589" s="470">
        <v>0</v>
      </c>
      <c r="M589" s="470">
        <v>0</v>
      </c>
      <c r="N589" s="470">
        <v>26.078959999999999</v>
      </c>
      <c r="O589" s="470">
        <v>0</v>
      </c>
      <c r="P589" s="470">
        <v>6.7489999999999997</v>
      </c>
      <c r="Q589" s="470">
        <v>4188.7484299999996</v>
      </c>
      <c r="R589" s="87">
        <v>4225.7542899999999</v>
      </c>
      <c r="S589" s="470">
        <v>94.780079999999998</v>
      </c>
      <c r="T589" s="470">
        <v>0</v>
      </c>
      <c r="U589" s="470">
        <v>0</v>
      </c>
      <c r="V589" s="470">
        <v>1.4256800000000001</v>
      </c>
      <c r="W589" s="470">
        <v>0</v>
      </c>
      <c r="X589" s="470">
        <v>0</v>
      </c>
      <c r="Y589" s="470">
        <v>73.887140000000002</v>
      </c>
      <c r="Z589" s="470">
        <v>2.1610000000000001E-2</v>
      </c>
      <c r="AA589" s="470">
        <v>0</v>
      </c>
      <c r="AB589" s="470">
        <v>892.83888000000002</v>
      </c>
      <c r="AC589" s="470">
        <v>19.500360000000001</v>
      </c>
      <c r="AD589" s="470">
        <v>1082.4537500000001</v>
      </c>
      <c r="AE589" s="470">
        <v>18941.908800000001</v>
      </c>
      <c r="AF589" s="227">
        <v>26.078959999999999</v>
      </c>
      <c r="AG589" s="227">
        <v>1.4256800000000001</v>
      </c>
      <c r="AH589" s="227">
        <v>0</v>
      </c>
      <c r="AI589" s="227">
        <v>93.387500000000003</v>
      </c>
      <c r="AJ589" s="475">
        <v>18821.016659999998</v>
      </c>
    </row>
    <row r="590" spans="1:36" s="42" customFormat="1" x14ac:dyDescent="0.25">
      <c r="A590" s="395"/>
      <c r="B590" s="111">
        <v>161540</v>
      </c>
      <c r="C590" s="180" t="s">
        <v>1558</v>
      </c>
      <c r="D590" s="470">
        <v>0</v>
      </c>
      <c r="E590" s="470">
        <v>68.551749999999998</v>
      </c>
      <c r="F590" s="470">
        <v>0</v>
      </c>
      <c r="G590" s="470">
        <v>0</v>
      </c>
      <c r="H590" s="87">
        <v>68.551749999999998</v>
      </c>
      <c r="I590" s="470">
        <v>0</v>
      </c>
      <c r="J590" s="470">
        <v>0</v>
      </c>
      <c r="K590" s="470">
        <v>0</v>
      </c>
      <c r="L590" s="470">
        <v>0</v>
      </c>
      <c r="M590" s="470">
        <v>0</v>
      </c>
      <c r="N590" s="470">
        <v>0</v>
      </c>
      <c r="O590" s="470">
        <v>0</v>
      </c>
      <c r="P590" s="470">
        <v>0</v>
      </c>
      <c r="Q590" s="470">
        <v>0</v>
      </c>
      <c r="R590" s="87">
        <v>0</v>
      </c>
      <c r="S590" s="470">
        <v>0</v>
      </c>
      <c r="T590" s="470">
        <v>0</v>
      </c>
      <c r="U590" s="470">
        <v>0</v>
      </c>
      <c r="V590" s="470">
        <v>0</v>
      </c>
      <c r="W590" s="470">
        <v>0</v>
      </c>
      <c r="X590" s="470">
        <v>0</v>
      </c>
      <c r="Y590" s="470">
        <v>0</v>
      </c>
      <c r="Z590" s="470">
        <v>0</v>
      </c>
      <c r="AA590" s="470">
        <v>0</v>
      </c>
      <c r="AB590" s="470">
        <v>0</v>
      </c>
      <c r="AC590" s="470">
        <v>0</v>
      </c>
      <c r="AD590" s="470">
        <v>0</v>
      </c>
      <c r="AE590" s="470">
        <v>68.551749999999998</v>
      </c>
      <c r="AF590" s="227">
        <v>0</v>
      </c>
      <c r="AG590" s="227">
        <v>0</v>
      </c>
      <c r="AH590" s="227">
        <v>0</v>
      </c>
      <c r="AI590" s="227">
        <v>0</v>
      </c>
      <c r="AJ590" s="475">
        <v>68.551749999999998</v>
      </c>
    </row>
    <row r="591" spans="1:36" s="42" customFormat="1" x14ac:dyDescent="0.25">
      <c r="A591" s="395"/>
      <c r="B591" s="111">
        <v>161545</v>
      </c>
      <c r="C591" s="180" t="s">
        <v>1559</v>
      </c>
      <c r="D591" s="470">
        <v>0</v>
      </c>
      <c r="E591" s="470">
        <v>34.454169999999998</v>
      </c>
      <c r="F591" s="470">
        <v>0</v>
      </c>
      <c r="G591" s="470">
        <v>0</v>
      </c>
      <c r="H591" s="87">
        <v>34.454169999999998</v>
      </c>
      <c r="I591" s="470">
        <v>0</v>
      </c>
      <c r="J591" s="470">
        <v>0</v>
      </c>
      <c r="K591" s="470">
        <v>0</v>
      </c>
      <c r="L591" s="470">
        <v>0</v>
      </c>
      <c r="M591" s="470">
        <v>0</v>
      </c>
      <c r="N591" s="470">
        <v>0</v>
      </c>
      <c r="O591" s="470">
        <v>0</v>
      </c>
      <c r="P591" s="470">
        <v>0</v>
      </c>
      <c r="Q591" s="470">
        <v>0</v>
      </c>
      <c r="R591" s="87">
        <v>0</v>
      </c>
      <c r="S591" s="470">
        <v>0</v>
      </c>
      <c r="T591" s="470">
        <v>0</v>
      </c>
      <c r="U591" s="470">
        <v>0</v>
      </c>
      <c r="V591" s="470">
        <v>0</v>
      </c>
      <c r="W591" s="470">
        <v>0</v>
      </c>
      <c r="X591" s="470">
        <v>0</v>
      </c>
      <c r="Y591" s="470">
        <v>0</v>
      </c>
      <c r="Z591" s="470">
        <v>0</v>
      </c>
      <c r="AA591" s="470">
        <v>0</v>
      </c>
      <c r="AB591" s="470">
        <v>0</v>
      </c>
      <c r="AC591" s="470">
        <v>0</v>
      </c>
      <c r="AD591" s="470">
        <v>0</v>
      </c>
      <c r="AE591" s="470">
        <v>34.454169999999998</v>
      </c>
      <c r="AF591" s="227">
        <v>0</v>
      </c>
      <c r="AG591" s="227">
        <v>0</v>
      </c>
      <c r="AH591" s="227">
        <v>0</v>
      </c>
      <c r="AI591" s="227">
        <v>0</v>
      </c>
      <c r="AJ591" s="475">
        <v>34.454169999999998</v>
      </c>
    </row>
    <row r="592" spans="1:36" s="42" customFormat="1" x14ac:dyDescent="0.25">
      <c r="A592" s="395"/>
      <c r="B592" s="111">
        <v>161550</v>
      </c>
      <c r="C592" s="180" t="s">
        <v>1560</v>
      </c>
      <c r="D592" s="470">
        <v>0</v>
      </c>
      <c r="E592" s="470">
        <v>0</v>
      </c>
      <c r="F592" s="470">
        <v>0</v>
      </c>
      <c r="G592" s="470">
        <v>0</v>
      </c>
      <c r="H592" s="87">
        <v>0</v>
      </c>
      <c r="I592" s="470">
        <v>0</v>
      </c>
      <c r="J592" s="470">
        <v>0</v>
      </c>
      <c r="K592" s="470">
        <v>0</v>
      </c>
      <c r="L592" s="470">
        <v>0</v>
      </c>
      <c r="M592" s="470">
        <v>0</v>
      </c>
      <c r="N592" s="470">
        <v>0</v>
      </c>
      <c r="O592" s="470">
        <v>0</v>
      </c>
      <c r="P592" s="470">
        <v>0</v>
      </c>
      <c r="Q592" s="470">
        <v>0</v>
      </c>
      <c r="R592" s="87">
        <v>0</v>
      </c>
      <c r="S592" s="470">
        <v>0</v>
      </c>
      <c r="T592" s="470">
        <v>0</v>
      </c>
      <c r="U592" s="470">
        <v>0</v>
      </c>
      <c r="V592" s="470">
        <v>0</v>
      </c>
      <c r="W592" s="470">
        <v>0</v>
      </c>
      <c r="X592" s="470">
        <v>0</v>
      </c>
      <c r="Y592" s="470">
        <v>0</v>
      </c>
      <c r="Z592" s="470">
        <v>0</v>
      </c>
      <c r="AA592" s="470">
        <v>0</v>
      </c>
      <c r="AB592" s="470">
        <v>0</v>
      </c>
      <c r="AC592" s="470">
        <v>0</v>
      </c>
      <c r="AD592" s="470">
        <v>0</v>
      </c>
      <c r="AE592" s="470">
        <v>0</v>
      </c>
      <c r="AF592" s="227">
        <v>0</v>
      </c>
      <c r="AG592" s="227">
        <v>0</v>
      </c>
      <c r="AH592" s="227">
        <v>0</v>
      </c>
      <c r="AI592" s="227">
        <v>0</v>
      </c>
      <c r="AJ592" s="475">
        <v>0</v>
      </c>
    </row>
    <row r="593" spans="1:36" s="42" customFormat="1" x14ac:dyDescent="0.25">
      <c r="A593" s="395"/>
      <c r="B593" s="111">
        <v>1617</v>
      </c>
      <c r="C593" s="180" t="s">
        <v>812</v>
      </c>
      <c r="D593" s="470">
        <v>0</v>
      </c>
      <c r="E593" s="470">
        <v>0</v>
      </c>
      <c r="F593" s="470">
        <v>0</v>
      </c>
      <c r="G593" s="470">
        <v>0</v>
      </c>
      <c r="H593" s="87">
        <v>0</v>
      </c>
      <c r="I593" s="470">
        <v>0</v>
      </c>
      <c r="J593" s="470">
        <v>0</v>
      </c>
      <c r="K593" s="470">
        <v>0</v>
      </c>
      <c r="L593" s="470">
        <v>0</v>
      </c>
      <c r="M593" s="470">
        <v>0</v>
      </c>
      <c r="N593" s="470">
        <v>0</v>
      </c>
      <c r="O593" s="470">
        <v>0</v>
      </c>
      <c r="P593" s="470">
        <v>0</v>
      </c>
      <c r="Q593" s="470">
        <v>0</v>
      </c>
      <c r="R593" s="87">
        <v>0</v>
      </c>
      <c r="S593" s="470">
        <v>0</v>
      </c>
      <c r="T593" s="470">
        <v>0</v>
      </c>
      <c r="U593" s="470">
        <v>0</v>
      </c>
      <c r="V593" s="470">
        <v>0</v>
      </c>
      <c r="W593" s="470">
        <v>0</v>
      </c>
      <c r="X593" s="470">
        <v>0</v>
      </c>
      <c r="Y593" s="470">
        <v>0</v>
      </c>
      <c r="Z593" s="470">
        <v>0</v>
      </c>
      <c r="AA593" s="470">
        <v>0</v>
      </c>
      <c r="AB593" s="470">
        <v>0</v>
      </c>
      <c r="AC593" s="470">
        <v>0</v>
      </c>
      <c r="AD593" s="470">
        <v>0</v>
      </c>
      <c r="AE593" s="470">
        <v>0</v>
      </c>
      <c r="AF593" s="227">
        <v>0</v>
      </c>
      <c r="AG593" s="227">
        <v>0</v>
      </c>
      <c r="AH593" s="227">
        <v>0</v>
      </c>
      <c r="AI593" s="227">
        <v>0</v>
      </c>
      <c r="AJ593" s="475">
        <v>0</v>
      </c>
    </row>
    <row r="594" spans="1:36" s="42" customFormat="1" x14ac:dyDescent="0.25">
      <c r="A594" s="395"/>
      <c r="B594" s="111">
        <v>1618</v>
      </c>
      <c r="C594" s="180" t="s">
        <v>813</v>
      </c>
      <c r="D594" s="470">
        <v>0</v>
      </c>
      <c r="E594" s="470">
        <v>0</v>
      </c>
      <c r="F594" s="470">
        <v>0</v>
      </c>
      <c r="G594" s="470">
        <v>0</v>
      </c>
      <c r="H594" s="87">
        <v>0</v>
      </c>
      <c r="I594" s="470">
        <v>0</v>
      </c>
      <c r="J594" s="470">
        <v>0</v>
      </c>
      <c r="K594" s="470">
        <v>0</v>
      </c>
      <c r="L594" s="470">
        <v>0</v>
      </c>
      <c r="M594" s="470">
        <v>0</v>
      </c>
      <c r="N594" s="470">
        <v>0</v>
      </c>
      <c r="O594" s="470">
        <v>0</v>
      </c>
      <c r="P594" s="470">
        <v>0</v>
      </c>
      <c r="Q594" s="470">
        <v>0</v>
      </c>
      <c r="R594" s="87">
        <v>0</v>
      </c>
      <c r="S594" s="470">
        <v>0</v>
      </c>
      <c r="T594" s="470">
        <v>0</v>
      </c>
      <c r="U594" s="470">
        <v>0</v>
      </c>
      <c r="V594" s="470">
        <v>0</v>
      </c>
      <c r="W594" s="470">
        <v>0</v>
      </c>
      <c r="X594" s="470">
        <v>0</v>
      </c>
      <c r="Y594" s="470">
        <v>0</v>
      </c>
      <c r="Z594" s="470">
        <v>0</v>
      </c>
      <c r="AA594" s="470">
        <v>0</v>
      </c>
      <c r="AB594" s="470">
        <v>0</v>
      </c>
      <c r="AC594" s="470">
        <v>0</v>
      </c>
      <c r="AD594" s="470">
        <v>0</v>
      </c>
      <c r="AE594" s="470">
        <v>0</v>
      </c>
      <c r="AF594" s="227">
        <v>0</v>
      </c>
      <c r="AG594" s="227">
        <v>0</v>
      </c>
      <c r="AH594" s="227">
        <v>0</v>
      </c>
      <c r="AI594" s="227">
        <v>0</v>
      </c>
      <c r="AJ594" s="475">
        <v>0</v>
      </c>
    </row>
    <row r="595" spans="1:36" s="42" customFormat="1" x14ac:dyDescent="0.25">
      <c r="A595" s="395"/>
      <c r="B595" s="111">
        <v>1619</v>
      </c>
      <c r="C595" s="180" t="s">
        <v>1561</v>
      </c>
      <c r="D595" s="470">
        <v>0</v>
      </c>
      <c r="E595" s="470">
        <v>0</v>
      </c>
      <c r="F595" s="470">
        <v>38852.481959999997</v>
      </c>
      <c r="G595" s="470">
        <v>0</v>
      </c>
      <c r="H595" s="87">
        <v>38852.481959999997</v>
      </c>
      <c r="I595" s="470">
        <v>0</v>
      </c>
      <c r="J595" s="470">
        <v>0</v>
      </c>
      <c r="K595" s="470">
        <v>0</v>
      </c>
      <c r="L595" s="470">
        <v>0</v>
      </c>
      <c r="M595" s="470">
        <v>0</v>
      </c>
      <c r="N595" s="470">
        <v>0</v>
      </c>
      <c r="O595" s="470">
        <v>0</v>
      </c>
      <c r="P595" s="470">
        <v>0</v>
      </c>
      <c r="Q595" s="470">
        <v>0</v>
      </c>
      <c r="R595" s="87">
        <v>0</v>
      </c>
      <c r="S595" s="470">
        <v>0</v>
      </c>
      <c r="T595" s="470">
        <v>0</v>
      </c>
      <c r="U595" s="470">
        <v>0</v>
      </c>
      <c r="V595" s="470">
        <v>0</v>
      </c>
      <c r="W595" s="470">
        <v>0</v>
      </c>
      <c r="X595" s="470">
        <v>0</v>
      </c>
      <c r="Y595" s="470">
        <v>0</v>
      </c>
      <c r="Z595" s="470">
        <v>0</v>
      </c>
      <c r="AA595" s="470">
        <v>0</v>
      </c>
      <c r="AB595" s="470">
        <v>0</v>
      </c>
      <c r="AC595" s="470">
        <v>0</v>
      </c>
      <c r="AD595" s="470">
        <v>0</v>
      </c>
      <c r="AE595" s="470">
        <v>38852.481959999997</v>
      </c>
      <c r="AF595" s="227">
        <v>0</v>
      </c>
      <c r="AG595" s="227">
        <v>0</v>
      </c>
      <c r="AH595" s="227">
        <v>0</v>
      </c>
      <c r="AI595" s="227">
        <v>0</v>
      </c>
      <c r="AJ595" s="475">
        <v>38852.481959999997</v>
      </c>
    </row>
    <row r="596" spans="1:36" s="42" customFormat="1" x14ac:dyDescent="0.25">
      <c r="A596" s="395"/>
      <c r="B596" s="111">
        <v>1690</v>
      </c>
      <c r="C596" s="180" t="s">
        <v>136</v>
      </c>
      <c r="D596" s="470">
        <v>16954.172859999999</v>
      </c>
      <c r="E596" s="470">
        <v>42609.177909999999</v>
      </c>
      <c r="F596" s="470">
        <v>101299.52841</v>
      </c>
      <c r="G596" s="470">
        <v>19231.75736</v>
      </c>
      <c r="H596" s="87">
        <v>180094.63653999998</v>
      </c>
      <c r="I596" s="470">
        <v>7046.4055799999996</v>
      </c>
      <c r="J596" s="470">
        <v>11153.744780000001</v>
      </c>
      <c r="K596" s="470">
        <v>201.83600000000001</v>
      </c>
      <c r="L596" s="470">
        <v>37559.444640000002</v>
      </c>
      <c r="M596" s="470">
        <v>1894.01179</v>
      </c>
      <c r="N596" s="470">
        <v>15957.623310000001</v>
      </c>
      <c r="O596" s="470">
        <v>216.1439</v>
      </c>
      <c r="P596" s="470">
        <v>1877.70534</v>
      </c>
      <c r="Q596" s="470">
        <v>2817.79477</v>
      </c>
      <c r="R596" s="87">
        <v>78724.710109999985</v>
      </c>
      <c r="S596" s="470">
        <v>144.76812000000001</v>
      </c>
      <c r="T596" s="470">
        <v>2264.1032300000002</v>
      </c>
      <c r="U596" s="470">
        <v>324.16219000000001</v>
      </c>
      <c r="V596" s="470">
        <v>18.552890000000001</v>
      </c>
      <c r="W596" s="470">
        <v>13.49098</v>
      </c>
      <c r="X596" s="470">
        <v>469.70490000000001</v>
      </c>
      <c r="Y596" s="470">
        <v>724.87161000000003</v>
      </c>
      <c r="Z596" s="470">
        <v>2114.1403100000002</v>
      </c>
      <c r="AA596" s="470">
        <v>91.878780000000006</v>
      </c>
      <c r="AB596" s="470">
        <v>609.98683000000005</v>
      </c>
      <c r="AC596" s="470">
        <v>398.43212</v>
      </c>
      <c r="AD596" s="470">
        <v>7174.0919600000016</v>
      </c>
      <c r="AE596" s="470">
        <v>265993.43860999995</v>
      </c>
      <c r="AF596" s="227">
        <v>16159.45931</v>
      </c>
      <c r="AG596" s="227">
        <v>39472.009319999997</v>
      </c>
      <c r="AH596" s="227">
        <v>0</v>
      </c>
      <c r="AI596" s="227">
        <v>1215.1825100000001</v>
      </c>
      <c r="AJ596" s="475">
        <v>209146.78746999998</v>
      </c>
    </row>
    <row r="597" spans="1:36" s="42" customFormat="1" x14ac:dyDescent="0.25">
      <c r="A597" s="395"/>
      <c r="B597" s="111">
        <v>169005</v>
      </c>
      <c r="C597" s="180" t="s">
        <v>137</v>
      </c>
      <c r="D597" s="470">
        <v>1361.29898</v>
      </c>
      <c r="E597" s="470">
        <v>5454.1958199999999</v>
      </c>
      <c r="F597" s="470">
        <v>296.20146999999997</v>
      </c>
      <c r="G597" s="470">
        <v>44.703940000000003</v>
      </c>
      <c r="H597" s="87">
        <v>7156.4002100000007</v>
      </c>
      <c r="I597" s="470">
        <v>120.79491</v>
      </c>
      <c r="J597" s="470">
        <v>2709.56306</v>
      </c>
      <c r="K597" s="470">
        <v>43.463000000000001</v>
      </c>
      <c r="L597" s="470">
        <v>5.9390000000000001</v>
      </c>
      <c r="M597" s="470">
        <v>20.466699999999999</v>
      </c>
      <c r="N597" s="470">
        <v>686.54332999999997</v>
      </c>
      <c r="O597" s="470">
        <v>28.187380000000001</v>
      </c>
      <c r="P597" s="470">
        <v>19.1936</v>
      </c>
      <c r="Q597" s="470">
        <v>0</v>
      </c>
      <c r="R597" s="87">
        <v>3634.1509799999999</v>
      </c>
      <c r="S597" s="470">
        <v>0</v>
      </c>
      <c r="T597" s="470">
        <v>1.35</v>
      </c>
      <c r="U597" s="470">
        <v>25.327000000000002</v>
      </c>
      <c r="V597" s="470">
        <v>0.15</v>
      </c>
      <c r="W597" s="470">
        <v>0</v>
      </c>
      <c r="X597" s="470">
        <v>1.7778400000000001</v>
      </c>
      <c r="Y597" s="470">
        <v>12.436540000000001</v>
      </c>
      <c r="Z597" s="470">
        <v>0</v>
      </c>
      <c r="AA597" s="470">
        <v>31.671559999999999</v>
      </c>
      <c r="AB597" s="470">
        <v>7.7246499999999996</v>
      </c>
      <c r="AC597" s="470">
        <v>13.778840000000001</v>
      </c>
      <c r="AD597" s="470">
        <v>94.216430000000003</v>
      </c>
      <c r="AE597" s="470">
        <v>10884.767620000001</v>
      </c>
      <c r="AF597" s="227">
        <v>730.00632999999993</v>
      </c>
      <c r="AG597" s="227">
        <v>26.555700000000002</v>
      </c>
      <c r="AH597" s="227">
        <v>0</v>
      </c>
      <c r="AI597" s="227">
        <v>57.886940000000003</v>
      </c>
      <c r="AJ597" s="475">
        <v>10070.318650000001</v>
      </c>
    </row>
    <row r="598" spans="1:36" s="42" customFormat="1" x14ac:dyDescent="0.25">
      <c r="A598" s="395"/>
      <c r="B598" s="111">
        <v>169010</v>
      </c>
      <c r="C598" s="180" t="s">
        <v>138</v>
      </c>
      <c r="D598" s="470">
        <v>0</v>
      </c>
      <c r="E598" s="470">
        <v>0</v>
      </c>
      <c r="F598" s="470">
        <v>0</v>
      </c>
      <c r="G598" s="470">
        <v>0</v>
      </c>
      <c r="H598" s="87">
        <v>0</v>
      </c>
      <c r="I598" s="470">
        <v>0</v>
      </c>
      <c r="J598" s="470">
        <v>0</v>
      </c>
      <c r="K598" s="470">
        <v>0</v>
      </c>
      <c r="L598" s="470">
        <v>0</v>
      </c>
      <c r="M598" s="470">
        <v>0</v>
      </c>
      <c r="N598" s="470">
        <v>0</v>
      </c>
      <c r="O598" s="470">
        <v>0</v>
      </c>
      <c r="P598" s="470">
        <v>0</v>
      </c>
      <c r="Q598" s="470">
        <v>0</v>
      </c>
      <c r="R598" s="87">
        <v>0</v>
      </c>
      <c r="S598" s="470">
        <v>0</v>
      </c>
      <c r="T598" s="470">
        <v>0</v>
      </c>
      <c r="U598" s="470">
        <v>0</v>
      </c>
      <c r="V598" s="470">
        <v>0</v>
      </c>
      <c r="W598" s="470">
        <v>0</v>
      </c>
      <c r="X598" s="470">
        <v>0</v>
      </c>
      <c r="Y598" s="470">
        <v>0</v>
      </c>
      <c r="Z598" s="470">
        <v>0</v>
      </c>
      <c r="AA598" s="470">
        <v>0</v>
      </c>
      <c r="AB598" s="470">
        <v>0</v>
      </c>
      <c r="AC598" s="470">
        <v>0</v>
      </c>
      <c r="AD598" s="470">
        <v>0</v>
      </c>
      <c r="AE598" s="470">
        <v>0</v>
      </c>
      <c r="AF598" s="227">
        <v>0</v>
      </c>
      <c r="AG598" s="227">
        <v>0</v>
      </c>
      <c r="AH598" s="227">
        <v>0</v>
      </c>
      <c r="AI598" s="227">
        <v>0</v>
      </c>
      <c r="AJ598" s="475">
        <v>0</v>
      </c>
    </row>
    <row r="599" spans="1:36" s="42" customFormat="1" x14ac:dyDescent="0.25">
      <c r="A599" s="395"/>
      <c r="B599" s="111">
        <v>169015</v>
      </c>
      <c r="C599" s="180" t="s">
        <v>139</v>
      </c>
      <c r="D599" s="470">
        <v>0</v>
      </c>
      <c r="E599" s="470">
        <v>0</v>
      </c>
      <c r="F599" s="470">
        <v>0</v>
      </c>
      <c r="G599" s="470">
        <v>0</v>
      </c>
      <c r="H599" s="87">
        <v>0</v>
      </c>
      <c r="I599" s="470">
        <v>0</v>
      </c>
      <c r="J599" s="470">
        <v>0</v>
      </c>
      <c r="K599" s="470">
        <v>0</v>
      </c>
      <c r="L599" s="470">
        <v>0</v>
      </c>
      <c r="M599" s="470">
        <v>0</v>
      </c>
      <c r="N599" s="470">
        <v>0</v>
      </c>
      <c r="O599" s="470">
        <v>0</v>
      </c>
      <c r="P599" s="470">
        <v>0</v>
      </c>
      <c r="Q599" s="470">
        <v>0</v>
      </c>
      <c r="R599" s="87">
        <v>0</v>
      </c>
      <c r="S599" s="470">
        <v>0</v>
      </c>
      <c r="T599" s="470">
        <v>0</v>
      </c>
      <c r="U599" s="470">
        <v>0</v>
      </c>
      <c r="V599" s="470">
        <v>0</v>
      </c>
      <c r="W599" s="470">
        <v>0</v>
      </c>
      <c r="X599" s="470">
        <v>0</v>
      </c>
      <c r="Y599" s="470">
        <v>0</v>
      </c>
      <c r="Z599" s="470">
        <v>0</v>
      </c>
      <c r="AA599" s="470">
        <v>0</v>
      </c>
      <c r="AB599" s="470">
        <v>0</v>
      </c>
      <c r="AC599" s="470">
        <v>0</v>
      </c>
      <c r="AD599" s="470">
        <v>0</v>
      </c>
      <c r="AE599" s="470">
        <v>0</v>
      </c>
      <c r="AF599" s="227">
        <v>0</v>
      </c>
      <c r="AG599" s="227">
        <v>0</v>
      </c>
      <c r="AH599" s="227">
        <v>0</v>
      </c>
      <c r="AI599" s="227">
        <v>0</v>
      </c>
      <c r="AJ599" s="475">
        <v>0</v>
      </c>
    </row>
    <row r="600" spans="1:36" s="42" customFormat="1" x14ac:dyDescent="0.25">
      <c r="A600" s="395"/>
      <c r="B600" s="111">
        <v>169020</v>
      </c>
      <c r="C600" s="180" t="s">
        <v>140</v>
      </c>
      <c r="D600" s="470">
        <v>0</v>
      </c>
      <c r="E600" s="470">
        <v>17.56589</v>
      </c>
      <c r="F600" s="470">
        <v>0</v>
      </c>
      <c r="G600" s="470">
        <v>0</v>
      </c>
      <c r="H600" s="87">
        <v>17.56589</v>
      </c>
      <c r="I600" s="470">
        <v>0</v>
      </c>
      <c r="J600" s="470">
        <v>0</v>
      </c>
      <c r="K600" s="470">
        <v>0</v>
      </c>
      <c r="L600" s="470">
        <v>7.7130599999999996</v>
      </c>
      <c r="M600" s="470">
        <v>0</v>
      </c>
      <c r="N600" s="470">
        <v>0</v>
      </c>
      <c r="O600" s="470">
        <v>0</v>
      </c>
      <c r="P600" s="470">
        <v>0</v>
      </c>
      <c r="Q600" s="470">
        <v>0</v>
      </c>
      <c r="R600" s="87">
        <v>7.7130599999999996</v>
      </c>
      <c r="S600" s="470">
        <v>0</v>
      </c>
      <c r="T600" s="470">
        <v>0</v>
      </c>
      <c r="U600" s="470">
        <v>0</v>
      </c>
      <c r="V600" s="470">
        <v>0</v>
      </c>
      <c r="W600" s="470">
        <v>0</v>
      </c>
      <c r="X600" s="470">
        <v>0</v>
      </c>
      <c r="Y600" s="470">
        <v>0</v>
      </c>
      <c r="Z600" s="470">
        <v>0</v>
      </c>
      <c r="AA600" s="470">
        <v>0</v>
      </c>
      <c r="AB600" s="470">
        <v>0</v>
      </c>
      <c r="AC600" s="470">
        <v>0</v>
      </c>
      <c r="AD600" s="470">
        <v>0</v>
      </c>
      <c r="AE600" s="470">
        <v>25.278949999999998</v>
      </c>
      <c r="AF600" s="227">
        <v>0</v>
      </c>
      <c r="AG600" s="227">
        <v>7.7130599999999996</v>
      </c>
      <c r="AH600" s="227">
        <v>0</v>
      </c>
      <c r="AI600" s="227">
        <v>0</v>
      </c>
      <c r="AJ600" s="475">
        <v>17.56589</v>
      </c>
    </row>
    <row r="601" spans="1:36" s="42" customFormat="1" x14ac:dyDescent="0.25">
      <c r="A601" s="395"/>
      <c r="B601" s="111">
        <v>169025</v>
      </c>
      <c r="C601" s="180" t="s">
        <v>141</v>
      </c>
      <c r="D601" s="470">
        <v>2197.9488999999999</v>
      </c>
      <c r="E601" s="470">
        <v>185.43799000000001</v>
      </c>
      <c r="F601" s="470">
        <v>43137.761939999997</v>
      </c>
      <c r="G601" s="470">
        <v>0</v>
      </c>
      <c r="H601" s="87">
        <v>45521.148829999998</v>
      </c>
      <c r="I601" s="470">
        <v>3002.1613699999998</v>
      </c>
      <c r="J601" s="470">
        <v>0</v>
      </c>
      <c r="K601" s="470">
        <v>0</v>
      </c>
      <c r="L601" s="470">
        <v>0</v>
      </c>
      <c r="M601" s="470">
        <v>0</v>
      </c>
      <c r="N601" s="470">
        <v>2743.7474999999999</v>
      </c>
      <c r="O601" s="470">
        <v>0</v>
      </c>
      <c r="P601" s="470">
        <v>0</v>
      </c>
      <c r="Q601" s="470">
        <v>0</v>
      </c>
      <c r="R601" s="87">
        <v>5745.9088699999993</v>
      </c>
      <c r="S601" s="470">
        <v>0</v>
      </c>
      <c r="T601" s="470">
        <v>0</v>
      </c>
      <c r="U601" s="470">
        <v>21.84628</v>
      </c>
      <c r="V601" s="470">
        <v>0</v>
      </c>
      <c r="W601" s="470">
        <v>0</v>
      </c>
      <c r="X601" s="470">
        <v>0</v>
      </c>
      <c r="Y601" s="470">
        <v>0</v>
      </c>
      <c r="Z601" s="470">
        <v>4.2199499999999999</v>
      </c>
      <c r="AA601" s="470">
        <v>0</v>
      </c>
      <c r="AB601" s="470">
        <v>0</v>
      </c>
      <c r="AC601" s="470">
        <v>0</v>
      </c>
      <c r="AD601" s="470">
        <v>26.066230000000001</v>
      </c>
      <c r="AE601" s="470">
        <v>51293.123929999994</v>
      </c>
      <c r="AF601" s="227">
        <v>2743.7474999999999</v>
      </c>
      <c r="AG601" s="227">
        <v>0</v>
      </c>
      <c r="AH601" s="227">
        <v>0</v>
      </c>
      <c r="AI601" s="227">
        <v>0</v>
      </c>
      <c r="AJ601" s="475">
        <v>48549.376429999997</v>
      </c>
    </row>
    <row r="602" spans="1:36" s="42" customFormat="1" x14ac:dyDescent="0.25">
      <c r="A602" s="395"/>
      <c r="B602" s="111">
        <v>169030</v>
      </c>
      <c r="C602" s="180" t="s">
        <v>142</v>
      </c>
      <c r="D602" s="470">
        <v>38.45308</v>
      </c>
      <c r="E602" s="470">
        <v>0</v>
      </c>
      <c r="F602" s="470">
        <v>23651.382559999998</v>
      </c>
      <c r="G602" s="470">
        <v>0</v>
      </c>
      <c r="H602" s="87">
        <v>23689.835639999998</v>
      </c>
      <c r="I602" s="470">
        <v>334.86653999999999</v>
      </c>
      <c r="J602" s="470">
        <v>0</v>
      </c>
      <c r="K602" s="470">
        <v>0</v>
      </c>
      <c r="L602" s="470">
        <v>0</v>
      </c>
      <c r="M602" s="470">
        <v>0</v>
      </c>
      <c r="N602" s="470">
        <v>0</v>
      </c>
      <c r="O602" s="470">
        <v>0</v>
      </c>
      <c r="P602" s="470">
        <v>0</v>
      </c>
      <c r="Q602" s="470">
        <v>0</v>
      </c>
      <c r="R602" s="87">
        <v>334.86653999999999</v>
      </c>
      <c r="S602" s="470">
        <v>0</v>
      </c>
      <c r="T602" s="470">
        <v>0</v>
      </c>
      <c r="U602" s="470">
        <v>0</v>
      </c>
      <c r="V602" s="470">
        <v>0</v>
      </c>
      <c r="W602" s="470">
        <v>0</v>
      </c>
      <c r="X602" s="470">
        <v>0</v>
      </c>
      <c r="Y602" s="470">
        <v>0</v>
      </c>
      <c r="Z602" s="470">
        <v>0</v>
      </c>
      <c r="AA602" s="470">
        <v>0</v>
      </c>
      <c r="AB602" s="470">
        <v>0</v>
      </c>
      <c r="AC602" s="470">
        <v>0</v>
      </c>
      <c r="AD602" s="470">
        <v>0</v>
      </c>
      <c r="AE602" s="470">
        <v>24024.702179999997</v>
      </c>
      <c r="AF602" s="227">
        <v>0</v>
      </c>
      <c r="AG602" s="227">
        <v>0</v>
      </c>
      <c r="AH602" s="227">
        <v>0</v>
      </c>
      <c r="AI602" s="227">
        <v>0</v>
      </c>
      <c r="AJ602" s="475">
        <v>24024.702179999997</v>
      </c>
    </row>
    <row r="603" spans="1:36" s="42" customFormat="1" x14ac:dyDescent="0.25">
      <c r="A603" s="395"/>
      <c r="B603" s="111">
        <v>169035</v>
      </c>
      <c r="C603" s="180" t="s">
        <v>143</v>
      </c>
      <c r="D603" s="470">
        <v>0</v>
      </c>
      <c r="E603" s="470">
        <v>0</v>
      </c>
      <c r="F603" s="470">
        <v>0</v>
      </c>
      <c r="G603" s="470">
        <v>0</v>
      </c>
      <c r="H603" s="87">
        <v>0</v>
      </c>
      <c r="I603" s="470">
        <v>0</v>
      </c>
      <c r="J603" s="470">
        <v>0</v>
      </c>
      <c r="K603" s="470">
        <v>0</v>
      </c>
      <c r="L603" s="470">
        <v>0</v>
      </c>
      <c r="M603" s="470">
        <v>0</v>
      </c>
      <c r="N603" s="470">
        <v>0</v>
      </c>
      <c r="O603" s="470">
        <v>0</v>
      </c>
      <c r="P603" s="470">
        <v>0</v>
      </c>
      <c r="Q603" s="470">
        <v>0</v>
      </c>
      <c r="R603" s="87">
        <v>0</v>
      </c>
      <c r="S603" s="470">
        <v>0</v>
      </c>
      <c r="T603" s="470">
        <v>1358.65524</v>
      </c>
      <c r="U603" s="470">
        <v>0</v>
      </c>
      <c r="V603" s="470">
        <v>0</v>
      </c>
      <c r="W603" s="470">
        <v>0</v>
      </c>
      <c r="X603" s="470">
        <v>0</v>
      </c>
      <c r="Y603" s="470">
        <v>0</v>
      </c>
      <c r="Z603" s="470">
        <v>0</v>
      </c>
      <c r="AA603" s="470">
        <v>0</v>
      </c>
      <c r="AB603" s="470">
        <v>0</v>
      </c>
      <c r="AC603" s="470">
        <v>0</v>
      </c>
      <c r="AD603" s="470">
        <v>1358.65524</v>
      </c>
      <c r="AE603" s="470">
        <v>1358.65524</v>
      </c>
      <c r="AF603" s="227">
        <v>0</v>
      </c>
      <c r="AG603" s="227">
        <v>0</v>
      </c>
      <c r="AH603" s="227">
        <v>0</v>
      </c>
      <c r="AI603" s="227">
        <v>0</v>
      </c>
      <c r="AJ603" s="475">
        <v>1358.65524</v>
      </c>
    </row>
    <row r="604" spans="1:36" s="42" customFormat="1" x14ac:dyDescent="0.25">
      <c r="A604" s="395"/>
      <c r="B604" s="111">
        <v>169040</v>
      </c>
      <c r="C604" s="180" t="s">
        <v>815</v>
      </c>
      <c r="D604" s="470">
        <v>1756.39915</v>
      </c>
      <c r="E604" s="470">
        <v>432.44103000000001</v>
      </c>
      <c r="F604" s="470">
        <v>5475.5283099999997</v>
      </c>
      <c r="G604" s="470">
        <v>222.55575999999999</v>
      </c>
      <c r="H604" s="87">
        <v>7886.92425</v>
      </c>
      <c r="I604" s="470">
        <v>3.0890399999999998</v>
      </c>
      <c r="J604" s="470">
        <v>1695.7774899999999</v>
      </c>
      <c r="K604" s="470">
        <v>0</v>
      </c>
      <c r="L604" s="470">
        <v>12323.24022</v>
      </c>
      <c r="M604" s="470">
        <v>535.18416999999999</v>
      </c>
      <c r="N604" s="470">
        <v>1107.20307</v>
      </c>
      <c r="O604" s="470">
        <v>143.82959</v>
      </c>
      <c r="P604" s="470">
        <v>0</v>
      </c>
      <c r="Q604" s="470">
        <v>0</v>
      </c>
      <c r="R604" s="87">
        <v>15808.323579999998</v>
      </c>
      <c r="S604" s="470">
        <v>0</v>
      </c>
      <c r="T604" s="470">
        <v>0</v>
      </c>
      <c r="U604" s="470">
        <v>0</v>
      </c>
      <c r="V604" s="470">
        <v>0</v>
      </c>
      <c r="W604" s="470">
        <v>0</v>
      </c>
      <c r="X604" s="470">
        <v>0</v>
      </c>
      <c r="Y604" s="470">
        <v>0</v>
      </c>
      <c r="Z604" s="470">
        <v>0</v>
      </c>
      <c r="AA604" s="470">
        <v>0</v>
      </c>
      <c r="AB604" s="470">
        <v>0</v>
      </c>
      <c r="AC604" s="470">
        <v>0</v>
      </c>
      <c r="AD604" s="470">
        <v>0</v>
      </c>
      <c r="AE604" s="470">
        <v>23695.24783</v>
      </c>
      <c r="AF604" s="227">
        <v>1107.20307</v>
      </c>
      <c r="AG604" s="227">
        <v>12858.42439</v>
      </c>
      <c r="AH604" s="227">
        <v>0</v>
      </c>
      <c r="AI604" s="227">
        <v>0</v>
      </c>
      <c r="AJ604" s="475">
        <v>9729.6203699999987</v>
      </c>
    </row>
    <row r="605" spans="1:36" s="42" customFormat="1" x14ac:dyDescent="0.25">
      <c r="A605" s="395"/>
      <c r="B605" s="111">
        <v>169090</v>
      </c>
      <c r="C605" s="180" t="s">
        <v>118</v>
      </c>
      <c r="D605" s="470">
        <v>11600.072749999999</v>
      </c>
      <c r="E605" s="470">
        <v>36519.537179999999</v>
      </c>
      <c r="F605" s="470">
        <v>28738.654129999999</v>
      </c>
      <c r="G605" s="470">
        <v>18964.497660000001</v>
      </c>
      <c r="H605" s="87">
        <v>95822.76172000001</v>
      </c>
      <c r="I605" s="470">
        <v>3585.4937199999999</v>
      </c>
      <c r="J605" s="470">
        <v>6748.4042300000001</v>
      </c>
      <c r="K605" s="470">
        <v>158.37299999999999</v>
      </c>
      <c r="L605" s="470">
        <v>25222.552360000001</v>
      </c>
      <c r="M605" s="470">
        <v>1338.3609200000001</v>
      </c>
      <c r="N605" s="470">
        <v>11420.12941</v>
      </c>
      <c r="O605" s="470">
        <v>44.126930000000002</v>
      </c>
      <c r="P605" s="470">
        <v>1858.5117399999999</v>
      </c>
      <c r="Q605" s="470">
        <v>2817.79477</v>
      </c>
      <c r="R605" s="87">
        <v>53193.747080000001</v>
      </c>
      <c r="S605" s="470">
        <v>144.76812000000001</v>
      </c>
      <c r="T605" s="470">
        <v>904.09798999999998</v>
      </c>
      <c r="U605" s="470">
        <v>276.98890999999998</v>
      </c>
      <c r="V605" s="470">
        <v>18.402889999999999</v>
      </c>
      <c r="W605" s="470">
        <v>13.49098</v>
      </c>
      <c r="X605" s="470">
        <v>467.92705999999998</v>
      </c>
      <c r="Y605" s="470">
        <v>712.43507</v>
      </c>
      <c r="Z605" s="470">
        <v>2109.9203600000001</v>
      </c>
      <c r="AA605" s="470">
        <v>60.20722</v>
      </c>
      <c r="AB605" s="470">
        <v>602.26217999999994</v>
      </c>
      <c r="AC605" s="470">
        <v>384.65328</v>
      </c>
      <c r="AD605" s="470">
        <v>5695.1540600000008</v>
      </c>
      <c r="AE605" s="470">
        <v>154711.66286000001</v>
      </c>
      <c r="AF605" s="227">
        <v>11578.502409999999</v>
      </c>
      <c r="AG605" s="227">
        <v>26579.316170000002</v>
      </c>
      <c r="AH605" s="227">
        <v>0</v>
      </c>
      <c r="AI605" s="227">
        <v>1157.29557</v>
      </c>
      <c r="AJ605" s="475">
        <v>115396.54871</v>
      </c>
    </row>
    <row r="606" spans="1:36" s="42" customFormat="1" x14ac:dyDescent="0.25">
      <c r="A606" s="395"/>
      <c r="B606" s="111">
        <v>1699</v>
      </c>
      <c r="C606" s="180" t="s">
        <v>144</v>
      </c>
      <c r="D606" s="470">
        <v>-17017.19484</v>
      </c>
      <c r="E606" s="470">
        <v>-41142.893470000003</v>
      </c>
      <c r="F606" s="470">
        <v>-49764.645190000003</v>
      </c>
      <c r="G606" s="470">
        <v>-15614.211520000001</v>
      </c>
      <c r="H606" s="87">
        <v>-123538.94502</v>
      </c>
      <c r="I606" s="470">
        <v>-8242.3768600000003</v>
      </c>
      <c r="J606" s="470">
        <v>-2371.5085199999999</v>
      </c>
      <c r="K606" s="470">
        <v>-22.672999999999998</v>
      </c>
      <c r="L606" s="470">
        <v>-12197.455620000001</v>
      </c>
      <c r="M606" s="470">
        <v>-5251.8560799999996</v>
      </c>
      <c r="N606" s="470">
        <v>-6925.6176299999997</v>
      </c>
      <c r="O606" s="470">
        <v>-570.43444</v>
      </c>
      <c r="P606" s="470">
        <v>-639.77701000000002</v>
      </c>
      <c r="Q606" s="470">
        <v>-6301.1123100000004</v>
      </c>
      <c r="R606" s="87">
        <v>-42522.811470000001</v>
      </c>
      <c r="S606" s="470">
        <v>-306.70616000000001</v>
      </c>
      <c r="T606" s="470">
        <v>-939.87671</v>
      </c>
      <c r="U606" s="470">
        <v>-120.61448</v>
      </c>
      <c r="V606" s="470">
        <v>-87.960260000000005</v>
      </c>
      <c r="W606" s="470">
        <v>-1.2431700000000001</v>
      </c>
      <c r="X606" s="470">
        <v>-327.26258999999999</v>
      </c>
      <c r="Y606" s="470">
        <v>-93.377549999999999</v>
      </c>
      <c r="Z606" s="470">
        <v>-62.935029999999998</v>
      </c>
      <c r="AA606" s="470">
        <v>-97.019630000000006</v>
      </c>
      <c r="AB606" s="470">
        <v>-1470.01433</v>
      </c>
      <c r="AC606" s="470">
        <v>-281.74948999999998</v>
      </c>
      <c r="AD606" s="470">
        <v>-3788.7593999999999</v>
      </c>
      <c r="AE606" s="470">
        <v>-169850.51589000001</v>
      </c>
      <c r="AF606" s="227">
        <v>-6948.2906299999995</v>
      </c>
      <c r="AG606" s="227">
        <v>-17537.271959999998</v>
      </c>
      <c r="AH606" s="227">
        <v>0</v>
      </c>
      <c r="AI606" s="227">
        <v>-472.14666999999997</v>
      </c>
      <c r="AJ606" s="475">
        <v>-144892.80663000001</v>
      </c>
    </row>
    <row r="607" spans="1:36" s="42" customFormat="1" x14ac:dyDescent="0.25">
      <c r="A607" s="395"/>
      <c r="B607" s="111">
        <v>169905</v>
      </c>
      <c r="C607" s="180" t="s">
        <v>1563</v>
      </c>
      <c r="D607" s="470">
        <v>-1482.4021600000001</v>
      </c>
      <c r="E607" s="470">
        <v>-8224.6627499999995</v>
      </c>
      <c r="F607" s="470">
        <v>-32055.835289999999</v>
      </c>
      <c r="G607" s="470">
        <v>-8096.9767899999997</v>
      </c>
      <c r="H607" s="87">
        <v>-49859.876989999997</v>
      </c>
      <c r="I607" s="470">
        <v>-1803.8409300000001</v>
      </c>
      <c r="J607" s="470">
        <v>-56</v>
      </c>
      <c r="K607" s="470">
        <v>-13.12</v>
      </c>
      <c r="L607" s="470">
        <v>-51.476370000000003</v>
      </c>
      <c r="M607" s="470">
        <v>-1743.11832</v>
      </c>
      <c r="N607" s="470">
        <v>-1167.24135</v>
      </c>
      <c r="O607" s="470">
        <v>0</v>
      </c>
      <c r="P607" s="470">
        <v>-377.65006</v>
      </c>
      <c r="Q607" s="470">
        <v>-5330.6688400000003</v>
      </c>
      <c r="R607" s="87">
        <v>-10543.115870000001</v>
      </c>
      <c r="S607" s="470">
        <v>-270.18860999999998</v>
      </c>
      <c r="T607" s="470">
        <v>-354.55498999999998</v>
      </c>
      <c r="U607" s="470">
        <v>0</v>
      </c>
      <c r="V607" s="470">
        <v>-27.397300000000001</v>
      </c>
      <c r="W607" s="470">
        <v>-0.90242</v>
      </c>
      <c r="X607" s="470">
        <v>-0.52647999999999995</v>
      </c>
      <c r="Y607" s="470">
        <v>-74.088589999999996</v>
      </c>
      <c r="Z607" s="470">
        <v>-42.733220000000003</v>
      </c>
      <c r="AA607" s="470">
        <v>0</v>
      </c>
      <c r="AB607" s="470">
        <v>-1057.3813500000001</v>
      </c>
      <c r="AC607" s="470">
        <v>-237.05312000000001</v>
      </c>
      <c r="AD607" s="470">
        <v>-2064.8260799999998</v>
      </c>
      <c r="AE607" s="470">
        <v>-62467.818939999997</v>
      </c>
      <c r="AF607" s="227">
        <v>-1180.3613499999999</v>
      </c>
      <c r="AG607" s="227">
        <v>-1821.99199</v>
      </c>
      <c r="AH607" s="227">
        <v>0</v>
      </c>
      <c r="AI607" s="227">
        <v>-311.14170999999999</v>
      </c>
      <c r="AJ607" s="475">
        <v>-59154.323889999992</v>
      </c>
    </row>
    <row r="608" spans="1:36" s="42" customFormat="1" x14ac:dyDescent="0.25">
      <c r="A608" s="395"/>
      <c r="B608" s="111">
        <v>169910</v>
      </c>
      <c r="C608" s="180" t="s">
        <v>146</v>
      </c>
      <c r="D608" s="470">
        <v>-15534.79268</v>
      </c>
      <c r="E608" s="470">
        <v>-32918.23072</v>
      </c>
      <c r="F608" s="470">
        <v>-17708.8099</v>
      </c>
      <c r="G608" s="470">
        <v>-7517.2347300000001</v>
      </c>
      <c r="H608" s="87">
        <v>-73679.068029999995</v>
      </c>
      <c r="I608" s="470">
        <v>-6438.53593</v>
      </c>
      <c r="J608" s="470">
        <v>-2315.5085199999999</v>
      </c>
      <c r="K608" s="470">
        <v>-9.5530000000000008</v>
      </c>
      <c r="L608" s="470">
        <v>-12145.97925</v>
      </c>
      <c r="M608" s="470">
        <v>-3508.73776</v>
      </c>
      <c r="N608" s="470">
        <v>-5758.3762800000004</v>
      </c>
      <c r="O608" s="470">
        <v>-570.43444</v>
      </c>
      <c r="P608" s="470">
        <v>-262.12695000000002</v>
      </c>
      <c r="Q608" s="470">
        <v>-970.44347000000005</v>
      </c>
      <c r="R608" s="87">
        <v>-31979.695599999999</v>
      </c>
      <c r="S608" s="470">
        <v>-36.51755</v>
      </c>
      <c r="T608" s="470">
        <v>-585.32172000000003</v>
      </c>
      <c r="U608" s="470">
        <v>-120.61448</v>
      </c>
      <c r="V608" s="470">
        <v>-60.562959999999997</v>
      </c>
      <c r="W608" s="470">
        <v>-0.34075</v>
      </c>
      <c r="X608" s="470">
        <v>-326.73611</v>
      </c>
      <c r="Y608" s="470">
        <v>-19.288959999999999</v>
      </c>
      <c r="Z608" s="470">
        <v>-20.201809999999998</v>
      </c>
      <c r="AA608" s="470">
        <v>-97.019630000000006</v>
      </c>
      <c r="AB608" s="470">
        <v>-412.63297999999998</v>
      </c>
      <c r="AC608" s="470">
        <v>-44.696370000000002</v>
      </c>
      <c r="AD608" s="470">
        <v>-1723.9333200000001</v>
      </c>
      <c r="AE608" s="470">
        <v>-107382.69695</v>
      </c>
      <c r="AF608" s="227">
        <v>-5767.9292800000003</v>
      </c>
      <c r="AG608" s="227">
        <v>-15715.27997</v>
      </c>
      <c r="AH608" s="227">
        <v>0</v>
      </c>
      <c r="AI608" s="227">
        <v>-161.00496000000001</v>
      </c>
      <c r="AJ608" s="475">
        <v>-85738.482740000007</v>
      </c>
    </row>
    <row r="609" spans="1:36" s="42" customFormat="1" x14ac:dyDescent="0.25">
      <c r="A609" s="395"/>
      <c r="B609" s="111">
        <v>169915</v>
      </c>
      <c r="C609" s="180" t="s">
        <v>816</v>
      </c>
      <c r="D609" s="470">
        <v>0</v>
      </c>
      <c r="E609" s="470">
        <v>0</v>
      </c>
      <c r="F609" s="470">
        <v>0</v>
      </c>
      <c r="G609" s="470">
        <v>0</v>
      </c>
      <c r="H609" s="87">
        <v>0</v>
      </c>
      <c r="I609" s="470">
        <v>0</v>
      </c>
      <c r="J609" s="470">
        <v>0</v>
      </c>
      <c r="K609" s="470">
        <v>0</v>
      </c>
      <c r="L609" s="470">
        <v>0</v>
      </c>
      <c r="M609" s="470">
        <v>0</v>
      </c>
      <c r="N609" s="470">
        <v>0</v>
      </c>
      <c r="O609" s="470">
        <v>0</v>
      </c>
      <c r="P609" s="470">
        <v>0</v>
      </c>
      <c r="Q609" s="470">
        <v>0</v>
      </c>
      <c r="R609" s="87">
        <v>0</v>
      </c>
      <c r="S609" s="470">
        <v>0</v>
      </c>
      <c r="T609" s="470">
        <v>0</v>
      </c>
      <c r="U609" s="470">
        <v>0</v>
      </c>
      <c r="V609" s="470">
        <v>0</v>
      </c>
      <c r="W609" s="470">
        <v>0</v>
      </c>
      <c r="X609" s="470">
        <v>0</v>
      </c>
      <c r="Y609" s="470">
        <v>0</v>
      </c>
      <c r="Z609" s="470">
        <v>0</v>
      </c>
      <c r="AA609" s="470">
        <v>0</v>
      </c>
      <c r="AB609" s="470">
        <v>0</v>
      </c>
      <c r="AC609" s="470">
        <v>0</v>
      </c>
      <c r="AD609" s="470">
        <v>0</v>
      </c>
      <c r="AE609" s="470">
        <v>0</v>
      </c>
      <c r="AF609" s="227">
        <v>0</v>
      </c>
      <c r="AG609" s="227">
        <v>0</v>
      </c>
      <c r="AH609" s="227">
        <v>0</v>
      </c>
      <c r="AI609" s="227">
        <v>0</v>
      </c>
      <c r="AJ609" s="475">
        <v>0</v>
      </c>
    </row>
    <row r="610" spans="1:36" s="40" customFormat="1" x14ac:dyDescent="0.25">
      <c r="A610" s="394"/>
      <c r="B610" s="110">
        <v>17</v>
      </c>
      <c r="C610" s="310" t="s">
        <v>817</v>
      </c>
      <c r="D610" s="471">
        <v>24810.214820000001</v>
      </c>
      <c r="E610" s="471">
        <v>6040.3057200000003</v>
      </c>
      <c r="F610" s="471">
        <v>23057.762439999999</v>
      </c>
      <c r="G610" s="471">
        <v>13915.63155</v>
      </c>
      <c r="H610" s="26">
        <v>67823.914530000009</v>
      </c>
      <c r="I610" s="471">
        <v>13399.15425</v>
      </c>
      <c r="J610" s="471">
        <v>370.75684000000001</v>
      </c>
      <c r="K610" s="471">
        <v>0</v>
      </c>
      <c r="L610" s="471">
        <v>0</v>
      </c>
      <c r="M610" s="471">
        <v>525.62388999999996</v>
      </c>
      <c r="N610" s="471">
        <v>13566.715990000001</v>
      </c>
      <c r="O610" s="471">
        <v>773.25688000000002</v>
      </c>
      <c r="P610" s="471">
        <v>2673.4878199999998</v>
      </c>
      <c r="Q610" s="471">
        <v>407.82348000000002</v>
      </c>
      <c r="R610" s="26">
        <v>31716.819149999999</v>
      </c>
      <c r="S610" s="471">
        <v>821.92731000000003</v>
      </c>
      <c r="T610" s="471">
        <v>7076.6284699999997</v>
      </c>
      <c r="U610" s="471">
        <v>1289.5966699999999</v>
      </c>
      <c r="V610" s="471">
        <v>20.716249999999999</v>
      </c>
      <c r="W610" s="471">
        <v>26.300699999999999</v>
      </c>
      <c r="X610" s="471">
        <v>7.6719999999999997</v>
      </c>
      <c r="Y610" s="471">
        <v>0</v>
      </c>
      <c r="Z610" s="471">
        <v>0</v>
      </c>
      <c r="AA610" s="471">
        <v>0</v>
      </c>
      <c r="AB610" s="471">
        <v>160.59593000000001</v>
      </c>
      <c r="AC610" s="471">
        <v>0</v>
      </c>
      <c r="AD610" s="471">
        <v>9403.4373299999988</v>
      </c>
      <c r="AE610" s="471">
        <v>108944.17101000001</v>
      </c>
      <c r="AF610" s="473">
        <v>13566.715990000001</v>
      </c>
      <c r="AG610" s="473">
        <v>546.34013999999991</v>
      </c>
      <c r="AH610" s="473">
        <v>0</v>
      </c>
      <c r="AI610" s="473">
        <v>0</v>
      </c>
      <c r="AJ610" s="474">
        <v>94831.114880000008</v>
      </c>
    </row>
    <row r="611" spans="1:36" s="42" customFormat="1" x14ac:dyDescent="0.25">
      <c r="A611" s="395"/>
      <c r="B611" s="111">
        <v>1701</v>
      </c>
      <c r="C611" s="180" t="s">
        <v>147</v>
      </c>
      <c r="D611" s="470">
        <v>0</v>
      </c>
      <c r="E611" s="470">
        <v>0</v>
      </c>
      <c r="F611" s="470">
        <v>0</v>
      </c>
      <c r="G611" s="470">
        <v>0</v>
      </c>
      <c r="H611" s="87">
        <v>0</v>
      </c>
      <c r="I611" s="470">
        <v>0</v>
      </c>
      <c r="J611" s="470">
        <v>0</v>
      </c>
      <c r="K611" s="470">
        <v>0</v>
      </c>
      <c r="L611" s="470">
        <v>0</v>
      </c>
      <c r="M611" s="470">
        <v>0</v>
      </c>
      <c r="N611" s="470">
        <v>0</v>
      </c>
      <c r="O611" s="470">
        <v>0</v>
      </c>
      <c r="P611" s="470">
        <v>0</v>
      </c>
      <c r="Q611" s="470">
        <v>0</v>
      </c>
      <c r="R611" s="87">
        <v>0</v>
      </c>
      <c r="S611" s="470">
        <v>0</v>
      </c>
      <c r="T611" s="470">
        <v>0</v>
      </c>
      <c r="U611" s="470">
        <v>0</v>
      </c>
      <c r="V611" s="470">
        <v>0</v>
      </c>
      <c r="W611" s="470">
        <v>0</v>
      </c>
      <c r="X611" s="470">
        <v>0</v>
      </c>
      <c r="Y611" s="470">
        <v>0</v>
      </c>
      <c r="Z611" s="470">
        <v>0</v>
      </c>
      <c r="AA611" s="470">
        <v>0</v>
      </c>
      <c r="AB611" s="470">
        <v>0</v>
      </c>
      <c r="AC611" s="470">
        <v>0</v>
      </c>
      <c r="AD611" s="470">
        <v>0</v>
      </c>
      <c r="AE611" s="470">
        <v>0</v>
      </c>
      <c r="AF611" s="227">
        <v>0</v>
      </c>
      <c r="AG611" s="227">
        <v>0</v>
      </c>
      <c r="AH611" s="227">
        <v>0</v>
      </c>
      <c r="AI611" s="227">
        <v>0</v>
      </c>
      <c r="AJ611" s="475">
        <v>0</v>
      </c>
    </row>
    <row r="612" spans="1:36" s="42" customFormat="1" x14ac:dyDescent="0.25">
      <c r="A612" s="395"/>
      <c r="B612" s="111">
        <v>170105</v>
      </c>
      <c r="C612" s="180" t="s">
        <v>148</v>
      </c>
      <c r="D612" s="470">
        <v>0</v>
      </c>
      <c r="E612" s="470">
        <v>0</v>
      </c>
      <c r="F612" s="470">
        <v>0</v>
      </c>
      <c r="G612" s="470">
        <v>0</v>
      </c>
      <c r="H612" s="87">
        <v>0</v>
      </c>
      <c r="I612" s="470">
        <v>0</v>
      </c>
      <c r="J612" s="470">
        <v>0</v>
      </c>
      <c r="K612" s="470">
        <v>0</v>
      </c>
      <c r="L612" s="470">
        <v>0</v>
      </c>
      <c r="M612" s="470">
        <v>0</v>
      </c>
      <c r="N612" s="470">
        <v>0</v>
      </c>
      <c r="O612" s="470">
        <v>0</v>
      </c>
      <c r="P612" s="470">
        <v>0</v>
      </c>
      <c r="Q612" s="470">
        <v>0</v>
      </c>
      <c r="R612" s="87">
        <v>0</v>
      </c>
      <c r="S612" s="470">
        <v>0</v>
      </c>
      <c r="T612" s="470">
        <v>0</v>
      </c>
      <c r="U612" s="470">
        <v>0</v>
      </c>
      <c r="V612" s="470">
        <v>0</v>
      </c>
      <c r="W612" s="470">
        <v>0</v>
      </c>
      <c r="X612" s="470">
        <v>0</v>
      </c>
      <c r="Y612" s="470">
        <v>0</v>
      </c>
      <c r="Z612" s="470">
        <v>0</v>
      </c>
      <c r="AA612" s="470">
        <v>0</v>
      </c>
      <c r="AB612" s="470">
        <v>0</v>
      </c>
      <c r="AC612" s="470">
        <v>0</v>
      </c>
      <c r="AD612" s="470">
        <v>0</v>
      </c>
      <c r="AE612" s="470">
        <v>0</v>
      </c>
      <c r="AF612" s="227">
        <v>0</v>
      </c>
      <c r="AG612" s="227">
        <v>0</v>
      </c>
      <c r="AH612" s="227">
        <v>0</v>
      </c>
      <c r="AI612" s="227">
        <v>0</v>
      </c>
      <c r="AJ612" s="475">
        <v>0</v>
      </c>
    </row>
    <row r="613" spans="1:36" s="42" customFormat="1" x14ac:dyDescent="0.25">
      <c r="A613" s="395"/>
      <c r="B613" s="111">
        <v>170110</v>
      </c>
      <c r="C613" s="180" t="s">
        <v>149</v>
      </c>
      <c r="D613" s="470">
        <v>0</v>
      </c>
      <c r="E613" s="470">
        <v>0</v>
      </c>
      <c r="F613" s="470">
        <v>0</v>
      </c>
      <c r="G613" s="470">
        <v>0</v>
      </c>
      <c r="H613" s="87">
        <v>0</v>
      </c>
      <c r="I613" s="470">
        <v>0</v>
      </c>
      <c r="J613" s="470">
        <v>0</v>
      </c>
      <c r="K613" s="470">
        <v>0</v>
      </c>
      <c r="L613" s="470">
        <v>0</v>
      </c>
      <c r="M613" s="470">
        <v>0</v>
      </c>
      <c r="N613" s="470">
        <v>0</v>
      </c>
      <c r="O613" s="470">
        <v>0</v>
      </c>
      <c r="P613" s="470">
        <v>0</v>
      </c>
      <c r="Q613" s="470">
        <v>0</v>
      </c>
      <c r="R613" s="87">
        <v>0</v>
      </c>
      <c r="S613" s="470">
        <v>0</v>
      </c>
      <c r="T613" s="470">
        <v>0</v>
      </c>
      <c r="U613" s="470">
        <v>0</v>
      </c>
      <c r="V613" s="470">
        <v>0</v>
      </c>
      <c r="W613" s="470">
        <v>0</v>
      </c>
      <c r="X613" s="470">
        <v>0</v>
      </c>
      <c r="Y613" s="470">
        <v>0</v>
      </c>
      <c r="Z613" s="470">
        <v>0</v>
      </c>
      <c r="AA613" s="470">
        <v>0</v>
      </c>
      <c r="AB613" s="470">
        <v>0</v>
      </c>
      <c r="AC613" s="470">
        <v>0</v>
      </c>
      <c r="AD613" s="470">
        <v>0</v>
      </c>
      <c r="AE613" s="470">
        <v>0</v>
      </c>
      <c r="AF613" s="227">
        <v>0</v>
      </c>
      <c r="AG613" s="227">
        <v>0</v>
      </c>
      <c r="AH613" s="227">
        <v>0</v>
      </c>
      <c r="AI613" s="227">
        <v>0</v>
      </c>
      <c r="AJ613" s="475">
        <v>0</v>
      </c>
    </row>
    <row r="614" spans="1:36" s="42" customFormat="1" x14ac:dyDescent="0.25">
      <c r="A614" s="395"/>
      <c r="B614" s="111">
        <v>170115</v>
      </c>
      <c r="C614" s="180" t="s">
        <v>150</v>
      </c>
      <c r="D614" s="470">
        <v>0</v>
      </c>
      <c r="E614" s="470">
        <v>0</v>
      </c>
      <c r="F614" s="470">
        <v>0</v>
      </c>
      <c r="G614" s="470">
        <v>0</v>
      </c>
      <c r="H614" s="87">
        <v>0</v>
      </c>
      <c r="I614" s="470">
        <v>0</v>
      </c>
      <c r="J614" s="470">
        <v>0</v>
      </c>
      <c r="K614" s="470">
        <v>0</v>
      </c>
      <c r="L614" s="470">
        <v>0</v>
      </c>
      <c r="M614" s="470">
        <v>0</v>
      </c>
      <c r="N614" s="470">
        <v>0</v>
      </c>
      <c r="O614" s="470">
        <v>0</v>
      </c>
      <c r="P614" s="470">
        <v>0</v>
      </c>
      <c r="Q614" s="470">
        <v>0</v>
      </c>
      <c r="R614" s="87">
        <v>0</v>
      </c>
      <c r="S614" s="470">
        <v>0</v>
      </c>
      <c r="T614" s="470">
        <v>0</v>
      </c>
      <c r="U614" s="470">
        <v>0</v>
      </c>
      <c r="V614" s="470">
        <v>0</v>
      </c>
      <c r="W614" s="470">
        <v>0</v>
      </c>
      <c r="X614" s="470">
        <v>0</v>
      </c>
      <c r="Y614" s="470">
        <v>0</v>
      </c>
      <c r="Z614" s="470">
        <v>0</v>
      </c>
      <c r="AA614" s="470">
        <v>0</v>
      </c>
      <c r="AB614" s="470">
        <v>0</v>
      </c>
      <c r="AC614" s="470">
        <v>0</v>
      </c>
      <c r="AD614" s="470">
        <v>0</v>
      </c>
      <c r="AE614" s="470">
        <v>0</v>
      </c>
      <c r="AF614" s="227">
        <v>0</v>
      </c>
      <c r="AG614" s="227">
        <v>0</v>
      </c>
      <c r="AH614" s="227">
        <v>0</v>
      </c>
      <c r="AI614" s="227">
        <v>0</v>
      </c>
      <c r="AJ614" s="475">
        <v>0</v>
      </c>
    </row>
    <row r="615" spans="1:36" s="42" customFormat="1" x14ac:dyDescent="0.25">
      <c r="A615" s="395"/>
      <c r="B615" s="111">
        <v>170120</v>
      </c>
      <c r="C615" s="180" t="s">
        <v>151</v>
      </c>
      <c r="D615" s="470">
        <v>0</v>
      </c>
      <c r="E615" s="470">
        <v>0</v>
      </c>
      <c r="F615" s="470">
        <v>0</v>
      </c>
      <c r="G615" s="470">
        <v>0</v>
      </c>
      <c r="H615" s="87">
        <v>0</v>
      </c>
      <c r="I615" s="470">
        <v>0</v>
      </c>
      <c r="J615" s="470">
        <v>0</v>
      </c>
      <c r="K615" s="470">
        <v>0</v>
      </c>
      <c r="L615" s="470">
        <v>0</v>
      </c>
      <c r="M615" s="470">
        <v>0</v>
      </c>
      <c r="N615" s="470">
        <v>0</v>
      </c>
      <c r="O615" s="470">
        <v>0</v>
      </c>
      <c r="P615" s="470">
        <v>0</v>
      </c>
      <c r="Q615" s="470">
        <v>0</v>
      </c>
      <c r="R615" s="87">
        <v>0</v>
      </c>
      <c r="S615" s="470">
        <v>0</v>
      </c>
      <c r="T615" s="470">
        <v>0</v>
      </c>
      <c r="U615" s="470">
        <v>0</v>
      </c>
      <c r="V615" s="470">
        <v>0</v>
      </c>
      <c r="W615" s="470">
        <v>0</v>
      </c>
      <c r="X615" s="470">
        <v>0</v>
      </c>
      <c r="Y615" s="470">
        <v>0</v>
      </c>
      <c r="Z615" s="470">
        <v>0</v>
      </c>
      <c r="AA615" s="470">
        <v>0</v>
      </c>
      <c r="AB615" s="470">
        <v>0</v>
      </c>
      <c r="AC615" s="470">
        <v>0</v>
      </c>
      <c r="AD615" s="470">
        <v>0</v>
      </c>
      <c r="AE615" s="470">
        <v>0</v>
      </c>
      <c r="AF615" s="227">
        <v>0</v>
      </c>
      <c r="AG615" s="227">
        <v>0</v>
      </c>
      <c r="AH615" s="227">
        <v>0</v>
      </c>
      <c r="AI615" s="227">
        <v>0</v>
      </c>
      <c r="AJ615" s="475">
        <v>0</v>
      </c>
    </row>
    <row r="616" spans="1:36" s="42" customFormat="1" x14ac:dyDescent="0.25">
      <c r="A616" s="395"/>
      <c r="B616" s="111">
        <v>1702</v>
      </c>
      <c r="C616" s="180" t="s">
        <v>152</v>
      </c>
      <c r="D616" s="470">
        <v>26596.724249999999</v>
      </c>
      <c r="E616" s="470">
        <v>11654.78579</v>
      </c>
      <c r="F616" s="470">
        <v>26562.305639999999</v>
      </c>
      <c r="G616" s="470">
        <v>9836.3187899999994</v>
      </c>
      <c r="H616" s="87">
        <v>74650.134470000005</v>
      </c>
      <c r="I616" s="470">
        <v>13424.78153</v>
      </c>
      <c r="J616" s="470">
        <v>0</v>
      </c>
      <c r="K616" s="470">
        <v>0</v>
      </c>
      <c r="L616" s="470">
        <v>317.28086000000002</v>
      </c>
      <c r="M616" s="470">
        <v>2841.5171700000001</v>
      </c>
      <c r="N616" s="470">
        <v>17971.656319999998</v>
      </c>
      <c r="O616" s="470">
        <v>1334.3753899999999</v>
      </c>
      <c r="P616" s="470">
        <v>3358.1114899999998</v>
      </c>
      <c r="Q616" s="470">
        <v>4242.67443</v>
      </c>
      <c r="R616" s="87">
        <v>43490.397190000003</v>
      </c>
      <c r="S616" s="470">
        <v>1849.6134</v>
      </c>
      <c r="T616" s="470">
        <v>7084.6675100000002</v>
      </c>
      <c r="U616" s="470">
        <v>1281.4997100000001</v>
      </c>
      <c r="V616" s="470">
        <v>43.191949999999999</v>
      </c>
      <c r="W616" s="470">
        <v>0</v>
      </c>
      <c r="X616" s="470">
        <v>395.51600000000002</v>
      </c>
      <c r="Y616" s="470">
        <v>0</v>
      </c>
      <c r="Z616" s="470">
        <v>0</v>
      </c>
      <c r="AA616" s="470">
        <v>0</v>
      </c>
      <c r="AB616" s="470">
        <v>411.77352999999999</v>
      </c>
      <c r="AC616" s="470">
        <v>0</v>
      </c>
      <c r="AD616" s="470">
        <v>11066.2621</v>
      </c>
      <c r="AE616" s="470">
        <v>129206.79376</v>
      </c>
      <c r="AF616" s="227">
        <v>17971.656319999998</v>
      </c>
      <c r="AG616" s="227">
        <v>3201.9899800000003</v>
      </c>
      <c r="AH616" s="227">
        <v>0</v>
      </c>
      <c r="AI616" s="227">
        <v>0</v>
      </c>
      <c r="AJ616" s="475">
        <v>108033.14746000001</v>
      </c>
    </row>
    <row r="617" spans="1:36" s="42" customFormat="1" x14ac:dyDescent="0.25">
      <c r="A617" s="395"/>
      <c r="B617" s="111">
        <v>170205</v>
      </c>
      <c r="C617" s="180" t="s">
        <v>148</v>
      </c>
      <c r="D617" s="470">
        <v>1815.46685</v>
      </c>
      <c r="E617" s="470">
        <v>7257.0199599999996</v>
      </c>
      <c r="F617" s="470">
        <v>7660.2521699999998</v>
      </c>
      <c r="G617" s="470">
        <v>4211.7613499999998</v>
      </c>
      <c r="H617" s="87">
        <v>20944.500330000003</v>
      </c>
      <c r="I617" s="470">
        <v>6795.8025399999997</v>
      </c>
      <c r="J617" s="470">
        <v>0</v>
      </c>
      <c r="K617" s="470">
        <v>0</v>
      </c>
      <c r="L617" s="470">
        <v>283.19074000000001</v>
      </c>
      <c r="M617" s="470">
        <v>1563.5109</v>
      </c>
      <c r="N617" s="470">
        <v>6640.6914900000002</v>
      </c>
      <c r="O617" s="470">
        <v>1012.63016</v>
      </c>
      <c r="P617" s="470">
        <v>3106.8577799999998</v>
      </c>
      <c r="Q617" s="470">
        <v>3069.00902</v>
      </c>
      <c r="R617" s="87">
        <v>22471.692630000001</v>
      </c>
      <c r="S617" s="470">
        <v>1380.17118</v>
      </c>
      <c r="T617" s="470">
        <v>300</v>
      </c>
      <c r="U617" s="470">
        <v>1079.6683399999999</v>
      </c>
      <c r="V617" s="470">
        <v>0</v>
      </c>
      <c r="W617" s="470">
        <v>0</v>
      </c>
      <c r="X617" s="470">
        <v>24.6</v>
      </c>
      <c r="Y617" s="470">
        <v>0</v>
      </c>
      <c r="Z617" s="470">
        <v>0</v>
      </c>
      <c r="AA617" s="470">
        <v>0</v>
      </c>
      <c r="AB617" s="470">
        <v>278.10604999999998</v>
      </c>
      <c r="AC617" s="470">
        <v>0</v>
      </c>
      <c r="AD617" s="470">
        <v>3062.5455699999998</v>
      </c>
      <c r="AE617" s="470">
        <v>46478.738530000002</v>
      </c>
      <c r="AF617" s="227">
        <v>6640.6914900000002</v>
      </c>
      <c r="AG617" s="227">
        <v>1846.70164</v>
      </c>
      <c r="AH617" s="227">
        <v>0</v>
      </c>
      <c r="AI617" s="227">
        <v>0</v>
      </c>
      <c r="AJ617" s="475">
        <v>37991.345399999998</v>
      </c>
    </row>
    <row r="618" spans="1:36" s="42" customFormat="1" x14ac:dyDescent="0.25">
      <c r="A618" s="395"/>
      <c r="B618" s="111">
        <v>170210</v>
      </c>
      <c r="C618" s="180" t="s">
        <v>153</v>
      </c>
      <c r="D618" s="470">
        <v>6598.1643400000003</v>
      </c>
      <c r="E618" s="470">
        <v>1454.80665</v>
      </c>
      <c r="F618" s="470">
        <v>14765.376120000001</v>
      </c>
      <c r="G618" s="470">
        <v>1954.91499</v>
      </c>
      <c r="H618" s="87">
        <v>24773.262100000004</v>
      </c>
      <c r="I618" s="470">
        <v>4429.3640400000004</v>
      </c>
      <c r="J618" s="470">
        <v>0</v>
      </c>
      <c r="K618" s="470">
        <v>0</v>
      </c>
      <c r="L618" s="470">
        <v>0</v>
      </c>
      <c r="M618" s="470">
        <v>1267.25127</v>
      </c>
      <c r="N618" s="470">
        <v>4676.2193200000002</v>
      </c>
      <c r="O618" s="470">
        <v>321.74522999999999</v>
      </c>
      <c r="P618" s="470">
        <v>246.93270999999999</v>
      </c>
      <c r="Q618" s="470">
        <v>1173.6654100000001</v>
      </c>
      <c r="R618" s="87">
        <v>12115.17798</v>
      </c>
      <c r="S618" s="470">
        <v>469.44222000000002</v>
      </c>
      <c r="T618" s="470">
        <v>6383.15</v>
      </c>
      <c r="U618" s="470">
        <v>201.83136999999999</v>
      </c>
      <c r="V618" s="470">
        <v>0</v>
      </c>
      <c r="W618" s="470">
        <v>0</v>
      </c>
      <c r="X618" s="470">
        <v>245.398</v>
      </c>
      <c r="Y618" s="470">
        <v>0</v>
      </c>
      <c r="Z618" s="470">
        <v>0</v>
      </c>
      <c r="AA618" s="470">
        <v>0</v>
      </c>
      <c r="AB618" s="470">
        <v>133.66748000000001</v>
      </c>
      <c r="AC618" s="470">
        <v>0</v>
      </c>
      <c r="AD618" s="470">
        <v>7433.4890699999996</v>
      </c>
      <c r="AE618" s="470">
        <v>44321.929149999996</v>
      </c>
      <c r="AF618" s="227">
        <v>4676.2193200000002</v>
      </c>
      <c r="AG618" s="227">
        <v>1267.25127</v>
      </c>
      <c r="AH618" s="227">
        <v>0</v>
      </c>
      <c r="AI618" s="227">
        <v>0</v>
      </c>
      <c r="AJ618" s="475">
        <v>38378.458560000006</v>
      </c>
    </row>
    <row r="619" spans="1:36" s="42" customFormat="1" x14ac:dyDescent="0.25">
      <c r="A619" s="395"/>
      <c r="B619" s="111">
        <v>170215</v>
      </c>
      <c r="C619" s="180" t="s">
        <v>154</v>
      </c>
      <c r="D619" s="470">
        <v>0</v>
      </c>
      <c r="E619" s="470">
        <v>788.23195999999996</v>
      </c>
      <c r="F619" s="470">
        <v>108.128</v>
      </c>
      <c r="G619" s="470">
        <v>0</v>
      </c>
      <c r="H619" s="87">
        <v>896.35996</v>
      </c>
      <c r="I619" s="470">
        <v>91.223510000000005</v>
      </c>
      <c r="J619" s="470">
        <v>0</v>
      </c>
      <c r="K619" s="470">
        <v>0</v>
      </c>
      <c r="L619" s="470">
        <v>0</v>
      </c>
      <c r="M619" s="470">
        <v>10.055</v>
      </c>
      <c r="N619" s="470">
        <v>4944.5796600000003</v>
      </c>
      <c r="O619" s="470">
        <v>0</v>
      </c>
      <c r="P619" s="470">
        <v>0</v>
      </c>
      <c r="Q619" s="470">
        <v>0</v>
      </c>
      <c r="R619" s="87">
        <v>5045.8581700000004</v>
      </c>
      <c r="S619" s="470">
        <v>0</v>
      </c>
      <c r="T619" s="470">
        <v>0</v>
      </c>
      <c r="U619" s="470">
        <v>0</v>
      </c>
      <c r="V619" s="470">
        <v>0</v>
      </c>
      <c r="W619" s="470">
        <v>0</v>
      </c>
      <c r="X619" s="470">
        <v>0</v>
      </c>
      <c r="Y619" s="470">
        <v>0</v>
      </c>
      <c r="Z619" s="470">
        <v>0</v>
      </c>
      <c r="AA619" s="470">
        <v>0</v>
      </c>
      <c r="AB619" s="470">
        <v>0</v>
      </c>
      <c r="AC619" s="470">
        <v>0</v>
      </c>
      <c r="AD619" s="470">
        <v>0</v>
      </c>
      <c r="AE619" s="470">
        <v>5942.2181300000002</v>
      </c>
      <c r="AF619" s="227">
        <v>4944.5796600000003</v>
      </c>
      <c r="AG619" s="227">
        <v>10.055</v>
      </c>
      <c r="AH619" s="227">
        <v>0</v>
      </c>
      <c r="AI619" s="227">
        <v>0</v>
      </c>
      <c r="AJ619" s="475">
        <v>987.58347000000003</v>
      </c>
    </row>
    <row r="620" spans="1:36" s="42" customFormat="1" x14ac:dyDescent="0.25">
      <c r="A620" s="395"/>
      <c r="B620" s="111">
        <v>170220</v>
      </c>
      <c r="C620" s="180" t="s">
        <v>155</v>
      </c>
      <c r="D620" s="470">
        <v>276.29223000000002</v>
      </c>
      <c r="E620" s="470">
        <v>8.5670400000000004</v>
      </c>
      <c r="F620" s="470">
        <v>274.89359999999999</v>
      </c>
      <c r="G620" s="470">
        <v>407.2097</v>
      </c>
      <c r="H620" s="87">
        <v>966.96257000000003</v>
      </c>
      <c r="I620" s="470">
        <v>98.913989999999998</v>
      </c>
      <c r="J620" s="470">
        <v>0</v>
      </c>
      <c r="K620" s="470">
        <v>0</v>
      </c>
      <c r="L620" s="470">
        <v>0</v>
      </c>
      <c r="M620" s="470">
        <v>0</v>
      </c>
      <c r="N620" s="470">
        <v>0</v>
      </c>
      <c r="O620" s="470">
        <v>0</v>
      </c>
      <c r="P620" s="470">
        <v>0</v>
      </c>
      <c r="Q620" s="470">
        <v>0</v>
      </c>
      <c r="R620" s="87">
        <v>98.913989999999998</v>
      </c>
      <c r="S620" s="470">
        <v>0</v>
      </c>
      <c r="T620" s="470">
        <v>17.4787</v>
      </c>
      <c r="U620" s="470">
        <v>0</v>
      </c>
      <c r="V620" s="470">
        <v>43.191949999999999</v>
      </c>
      <c r="W620" s="470">
        <v>0</v>
      </c>
      <c r="X620" s="470">
        <v>125.518</v>
      </c>
      <c r="Y620" s="470">
        <v>0</v>
      </c>
      <c r="Z620" s="470">
        <v>0</v>
      </c>
      <c r="AA620" s="470">
        <v>0</v>
      </c>
      <c r="AB620" s="470">
        <v>0</v>
      </c>
      <c r="AC620" s="470">
        <v>0</v>
      </c>
      <c r="AD620" s="470">
        <v>186.18865</v>
      </c>
      <c r="AE620" s="470">
        <v>1252.06521</v>
      </c>
      <c r="AF620" s="227">
        <v>0</v>
      </c>
      <c r="AG620" s="227">
        <v>43.191949999999999</v>
      </c>
      <c r="AH620" s="227">
        <v>0</v>
      </c>
      <c r="AI620" s="227">
        <v>0</v>
      </c>
      <c r="AJ620" s="475">
        <v>1208.8732599999998</v>
      </c>
    </row>
    <row r="621" spans="1:36" s="42" customFormat="1" x14ac:dyDescent="0.25">
      <c r="A621" s="395"/>
      <c r="B621" s="111">
        <v>170225</v>
      </c>
      <c r="C621" s="180" t="s">
        <v>156</v>
      </c>
      <c r="D621" s="470">
        <v>17497.642540000001</v>
      </c>
      <c r="E621" s="470">
        <v>2089.2136399999999</v>
      </c>
      <c r="F621" s="470">
        <v>2840.6122599999999</v>
      </c>
      <c r="G621" s="470">
        <v>3262.4327499999999</v>
      </c>
      <c r="H621" s="87">
        <v>25689.901190000004</v>
      </c>
      <c r="I621" s="470">
        <v>1582.38</v>
      </c>
      <c r="J621" s="470">
        <v>0</v>
      </c>
      <c r="K621" s="470">
        <v>0</v>
      </c>
      <c r="L621" s="470">
        <v>0</v>
      </c>
      <c r="M621" s="470">
        <v>0</v>
      </c>
      <c r="N621" s="470">
        <v>210.16585000000001</v>
      </c>
      <c r="O621" s="470">
        <v>0</v>
      </c>
      <c r="P621" s="470">
        <v>0</v>
      </c>
      <c r="Q621" s="470">
        <v>0</v>
      </c>
      <c r="R621" s="87">
        <v>1792.5458500000002</v>
      </c>
      <c r="S621" s="470">
        <v>0</v>
      </c>
      <c r="T621" s="470">
        <v>384.03881000000001</v>
      </c>
      <c r="U621" s="470">
        <v>0</v>
      </c>
      <c r="V621" s="470">
        <v>0</v>
      </c>
      <c r="W621" s="470">
        <v>0</v>
      </c>
      <c r="X621" s="470">
        <v>0</v>
      </c>
      <c r="Y621" s="470">
        <v>0</v>
      </c>
      <c r="Z621" s="470">
        <v>0</v>
      </c>
      <c r="AA621" s="470">
        <v>0</v>
      </c>
      <c r="AB621" s="470">
        <v>0</v>
      </c>
      <c r="AC621" s="470">
        <v>0</v>
      </c>
      <c r="AD621" s="470">
        <v>384.03881000000001</v>
      </c>
      <c r="AE621" s="470">
        <v>27866.485850000005</v>
      </c>
      <c r="AF621" s="227">
        <v>210.16585000000001</v>
      </c>
      <c r="AG621" s="227">
        <v>0</v>
      </c>
      <c r="AH621" s="227">
        <v>0</v>
      </c>
      <c r="AI621" s="227">
        <v>0</v>
      </c>
      <c r="AJ621" s="475">
        <v>27656.320000000007</v>
      </c>
    </row>
    <row r="622" spans="1:36" s="42" customFormat="1" x14ac:dyDescent="0.25">
      <c r="A622" s="395"/>
      <c r="B622" s="111">
        <v>170230</v>
      </c>
      <c r="C622" s="180" t="s">
        <v>157</v>
      </c>
      <c r="D622" s="470">
        <v>0</v>
      </c>
      <c r="E622" s="470">
        <v>27.096209999999999</v>
      </c>
      <c r="F622" s="470">
        <v>726.08399999999995</v>
      </c>
      <c r="G622" s="470">
        <v>0</v>
      </c>
      <c r="H622" s="87">
        <v>753.18020999999999</v>
      </c>
      <c r="I622" s="470">
        <v>427.09744999999998</v>
      </c>
      <c r="J622" s="470">
        <v>0</v>
      </c>
      <c r="K622" s="470">
        <v>0</v>
      </c>
      <c r="L622" s="470">
        <v>0</v>
      </c>
      <c r="M622" s="470">
        <v>0</v>
      </c>
      <c r="N622" s="470">
        <v>1500</v>
      </c>
      <c r="O622" s="470">
        <v>0</v>
      </c>
      <c r="P622" s="470">
        <v>0</v>
      </c>
      <c r="Q622" s="470">
        <v>0</v>
      </c>
      <c r="R622" s="87">
        <v>1927.09745</v>
      </c>
      <c r="S622" s="470">
        <v>0</v>
      </c>
      <c r="T622" s="470">
        <v>0</v>
      </c>
      <c r="U622" s="470">
        <v>0</v>
      </c>
      <c r="V622" s="470">
        <v>0</v>
      </c>
      <c r="W622" s="470">
        <v>0</v>
      </c>
      <c r="X622" s="470">
        <v>0</v>
      </c>
      <c r="Y622" s="470">
        <v>0</v>
      </c>
      <c r="Z622" s="470">
        <v>0</v>
      </c>
      <c r="AA622" s="470">
        <v>0</v>
      </c>
      <c r="AB622" s="470">
        <v>0</v>
      </c>
      <c r="AC622" s="470">
        <v>0</v>
      </c>
      <c r="AD622" s="470">
        <v>0</v>
      </c>
      <c r="AE622" s="470">
        <v>2680.2776599999997</v>
      </c>
      <c r="AF622" s="227">
        <v>1500</v>
      </c>
      <c r="AG622" s="227">
        <v>0</v>
      </c>
      <c r="AH622" s="227">
        <v>0</v>
      </c>
      <c r="AI622" s="227">
        <v>0</v>
      </c>
      <c r="AJ622" s="475">
        <v>1180.27766</v>
      </c>
    </row>
    <row r="623" spans="1:36" s="42" customFormat="1" x14ac:dyDescent="0.25">
      <c r="A623" s="395"/>
      <c r="B623" s="111">
        <v>170235</v>
      </c>
      <c r="C623" s="180" t="s">
        <v>158</v>
      </c>
      <c r="D623" s="470">
        <v>0</v>
      </c>
      <c r="E623" s="470">
        <v>29.85033</v>
      </c>
      <c r="F623" s="470">
        <v>0</v>
      </c>
      <c r="G623" s="470">
        <v>0</v>
      </c>
      <c r="H623" s="87">
        <v>29.85033</v>
      </c>
      <c r="I623" s="470">
        <v>0</v>
      </c>
      <c r="J623" s="470">
        <v>0</v>
      </c>
      <c r="K623" s="470">
        <v>0</v>
      </c>
      <c r="L623" s="470">
        <v>33.543529999999997</v>
      </c>
      <c r="M623" s="470">
        <v>0</v>
      </c>
      <c r="N623" s="470">
        <v>0</v>
      </c>
      <c r="O623" s="470">
        <v>0</v>
      </c>
      <c r="P623" s="470">
        <v>0</v>
      </c>
      <c r="Q623" s="470">
        <v>0</v>
      </c>
      <c r="R623" s="87">
        <v>33.543529999999997</v>
      </c>
      <c r="S623" s="470">
        <v>0</v>
      </c>
      <c r="T623" s="470">
        <v>0</v>
      </c>
      <c r="U623" s="470">
        <v>0</v>
      </c>
      <c r="V623" s="470">
        <v>0</v>
      </c>
      <c r="W623" s="470">
        <v>0</v>
      </c>
      <c r="X623" s="470">
        <v>0</v>
      </c>
      <c r="Y623" s="470">
        <v>0</v>
      </c>
      <c r="Z623" s="470">
        <v>0</v>
      </c>
      <c r="AA623" s="470">
        <v>0</v>
      </c>
      <c r="AB623" s="470">
        <v>0</v>
      </c>
      <c r="AC623" s="470">
        <v>0</v>
      </c>
      <c r="AD623" s="470">
        <v>0</v>
      </c>
      <c r="AE623" s="470">
        <v>63.393859999999997</v>
      </c>
      <c r="AF623" s="227">
        <v>0</v>
      </c>
      <c r="AG623" s="227">
        <v>33.543529999999997</v>
      </c>
      <c r="AH623" s="227">
        <v>0</v>
      </c>
      <c r="AI623" s="227">
        <v>0</v>
      </c>
      <c r="AJ623" s="475">
        <v>29.85033</v>
      </c>
    </row>
    <row r="624" spans="1:36" s="42" customFormat="1" x14ac:dyDescent="0.25">
      <c r="A624" s="395"/>
      <c r="B624" s="111">
        <v>170240</v>
      </c>
      <c r="C624" s="180" t="s">
        <v>159</v>
      </c>
      <c r="D624" s="470">
        <v>0</v>
      </c>
      <c r="E624" s="470">
        <v>0</v>
      </c>
      <c r="F624" s="470">
        <v>0</v>
      </c>
      <c r="G624" s="470">
        <v>0</v>
      </c>
      <c r="H624" s="87">
        <v>0</v>
      </c>
      <c r="I624" s="470">
        <v>0</v>
      </c>
      <c r="J624" s="470">
        <v>0</v>
      </c>
      <c r="K624" s="470">
        <v>0</v>
      </c>
      <c r="L624" s="470">
        <v>0</v>
      </c>
      <c r="M624" s="470">
        <v>0</v>
      </c>
      <c r="N624" s="470">
        <v>0</v>
      </c>
      <c r="O624" s="470">
        <v>0</v>
      </c>
      <c r="P624" s="470">
        <v>0</v>
      </c>
      <c r="Q624" s="470">
        <v>0</v>
      </c>
      <c r="R624" s="87">
        <v>0</v>
      </c>
      <c r="S624" s="470">
        <v>0</v>
      </c>
      <c r="T624" s="470">
        <v>0</v>
      </c>
      <c r="U624" s="470">
        <v>0</v>
      </c>
      <c r="V624" s="470">
        <v>0</v>
      </c>
      <c r="W624" s="470">
        <v>0</v>
      </c>
      <c r="X624" s="470">
        <v>0</v>
      </c>
      <c r="Y624" s="470">
        <v>0</v>
      </c>
      <c r="Z624" s="470">
        <v>0</v>
      </c>
      <c r="AA624" s="470">
        <v>0</v>
      </c>
      <c r="AB624" s="470">
        <v>0</v>
      </c>
      <c r="AC624" s="470">
        <v>0</v>
      </c>
      <c r="AD624" s="470">
        <v>0</v>
      </c>
      <c r="AE624" s="470">
        <v>0</v>
      </c>
      <c r="AF624" s="227">
        <v>0</v>
      </c>
      <c r="AG624" s="227">
        <v>0</v>
      </c>
      <c r="AH624" s="227">
        <v>0</v>
      </c>
      <c r="AI624" s="227">
        <v>0</v>
      </c>
      <c r="AJ624" s="475">
        <v>0</v>
      </c>
    </row>
    <row r="625" spans="1:36" s="42" customFormat="1" x14ac:dyDescent="0.25">
      <c r="A625" s="395"/>
      <c r="B625" s="111">
        <v>170245</v>
      </c>
      <c r="C625" s="180" t="s">
        <v>160</v>
      </c>
      <c r="D625" s="470">
        <v>0</v>
      </c>
      <c r="E625" s="470">
        <v>0</v>
      </c>
      <c r="F625" s="470">
        <v>0</v>
      </c>
      <c r="G625" s="470">
        <v>0</v>
      </c>
      <c r="H625" s="87">
        <v>0</v>
      </c>
      <c r="I625" s="470">
        <v>0</v>
      </c>
      <c r="J625" s="470">
        <v>0</v>
      </c>
      <c r="K625" s="470">
        <v>0</v>
      </c>
      <c r="L625" s="470">
        <v>0</v>
      </c>
      <c r="M625" s="470">
        <v>0</v>
      </c>
      <c r="N625" s="470">
        <v>0</v>
      </c>
      <c r="O625" s="470">
        <v>0</v>
      </c>
      <c r="P625" s="470">
        <v>0</v>
      </c>
      <c r="Q625" s="470">
        <v>0</v>
      </c>
      <c r="R625" s="87">
        <v>0</v>
      </c>
      <c r="S625" s="470">
        <v>0</v>
      </c>
      <c r="T625" s="470">
        <v>0</v>
      </c>
      <c r="U625" s="470">
        <v>0</v>
      </c>
      <c r="V625" s="470">
        <v>0</v>
      </c>
      <c r="W625" s="470">
        <v>0</v>
      </c>
      <c r="X625" s="470">
        <v>0</v>
      </c>
      <c r="Y625" s="470">
        <v>0</v>
      </c>
      <c r="Z625" s="470">
        <v>0</v>
      </c>
      <c r="AA625" s="470">
        <v>0</v>
      </c>
      <c r="AB625" s="470">
        <v>0</v>
      </c>
      <c r="AC625" s="470">
        <v>0</v>
      </c>
      <c r="AD625" s="470">
        <v>0</v>
      </c>
      <c r="AE625" s="470">
        <v>0</v>
      </c>
      <c r="AF625" s="227">
        <v>0</v>
      </c>
      <c r="AG625" s="227">
        <v>0</v>
      </c>
      <c r="AH625" s="227">
        <v>0</v>
      </c>
      <c r="AI625" s="227">
        <v>0</v>
      </c>
      <c r="AJ625" s="475">
        <v>0</v>
      </c>
    </row>
    <row r="626" spans="1:36" s="42" customFormat="1" x14ac:dyDescent="0.25">
      <c r="A626" s="395"/>
      <c r="B626" s="111">
        <v>170250</v>
      </c>
      <c r="C626" s="180" t="s">
        <v>115</v>
      </c>
      <c r="D626" s="470">
        <v>0</v>
      </c>
      <c r="E626" s="470">
        <v>0</v>
      </c>
      <c r="F626" s="470">
        <v>0</v>
      </c>
      <c r="G626" s="470">
        <v>0</v>
      </c>
      <c r="H626" s="87">
        <v>0</v>
      </c>
      <c r="I626" s="470">
        <v>0</v>
      </c>
      <c r="J626" s="470">
        <v>0</v>
      </c>
      <c r="K626" s="470">
        <v>0</v>
      </c>
      <c r="L626" s="470">
        <v>0</v>
      </c>
      <c r="M626" s="470">
        <v>0</v>
      </c>
      <c r="N626" s="470">
        <v>0</v>
      </c>
      <c r="O626" s="470">
        <v>0</v>
      </c>
      <c r="P626" s="470">
        <v>0</v>
      </c>
      <c r="Q626" s="470">
        <v>0</v>
      </c>
      <c r="R626" s="87">
        <v>0</v>
      </c>
      <c r="S626" s="470">
        <v>0</v>
      </c>
      <c r="T626" s="470">
        <v>0</v>
      </c>
      <c r="U626" s="470">
        <v>0</v>
      </c>
      <c r="V626" s="470">
        <v>0</v>
      </c>
      <c r="W626" s="470">
        <v>0</v>
      </c>
      <c r="X626" s="470">
        <v>0</v>
      </c>
      <c r="Y626" s="470">
        <v>0</v>
      </c>
      <c r="Z626" s="470">
        <v>0</v>
      </c>
      <c r="AA626" s="470">
        <v>0</v>
      </c>
      <c r="AB626" s="470">
        <v>0</v>
      </c>
      <c r="AC626" s="470">
        <v>0</v>
      </c>
      <c r="AD626" s="470">
        <v>0</v>
      </c>
      <c r="AE626" s="470">
        <v>0</v>
      </c>
      <c r="AF626" s="227">
        <v>0</v>
      </c>
      <c r="AG626" s="227">
        <v>0</v>
      </c>
      <c r="AH626" s="227">
        <v>0</v>
      </c>
      <c r="AI626" s="227">
        <v>0</v>
      </c>
      <c r="AJ626" s="475">
        <v>0</v>
      </c>
    </row>
    <row r="627" spans="1:36" s="42" customFormat="1" x14ac:dyDescent="0.25">
      <c r="A627" s="395"/>
      <c r="B627" s="111">
        <v>170290</v>
      </c>
      <c r="C627" s="180" t="s">
        <v>53</v>
      </c>
      <c r="D627" s="470">
        <v>409.15829000000002</v>
      </c>
      <c r="E627" s="470">
        <v>0</v>
      </c>
      <c r="F627" s="470">
        <v>186.95948999999999</v>
      </c>
      <c r="G627" s="470">
        <v>0</v>
      </c>
      <c r="H627" s="87">
        <v>596.11778000000004</v>
      </c>
      <c r="I627" s="470">
        <v>0</v>
      </c>
      <c r="J627" s="470">
        <v>0</v>
      </c>
      <c r="K627" s="470">
        <v>0</v>
      </c>
      <c r="L627" s="470">
        <v>0.54659000000000002</v>
      </c>
      <c r="M627" s="470">
        <v>0.7</v>
      </c>
      <c r="N627" s="470">
        <v>0</v>
      </c>
      <c r="O627" s="470">
        <v>0</v>
      </c>
      <c r="P627" s="470">
        <v>4.3209999999999997</v>
      </c>
      <c r="Q627" s="470">
        <v>0</v>
      </c>
      <c r="R627" s="87">
        <v>5.5675899999999992</v>
      </c>
      <c r="S627" s="470">
        <v>0</v>
      </c>
      <c r="T627" s="470">
        <v>0</v>
      </c>
      <c r="U627" s="470">
        <v>0</v>
      </c>
      <c r="V627" s="470">
        <v>0</v>
      </c>
      <c r="W627" s="470">
        <v>0</v>
      </c>
      <c r="X627" s="470">
        <v>0</v>
      </c>
      <c r="Y627" s="470">
        <v>0</v>
      </c>
      <c r="Z627" s="470">
        <v>0</v>
      </c>
      <c r="AA627" s="470">
        <v>0</v>
      </c>
      <c r="AB627" s="470">
        <v>0</v>
      </c>
      <c r="AC627" s="470">
        <v>0</v>
      </c>
      <c r="AD627" s="470">
        <v>0</v>
      </c>
      <c r="AE627" s="470">
        <v>601.68537000000003</v>
      </c>
      <c r="AF627" s="227">
        <v>0</v>
      </c>
      <c r="AG627" s="227">
        <v>1.2465899999999999</v>
      </c>
      <c r="AH627" s="227">
        <v>0</v>
      </c>
      <c r="AI627" s="227">
        <v>0</v>
      </c>
      <c r="AJ627" s="475">
        <v>600.43878000000007</v>
      </c>
    </row>
    <row r="628" spans="1:36" s="42" customFormat="1" x14ac:dyDescent="0.25">
      <c r="A628" s="395"/>
      <c r="B628" s="111">
        <v>1703</v>
      </c>
      <c r="C628" s="180" t="s">
        <v>161</v>
      </c>
      <c r="D628" s="470">
        <v>0</v>
      </c>
      <c r="E628" s="470">
        <v>0</v>
      </c>
      <c r="F628" s="470">
        <v>0</v>
      </c>
      <c r="G628" s="470">
        <v>0</v>
      </c>
      <c r="H628" s="87">
        <v>0</v>
      </c>
      <c r="I628" s="470">
        <v>0</v>
      </c>
      <c r="J628" s="470">
        <v>0</v>
      </c>
      <c r="K628" s="470">
        <v>0</v>
      </c>
      <c r="L628" s="470">
        <v>0</v>
      </c>
      <c r="M628" s="470">
        <v>0</v>
      </c>
      <c r="N628" s="470">
        <v>0</v>
      </c>
      <c r="O628" s="470">
        <v>0</v>
      </c>
      <c r="P628" s="470">
        <v>0</v>
      </c>
      <c r="Q628" s="470">
        <v>0</v>
      </c>
      <c r="R628" s="87">
        <v>0</v>
      </c>
      <c r="S628" s="470">
        <v>0</v>
      </c>
      <c r="T628" s="470">
        <v>0</v>
      </c>
      <c r="U628" s="470">
        <v>0</v>
      </c>
      <c r="V628" s="470">
        <v>0</v>
      </c>
      <c r="W628" s="470">
        <v>0</v>
      </c>
      <c r="X628" s="470">
        <v>0</v>
      </c>
      <c r="Y628" s="470">
        <v>0</v>
      </c>
      <c r="Z628" s="470">
        <v>0</v>
      </c>
      <c r="AA628" s="470">
        <v>0</v>
      </c>
      <c r="AB628" s="470">
        <v>0</v>
      </c>
      <c r="AC628" s="470">
        <v>0</v>
      </c>
      <c r="AD628" s="470">
        <v>0</v>
      </c>
      <c r="AE628" s="470">
        <v>0</v>
      </c>
      <c r="AF628" s="227">
        <v>0</v>
      </c>
      <c r="AG628" s="227">
        <v>0</v>
      </c>
      <c r="AH628" s="227">
        <v>0</v>
      </c>
      <c r="AI628" s="227">
        <v>0</v>
      </c>
      <c r="AJ628" s="475">
        <v>0</v>
      </c>
    </row>
    <row r="629" spans="1:36" s="42" customFormat="1" x14ac:dyDescent="0.25">
      <c r="A629" s="395"/>
      <c r="B629" s="111">
        <v>170305</v>
      </c>
      <c r="C629" s="180" t="s">
        <v>162</v>
      </c>
      <c r="D629" s="470">
        <v>0</v>
      </c>
      <c r="E629" s="470">
        <v>0</v>
      </c>
      <c r="F629" s="470">
        <v>0</v>
      </c>
      <c r="G629" s="470">
        <v>0</v>
      </c>
      <c r="H629" s="87">
        <v>0</v>
      </c>
      <c r="I629" s="470">
        <v>0</v>
      </c>
      <c r="J629" s="470">
        <v>0</v>
      </c>
      <c r="K629" s="470">
        <v>0</v>
      </c>
      <c r="L629" s="470">
        <v>0</v>
      </c>
      <c r="M629" s="470">
        <v>0</v>
      </c>
      <c r="N629" s="470">
        <v>0</v>
      </c>
      <c r="O629" s="470">
        <v>0</v>
      </c>
      <c r="P629" s="470">
        <v>0</v>
      </c>
      <c r="Q629" s="470">
        <v>0</v>
      </c>
      <c r="R629" s="87">
        <v>0</v>
      </c>
      <c r="S629" s="470">
        <v>0</v>
      </c>
      <c r="T629" s="470">
        <v>0</v>
      </c>
      <c r="U629" s="470">
        <v>0</v>
      </c>
      <c r="V629" s="470">
        <v>0</v>
      </c>
      <c r="W629" s="470">
        <v>0</v>
      </c>
      <c r="X629" s="470">
        <v>0</v>
      </c>
      <c r="Y629" s="470">
        <v>0</v>
      </c>
      <c r="Z629" s="470">
        <v>0</v>
      </c>
      <c r="AA629" s="470">
        <v>0</v>
      </c>
      <c r="AB629" s="470">
        <v>0</v>
      </c>
      <c r="AC629" s="470">
        <v>0</v>
      </c>
      <c r="AD629" s="470">
        <v>0</v>
      </c>
      <c r="AE629" s="470">
        <v>0</v>
      </c>
      <c r="AF629" s="227">
        <v>0</v>
      </c>
      <c r="AG629" s="227">
        <v>0</v>
      </c>
      <c r="AH629" s="227">
        <v>0</v>
      </c>
      <c r="AI629" s="227">
        <v>0</v>
      </c>
      <c r="AJ629" s="475">
        <v>0</v>
      </c>
    </row>
    <row r="630" spans="1:36" s="42" customFormat="1" x14ac:dyDescent="0.25">
      <c r="A630" s="395"/>
      <c r="B630" s="111">
        <v>170310</v>
      </c>
      <c r="C630" s="180" t="s">
        <v>163</v>
      </c>
      <c r="D630" s="470">
        <v>0</v>
      </c>
      <c r="E630" s="470">
        <v>0</v>
      </c>
      <c r="F630" s="470">
        <v>0</v>
      </c>
      <c r="G630" s="470">
        <v>0</v>
      </c>
      <c r="H630" s="87">
        <v>0</v>
      </c>
      <c r="I630" s="470">
        <v>0</v>
      </c>
      <c r="J630" s="470">
        <v>0</v>
      </c>
      <c r="K630" s="470">
        <v>0</v>
      </c>
      <c r="L630" s="470">
        <v>0</v>
      </c>
      <c r="M630" s="470">
        <v>0</v>
      </c>
      <c r="N630" s="470">
        <v>0</v>
      </c>
      <c r="O630" s="470">
        <v>0</v>
      </c>
      <c r="P630" s="470">
        <v>0</v>
      </c>
      <c r="Q630" s="470">
        <v>0</v>
      </c>
      <c r="R630" s="87">
        <v>0</v>
      </c>
      <c r="S630" s="470">
        <v>0</v>
      </c>
      <c r="T630" s="470">
        <v>0</v>
      </c>
      <c r="U630" s="470">
        <v>0</v>
      </c>
      <c r="V630" s="470">
        <v>0</v>
      </c>
      <c r="W630" s="470">
        <v>0</v>
      </c>
      <c r="X630" s="470">
        <v>0</v>
      </c>
      <c r="Y630" s="470">
        <v>0</v>
      </c>
      <c r="Z630" s="470">
        <v>0</v>
      </c>
      <c r="AA630" s="470">
        <v>0</v>
      </c>
      <c r="AB630" s="470">
        <v>0</v>
      </c>
      <c r="AC630" s="470">
        <v>0</v>
      </c>
      <c r="AD630" s="470">
        <v>0</v>
      </c>
      <c r="AE630" s="470">
        <v>0</v>
      </c>
      <c r="AF630" s="227">
        <v>0</v>
      </c>
      <c r="AG630" s="227">
        <v>0</v>
      </c>
      <c r="AH630" s="227">
        <v>0</v>
      </c>
      <c r="AI630" s="227">
        <v>0</v>
      </c>
      <c r="AJ630" s="475">
        <v>0</v>
      </c>
    </row>
    <row r="631" spans="1:36" s="42" customFormat="1" x14ac:dyDescent="0.25">
      <c r="A631" s="395"/>
      <c r="B631" s="111">
        <v>1704</v>
      </c>
      <c r="C631" s="180" t="s">
        <v>164</v>
      </c>
      <c r="D631" s="470">
        <v>0</v>
      </c>
      <c r="E631" s="470">
        <v>0</v>
      </c>
      <c r="F631" s="470">
        <v>316.49268000000001</v>
      </c>
      <c r="G631" s="470">
        <v>24.144850000000002</v>
      </c>
      <c r="H631" s="87">
        <v>340.63753000000003</v>
      </c>
      <c r="I631" s="470">
        <v>0</v>
      </c>
      <c r="J631" s="470">
        <v>0</v>
      </c>
      <c r="K631" s="470">
        <v>0</v>
      </c>
      <c r="L631" s="470">
        <v>0</v>
      </c>
      <c r="M631" s="470">
        <v>0</v>
      </c>
      <c r="N631" s="470">
        <v>0</v>
      </c>
      <c r="O631" s="470">
        <v>0</v>
      </c>
      <c r="P631" s="470">
        <v>0</v>
      </c>
      <c r="Q631" s="470">
        <v>0</v>
      </c>
      <c r="R631" s="87">
        <v>0</v>
      </c>
      <c r="S631" s="470">
        <v>0</v>
      </c>
      <c r="T631" s="470">
        <v>0</v>
      </c>
      <c r="U631" s="470">
        <v>0</v>
      </c>
      <c r="V631" s="470">
        <v>0</v>
      </c>
      <c r="W631" s="470">
        <v>0</v>
      </c>
      <c r="X631" s="470">
        <v>0</v>
      </c>
      <c r="Y631" s="470">
        <v>0</v>
      </c>
      <c r="Z631" s="470">
        <v>0</v>
      </c>
      <c r="AA631" s="470">
        <v>0</v>
      </c>
      <c r="AB631" s="470">
        <v>0</v>
      </c>
      <c r="AC631" s="470">
        <v>0</v>
      </c>
      <c r="AD631" s="470">
        <v>0</v>
      </c>
      <c r="AE631" s="470">
        <v>340.63753000000003</v>
      </c>
      <c r="AF631" s="227">
        <v>0</v>
      </c>
      <c r="AG631" s="227">
        <v>0</v>
      </c>
      <c r="AH631" s="227">
        <v>0</v>
      </c>
      <c r="AI631" s="227">
        <v>0</v>
      </c>
      <c r="AJ631" s="475">
        <v>340.63753000000003</v>
      </c>
    </row>
    <row r="632" spans="1:36" s="42" customFormat="1" x14ac:dyDescent="0.25">
      <c r="A632" s="395"/>
      <c r="B632" s="111">
        <v>170405</v>
      </c>
      <c r="C632" s="180" t="s">
        <v>165</v>
      </c>
      <c r="D632" s="470">
        <v>0</v>
      </c>
      <c r="E632" s="470">
        <v>0</v>
      </c>
      <c r="F632" s="470">
        <v>115.39353</v>
      </c>
      <c r="G632" s="470">
        <v>0</v>
      </c>
      <c r="H632" s="87">
        <v>115.39353</v>
      </c>
      <c r="I632" s="470">
        <v>0</v>
      </c>
      <c r="J632" s="470">
        <v>0</v>
      </c>
      <c r="K632" s="470">
        <v>0</v>
      </c>
      <c r="L632" s="470">
        <v>0</v>
      </c>
      <c r="M632" s="470">
        <v>0</v>
      </c>
      <c r="N632" s="470">
        <v>0</v>
      </c>
      <c r="O632" s="470">
        <v>0</v>
      </c>
      <c r="P632" s="470">
        <v>0</v>
      </c>
      <c r="Q632" s="470">
        <v>0</v>
      </c>
      <c r="R632" s="87">
        <v>0</v>
      </c>
      <c r="S632" s="470">
        <v>0</v>
      </c>
      <c r="T632" s="470">
        <v>0</v>
      </c>
      <c r="U632" s="470">
        <v>0</v>
      </c>
      <c r="V632" s="470">
        <v>0</v>
      </c>
      <c r="W632" s="470">
        <v>0</v>
      </c>
      <c r="X632" s="470">
        <v>0</v>
      </c>
      <c r="Y632" s="470">
        <v>0</v>
      </c>
      <c r="Z632" s="470">
        <v>0</v>
      </c>
      <c r="AA632" s="470">
        <v>0</v>
      </c>
      <c r="AB632" s="470">
        <v>0</v>
      </c>
      <c r="AC632" s="470">
        <v>0</v>
      </c>
      <c r="AD632" s="470">
        <v>0</v>
      </c>
      <c r="AE632" s="470">
        <v>115.39353</v>
      </c>
      <c r="AF632" s="227">
        <v>0</v>
      </c>
      <c r="AG632" s="227">
        <v>0</v>
      </c>
      <c r="AH632" s="227">
        <v>0</v>
      </c>
      <c r="AI632" s="227">
        <v>0</v>
      </c>
      <c r="AJ632" s="475">
        <v>115.39353</v>
      </c>
    </row>
    <row r="633" spans="1:36" s="42" customFormat="1" x14ac:dyDescent="0.25">
      <c r="A633" s="395"/>
      <c r="B633" s="111">
        <v>170410</v>
      </c>
      <c r="C633" s="180" t="s">
        <v>166</v>
      </c>
      <c r="D633" s="470">
        <v>0</v>
      </c>
      <c r="E633" s="470">
        <v>0</v>
      </c>
      <c r="F633" s="470">
        <v>79.386790000000005</v>
      </c>
      <c r="G633" s="470">
        <v>0</v>
      </c>
      <c r="H633" s="87">
        <v>79.386790000000005</v>
      </c>
      <c r="I633" s="470">
        <v>0</v>
      </c>
      <c r="J633" s="470">
        <v>0</v>
      </c>
      <c r="K633" s="470">
        <v>0</v>
      </c>
      <c r="L633" s="470">
        <v>0</v>
      </c>
      <c r="M633" s="470">
        <v>0</v>
      </c>
      <c r="N633" s="470">
        <v>0</v>
      </c>
      <c r="O633" s="470">
        <v>0</v>
      </c>
      <c r="P633" s="470">
        <v>0</v>
      </c>
      <c r="Q633" s="470">
        <v>0</v>
      </c>
      <c r="R633" s="87">
        <v>0</v>
      </c>
      <c r="S633" s="470">
        <v>0</v>
      </c>
      <c r="T633" s="470">
        <v>0</v>
      </c>
      <c r="U633" s="470">
        <v>0</v>
      </c>
      <c r="V633" s="470">
        <v>0</v>
      </c>
      <c r="W633" s="470">
        <v>0</v>
      </c>
      <c r="X633" s="470">
        <v>0</v>
      </c>
      <c r="Y633" s="470">
        <v>0</v>
      </c>
      <c r="Z633" s="470">
        <v>0</v>
      </c>
      <c r="AA633" s="470">
        <v>0</v>
      </c>
      <c r="AB633" s="470">
        <v>0</v>
      </c>
      <c r="AC633" s="470">
        <v>0</v>
      </c>
      <c r="AD633" s="470">
        <v>0</v>
      </c>
      <c r="AE633" s="470">
        <v>79.386790000000005</v>
      </c>
      <c r="AF633" s="227">
        <v>0</v>
      </c>
      <c r="AG633" s="227">
        <v>0</v>
      </c>
      <c r="AH633" s="227">
        <v>0</v>
      </c>
      <c r="AI633" s="227">
        <v>0</v>
      </c>
      <c r="AJ633" s="475">
        <v>79.386790000000005</v>
      </c>
    </row>
    <row r="634" spans="1:36" s="42" customFormat="1" x14ac:dyDescent="0.25">
      <c r="A634" s="395"/>
      <c r="B634" s="111">
        <v>170415</v>
      </c>
      <c r="C634" s="180" t="s">
        <v>182</v>
      </c>
      <c r="D634" s="470">
        <v>0</v>
      </c>
      <c r="E634" s="470">
        <v>0</v>
      </c>
      <c r="F634" s="470">
        <v>0</v>
      </c>
      <c r="G634" s="470">
        <v>0</v>
      </c>
      <c r="H634" s="87">
        <v>0</v>
      </c>
      <c r="I634" s="470">
        <v>0</v>
      </c>
      <c r="J634" s="470">
        <v>0</v>
      </c>
      <c r="K634" s="470">
        <v>0</v>
      </c>
      <c r="L634" s="470">
        <v>0</v>
      </c>
      <c r="M634" s="470">
        <v>0</v>
      </c>
      <c r="N634" s="470">
        <v>0</v>
      </c>
      <c r="O634" s="470">
        <v>0</v>
      </c>
      <c r="P634" s="470">
        <v>0</v>
      </c>
      <c r="Q634" s="470">
        <v>0</v>
      </c>
      <c r="R634" s="87">
        <v>0</v>
      </c>
      <c r="S634" s="470">
        <v>0</v>
      </c>
      <c r="T634" s="470">
        <v>0</v>
      </c>
      <c r="U634" s="470">
        <v>0</v>
      </c>
      <c r="V634" s="470">
        <v>0</v>
      </c>
      <c r="W634" s="470">
        <v>0</v>
      </c>
      <c r="X634" s="470">
        <v>0</v>
      </c>
      <c r="Y634" s="470">
        <v>0</v>
      </c>
      <c r="Z634" s="470">
        <v>0</v>
      </c>
      <c r="AA634" s="470">
        <v>0</v>
      </c>
      <c r="AB634" s="470">
        <v>0</v>
      </c>
      <c r="AC634" s="470">
        <v>0</v>
      </c>
      <c r="AD634" s="470">
        <v>0</v>
      </c>
      <c r="AE634" s="470">
        <v>0</v>
      </c>
      <c r="AF634" s="227">
        <v>0</v>
      </c>
      <c r="AG634" s="227">
        <v>0</v>
      </c>
      <c r="AH634" s="227">
        <v>0</v>
      </c>
      <c r="AI634" s="227">
        <v>0</v>
      </c>
      <c r="AJ634" s="475">
        <v>0</v>
      </c>
    </row>
    <row r="635" spans="1:36" s="42" customFormat="1" x14ac:dyDescent="0.25">
      <c r="A635" s="395"/>
      <c r="B635" s="111">
        <v>170420</v>
      </c>
      <c r="C635" s="180" t="s">
        <v>155</v>
      </c>
      <c r="D635" s="470">
        <v>0</v>
      </c>
      <c r="E635" s="470">
        <v>0</v>
      </c>
      <c r="F635" s="470">
        <v>0</v>
      </c>
      <c r="G635" s="470">
        <v>24.144850000000002</v>
      </c>
      <c r="H635" s="87">
        <v>24.144850000000002</v>
      </c>
      <c r="I635" s="470">
        <v>0</v>
      </c>
      <c r="J635" s="470">
        <v>0</v>
      </c>
      <c r="K635" s="470">
        <v>0</v>
      </c>
      <c r="L635" s="470">
        <v>0</v>
      </c>
      <c r="M635" s="470">
        <v>0</v>
      </c>
      <c r="N635" s="470">
        <v>0</v>
      </c>
      <c r="O635" s="470">
        <v>0</v>
      </c>
      <c r="P635" s="470">
        <v>0</v>
      </c>
      <c r="Q635" s="470">
        <v>0</v>
      </c>
      <c r="R635" s="87">
        <v>0</v>
      </c>
      <c r="S635" s="470">
        <v>0</v>
      </c>
      <c r="T635" s="470">
        <v>0</v>
      </c>
      <c r="U635" s="470">
        <v>0</v>
      </c>
      <c r="V635" s="470">
        <v>0</v>
      </c>
      <c r="W635" s="470">
        <v>0</v>
      </c>
      <c r="X635" s="470">
        <v>0</v>
      </c>
      <c r="Y635" s="470">
        <v>0</v>
      </c>
      <c r="Z635" s="470">
        <v>0</v>
      </c>
      <c r="AA635" s="470">
        <v>0</v>
      </c>
      <c r="AB635" s="470">
        <v>0</v>
      </c>
      <c r="AC635" s="470">
        <v>0</v>
      </c>
      <c r="AD635" s="470">
        <v>0</v>
      </c>
      <c r="AE635" s="470">
        <v>24.144850000000002</v>
      </c>
      <c r="AF635" s="227">
        <v>0</v>
      </c>
      <c r="AG635" s="227">
        <v>0</v>
      </c>
      <c r="AH635" s="227">
        <v>0</v>
      </c>
      <c r="AI635" s="227">
        <v>0</v>
      </c>
      <c r="AJ635" s="475">
        <v>24.144850000000002</v>
      </c>
    </row>
    <row r="636" spans="1:36" s="42" customFormat="1" x14ac:dyDescent="0.25">
      <c r="A636" s="395"/>
      <c r="B636" s="111">
        <v>170425</v>
      </c>
      <c r="C636" s="180" t="s">
        <v>167</v>
      </c>
      <c r="D636" s="470">
        <v>0</v>
      </c>
      <c r="E636" s="470">
        <v>0</v>
      </c>
      <c r="F636" s="470">
        <v>0</v>
      </c>
      <c r="G636" s="470">
        <v>0</v>
      </c>
      <c r="H636" s="87">
        <v>0</v>
      </c>
      <c r="I636" s="470">
        <v>0</v>
      </c>
      <c r="J636" s="470">
        <v>0</v>
      </c>
      <c r="K636" s="470">
        <v>0</v>
      </c>
      <c r="L636" s="470">
        <v>0</v>
      </c>
      <c r="M636" s="470">
        <v>0</v>
      </c>
      <c r="N636" s="470">
        <v>0</v>
      </c>
      <c r="O636" s="470">
        <v>0</v>
      </c>
      <c r="P636" s="470">
        <v>0</v>
      </c>
      <c r="Q636" s="470">
        <v>0</v>
      </c>
      <c r="R636" s="87">
        <v>0</v>
      </c>
      <c r="S636" s="470">
        <v>0</v>
      </c>
      <c r="T636" s="470">
        <v>0</v>
      </c>
      <c r="U636" s="470">
        <v>0</v>
      </c>
      <c r="V636" s="470">
        <v>0</v>
      </c>
      <c r="W636" s="470">
        <v>0</v>
      </c>
      <c r="X636" s="470">
        <v>0</v>
      </c>
      <c r="Y636" s="470">
        <v>0</v>
      </c>
      <c r="Z636" s="470">
        <v>0</v>
      </c>
      <c r="AA636" s="470">
        <v>0</v>
      </c>
      <c r="AB636" s="470">
        <v>0</v>
      </c>
      <c r="AC636" s="470">
        <v>0</v>
      </c>
      <c r="AD636" s="470">
        <v>0</v>
      </c>
      <c r="AE636" s="470">
        <v>0</v>
      </c>
      <c r="AF636" s="227">
        <v>0</v>
      </c>
      <c r="AG636" s="227">
        <v>0</v>
      </c>
      <c r="AH636" s="227">
        <v>0</v>
      </c>
      <c r="AI636" s="227">
        <v>0</v>
      </c>
      <c r="AJ636" s="475">
        <v>0</v>
      </c>
    </row>
    <row r="637" spans="1:36" s="42" customFormat="1" x14ac:dyDescent="0.25">
      <c r="A637" s="395"/>
      <c r="B637" s="111">
        <v>170430</v>
      </c>
      <c r="C637" s="180" t="s">
        <v>168</v>
      </c>
      <c r="D637" s="470">
        <v>0</v>
      </c>
      <c r="E637" s="470">
        <v>0</v>
      </c>
      <c r="F637" s="470">
        <v>0</v>
      </c>
      <c r="G637" s="470">
        <v>0</v>
      </c>
      <c r="H637" s="87">
        <v>0</v>
      </c>
      <c r="I637" s="470">
        <v>0</v>
      </c>
      <c r="J637" s="470">
        <v>0</v>
      </c>
      <c r="K637" s="470">
        <v>0</v>
      </c>
      <c r="L637" s="470">
        <v>0</v>
      </c>
      <c r="M637" s="470">
        <v>0</v>
      </c>
      <c r="N637" s="470">
        <v>0</v>
      </c>
      <c r="O637" s="470">
        <v>0</v>
      </c>
      <c r="P637" s="470">
        <v>0</v>
      </c>
      <c r="Q637" s="470">
        <v>0</v>
      </c>
      <c r="R637" s="87">
        <v>0</v>
      </c>
      <c r="S637" s="470">
        <v>0</v>
      </c>
      <c r="T637" s="470">
        <v>0</v>
      </c>
      <c r="U637" s="470">
        <v>0</v>
      </c>
      <c r="V637" s="470">
        <v>0</v>
      </c>
      <c r="W637" s="470">
        <v>0</v>
      </c>
      <c r="X637" s="470">
        <v>0</v>
      </c>
      <c r="Y637" s="470">
        <v>0</v>
      </c>
      <c r="Z637" s="470">
        <v>0</v>
      </c>
      <c r="AA637" s="470">
        <v>0</v>
      </c>
      <c r="AB637" s="470">
        <v>0</v>
      </c>
      <c r="AC637" s="470">
        <v>0</v>
      </c>
      <c r="AD637" s="470">
        <v>0</v>
      </c>
      <c r="AE637" s="470">
        <v>0</v>
      </c>
      <c r="AF637" s="227">
        <v>0</v>
      </c>
      <c r="AG637" s="227">
        <v>0</v>
      </c>
      <c r="AH637" s="227">
        <v>0</v>
      </c>
      <c r="AI637" s="227">
        <v>0</v>
      </c>
      <c r="AJ637" s="475">
        <v>0</v>
      </c>
    </row>
    <row r="638" spans="1:36" s="42" customFormat="1" x14ac:dyDescent="0.25">
      <c r="A638" s="395"/>
      <c r="B638" s="111">
        <v>170490</v>
      </c>
      <c r="C638" s="180" t="s">
        <v>53</v>
      </c>
      <c r="D638" s="470">
        <v>0</v>
      </c>
      <c r="E638" s="470">
        <v>0</v>
      </c>
      <c r="F638" s="470">
        <v>121.71236</v>
      </c>
      <c r="G638" s="470">
        <v>0</v>
      </c>
      <c r="H638" s="87">
        <v>121.71236</v>
      </c>
      <c r="I638" s="470">
        <v>0</v>
      </c>
      <c r="J638" s="470">
        <v>0</v>
      </c>
      <c r="K638" s="470">
        <v>0</v>
      </c>
      <c r="L638" s="470">
        <v>0</v>
      </c>
      <c r="M638" s="470">
        <v>0</v>
      </c>
      <c r="N638" s="470">
        <v>0</v>
      </c>
      <c r="O638" s="470">
        <v>0</v>
      </c>
      <c r="P638" s="470">
        <v>0</v>
      </c>
      <c r="Q638" s="470">
        <v>0</v>
      </c>
      <c r="R638" s="87">
        <v>0</v>
      </c>
      <c r="S638" s="470">
        <v>0</v>
      </c>
      <c r="T638" s="470">
        <v>0</v>
      </c>
      <c r="U638" s="470">
        <v>0</v>
      </c>
      <c r="V638" s="470">
        <v>0</v>
      </c>
      <c r="W638" s="470">
        <v>0</v>
      </c>
      <c r="X638" s="470">
        <v>0</v>
      </c>
      <c r="Y638" s="470">
        <v>0</v>
      </c>
      <c r="Z638" s="470">
        <v>0</v>
      </c>
      <c r="AA638" s="470">
        <v>0</v>
      </c>
      <c r="AB638" s="470">
        <v>0</v>
      </c>
      <c r="AC638" s="470">
        <v>0</v>
      </c>
      <c r="AD638" s="470">
        <v>0</v>
      </c>
      <c r="AE638" s="470">
        <v>121.71236</v>
      </c>
      <c r="AF638" s="227">
        <v>0</v>
      </c>
      <c r="AG638" s="227">
        <v>0</v>
      </c>
      <c r="AH638" s="227">
        <v>0</v>
      </c>
      <c r="AI638" s="227">
        <v>0</v>
      </c>
      <c r="AJ638" s="475">
        <v>121.71236</v>
      </c>
    </row>
    <row r="639" spans="1:36" s="42" customFormat="1" x14ac:dyDescent="0.25">
      <c r="A639" s="395"/>
      <c r="B639" s="111">
        <v>1705</v>
      </c>
      <c r="C639" s="180" t="s">
        <v>169</v>
      </c>
      <c r="D639" s="470">
        <v>0</v>
      </c>
      <c r="E639" s="470">
        <v>0</v>
      </c>
      <c r="F639" s="470">
        <v>948.06299999999999</v>
      </c>
      <c r="G639" s="470">
        <v>7317.4351699999997</v>
      </c>
      <c r="H639" s="87">
        <v>8265.4981699999989</v>
      </c>
      <c r="I639" s="470">
        <v>0</v>
      </c>
      <c r="J639" s="470">
        <v>0</v>
      </c>
      <c r="K639" s="470">
        <v>0</v>
      </c>
      <c r="L639" s="470">
        <v>0</v>
      </c>
      <c r="M639" s="470">
        <v>0</v>
      </c>
      <c r="N639" s="470">
        <v>0</v>
      </c>
      <c r="O639" s="470">
        <v>0</v>
      </c>
      <c r="P639" s="470">
        <v>0</v>
      </c>
      <c r="Q639" s="470">
        <v>0</v>
      </c>
      <c r="R639" s="87">
        <v>0</v>
      </c>
      <c r="S639" s="470">
        <v>0</v>
      </c>
      <c r="T639" s="470">
        <v>0</v>
      </c>
      <c r="U639" s="470">
        <v>0</v>
      </c>
      <c r="V639" s="470">
        <v>0</v>
      </c>
      <c r="W639" s="470">
        <v>0</v>
      </c>
      <c r="X639" s="470">
        <v>0</v>
      </c>
      <c r="Y639" s="470">
        <v>0</v>
      </c>
      <c r="Z639" s="470">
        <v>0</v>
      </c>
      <c r="AA639" s="470">
        <v>0</v>
      </c>
      <c r="AB639" s="470">
        <v>0</v>
      </c>
      <c r="AC639" s="470">
        <v>0</v>
      </c>
      <c r="AD639" s="470">
        <v>0</v>
      </c>
      <c r="AE639" s="470">
        <v>8265.4981699999989</v>
      </c>
      <c r="AF639" s="227">
        <v>0</v>
      </c>
      <c r="AG639" s="227">
        <v>0</v>
      </c>
      <c r="AH639" s="227">
        <v>0</v>
      </c>
      <c r="AI639" s="227">
        <v>0</v>
      </c>
      <c r="AJ639" s="475">
        <v>8265.4981699999989</v>
      </c>
    </row>
    <row r="640" spans="1:36" s="42" customFormat="1" x14ac:dyDescent="0.25">
      <c r="A640" s="395"/>
      <c r="B640" s="111">
        <v>170505</v>
      </c>
      <c r="C640" s="180" t="s">
        <v>165</v>
      </c>
      <c r="D640" s="470">
        <v>0</v>
      </c>
      <c r="E640" s="470">
        <v>0</v>
      </c>
      <c r="F640" s="470">
        <v>3596.0007799999998</v>
      </c>
      <c r="G640" s="470">
        <v>8557.0031299999991</v>
      </c>
      <c r="H640" s="87">
        <v>12153.003909999999</v>
      </c>
      <c r="I640" s="470">
        <v>0</v>
      </c>
      <c r="J640" s="470">
        <v>0</v>
      </c>
      <c r="K640" s="470">
        <v>0</v>
      </c>
      <c r="L640" s="470">
        <v>0</v>
      </c>
      <c r="M640" s="470">
        <v>0</v>
      </c>
      <c r="N640" s="470">
        <v>0</v>
      </c>
      <c r="O640" s="470">
        <v>0</v>
      </c>
      <c r="P640" s="470">
        <v>0</v>
      </c>
      <c r="Q640" s="470">
        <v>0</v>
      </c>
      <c r="R640" s="87">
        <v>0</v>
      </c>
      <c r="S640" s="470">
        <v>0</v>
      </c>
      <c r="T640" s="470">
        <v>0</v>
      </c>
      <c r="U640" s="470">
        <v>0</v>
      </c>
      <c r="V640" s="470">
        <v>0</v>
      </c>
      <c r="W640" s="470">
        <v>0</v>
      </c>
      <c r="X640" s="470">
        <v>0</v>
      </c>
      <c r="Y640" s="470">
        <v>0</v>
      </c>
      <c r="Z640" s="470">
        <v>0</v>
      </c>
      <c r="AA640" s="470">
        <v>0</v>
      </c>
      <c r="AB640" s="470">
        <v>0</v>
      </c>
      <c r="AC640" s="470">
        <v>0</v>
      </c>
      <c r="AD640" s="470">
        <v>0</v>
      </c>
      <c r="AE640" s="470">
        <v>12153.003909999999</v>
      </c>
      <c r="AF640" s="227">
        <v>0</v>
      </c>
      <c r="AG640" s="227">
        <v>0</v>
      </c>
      <c r="AH640" s="227">
        <v>0</v>
      </c>
      <c r="AI640" s="227">
        <v>0</v>
      </c>
      <c r="AJ640" s="475">
        <v>12153.003909999999</v>
      </c>
    </row>
    <row r="641" spans="1:36" s="42" customFormat="1" x14ac:dyDescent="0.25">
      <c r="A641" s="395"/>
      <c r="B641" s="111">
        <v>170510</v>
      </c>
      <c r="C641" s="180" t="s">
        <v>166</v>
      </c>
      <c r="D641" s="470">
        <v>0</v>
      </c>
      <c r="E641" s="470">
        <v>0</v>
      </c>
      <c r="F641" s="470">
        <v>118.40971999999999</v>
      </c>
      <c r="G641" s="470">
        <v>0</v>
      </c>
      <c r="H641" s="87">
        <v>118.40971999999999</v>
      </c>
      <c r="I641" s="470">
        <v>0</v>
      </c>
      <c r="J641" s="470">
        <v>0</v>
      </c>
      <c r="K641" s="470">
        <v>0</v>
      </c>
      <c r="L641" s="470">
        <v>0</v>
      </c>
      <c r="M641" s="470">
        <v>0</v>
      </c>
      <c r="N641" s="470">
        <v>0</v>
      </c>
      <c r="O641" s="470">
        <v>0</v>
      </c>
      <c r="P641" s="470">
        <v>0</v>
      </c>
      <c r="Q641" s="470">
        <v>0</v>
      </c>
      <c r="R641" s="87">
        <v>0</v>
      </c>
      <c r="S641" s="470">
        <v>0</v>
      </c>
      <c r="T641" s="470">
        <v>0</v>
      </c>
      <c r="U641" s="470">
        <v>0</v>
      </c>
      <c r="V641" s="470">
        <v>0</v>
      </c>
      <c r="W641" s="470">
        <v>0</v>
      </c>
      <c r="X641" s="470">
        <v>0</v>
      </c>
      <c r="Y641" s="470">
        <v>0</v>
      </c>
      <c r="Z641" s="470">
        <v>0</v>
      </c>
      <c r="AA641" s="470">
        <v>0</v>
      </c>
      <c r="AB641" s="470">
        <v>0</v>
      </c>
      <c r="AC641" s="470">
        <v>0</v>
      </c>
      <c r="AD641" s="470">
        <v>0</v>
      </c>
      <c r="AE641" s="470">
        <v>118.40971999999999</v>
      </c>
      <c r="AF641" s="227">
        <v>0</v>
      </c>
      <c r="AG641" s="227">
        <v>0</v>
      </c>
      <c r="AH641" s="227">
        <v>0</v>
      </c>
      <c r="AI641" s="227">
        <v>0</v>
      </c>
      <c r="AJ641" s="475">
        <v>118.40971999999999</v>
      </c>
    </row>
    <row r="642" spans="1:36" s="42" customFormat="1" x14ac:dyDescent="0.25">
      <c r="A642" s="395"/>
      <c r="B642" s="111">
        <v>170515</v>
      </c>
      <c r="C642" s="180" t="s">
        <v>182</v>
      </c>
      <c r="D642" s="470">
        <v>0</v>
      </c>
      <c r="E642" s="470">
        <v>0</v>
      </c>
      <c r="F642" s="470">
        <v>43.514530000000001</v>
      </c>
      <c r="G642" s="470">
        <v>0</v>
      </c>
      <c r="H642" s="87">
        <v>43.514530000000001</v>
      </c>
      <c r="I642" s="470">
        <v>0</v>
      </c>
      <c r="J642" s="470">
        <v>0</v>
      </c>
      <c r="K642" s="470">
        <v>0</v>
      </c>
      <c r="L642" s="470">
        <v>0</v>
      </c>
      <c r="M642" s="470">
        <v>0</v>
      </c>
      <c r="N642" s="470">
        <v>0</v>
      </c>
      <c r="O642" s="470">
        <v>0</v>
      </c>
      <c r="P642" s="470">
        <v>0</v>
      </c>
      <c r="Q642" s="470">
        <v>0</v>
      </c>
      <c r="R642" s="87">
        <v>0</v>
      </c>
      <c r="S642" s="470">
        <v>0</v>
      </c>
      <c r="T642" s="470">
        <v>0</v>
      </c>
      <c r="U642" s="470">
        <v>0</v>
      </c>
      <c r="V642" s="470">
        <v>0</v>
      </c>
      <c r="W642" s="470">
        <v>0</v>
      </c>
      <c r="X642" s="470">
        <v>0</v>
      </c>
      <c r="Y642" s="470">
        <v>0</v>
      </c>
      <c r="Z642" s="470">
        <v>0</v>
      </c>
      <c r="AA642" s="470">
        <v>0</v>
      </c>
      <c r="AB642" s="470">
        <v>0</v>
      </c>
      <c r="AC642" s="470">
        <v>0</v>
      </c>
      <c r="AD642" s="470">
        <v>0</v>
      </c>
      <c r="AE642" s="470">
        <v>43.514530000000001</v>
      </c>
      <c r="AF642" s="227">
        <v>0</v>
      </c>
      <c r="AG642" s="227">
        <v>0</v>
      </c>
      <c r="AH642" s="227">
        <v>0</v>
      </c>
      <c r="AI642" s="227">
        <v>0</v>
      </c>
      <c r="AJ642" s="475">
        <v>43.514530000000001</v>
      </c>
    </row>
    <row r="643" spans="1:36" s="42" customFormat="1" x14ac:dyDescent="0.25">
      <c r="A643" s="395"/>
      <c r="B643" s="111">
        <v>170520</v>
      </c>
      <c r="C643" s="180" t="s">
        <v>155</v>
      </c>
      <c r="D643" s="470">
        <v>0</v>
      </c>
      <c r="E643" s="470">
        <v>0</v>
      </c>
      <c r="F643" s="470">
        <v>0</v>
      </c>
      <c r="G643" s="470">
        <v>0</v>
      </c>
      <c r="H643" s="87">
        <v>0</v>
      </c>
      <c r="I643" s="470">
        <v>0</v>
      </c>
      <c r="J643" s="470">
        <v>0</v>
      </c>
      <c r="K643" s="470">
        <v>0</v>
      </c>
      <c r="L643" s="470">
        <v>0</v>
      </c>
      <c r="M643" s="470">
        <v>0</v>
      </c>
      <c r="N643" s="470">
        <v>0</v>
      </c>
      <c r="O643" s="470">
        <v>0</v>
      </c>
      <c r="P643" s="470">
        <v>0</v>
      </c>
      <c r="Q643" s="470">
        <v>0</v>
      </c>
      <c r="R643" s="87">
        <v>0</v>
      </c>
      <c r="S643" s="470">
        <v>0</v>
      </c>
      <c r="T643" s="470">
        <v>0</v>
      </c>
      <c r="U643" s="470">
        <v>0</v>
      </c>
      <c r="V643" s="470">
        <v>0</v>
      </c>
      <c r="W643" s="470">
        <v>0</v>
      </c>
      <c r="X643" s="470">
        <v>0</v>
      </c>
      <c r="Y643" s="470">
        <v>0</v>
      </c>
      <c r="Z643" s="470">
        <v>0</v>
      </c>
      <c r="AA643" s="470">
        <v>0</v>
      </c>
      <c r="AB643" s="470">
        <v>0</v>
      </c>
      <c r="AC643" s="470">
        <v>0</v>
      </c>
      <c r="AD643" s="470">
        <v>0</v>
      </c>
      <c r="AE643" s="470">
        <v>0</v>
      </c>
      <c r="AF643" s="227">
        <v>0</v>
      </c>
      <c r="AG643" s="227">
        <v>0</v>
      </c>
      <c r="AH643" s="227">
        <v>0</v>
      </c>
      <c r="AI643" s="227">
        <v>0</v>
      </c>
      <c r="AJ643" s="475">
        <v>0</v>
      </c>
    </row>
    <row r="644" spans="1:36" s="42" customFormat="1" x14ac:dyDescent="0.25">
      <c r="A644" s="395"/>
      <c r="B644" s="111">
        <v>170525</v>
      </c>
      <c r="C644" s="180" t="s">
        <v>167</v>
      </c>
      <c r="D644" s="470">
        <v>0</v>
      </c>
      <c r="E644" s="470">
        <v>0</v>
      </c>
      <c r="F644" s="470">
        <v>0</v>
      </c>
      <c r="G644" s="470">
        <v>0</v>
      </c>
      <c r="H644" s="87">
        <v>0</v>
      </c>
      <c r="I644" s="470">
        <v>0</v>
      </c>
      <c r="J644" s="470">
        <v>0</v>
      </c>
      <c r="K644" s="470">
        <v>0</v>
      </c>
      <c r="L644" s="470">
        <v>0</v>
      </c>
      <c r="M644" s="470">
        <v>0</v>
      </c>
      <c r="N644" s="470">
        <v>0</v>
      </c>
      <c r="O644" s="470">
        <v>0</v>
      </c>
      <c r="P644" s="470">
        <v>0</v>
      </c>
      <c r="Q644" s="470">
        <v>0</v>
      </c>
      <c r="R644" s="87">
        <v>0</v>
      </c>
      <c r="S644" s="470">
        <v>0</v>
      </c>
      <c r="T644" s="470">
        <v>0</v>
      </c>
      <c r="U644" s="470">
        <v>0</v>
      </c>
      <c r="V644" s="470">
        <v>0</v>
      </c>
      <c r="W644" s="470">
        <v>0</v>
      </c>
      <c r="X644" s="470">
        <v>0</v>
      </c>
      <c r="Y644" s="470">
        <v>0</v>
      </c>
      <c r="Z644" s="470">
        <v>0</v>
      </c>
      <c r="AA644" s="470">
        <v>0</v>
      </c>
      <c r="AB644" s="470">
        <v>0</v>
      </c>
      <c r="AC644" s="470">
        <v>0</v>
      </c>
      <c r="AD644" s="470">
        <v>0</v>
      </c>
      <c r="AE644" s="470">
        <v>0</v>
      </c>
      <c r="AF644" s="227">
        <v>0</v>
      </c>
      <c r="AG644" s="227">
        <v>0</v>
      </c>
      <c r="AH644" s="227">
        <v>0</v>
      </c>
      <c r="AI644" s="227">
        <v>0</v>
      </c>
      <c r="AJ644" s="475">
        <v>0</v>
      </c>
    </row>
    <row r="645" spans="1:36" s="42" customFormat="1" x14ac:dyDescent="0.25">
      <c r="A645" s="395"/>
      <c r="B645" s="111">
        <v>170530</v>
      </c>
      <c r="C645" s="180" t="s">
        <v>168</v>
      </c>
      <c r="D645" s="470">
        <v>0</v>
      </c>
      <c r="E645" s="470">
        <v>0</v>
      </c>
      <c r="F645" s="470">
        <v>0</v>
      </c>
      <c r="G645" s="470">
        <v>0</v>
      </c>
      <c r="H645" s="87">
        <v>0</v>
      </c>
      <c r="I645" s="470">
        <v>0</v>
      </c>
      <c r="J645" s="470">
        <v>0</v>
      </c>
      <c r="K645" s="470">
        <v>0</v>
      </c>
      <c r="L645" s="470">
        <v>0</v>
      </c>
      <c r="M645" s="470">
        <v>0</v>
      </c>
      <c r="N645" s="470">
        <v>0</v>
      </c>
      <c r="O645" s="470">
        <v>0</v>
      </c>
      <c r="P645" s="470">
        <v>0</v>
      </c>
      <c r="Q645" s="470">
        <v>0</v>
      </c>
      <c r="R645" s="87">
        <v>0</v>
      </c>
      <c r="S645" s="470">
        <v>0</v>
      </c>
      <c r="T645" s="470">
        <v>0</v>
      </c>
      <c r="U645" s="470">
        <v>0</v>
      </c>
      <c r="V645" s="470">
        <v>0</v>
      </c>
      <c r="W645" s="470">
        <v>0</v>
      </c>
      <c r="X645" s="470">
        <v>0</v>
      </c>
      <c r="Y645" s="470">
        <v>0</v>
      </c>
      <c r="Z645" s="470">
        <v>0</v>
      </c>
      <c r="AA645" s="470">
        <v>0</v>
      </c>
      <c r="AB645" s="470">
        <v>0</v>
      </c>
      <c r="AC645" s="470">
        <v>0</v>
      </c>
      <c r="AD645" s="470">
        <v>0</v>
      </c>
      <c r="AE645" s="470">
        <v>0</v>
      </c>
      <c r="AF645" s="227">
        <v>0</v>
      </c>
      <c r="AG645" s="227">
        <v>0</v>
      </c>
      <c r="AH645" s="227">
        <v>0</v>
      </c>
      <c r="AI645" s="227">
        <v>0</v>
      </c>
      <c r="AJ645" s="475">
        <v>0</v>
      </c>
    </row>
    <row r="646" spans="1:36" s="42" customFormat="1" x14ac:dyDescent="0.25">
      <c r="A646" s="395"/>
      <c r="B646" s="111">
        <v>170590</v>
      </c>
      <c r="C646" s="180" t="s">
        <v>53</v>
      </c>
      <c r="D646" s="470">
        <v>0</v>
      </c>
      <c r="E646" s="470">
        <v>0</v>
      </c>
      <c r="F646" s="470">
        <v>0</v>
      </c>
      <c r="G646" s="470">
        <v>0</v>
      </c>
      <c r="H646" s="87">
        <v>0</v>
      </c>
      <c r="I646" s="470">
        <v>0</v>
      </c>
      <c r="J646" s="470">
        <v>0</v>
      </c>
      <c r="K646" s="470">
        <v>0</v>
      </c>
      <c r="L646" s="470">
        <v>0</v>
      </c>
      <c r="M646" s="470">
        <v>0</v>
      </c>
      <c r="N646" s="470">
        <v>0</v>
      </c>
      <c r="O646" s="470">
        <v>0</v>
      </c>
      <c r="P646" s="470">
        <v>0</v>
      </c>
      <c r="Q646" s="470">
        <v>0</v>
      </c>
      <c r="R646" s="87">
        <v>0</v>
      </c>
      <c r="S646" s="470">
        <v>0</v>
      </c>
      <c r="T646" s="470">
        <v>0</v>
      </c>
      <c r="U646" s="470">
        <v>0</v>
      </c>
      <c r="V646" s="470">
        <v>0</v>
      </c>
      <c r="W646" s="470">
        <v>0</v>
      </c>
      <c r="X646" s="470">
        <v>0</v>
      </c>
      <c r="Y646" s="470">
        <v>0</v>
      </c>
      <c r="Z646" s="470">
        <v>0</v>
      </c>
      <c r="AA646" s="470">
        <v>0</v>
      </c>
      <c r="AB646" s="470">
        <v>0</v>
      </c>
      <c r="AC646" s="470">
        <v>0</v>
      </c>
      <c r="AD646" s="470">
        <v>0</v>
      </c>
      <c r="AE646" s="470">
        <v>0</v>
      </c>
      <c r="AF646" s="227">
        <v>0</v>
      </c>
      <c r="AG646" s="227">
        <v>0</v>
      </c>
      <c r="AH646" s="227">
        <v>0</v>
      </c>
      <c r="AI646" s="227">
        <v>0</v>
      </c>
      <c r="AJ646" s="475">
        <v>0</v>
      </c>
    </row>
    <row r="647" spans="1:36" s="42" customFormat="1" x14ac:dyDescent="0.25">
      <c r="A647" s="395"/>
      <c r="B647" s="111">
        <v>170599</v>
      </c>
      <c r="C647" s="180" t="s">
        <v>170</v>
      </c>
      <c r="D647" s="470">
        <v>0</v>
      </c>
      <c r="E647" s="470">
        <v>0</v>
      </c>
      <c r="F647" s="470">
        <v>-2809.8620299999998</v>
      </c>
      <c r="G647" s="470">
        <v>-1239.5679600000001</v>
      </c>
      <c r="H647" s="87">
        <v>-4049.4299899999996</v>
      </c>
      <c r="I647" s="470">
        <v>0</v>
      </c>
      <c r="J647" s="470">
        <v>0</v>
      </c>
      <c r="K647" s="470">
        <v>0</v>
      </c>
      <c r="L647" s="470">
        <v>0</v>
      </c>
      <c r="M647" s="470">
        <v>0</v>
      </c>
      <c r="N647" s="470">
        <v>0</v>
      </c>
      <c r="O647" s="470">
        <v>0</v>
      </c>
      <c r="P647" s="470">
        <v>0</v>
      </c>
      <c r="Q647" s="470">
        <v>0</v>
      </c>
      <c r="R647" s="87">
        <v>0</v>
      </c>
      <c r="S647" s="470">
        <v>0</v>
      </c>
      <c r="T647" s="470">
        <v>0</v>
      </c>
      <c r="U647" s="470">
        <v>0</v>
      </c>
      <c r="V647" s="470">
        <v>0</v>
      </c>
      <c r="W647" s="470">
        <v>0</v>
      </c>
      <c r="X647" s="470">
        <v>0</v>
      </c>
      <c r="Y647" s="470">
        <v>0</v>
      </c>
      <c r="Z647" s="470">
        <v>0</v>
      </c>
      <c r="AA647" s="470">
        <v>0</v>
      </c>
      <c r="AB647" s="470">
        <v>0</v>
      </c>
      <c r="AC647" s="470">
        <v>0</v>
      </c>
      <c r="AD647" s="470">
        <v>0</v>
      </c>
      <c r="AE647" s="470">
        <v>-4049.4299899999996</v>
      </c>
      <c r="AF647" s="227">
        <v>0</v>
      </c>
      <c r="AG647" s="227">
        <v>0</v>
      </c>
      <c r="AH647" s="227">
        <v>0</v>
      </c>
      <c r="AI647" s="227">
        <v>0</v>
      </c>
      <c r="AJ647" s="475">
        <v>-4049.4299899999996</v>
      </c>
    </row>
    <row r="648" spans="1:36" s="42" customFormat="1" x14ac:dyDescent="0.25">
      <c r="A648" s="395"/>
      <c r="B648" s="111">
        <v>1706</v>
      </c>
      <c r="C648" s="180" t="s">
        <v>171</v>
      </c>
      <c r="D648" s="470">
        <v>0</v>
      </c>
      <c r="E648" s="470">
        <v>7.3482900000000004</v>
      </c>
      <c r="F648" s="470">
        <v>13532.92632</v>
      </c>
      <c r="G648" s="470">
        <v>4717.8777</v>
      </c>
      <c r="H648" s="87">
        <v>18258.152310000001</v>
      </c>
      <c r="I648" s="470">
        <v>8520.8574499999995</v>
      </c>
      <c r="J648" s="470">
        <v>370.75684000000001</v>
      </c>
      <c r="K648" s="470">
        <v>0</v>
      </c>
      <c r="L648" s="470">
        <v>0</v>
      </c>
      <c r="M648" s="470">
        <v>0</v>
      </c>
      <c r="N648" s="470">
        <v>1303.65311</v>
      </c>
      <c r="O648" s="470">
        <v>300</v>
      </c>
      <c r="P648" s="470">
        <v>147.91632000000001</v>
      </c>
      <c r="Q648" s="470">
        <v>385.69013999999999</v>
      </c>
      <c r="R648" s="87">
        <v>11028.87386</v>
      </c>
      <c r="S648" s="470">
        <v>0</v>
      </c>
      <c r="T648" s="470">
        <v>0</v>
      </c>
      <c r="U648" s="470">
        <v>300.3</v>
      </c>
      <c r="V648" s="470">
        <v>0</v>
      </c>
      <c r="W648" s="470">
        <v>26.300699999999999</v>
      </c>
      <c r="X648" s="470">
        <v>0</v>
      </c>
      <c r="Y648" s="470">
        <v>0</v>
      </c>
      <c r="Z648" s="470">
        <v>0</v>
      </c>
      <c r="AA648" s="470">
        <v>0</v>
      </c>
      <c r="AB648" s="470">
        <v>0</v>
      </c>
      <c r="AC648" s="470">
        <v>0</v>
      </c>
      <c r="AD648" s="470">
        <v>326.60070000000002</v>
      </c>
      <c r="AE648" s="470">
        <v>29613.62687</v>
      </c>
      <c r="AF648" s="227">
        <v>1303.65311</v>
      </c>
      <c r="AG648" s="227">
        <v>0</v>
      </c>
      <c r="AH648" s="227">
        <v>0</v>
      </c>
      <c r="AI648" s="227">
        <v>0</v>
      </c>
      <c r="AJ648" s="475">
        <v>28309.973760000001</v>
      </c>
    </row>
    <row r="649" spans="1:36" s="42" customFormat="1" x14ac:dyDescent="0.25">
      <c r="A649" s="395"/>
      <c r="B649" s="111">
        <v>170605</v>
      </c>
      <c r="C649" s="180" t="s">
        <v>148</v>
      </c>
      <c r="D649" s="470">
        <v>0</v>
      </c>
      <c r="E649" s="470">
        <v>0</v>
      </c>
      <c r="F649" s="470">
        <v>11171.051659999999</v>
      </c>
      <c r="G649" s="470">
        <v>1050.5523499999999</v>
      </c>
      <c r="H649" s="87">
        <v>12221.604009999999</v>
      </c>
      <c r="I649" s="470">
        <v>8520.8564499999993</v>
      </c>
      <c r="J649" s="470">
        <v>370.75684000000001</v>
      </c>
      <c r="K649" s="470">
        <v>0</v>
      </c>
      <c r="L649" s="470">
        <v>0</v>
      </c>
      <c r="M649" s="470">
        <v>0</v>
      </c>
      <c r="N649" s="470">
        <v>196.44614999999999</v>
      </c>
      <c r="O649" s="470">
        <v>300</v>
      </c>
      <c r="P649" s="470">
        <v>0.44774000000000003</v>
      </c>
      <c r="Q649" s="470">
        <v>385.69013999999999</v>
      </c>
      <c r="R649" s="87">
        <v>9774.1973199999993</v>
      </c>
      <c r="S649" s="470">
        <v>0</v>
      </c>
      <c r="T649" s="470">
        <v>0</v>
      </c>
      <c r="U649" s="470">
        <v>300.3</v>
      </c>
      <c r="V649" s="470">
        <v>0</v>
      </c>
      <c r="W649" s="470">
        <v>26.300699999999999</v>
      </c>
      <c r="X649" s="470">
        <v>0</v>
      </c>
      <c r="Y649" s="470">
        <v>0</v>
      </c>
      <c r="Z649" s="470">
        <v>0</v>
      </c>
      <c r="AA649" s="470">
        <v>0</v>
      </c>
      <c r="AB649" s="470">
        <v>0</v>
      </c>
      <c r="AC649" s="470">
        <v>0</v>
      </c>
      <c r="AD649" s="470">
        <v>326.60070000000002</v>
      </c>
      <c r="AE649" s="470">
        <v>22322.402029999997</v>
      </c>
      <c r="AF649" s="227">
        <v>196.44614999999999</v>
      </c>
      <c r="AG649" s="227">
        <v>0</v>
      </c>
      <c r="AH649" s="227">
        <v>0</v>
      </c>
      <c r="AI649" s="227">
        <v>0</v>
      </c>
      <c r="AJ649" s="475">
        <v>22125.955879999994</v>
      </c>
    </row>
    <row r="650" spans="1:36" s="42" customFormat="1" x14ac:dyDescent="0.25">
      <c r="A650" s="395"/>
      <c r="B650" s="111">
        <v>170610</v>
      </c>
      <c r="C650" s="180" t="s">
        <v>172</v>
      </c>
      <c r="D650" s="470">
        <v>0</v>
      </c>
      <c r="E650" s="470">
        <v>10.31828</v>
      </c>
      <c r="F650" s="470">
        <v>6872.05656</v>
      </c>
      <c r="G650" s="470">
        <v>4345.49892</v>
      </c>
      <c r="H650" s="87">
        <v>11227.87376</v>
      </c>
      <c r="I650" s="470">
        <v>1E-3</v>
      </c>
      <c r="J650" s="470">
        <v>0</v>
      </c>
      <c r="K650" s="470">
        <v>0</v>
      </c>
      <c r="L650" s="470">
        <v>0</v>
      </c>
      <c r="M650" s="470">
        <v>0</v>
      </c>
      <c r="N650" s="470">
        <v>14243.235979999999</v>
      </c>
      <c r="O650" s="470">
        <v>0</v>
      </c>
      <c r="P650" s="470">
        <v>0</v>
      </c>
      <c r="Q650" s="470">
        <v>0</v>
      </c>
      <c r="R650" s="87">
        <v>14243.23698</v>
      </c>
      <c r="S650" s="470">
        <v>0</v>
      </c>
      <c r="T650" s="470">
        <v>0</v>
      </c>
      <c r="U650" s="470">
        <v>0</v>
      </c>
      <c r="V650" s="470">
        <v>0</v>
      </c>
      <c r="W650" s="470">
        <v>0</v>
      </c>
      <c r="X650" s="470">
        <v>0</v>
      </c>
      <c r="Y650" s="470">
        <v>0</v>
      </c>
      <c r="Z650" s="470">
        <v>0</v>
      </c>
      <c r="AA650" s="470">
        <v>0</v>
      </c>
      <c r="AB650" s="470">
        <v>0</v>
      </c>
      <c r="AC650" s="470">
        <v>0</v>
      </c>
      <c r="AD650" s="470">
        <v>0</v>
      </c>
      <c r="AE650" s="470">
        <v>25471.11074</v>
      </c>
      <c r="AF650" s="227">
        <v>14243.235979999999</v>
      </c>
      <c r="AG650" s="227">
        <v>0</v>
      </c>
      <c r="AH650" s="227">
        <v>0</v>
      </c>
      <c r="AI650" s="227">
        <v>0</v>
      </c>
      <c r="AJ650" s="475">
        <v>11227.874760000001</v>
      </c>
    </row>
    <row r="651" spans="1:36" s="42" customFormat="1" x14ac:dyDescent="0.25">
      <c r="A651" s="395"/>
      <c r="B651" s="111">
        <v>170615</v>
      </c>
      <c r="C651" s="180" t="s">
        <v>173</v>
      </c>
      <c r="D651" s="470">
        <v>0</v>
      </c>
      <c r="E651" s="470">
        <v>0</v>
      </c>
      <c r="F651" s="470">
        <v>0</v>
      </c>
      <c r="G651" s="470">
        <v>0</v>
      </c>
      <c r="H651" s="87">
        <v>0</v>
      </c>
      <c r="I651" s="470">
        <v>0</v>
      </c>
      <c r="J651" s="470">
        <v>0</v>
      </c>
      <c r="K651" s="470">
        <v>0</v>
      </c>
      <c r="L651" s="470">
        <v>0</v>
      </c>
      <c r="M651" s="470">
        <v>0</v>
      </c>
      <c r="N651" s="470">
        <v>0</v>
      </c>
      <c r="O651" s="470">
        <v>0</v>
      </c>
      <c r="P651" s="470">
        <v>0</v>
      </c>
      <c r="Q651" s="470">
        <v>0</v>
      </c>
      <c r="R651" s="87">
        <v>0</v>
      </c>
      <c r="S651" s="470">
        <v>0</v>
      </c>
      <c r="T651" s="470">
        <v>0</v>
      </c>
      <c r="U651" s="470">
        <v>0</v>
      </c>
      <c r="V651" s="470">
        <v>0</v>
      </c>
      <c r="W651" s="470">
        <v>0</v>
      </c>
      <c r="X651" s="470">
        <v>0</v>
      </c>
      <c r="Y651" s="470">
        <v>0</v>
      </c>
      <c r="Z651" s="470">
        <v>0</v>
      </c>
      <c r="AA651" s="470">
        <v>0</v>
      </c>
      <c r="AB651" s="470">
        <v>0</v>
      </c>
      <c r="AC651" s="470">
        <v>0</v>
      </c>
      <c r="AD651" s="470">
        <v>0</v>
      </c>
      <c r="AE651" s="470">
        <v>0</v>
      </c>
      <c r="AF651" s="227">
        <v>0</v>
      </c>
      <c r="AG651" s="227">
        <v>0</v>
      </c>
      <c r="AH651" s="227">
        <v>0</v>
      </c>
      <c r="AI651" s="227">
        <v>0</v>
      </c>
      <c r="AJ651" s="475">
        <v>0</v>
      </c>
    </row>
    <row r="652" spans="1:36" s="42" customFormat="1" x14ac:dyDescent="0.25">
      <c r="A652" s="395"/>
      <c r="B652" s="111">
        <v>170620</v>
      </c>
      <c r="C652" s="180" t="s">
        <v>174</v>
      </c>
      <c r="D652" s="470">
        <v>0</v>
      </c>
      <c r="E652" s="470">
        <v>0</v>
      </c>
      <c r="F652" s="470">
        <v>0</v>
      </c>
      <c r="G652" s="470">
        <v>0</v>
      </c>
      <c r="H652" s="87">
        <v>0</v>
      </c>
      <c r="I652" s="470">
        <v>0</v>
      </c>
      <c r="J652" s="470">
        <v>0</v>
      </c>
      <c r="K652" s="470">
        <v>0</v>
      </c>
      <c r="L652" s="470">
        <v>0</v>
      </c>
      <c r="M652" s="470">
        <v>0</v>
      </c>
      <c r="N652" s="470">
        <v>0</v>
      </c>
      <c r="O652" s="470">
        <v>0</v>
      </c>
      <c r="P652" s="470">
        <v>0</v>
      </c>
      <c r="Q652" s="470">
        <v>0</v>
      </c>
      <c r="R652" s="87">
        <v>0</v>
      </c>
      <c r="S652" s="470">
        <v>0</v>
      </c>
      <c r="T652" s="470">
        <v>0</v>
      </c>
      <c r="U652" s="470">
        <v>0</v>
      </c>
      <c r="V652" s="470">
        <v>0</v>
      </c>
      <c r="W652" s="470">
        <v>0</v>
      </c>
      <c r="X652" s="470">
        <v>0</v>
      </c>
      <c r="Y652" s="470">
        <v>0</v>
      </c>
      <c r="Z652" s="470">
        <v>0</v>
      </c>
      <c r="AA652" s="470">
        <v>0</v>
      </c>
      <c r="AB652" s="470">
        <v>0</v>
      </c>
      <c r="AC652" s="470">
        <v>0</v>
      </c>
      <c r="AD652" s="470">
        <v>0</v>
      </c>
      <c r="AE652" s="470">
        <v>0</v>
      </c>
      <c r="AF652" s="227">
        <v>0</v>
      </c>
      <c r="AG652" s="227">
        <v>0</v>
      </c>
      <c r="AH652" s="227">
        <v>0</v>
      </c>
      <c r="AI652" s="227">
        <v>0</v>
      </c>
      <c r="AJ652" s="475">
        <v>0</v>
      </c>
    </row>
    <row r="653" spans="1:36" s="42" customFormat="1" x14ac:dyDescent="0.25">
      <c r="A653" s="395"/>
      <c r="B653" s="111">
        <v>170690</v>
      </c>
      <c r="C653" s="180" t="s">
        <v>53</v>
      </c>
      <c r="D653" s="470">
        <v>0</v>
      </c>
      <c r="E653" s="470">
        <v>1E-3</v>
      </c>
      <c r="F653" s="470">
        <v>0</v>
      </c>
      <c r="G653" s="470">
        <v>0</v>
      </c>
      <c r="H653" s="87">
        <v>1E-3</v>
      </c>
      <c r="I653" s="470">
        <v>0</v>
      </c>
      <c r="J653" s="470">
        <v>0</v>
      </c>
      <c r="K653" s="470">
        <v>0</v>
      </c>
      <c r="L653" s="470">
        <v>0</v>
      </c>
      <c r="M653" s="470">
        <v>0</v>
      </c>
      <c r="N653" s="470">
        <v>0</v>
      </c>
      <c r="O653" s="470">
        <v>0</v>
      </c>
      <c r="P653" s="470">
        <v>220.01589999999999</v>
      </c>
      <c r="Q653" s="470">
        <v>0</v>
      </c>
      <c r="R653" s="87">
        <v>220.01589999999999</v>
      </c>
      <c r="S653" s="470">
        <v>0</v>
      </c>
      <c r="T653" s="470">
        <v>0</v>
      </c>
      <c r="U653" s="470">
        <v>0</v>
      </c>
      <c r="V653" s="470">
        <v>0</v>
      </c>
      <c r="W653" s="470">
        <v>0</v>
      </c>
      <c r="X653" s="470">
        <v>0</v>
      </c>
      <c r="Y653" s="470">
        <v>0</v>
      </c>
      <c r="Z653" s="470">
        <v>0</v>
      </c>
      <c r="AA653" s="470">
        <v>0</v>
      </c>
      <c r="AB653" s="470">
        <v>0</v>
      </c>
      <c r="AC653" s="470">
        <v>0</v>
      </c>
      <c r="AD653" s="470">
        <v>0</v>
      </c>
      <c r="AE653" s="470">
        <v>220.01689999999999</v>
      </c>
      <c r="AF653" s="227">
        <v>0</v>
      </c>
      <c r="AG653" s="227">
        <v>0</v>
      </c>
      <c r="AH653" s="227">
        <v>0</v>
      </c>
      <c r="AI653" s="227">
        <v>0</v>
      </c>
      <c r="AJ653" s="475">
        <v>220.01689999999999</v>
      </c>
    </row>
    <row r="654" spans="1:36" s="42" customFormat="1" x14ac:dyDescent="0.25">
      <c r="A654" s="395"/>
      <c r="B654" s="111">
        <v>170699</v>
      </c>
      <c r="C654" s="180" t="s">
        <v>175</v>
      </c>
      <c r="D654" s="470">
        <v>0</v>
      </c>
      <c r="E654" s="470">
        <v>-2.97099</v>
      </c>
      <c r="F654" s="470">
        <v>-4510.1818999999996</v>
      </c>
      <c r="G654" s="470">
        <v>-678.17357000000004</v>
      </c>
      <c r="H654" s="87">
        <v>-5191.3264599999993</v>
      </c>
      <c r="I654" s="470">
        <v>0</v>
      </c>
      <c r="J654" s="470">
        <v>0</v>
      </c>
      <c r="K654" s="470">
        <v>0</v>
      </c>
      <c r="L654" s="470">
        <v>0</v>
      </c>
      <c r="M654" s="470">
        <v>0</v>
      </c>
      <c r="N654" s="470">
        <v>-13136.02902</v>
      </c>
      <c r="O654" s="470">
        <v>0</v>
      </c>
      <c r="P654" s="470">
        <v>-72.547319999999999</v>
      </c>
      <c r="Q654" s="470">
        <v>0</v>
      </c>
      <c r="R654" s="87">
        <v>-13208.57634</v>
      </c>
      <c r="S654" s="470">
        <v>0</v>
      </c>
      <c r="T654" s="470">
        <v>0</v>
      </c>
      <c r="U654" s="470">
        <v>0</v>
      </c>
      <c r="V654" s="470">
        <v>0</v>
      </c>
      <c r="W654" s="470">
        <v>0</v>
      </c>
      <c r="X654" s="470">
        <v>0</v>
      </c>
      <c r="Y654" s="470">
        <v>0</v>
      </c>
      <c r="Z654" s="470">
        <v>0</v>
      </c>
      <c r="AA654" s="470">
        <v>0</v>
      </c>
      <c r="AB654" s="470">
        <v>0</v>
      </c>
      <c r="AC654" s="470">
        <v>0</v>
      </c>
      <c r="AD654" s="470">
        <v>0</v>
      </c>
      <c r="AE654" s="470">
        <v>-18399.9028</v>
      </c>
      <c r="AF654" s="227">
        <v>-13136.02902</v>
      </c>
      <c r="AG654" s="227">
        <v>0</v>
      </c>
      <c r="AH654" s="227">
        <v>0</v>
      </c>
      <c r="AI654" s="227">
        <v>0</v>
      </c>
      <c r="AJ654" s="475">
        <v>-5263.873779999999</v>
      </c>
    </row>
    <row r="655" spans="1:36" s="42" customFormat="1" x14ac:dyDescent="0.25">
      <c r="A655" s="395"/>
      <c r="B655" s="111">
        <v>1707</v>
      </c>
      <c r="C655" s="180" t="s">
        <v>818</v>
      </c>
      <c r="D655" s="470">
        <v>0</v>
      </c>
      <c r="E655" s="470">
        <v>0</v>
      </c>
      <c r="F655" s="470">
        <v>0</v>
      </c>
      <c r="G655" s="470">
        <v>0</v>
      </c>
      <c r="H655" s="87">
        <v>0</v>
      </c>
      <c r="I655" s="470">
        <v>0</v>
      </c>
      <c r="J655" s="470">
        <v>0</v>
      </c>
      <c r="K655" s="470">
        <v>0</v>
      </c>
      <c r="L655" s="470">
        <v>0</v>
      </c>
      <c r="M655" s="470">
        <v>0</v>
      </c>
      <c r="N655" s="470">
        <v>0</v>
      </c>
      <c r="O655" s="470">
        <v>0</v>
      </c>
      <c r="P655" s="470">
        <v>0</v>
      </c>
      <c r="Q655" s="470">
        <v>0</v>
      </c>
      <c r="R655" s="87">
        <v>0</v>
      </c>
      <c r="S655" s="470">
        <v>0</v>
      </c>
      <c r="T655" s="470">
        <v>0</v>
      </c>
      <c r="U655" s="470">
        <v>0</v>
      </c>
      <c r="V655" s="470">
        <v>0</v>
      </c>
      <c r="W655" s="470">
        <v>0</v>
      </c>
      <c r="X655" s="470">
        <v>0</v>
      </c>
      <c r="Y655" s="470">
        <v>0</v>
      </c>
      <c r="Z655" s="470">
        <v>0</v>
      </c>
      <c r="AA655" s="470">
        <v>0</v>
      </c>
      <c r="AB655" s="470">
        <v>0</v>
      </c>
      <c r="AC655" s="470">
        <v>0</v>
      </c>
      <c r="AD655" s="470">
        <v>0</v>
      </c>
      <c r="AE655" s="470">
        <v>0</v>
      </c>
      <c r="AF655" s="227">
        <v>0</v>
      </c>
      <c r="AG655" s="227">
        <v>0</v>
      </c>
      <c r="AH655" s="227">
        <v>0</v>
      </c>
      <c r="AI655" s="227">
        <v>0</v>
      </c>
      <c r="AJ655" s="475">
        <v>0</v>
      </c>
    </row>
    <row r="656" spans="1:36" s="42" customFormat="1" x14ac:dyDescent="0.25">
      <c r="A656" s="395"/>
      <c r="B656" s="111">
        <v>1799</v>
      </c>
      <c r="C656" s="180" t="s">
        <v>1566</v>
      </c>
      <c r="D656" s="470">
        <v>-1786.5094300000001</v>
      </c>
      <c r="E656" s="470">
        <v>-5621.8283600000004</v>
      </c>
      <c r="F656" s="470">
        <v>-18302.0252</v>
      </c>
      <c r="G656" s="470">
        <v>-7980.1449599999996</v>
      </c>
      <c r="H656" s="87">
        <v>-33690.507949999999</v>
      </c>
      <c r="I656" s="470">
        <v>-8546.4847300000001</v>
      </c>
      <c r="J656" s="470">
        <v>0</v>
      </c>
      <c r="K656" s="470">
        <v>0</v>
      </c>
      <c r="L656" s="470">
        <v>-317.28086000000002</v>
      </c>
      <c r="M656" s="470">
        <v>-2315.8932799999998</v>
      </c>
      <c r="N656" s="470">
        <v>-5708.5934399999996</v>
      </c>
      <c r="O656" s="470">
        <v>-861.11851000000001</v>
      </c>
      <c r="P656" s="470">
        <v>-832.53998999999999</v>
      </c>
      <c r="Q656" s="470">
        <v>-4220.5410899999997</v>
      </c>
      <c r="R656" s="87">
        <v>-22802.4519</v>
      </c>
      <c r="S656" s="470">
        <v>-1027.6860899999999</v>
      </c>
      <c r="T656" s="470">
        <v>-8.03904</v>
      </c>
      <c r="U656" s="470">
        <v>-292.20303999999999</v>
      </c>
      <c r="V656" s="470">
        <v>-22.4757</v>
      </c>
      <c r="W656" s="470">
        <v>0</v>
      </c>
      <c r="X656" s="470">
        <v>-387.84399999999999</v>
      </c>
      <c r="Y656" s="470">
        <v>0</v>
      </c>
      <c r="Z656" s="470">
        <v>0</v>
      </c>
      <c r="AA656" s="470">
        <v>0</v>
      </c>
      <c r="AB656" s="470">
        <v>-251.17760000000001</v>
      </c>
      <c r="AC656" s="470">
        <v>0</v>
      </c>
      <c r="AD656" s="470">
        <v>-1989.4254699999997</v>
      </c>
      <c r="AE656" s="470">
        <v>-58482.385320000001</v>
      </c>
      <c r="AF656" s="227">
        <v>-5708.5934399999996</v>
      </c>
      <c r="AG656" s="227">
        <v>-2655.64984</v>
      </c>
      <c r="AH656" s="227">
        <v>0</v>
      </c>
      <c r="AI656" s="227">
        <v>0</v>
      </c>
      <c r="AJ656" s="475">
        <v>-50118.142039999999</v>
      </c>
    </row>
    <row r="657" spans="1:36" s="42" customFormat="1" x14ac:dyDescent="0.25">
      <c r="A657" s="395"/>
      <c r="B657" s="111">
        <v>179905</v>
      </c>
      <c r="C657" s="180" t="s">
        <v>176</v>
      </c>
      <c r="D657" s="470">
        <v>0</v>
      </c>
      <c r="E657" s="470">
        <v>0</v>
      </c>
      <c r="F657" s="470">
        <v>0</v>
      </c>
      <c r="G657" s="470">
        <v>0</v>
      </c>
      <c r="H657" s="87">
        <v>0</v>
      </c>
      <c r="I657" s="470">
        <v>0</v>
      </c>
      <c r="J657" s="470">
        <v>0</v>
      </c>
      <c r="K657" s="470">
        <v>0</v>
      </c>
      <c r="L657" s="470">
        <v>0</v>
      </c>
      <c r="M657" s="470">
        <v>0</v>
      </c>
      <c r="N657" s="470">
        <v>0</v>
      </c>
      <c r="O657" s="470">
        <v>0</v>
      </c>
      <c r="P657" s="470">
        <v>0</v>
      </c>
      <c r="Q657" s="470">
        <v>0</v>
      </c>
      <c r="R657" s="87">
        <v>0</v>
      </c>
      <c r="S657" s="470">
        <v>0</v>
      </c>
      <c r="T657" s="470">
        <v>0</v>
      </c>
      <c r="U657" s="470">
        <v>0</v>
      </c>
      <c r="V657" s="470">
        <v>0</v>
      </c>
      <c r="W657" s="470">
        <v>0</v>
      </c>
      <c r="X657" s="470">
        <v>0</v>
      </c>
      <c r="Y657" s="470">
        <v>0</v>
      </c>
      <c r="Z657" s="470">
        <v>0</v>
      </c>
      <c r="AA657" s="470">
        <v>0</v>
      </c>
      <c r="AB657" s="470">
        <v>0</v>
      </c>
      <c r="AC657" s="470">
        <v>0</v>
      </c>
      <c r="AD657" s="470">
        <v>0</v>
      </c>
      <c r="AE657" s="470">
        <v>0</v>
      </c>
      <c r="AF657" s="227">
        <v>0</v>
      </c>
      <c r="AG657" s="227">
        <v>0</v>
      </c>
      <c r="AH657" s="227">
        <v>0</v>
      </c>
      <c r="AI657" s="227">
        <v>0</v>
      </c>
      <c r="AJ657" s="475">
        <v>0</v>
      </c>
    </row>
    <row r="658" spans="1:36" s="42" customFormat="1" x14ac:dyDescent="0.25">
      <c r="A658" s="395"/>
      <c r="B658" s="111">
        <v>179910</v>
      </c>
      <c r="C658" s="180" t="s">
        <v>177</v>
      </c>
      <c r="D658" s="470">
        <v>-1786.5094300000001</v>
      </c>
      <c r="E658" s="470">
        <v>-5621.8283600000004</v>
      </c>
      <c r="F658" s="470">
        <v>-17985.532520000001</v>
      </c>
      <c r="G658" s="470">
        <v>-7966.06711</v>
      </c>
      <c r="H658" s="87">
        <v>-33359.937420000002</v>
      </c>
      <c r="I658" s="470">
        <v>-8546.4847300000001</v>
      </c>
      <c r="J658" s="470">
        <v>0</v>
      </c>
      <c r="K658" s="470">
        <v>0</v>
      </c>
      <c r="L658" s="470">
        <v>-317.28086000000002</v>
      </c>
      <c r="M658" s="470">
        <v>-2315.8932799999998</v>
      </c>
      <c r="N658" s="470">
        <v>-5708.5934399999996</v>
      </c>
      <c r="O658" s="470">
        <v>-861.11851000000001</v>
      </c>
      <c r="P658" s="470">
        <v>-832.53998999999999</v>
      </c>
      <c r="Q658" s="470">
        <v>-4220.5410899999997</v>
      </c>
      <c r="R658" s="87">
        <v>-22802.4519</v>
      </c>
      <c r="S658" s="470">
        <v>-1027.6860899999999</v>
      </c>
      <c r="T658" s="470">
        <v>-8.03904</v>
      </c>
      <c r="U658" s="470">
        <v>-292.20303999999999</v>
      </c>
      <c r="V658" s="470">
        <v>-22.4757</v>
      </c>
      <c r="W658" s="470">
        <v>0</v>
      </c>
      <c r="X658" s="470">
        <v>-387.84399999999999</v>
      </c>
      <c r="Y658" s="470">
        <v>0</v>
      </c>
      <c r="Z658" s="470">
        <v>0</v>
      </c>
      <c r="AA658" s="470">
        <v>0</v>
      </c>
      <c r="AB658" s="470">
        <v>-251.17760000000001</v>
      </c>
      <c r="AC658" s="470">
        <v>0</v>
      </c>
      <c r="AD658" s="470">
        <v>-1989.4254699999997</v>
      </c>
      <c r="AE658" s="470">
        <v>-58151.814790000004</v>
      </c>
      <c r="AF658" s="227">
        <v>-5708.5934399999996</v>
      </c>
      <c r="AG658" s="227">
        <v>-2655.64984</v>
      </c>
      <c r="AH658" s="227">
        <v>0</v>
      </c>
      <c r="AI658" s="227">
        <v>0</v>
      </c>
      <c r="AJ658" s="475">
        <v>-49787.571510000002</v>
      </c>
    </row>
    <row r="659" spans="1:36" s="42" customFormat="1" x14ac:dyDescent="0.25">
      <c r="A659" s="395"/>
      <c r="B659" s="111">
        <v>179915</v>
      </c>
      <c r="C659" s="180" t="s">
        <v>178</v>
      </c>
      <c r="D659" s="470">
        <v>0</v>
      </c>
      <c r="E659" s="470">
        <v>0</v>
      </c>
      <c r="F659" s="470">
        <v>-316.49268000000001</v>
      </c>
      <c r="G659" s="470">
        <v>-14.07785</v>
      </c>
      <c r="H659" s="87">
        <v>-330.57053000000002</v>
      </c>
      <c r="I659" s="470">
        <v>0</v>
      </c>
      <c r="J659" s="470">
        <v>0</v>
      </c>
      <c r="K659" s="470">
        <v>0</v>
      </c>
      <c r="L659" s="470">
        <v>0</v>
      </c>
      <c r="M659" s="470">
        <v>0</v>
      </c>
      <c r="N659" s="470">
        <v>0</v>
      </c>
      <c r="O659" s="470">
        <v>0</v>
      </c>
      <c r="P659" s="470">
        <v>0</v>
      </c>
      <c r="Q659" s="470">
        <v>0</v>
      </c>
      <c r="R659" s="87">
        <v>0</v>
      </c>
      <c r="S659" s="470">
        <v>0</v>
      </c>
      <c r="T659" s="470">
        <v>0</v>
      </c>
      <c r="U659" s="470">
        <v>0</v>
      </c>
      <c r="V659" s="470">
        <v>0</v>
      </c>
      <c r="W659" s="470">
        <v>0</v>
      </c>
      <c r="X659" s="470">
        <v>0</v>
      </c>
      <c r="Y659" s="470">
        <v>0</v>
      </c>
      <c r="Z659" s="470">
        <v>0</v>
      </c>
      <c r="AA659" s="470">
        <v>0</v>
      </c>
      <c r="AB659" s="470">
        <v>0</v>
      </c>
      <c r="AC659" s="470">
        <v>0</v>
      </c>
      <c r="AD659" s="470">
        <v>0</v>
      </c>
      <c r="AE659" s="470">
        <v>-330.57053000000002</v>
      </c>
      <c r="AF659" s="227">
        <v>0</v>
      </c>
      <c r="AG659" s="227">
        <v>0</v>
      </c>
      <c r="AH659" s="227">
        <v>0</v>
      </c>
      <c r="AI659" s="227">
        <v>0</v>
      </c>
      <c r="AJ659" s="475">
        <v>-330.57053000000002</v>
      </c>
    </row>
    <row r="660" spans="1:36" s="42" customFormat="1" x14ac:dyDescent="0.25">
      <c r="A660" s="395"/>
      <c r="B660" s="111">
        <v>179920</v>
      </c>
      <c r="C660" s="180" t="s">
        <v>179</v>
      </c>
      <c r="D660" s="470">
        <v>0</v>
      </c>
      <c r="E660" s="470">
        <v>0</v>
      </c>
      <c r="F660" s="470">
        <v>0</v>
      </c>
      <c r="G660" s="470">
        <v>0</v>
      </c>
      <c r="H660" s="87">
        <v>0</v>
      </c>
      <c r="I660" s="470">
        <v>0</v>
      </c>
      <c r="J660" s="470">
        <v>0</v>
      </c>
      <c r="K660" s="470">
        <v>0</v>
      </c>
      <c r="L660" s="470">
        <v>0</v>
      </c>
      <c r="M660" s="470">
        <v>0</v>
      </c>
      <c r="N660" s="470">
        <v>0</v>
      </c>
      <c r="O660" s="470">
        <v>0</v>
      </c>
      <c r="P660" s="470">
        <v>0</v>
      </c>
      <c r="Q660" s="470">
        <v>0</v>
      </c>
      <c r="R660" s="87">
        <v>0</v>
      </c>
      <c r="S660" s="470">
        <v>0</v>
      </c>
      <c r="T660" s="470">
        <v>0</v>
      </c>
      <c r="U660" s="470">
        <v>0</v>
      </c>
      <c r="V660" s="470">
        <v>0</v>
      </c>
      <c r="W660" s="470">
        <v>0</v>
      </c>
      <c r="X660" s="470">
        <v>0</v>
      </c>
      <c r="Y660" s="470">
        <v>0</v>
      </c>
      <c r="Z660" s="470">
        <v>0</v>
      </c>
      <c r="AA660" s="470">
        <v>0</v>
      </c>
      <c r="AB660" s="470">
        <v>0</v>
      </c>
      <c r="AC660" s="470">
        <v>0</v>
      </c>
      <c r="AD660" s="470">
        <v>0</v>
      </c>
      <c r="AE660" s="470">
        <v>0</v>
      </c>
      <c r="AF660" s="227">
        <v>0</v>
      </c>
      <c r="AG660" s="227">
        <v>0</v>
      </c>
      <c r="AH660" s="227">
        <v>0</v>
      </c>
      <c r="AI660" s="227">
        <v>0</v>
      </c>
      <c r="AJ660" s="475">
        <v>0</v>
      </c>
    </row>
    <row r="661" spans="1:36" s="40" customFormat="1" x14ac:dyDescent="0.25">
      <c r="A661" s="394"/>
      <c r="B661" s="110">
        <v>18</v>
      </c>
      <c r="C661" s="310" t="s">
        <v>180</v>
      </c>
      <c r="D661" s="471">
        <v>122918.59407000001</v>
      </c>
      <c r="E661" s="471">
        <v>122403.29631999999</v>
      </c>
      <c r="F661" s="471">
        <v>215176.18242</v>
      </c>
      <c r="G661" s="471">
        <v>65194.690549999999</v>
      </c>
      <c r="H661" s="26">
        <v>525692.76335999998</v>
      </c>
      <c r="I661" s="471">
        <v>33738.916380000002</v>
      </c>
      <c r="J661" s="471">
        <v>44842.934829999998</v>
      </c>
      <c r="K661" s="471">
        <v>624.24900000000002</v>
      </c>
      <c r="L661" s="471">
        <v>9237.0253100000009</v>
      </c>
      <c r="M661" s="471">
        <v>5379.3180300000004</v>
      </c>
      <c r="N661" s="471">
        <v>38507.476580000002</v>
      </c>
      <c r="O661" s="471">
        <v>7259.9701100000002</v>
      </c>
      <c r="P661" s="471">
        <v>12421.88191</v>
      </c>
      <c r="Q661" s="471">
        <v>9255.5184000000008</v>
      </c>
      <c r="R661" s="26">
        <v>161267.29054999998</v>
      </c>
      <c r="S661" s="471">
        <v>5821.8605900000002</v>
      </c>
      <c r="T661" s="471">
        <v>11437.25419</v>
      </c>
      <c r="U661" s="471">
        <v>3477.44254</v>
      </c>
      <c r="V661" s="471">
        <v>322.71458000000001</v>
      </c>
      <c r="W661" s="471">
        <v>2389.0882700000002</v>
      </c>
      <c r="X661" s="471">
        <v>6667.6084300000002</v>
      </c>
      <c r="Y661" s="471">
        <v>1252.6286399999999</v>
      </c>
      <c r="Z661" s="471">
        <v>89.125259999999997</v>
      </c>
      <c r="AA661" s="471">
        <v>1379.99038</v>
      </c>
      <c r="AB661" s="471">
        <v>4983.3763600000002</v>
      </c>
      <c r="AC661" s="471">
        <v>478.37563</v>
      </c>
      <c r="AD661" s="471">
        <v>38299.464870000003</v>
      </c>
      <c r="AE661" s="471">
        <v>725259.51878000004</v>
      </c>
      <c r="AF661" s="473">
        <v>39131.725580000006</v>
      </c>
      <c r="AG661" s="473">
        <v>14939.057920000001</v>
      </c>
      <c r="AH661" s="473">
        <v>0</v>
      </c>
      <c r="AI661" s="473">
        <v>3110.9946500000001</v>
      </c>
      <c r="AJ661" s="474">
        <v>668077.74063000001</v>
      </c>
    </row>
    <row r="662" spans="1:36" s="42" customFormat="1" x14ac:dyDescent="0.25">
      <c r="A662" s="395"/>
      <c r="B662" s="111">
        <v>1801</v>
      </c>
      <c r="C662" s="180" t="s">
        <v>148</v>
      </c>
      <c r="D662" s="470">
        <v>18352.404289999999</v>
      </c>
      <c r="E662" s="470">
        <v>26717.807100000002</v>
      </c>
      <c r="F662" s="470">
        <v>44171.198400000001</v>
      </c>
      <c r="G662" s="470">
        <v>3279.2384699999998</v>
      </c>
      <c r="H662" s="87">
        <v>92520.648260000002</v>
      </c>
      <c r="I662" s="470">
        <v>16261.452069999999</v>
      </c>
      <c r="J662" s="470">
        <v>6194.6105100000004</v>
      </c>
      <c r="K662" s="470">
        <v>0</v>
      </c>
      <c r="L662" s="470">
        <v>1149.8336999999999</v>
      </c>
      <c r="M662" s="470">
        <v>360.52620999999999</v>
      </c>
      <c r="N662" s="470">
        <v>12455.09996</v>
      </c>
      <c r="O662" s="470">
        <v>2344.46144</v>
      </c>
      <c r="P662" s="470">
        <v>5000.5528000000004</v>
      </c>
      <c r="Q662" s="470">
        <v>1027.6752899999999</v>
      </c>
      <c r="R662" s="87">
        <v>44794.211979999993</v>
      </c>
      <c r="S662" s="470">
        <v>2086.8409999999999</v>
      </c>
      <c r="T662" s="470">
        <v>0</v>
      </c>
      <c r="U662" s="470">
        <v>704.55499999999995</v>
      </c>
      <c r="V662" s="470">
        <v>83.6447</v>
      </c>
      <c r="W662" s="470">
        <v>739.65860999999995</v>
      </c>
      <c r="X662" s="470">
        <v>336.87031000000002</v>
      </c>
      <c r="Y662" s="470">
        <v>0</v>
      </c>
      <c r="Z662" s="470">
        <v>0</v>
      </c>
      <c r="AA662" s="470">
        <v>438.35408000000001</v>
      </c>
      <c r="AB662" s="470">
        <v>1784.5716500000001</v>
      </c>
      <c r="AC662" s="470">
        <v>0</v>
      </c>
      <c r="AD662" s="470">
        <v>6174.4953499999992</v>
      </c>
      <c r="AE662" s="470">
        <v>143489.35559000002</v>
      </c>
      <c r="AF662" s="227">
        <v>12455.09996</v>
      </c>
      <c r="AG662" s="227">
        <v>1594.00461</v>
      </c>
      <c r="AH662" s="227">
        <v>0</v>
      </c>
      <c r="AI662" s="227">
        <v>438.35408000000001</v>
      </c>
      <c r="AJ662" s="475">
        <v>129001.89693999999</v>
      </c>
    </row>
    <row r="663" spans="1:36" s="42" customFormat="1" x14ac:dyDescent="0.25">
      <c r="A663" s="395"/>
      <c r="B663" s="111">
        <v>1802</v>
      </c>
      <c r="C663" s="180" t="s">
        <v>172</v>
      </c>
      <c r="D663" s="470">
        <v>121962.65298</v>
      </c>
      <c r="E663" s="470">
        <v>138328.84675999999</v>
      </c>
      <c r="F663" s="470">
        <v>582094.62537000002</v>
      </c>
      <c r="G663" s="470">
        <v>47130.506329999997</v>
      </c>
      <c r="H663" s="87">
        <v>889516.63144000003</v>
      </c>
      <c r="I663" s="470">
        <v>14911.569589999999</v>
      </c>
      <c r="J663" s="470">
        <v>49632.212489999998</v>
      </c>
      <c r="K663" s="470">
        <v>0</v>
      </c>
      <c r="L663" s="470">
        <v>401.05882000000003</v>
      </c>
      <c r="M663" s="470">
        <v>4803.0171200000004</v>
      </c>
      <c r="N663" s="470">
        <v>169155.41693000001</v>
      </c>
      <c r="O663" s="470">
        <v>12489.68507</v>
      </c>
      <c r="P663" s="470">
        <v>19125.279159999998</v>
      </c>
      <c r="Q663" s="470">
        <v>15984.69312</v>
      </c>
      <c r="R663" s="87">
        <v>286502.93229999999</v>
      </c>
      <c r="S663" s="470">
        <v>5604.7762899999998</v>
      </c>
      <c r="T663" s="470">
        <v>13722.44713</v>
      </c>
      <c r="U663" s="470">
        <v>3841.7703999999999</v>
      </c>
      <c r="V663" s="470">
        <v>393.97719000000001</v>
      </c>
      <c r="W663" s="470">
        <v>2083.73855</v>
      </c>
      <c r="X663" s="470">
        <v>6860.9084700000003</v>
      </c>
      <c r="Y663" s="470">
        <v>4333.5664100000004</v>
      </c>
      <c r="Z663" s="470">
        <v>0</v>
      </c>
      <c r="AA663" s="470">
        <v>646.84374000000003</v>
      </c>
      <c r="AB663" s="470">
        <v>5148.0807299999997</v>
      </c>
      <c r="AC663" s="470">
        <v>0</v>
      </c>
      <c r="AD663" s="470">
        <v>42636.108910000003</v>
      </c>
      <c r="AE663" s="470">
        <v>1218655.6726500001</v>
      </c>
      <c r="AF663" s="227">
        <v>169155.41693000001</v>
      </c>
      <c r="AG663" s="227">
        <v>5598.0531300000002</v>
      </c>
      <c r="AH663" s="227">
        <v>0</v>
      </c>
      <c r="AI663" s="227">
        <v>4980.4101500000006</v>
      </c>
      <c r="AJ663" s="475">
        <v>1038921.79244</v>
      </c>
    </row>
    <row r="664" spans="1:36" s="42" customFormat="1" x14ac:dyDescent="0.25">
      <c r="A664" s="395"/>
      <c r="B664" s="111">
        <v>1803</v>
      </c>
      <c r="C664" s="180" t="s">
        <v>181</v>
      </c>
      <c r="D664" s="470">
        <v>365.79617999999999</v>
      </c>
      <c r="E664" s="470">
        <v>0</v>
      </c>
      <c r="F664" s="470">
        <v>1828.29882</v>
      </c>
      <c r="G664" s="470">
        <v>5091.1718300000002</v>
      </c>
      <c r="H664" s="87">
        <v>7285.2668300000005</v>
      </c>
      <c r="I664" s="470">
        <v>2815.5073299999999</v>
      </c>
      <c r="J664" s="470">
        <v>679.26940999999999</v>
      </c>
      <c r="K664" s="470">
        <v>161.12799999999999</v>
      </c>
      <c r="L664" s="470">
        <v>0</v>
      </c>
      <c r="M664" s="470">
        <v>0</v>
      </c>
      <c r="N664" s="470">
        <v>0</v>
      </c>
      <c r="O664" s="470">
        <v>0</v>
      </c>
      <c r="P664" s="470">
        <v>0</v>
      </c>
      <c r="Q664" s="470">
        <v>1472.2862600000001</v>
      </c>
      <c r="R664" s="87">
        <v>5128.1909999999998</v>
      </c>
      <c r="S664" s="470">
        <v>620.89480000000003</v>
      </c>
      <c r="T664" s="470">
        <v>0</v>
      </c>
      <c r="U664" s="470">
        <v>0</v>
      </c>
      <c r="V664" s="470">
        <v>0</v>
      </c>
      <c r="W664" s="470">
        <v>0</v>
      </c>
      <c r="X664" s="470">
        <v>0</v>
      </c>
      <c r="Y664" s="470">
        <v>0</v>
      </c>
      <c r="Z664" s="470">
        <v>0</v>
      </c>
      <c r="AA664" s="470">
        <v>7.8587999999999996</v>
      </c>
      <c r="AB664" s="470">
        <v>0</v>
      </c>
      <c r="AC664" s="470">
        <v>0</v>
      </c>
      <c r="AD664" s="470">
        <v>628.75360000000001</v>
      </c>
      <c r="AE664" s="470">
        <v>13042.211429999999</v>
      </c>
      <c r="AF664" s="227">
        <v>161.12799999999999</v>
      </c>
      <c r="AG664" s="227">
        <v>0</v>
      </c>
      <c r="AH664" s="227">
        <v>0</v>
      </c>
      <c r="AI664" s="227">
        <v>7.8587999999999996</v>
      </c>
      <c r="AJ664" s="475">
        <v>12873.224630000002</v>
      </c>
    </row>
    <row r="665" spans="1:36" s="42" customFormat="1" x14ac:dyDescent="0.25">
      <c r="A665" s="395"/>
      <c r="B665" s="111">
        <v>1804</v>
      </c>
      <c r="C665" s="180" t="s">
        <v>173</v>
      </c>
      <c r="D665" s="470">
        <v>0</v>
      </c>
      <c r="E665" s="470">
        <v>0</v>
      </c>
      <c r="F665" s="470">
        <v>0</v>
      </c>
      <c r="G665" s="470">
        <v>0</v>
      </c>
      <c r="H665" s="87">
        <v>0</v>
      </c>
      <c r="I665" s="470">
        <v>0</v>
      </c>
      <c r="J665" s="470">
        <v>0</v>
      </c>
      <c r="K665" s="470">
        <v>0</v>
      </c>
      <c r="L665" s="470">
        <v>0</v>
      </c>
      <c r="M665" s="470">
        <v>0</v>
      </c>
      <c r="N665" s="470">
        <v>0</v>
      </c>
      <c r="O665" s="470">
        <v>0</v>
      </c>
      <c r="P665" s="470">
        <v>0</v>
      </c>
      <c r="Q665" s="470">
        <v>0</v>
      </c>
      <c r="R665" s="87">
        <v>0</v>
      </c>
      <c r="S665" s="470">
        <v>0</v>
      </c>
      <c r="T665" s="470">
        <v>0</v>
      </c>
      <c r="U665" s="470">
        <v>0</v>
      </c>
      <c r="V665" s="470">
        <v>0</v>
      </c>
      <c r="W665" s="470">
        <v>0</v>
      </c>
      <c r="X665" s="470">
        <v>0</v>
      </c>
      <c r="Y665" s="470">
        <v>0</v>
      </c>
      <c r="Z665" s="470">
        <v>0</v>
      </c>
      <c r="AA665" s="470">
        <v>0</v>
      </c>
      <c r="AB665" s="470">
        <v>0</v>
      </c>
      <c r="AC665" s="470">
        <v>0</v>
      </c>
      <c r="AD665" s="470">
        <v>0</v>
      </c>
      <c r="AE665" s="470">
        <v>0</v>
      </c>
      <c r="AF665" s="227">
        <v>0</v>
      </c>
      <c r="AG665" s="227">
        <v>0</v>
      </c>
      <c r="AH665" s="227">
        <v>0</v>
      </c>
      <c r="AI665" s="227">
        <v>0</v>
      </c>
      <c r="AJ665" s="475">
        <v>0</v>
      </c>
    </row>
    <row r="666" spans="1:36" s="42" customFormat="1" x14ac:dyDescent="0.25">
      <c r="A666" s="395"/>
      <c r="B666" s="111">
        <v>1805</v>
      </c>
      <c r="C666" s="180" t="s">
        <v>166</v>
      </c>
      <c r="D666" s="470">
        <v>36482.834069999997</v>
      </c>
      <c r="E666" s="470">
        <v>16001.414129999999</v>
      </c>
      <c r="F666" s="470">
        <v>72409.451549999998</v>
      </c>
      <c r="G666" s="470">
        <v>15224.57523</v>
      </c>
      <c r="H666" s="87">
        <v>140118.27497999999</v>
      </c>
      <c r="I666" s="470">
        <v>6443.7965599999998</v>
      </c>
      <c r="J666" s="470">
        <v>4717.8652599999996</v>
      </c>
      <c r="K666" s="470">
        <v>754.66800000000001</v>
      </c>
      <c r="L666" s="470">
        <v>9177.1097499999996</v>
      </c>
      <c r="M666" s="470">
        <v>4346.8883100000003</v>
      </c>
      <c r="N666" s="470">
        <v>13921.8905</v>
      </c>
      <c r="O666" s="470">
        <v>2318.94967</v>
      </c>
      <c r="P666" s="470">
        <v>1541.9003</v>
      </c>
      <c r="Q666" s="470">
        <v>4858.6621699999996</v>
      </c>
      <c r="R666" s="87">
        <v>48081.730519999997</v>
      </c>
      <c r="S666" s="470">
        <v>1719.00415</v>
      </c>
      <c r="T666" s="470">
        <v>299.41638999999998</v>
      </c>
      <c r="U666" s="470">
        <v>813.92889000000002</v>
      </c>
      <c r="V666" s="470">
        <v>136.05972</v>
      </c>
      <c r="W666" s="470">
        <v>331.77377000000001</v>
      </c>
      <c r="X666" s="470">
        <v>1170.62697</v>
      </c>
      <c r="Y666" s="470">
        <v>345.76425</v>
      </c>
      <c r="Z666" s="470">
        <v>91.853800000000007</v>
      </c>
      <c r="AA666" s="470">
        <v>320.45456999999999</v>
      </c>
      <c r="AB666" s="470">
        <v>1131.2496599999999</v>
      </c>
      <c r="AC666" s="470">
        <v>451.53561000000002</v>
      </c>
      <c r="AD666" s="470">
        <v>6811.6677800000007</v>
      </c>
      <c r="AE666" s="470">
        <v>195011.67327999996</v>
      </c>
      <c r="AF666" s="227">
        <v>14676.558499999999</v>
      </c>
      <c r="AG666" s="227">
        <v>13660.057779999999</v>
      </c>
      <c r="AH666" s="227">
        <v>0</v>
      </c>
      <c r="AI666" s="227">
        <v>1117.75443</v>
      </c>
      <c r="AJ666" s="475">
        <v>165557.30257</v>
      </c>
    </row>
    <row r="667" spans="1:36" s="42" customFormat="1" x14ac:dyDescent="0.25">
      <c r="A667" s="395"/>
      <c r="B667" s="111">
        <v>1806</v>
      </c>
      <c r="C667" s="180" t="s">
        <v>182</v>
      </c>
      <c r="D667" s="470">
        <v>79283.524739999993</v>
      </c>
      <c r="E667" s="470">
        <v>43411.95693</v>
      </c>
      <c r="F667" s="470">
        <v>138144.68758</v>
      </c>
      <c r="G667" s="470">
        <v>40142.16188</v>
      </c>
      <c r="H667" s="87">
        <v>300982.33112999995</v>
      </c>
      <c r="I667" s="470">
        <v>4989.2081799999996</v>
      </c>
      <c r="J667" s="470">
        <v>8206.2676300000003</v>
      </c>
      <c r="K667" s="470">
        <v>2094.9920000000002</v>
      </c>
      <c r="L667" s="470">
        <v>16366.21177</v>
      </c>
      <c r="M667" s="470">
        <v>8451.6183999999994</v>
      </c>
      <c r="N667" s="470">
        <v>24282.63665</v>
      </c>
      <c r="O667" s="470">
        <v>4528.3205900000003</v>
      </c>
      <c r="P667" s="470">
        <v>1798.65047</v>
      </c>
      <c r="Q667" s="470">
        <v>4925.8808499999996</v>
      </c>
      <c r="R667" s="87">
        <v>75643.786540000001</v>
      </c>
      <c r="S667" s="470">
        <v>531.58105</v>
      </c>
      <c r="T667" s="470">
        <v>276.15829000000002</v>
      </c>
      <c r="U667" s="470">
        <v>883.50642000000005</v>
      </c>
      <c r="V667" s="470">
        <v>175.54195999999999</v>
      </c>
      <c r="W667" s="470">
        <v>1083.4105300000001</v>
      </c>
      <c r="X667" s="470">
        <v>1168.6898799999999</v>
      </c>
      <c r="Y667" s="470">
        <v>107.10682</v>
      </c>
      <c r="Z667" s="470">
        <v>37.570239999999998</v>
      </c>
      <c r="AA667" s="470">
        <v>428.01071000000002</v>
      </c>
      <c r="AB667" s="470">
        <v>1787.22684</v>
      </c>
      <c r="AC667" s="470">
        <v>340.13038</v>
      </c>
      <c r="AD667" s="470">
        <v>6818.9331199999997</v>
      </c>
      <c r="AE667" s="470">
        <v>383445.05078999995</v>
      </c>
      <c r="AF667" s="227">
        <v>26377.628649999999</v>
      </c>
      <c r="AG667" s="227">
        <v>24993.37213</v>
      </c>
      <c r="AH667" s="227">
        <v>0</v>
      </c>
      <c r="AI667" s="227">
        <v>875.24791000000005</v>
      </c>
      <c r="AJ667" s="475">
        <v>331198.80209999997</v>
      </c>
    </row>
    <row r="668" spans="1:36" s="42" customFormat="1" x14ac:dyDescent="0.25">
      <c r="A668" s="395"/>
      <c r="B668" s="111">
        <v>1807</v>
      </c>
      <c r="C668" s="180" t="s">
        <v>155</v>
      </c>
      <c r="D668" s="470">
        <v>740.63621000000001</v>
      </c>
      <c r="E668" s="470">
        <v>284.08884</v>
      </c>
      <c r="F668" s="470">
        <v>342.30889999999999</v>
      </c>
      <c r="G668" s="470">
        <v>2028.2846500000001</v>
      </c>
      <c r="H668" s="87">
        <v>3395.3186000000001</v>
      </c>
      <c r="I668" s="470">
        <v>757.36057000000005</v>
      </c>
      <c r="J668" s="470">
        <v>763.66971000000001</v>
      </c>
      <c r="K668" s="470">
        <v>0</v>
      </c>
      <c r="L668" s="470">
        <v>318.86363999999998</v>
      </c>
      <c r="M668" s="470">
        <v>256.58762000000002</v>
      </c>
      <c r="N668" s="470">
        <v>877.85488999999995</v>
      </c>
      <c r="O668" s="470">
        <v>125.67643</v>
      </c>
      <c r="P668" s="470">
        <v>502.19013000000001</v>
      </c>
      <c r="Q668" s="470">
        <v>830.20694000000003</v>
      </c>
      <c r="R668" s="87">
        <v>4432.4099299999998</v>
      </c>
      <c r="S668" s="470">
        <v>541.86197000000004</v>
      </c>
      <c r="T668" s="470">
        <v>28</v>
      </c>
      <c r="U668" s="470">
        <v>48.963760000000001</v>
      </c>
      <c r="V668" s="470">
        <v>1E-3</v>
      </c>
      <c r="W668" s="470">
        <v>159.99015</v>
      </c>
      <c r="X668" s="470">
        <v>139.41819000000001</v>
      </c>
      <c r="Y668" s="470">
        <v>4.0000000000000001E-3</v>
      </c>
      <c r="Z668" s="470">
        <v>1E-3</v>
      </c>
      <c r="AA668" s="470">
        <v>6.1740399999999998</v>
      </c>
      <c r="AB668" s="470">
        <v>702.56129999999996</v>
      </c>
      <c r="AC668" s="470">
        <v>143.98500999999999</v>
      </c>
      <c r="AD668" s="470">
        <v>1770.9604199999999</v>
      </c>
      <c r="AE668" s="470">
        <v>9598.6889499999997</v>
      </c>
      <c r="AF668" s="227">
        <v>877.85488999999995</v>
      </c>
      <c r="AG668" s="227">
        <v>575.45226000000002</v>
      </c>
      <c r="AH668" s="227">
        <v>0</v>
      </c>
      <c r="AI668" s="227">
        <v>150.16305</v>
      </c>
      <c r="AJ668" s="475">
        <v>7995.2187500000009</v>
      </c>
    </row>
    <row r="669" spans="1:36" s="42" customFormat="1" x14ac:dyDescent="0.25">
      <c r="A669" s="395"/>
      <c r="B669" s="111">
        <v>1808</v>
      </c>
      <c r="C669" s="180" t="s">
        <v>167</v>
      </c>
      <c r="D669" s="470">
        <v>0</v>
      </c>
      <c r="E669" s="470">
        <v>0</v>
      </c>
      <c r="F669" s="470">
        <v>0</v>
      </c>
      <c r="G669" s="470">
        <v>0</v>
      </c>
      <c r="H669" s="87">
        <v>0</v>
      </c>
      <c r="I669" s="470">
        <v>0</v>
      </c>
      <c r="J669" s="470">
        <v>0</v>
      </c>
      <c r="K669" s="470">
        <v>0</v>
      </c>
      <c r="L669" s="470">
        <v>0</v>
      </c>
      <c r="M669" s="470">
        <v>0</v>
      </c>
      <c r="N669" s="470">
        <v>0</v>
      </c>
      <c r="O669" s="470">
        <v>0</v>
      </c>
      <c r="P669" s="470">
        <v>0</v>
      </c>
      <c r="Q669" s="470">
        <v>0</v>
      </c>
      <c r="R669" s="87">
        <v>0</v>
      </c>
      <c r="S669" s="470">
        <v>0</v>
      </c>
      <c r="T669" s="470">
        <v>0</v>
      </c>
      <c r="U669" s="470">
        <v>0</v>
      </c>
      <c r="V669" s="470">
        <v>0</v>
      </c>
      <c r="W669" s="470">
        <v>0</v>
      </c>
      <c r="X669" s="470">
        <v>0</v>
      </c>
      <c r="Y669" s="470">
        <v>0</v>
      </c>
      <c r="Z669" s="470">
        <v>0</v>
      </c>
      <c r="AA669" s="470">
        <v>0</v>
      </c>
      <c r="AB669" s="470">
        <v>0</v>
      </c>
      <c r="AC669" s="470">
        <v>0</v>
      </c>
      <c r="AD669" s="470">
        <v>0</v>
      </c>
      <c r="AE669" s="470">
        <v>0</v>
      </c>
      <c r="AF669" s="227">
        <v>0</v>
      </c>
      <c r="AG669" s="227">
        <v>0</v>
      </c>
      <c r="AH669" s="227">
        <v>0</v>
      </c>
      <c r="AI669" s="227">
        <v>0</v>
      </c>
      <c r="AJ669" s="475">
        <v>0</v>
      </c>
    </row>
    <row r="670" spans="1:36" s="42" customFormat="1" x14ac:dyDescent="0.25">
      <c r="A670" s="395"/>
      <c r="B670" s="111">
        <v>1809</v>
      </c>
      <c r="C670" s="180" t="s">
        <v>168</v>
      </c>
      <c r="D670" s="470">
        <v>0</v>
      </c>
      <c r="E670" s="470">
        <v>0</v>
      </c>
      <c r="F670" s="470">
        <v>0</v>
      </c>
      <c r="G670" s="470">
        <v>0</v>
      </c>
      <c r="H670" s="87">
        <v>0</v>
      </c>
      <c r="I670" s="470">
        <v>0</v>
      </c>
      <c r="J670" s="470">
        <v>0</v>
      </c>
      <c r="K670" s="470">
        <v>0</v>
      </c>
      <c r="L670" s="470">
        <v>0</v>
      </c>
      <c r="M670" s="470">
        <v>0</v>
      </c>
      <c r="N670" s="470">
        <v>0</v>
      </c>
      <c r="O670" s="470">
        <v>0</v>
      </c>
      <c r="P670" s="470">
        <v>0</v>
      </c>
      <c r="Q670" s="470">
        <v>0</v>
      </c>
      <c r="R670" s="87">
        <v>0</v>
      </c>
      <c r="S670" s="470">
        <v>0</v>
      </c>
      <c r="T670" s="470">
        <v>0</v>
      </c>
      <c r="U670" s="470">
        <v>0</v>
      </c>
      <c r="V670" s="470">
        <v>0</v>
      </c>
      <c r="W670" s="470">
        <v>0</v>
      </c>
      <c r="X670" s="470">
        <v>0</v>
      </c>
      <c r="Y670" s="470">
        <v>0</v>
      </c>
      <c r="Z670" s="470">
        <v>0</v>
      </c>
      <c r="AA670" s="470">
        <v>0</v>
      </c>
      <c r="AB670" s="470">
        <v>0</v>
      </c>
      <c r="AC670" s="470">
        <v>0</v>
      </c>
      <c r="AD670" s="470">
        <v>0</v>
      </c>
      <c r="AE670" s="470">
        <v>0</v>
      </c>
      <c r="AF670" s="227">
        <v>0</v>
      </c>
      <c r="AG670" s="227">
        <v>0</v>
      </c>
      <c r="AH670" s="227">
        <v>0</v>
      </c>
      <c r="AI670" s="227">
        <v>0</v>
      </c>
      <c r="AJ670" s="475">
        <v>0</v>
      </c>
    </row>
    <row r="671" spans="1:36" s="42" customFormat="1" x14ac:dyDescent="0.25">
      <c r="A671" s="395"/>
      <c r="B671" s="111">
        <v>1890</v>
      </c>
      <c r="C671" s="180" t="s">
        <v>53</v>
      </c>
      <c r="D671" s="470">
        <v>2159.7999799999998</v>
      </c>
      <c r="E671" s="470">
        <v>12723.753280000001</v>
      </c>
      <c r="F671" s="470">
        <v>980.72794999999996</v>
      </c>
      <c r="G671" s="470">
        <v>1051.75874</v>
      </c>
      <c r="H671" s="87">
        <v>16916.039950000002</v>
      </c>
      <c r="I671" s="470">
        <v>81.372969999999995</v>
      </c>
      <c r="J671" s="470">
        <v>411.41708</v>
      </c>
      <c r="K671" s="470">
        <v>6.5990000000000002</v>
      </c>
      <c r="L671" s="470">
        <v>1670.3006700000001</v>
      </c>
      <c r="M671" s="470">
        <v>39.988199999999999</v>
      </c>
      <c r="N671" s="470">
        <v>0</v>
      </c>
      <c r="O671" s="470">
        <v>457.17741000000001</v>
      </c>
      <c r="P671" s="470">
        <v>3722.7567899999999</v>
      </c>
      <c r="Q671" s="470">
        <v>609.41022999999996</v>
      </c>
      <c r="R671" s="87">
        <v>6999.0223499999993</v>
      </c>
      <c r="S671" s="470">
        <v>0</v>
      </c>
      <c r="T671" s="470">
        <v>733.23199999999997</v>
      </c>
      <c r="U671" s="470">
        <v>4.2849999999999999E-2</v>
      </c>
      <c r="V671" s="470">
        <v>97.033929999999998</v>
      </c>
      <c r="W671" s="470">
        <v>0</v>
      </c>
      <c r="X671" s="470">
        <v>3.0554100000000002</v>
      </c>
      <c r="Y671" s="470">
        <v>0</v>
      </c>
      <c r="Z671" s="470">
        <v>51.754480000000001</v>
      </c>
      <c r="AA671" s="470">
        <v>373.55718999999999</v>
      </c>
      <c r="AB671" s="470">
        <v>0</v>
      </c>
      <c r="AC671" s="470">
        <v>0</v>
      </c>
      <c r="AD671" s="470">
        <v>1258.6758600000001</v>
      </c>
      <c r="AE671" s="470">
        <v>25173.738160000001</v>
      </c>
      <c r="AF671" s="227">
        <v>6.5990000000000002</v>
      </c>
      <c r="AG671" s="227">
        <v>1807.3228000000001</v>
      </c>
      <c r="AH671" s="227">
        <v>0</v>
      </c>
      <c r="AI671" s="227">
        <v>373.55718999999999</v>
      </c>
      <c r="AJ671" s="475">
        <v>22986.259170000005</v>
      </c>
    </row>
    <row r="672" spans="1:36" s="42" customFormat="1" x14ac:dyDescent="0.25">
      <c r="A672" s="395"/>
      <c r="B672" s="111">
        <v>1899</v>
      </c>
      <c r="C672" s="180" t="s">
        <v>183</v>
      </c>
      <c r="D672" s="470">
        <v>-136429.05437999999</v>
      </c>
      <c r="E672" s="470">
        <v>-115064.57072</v>
      </c>
      <c r="F672" s="470">
        <v>-624795.11615000002</v>
      </c>
      <c r="G672" s="470">
        <v>-48753.006580000001</v>
      </c>
      <c r="H672" s="87">
        <v>-925041.74783000001</v>
      </c>
      <c r="I672" s="470">
        <v>-12521.35089</v>
      </c>
      <c r="J672" s="470">
        <v>-25762.377260000001</v>
      </c>
      <c r="K672" s="470">
        <v>-2393.1379999999999</v>
      </c>
      <c r="L672" s="470">
        <v>-19846.353040000002</v>
      </c>
      <c r="M672" s="470">
        <v>-12879.30783</v>
      </c>
      <c r="N672" s="470">
        <v>-182185.42235000001</v>
      </c>
      <c r="O672" s="470">
        <v>-15004.300499999999</v>
      </c>
      <c r="P672" s="470">
        <v>-19269.44774</v>
      </c>
      <c r="Q672" s="470">
        <v>-20453.296460000001</v>
      </c>
      <c r="R672" s="87">
        <v>-310314.99406999996</v>
      </c>
      <c r="S672" s="470">
        <v>-5283.0986700000003</v>
      </c>
      <c r="T672" s="470">
        <v>-3621.99962</v>
      </c>
      <c r="U672" s="470">
        <v>-2815.3247799999999</v>
      </c>
      <c r="V672" s="470">
        <v>-563.54391999999996</v>
      </c>
      <c r="W672" s="470">
        <v>-2009.48334</v>
      </c>
      <c r="X672" s="470">
        <v>-3011.9607999999998</v>
      </c>
      <c r="Y672" s="470">
        <v>-3533.8128400000001</v>
      </c>
      <c r="Z672" s="470">
        <v>-92.054259999999999</v>
      </c>
      <c r="AA672" s="470">
        <v>-841.26274999999998</v>
      </c>
      <c r="AB672" s="470">
        <v>-5570.3138200000003</v>
      </c>
      <c r="AC672" s="470">
        <v>-457.27537000000001</v>
      </c>
      <c r="AD672" s="470">
        <v>-27800.13017</v>
      </c>
      <c r="AE672" s="470">
        <v>-1263156.87207</v>
      </c>
      <c r="AF672" s="227">
        <v>-184578.56035000001</v>
      </c>
      <c r="AG672" s="227">
        <v>-33289.204790000003</v>
      </c>
      <c r="AH672" s="227">
        <v>0</v>
      </c>
      <c r="AI672" s="227">
        <v>-4832.3509600000007</v>
      </c>
      <c r="AJ672" s="475">
        <v>-1040456.7559700001</v>
      </c>
    </row>
    <row r="673" spans="1:36" s="42" customFormat="1" x14ac:dyDescent="0.25">
      <c r="A673" s="395"/>
      <c r="B673" s="111">
        <v>189905</v>
      </c>
      <c r="C673" s="180" t="s">
        <v>184</v>
      </c>
      <c r="D673" s="470">
        <v>-43284.42037</v>
      </c>
      <c r="E673" s="470">
        <v>-86366.752460000003</v>
      </c>
      <c r="F673" s="470">
        <v>-481323.86826999998</v>
      </c>
      <c r="G673" s="470">
        <v>-7688.1443200000003</v>
      </c>
      <c r="H673" s="87">
        <v>-618663.18541999999</v>
      </c>
      <c r="I673" s="470">
        <v>-6616.58763</v>
      </c>
      <c r="J673" s="470">
        <v>-19013.58827</v>
      </c>
      <c r="K673" s="470">
        <v>0</v>
      </c>
      <c r="L673" s="470">
        <v>-32.661900000000003</v>
      </c>
      <c r="M673" s="470">
        <v>-2510.10302</v>
      </c>
      <c r="N673" s="470">
        <v>-152780.61819000001</v>
      </c>
      <c r="O673" s="470">
        <v>-9441.0797299999995</v>
      </c>
      <c r="P673" s="470">
        <v>-15342.07825</v>
      </c>
      <c r="Q673" s="470">
        <v>-12312.77037</v>
      </c>
      <c r="R673" s="87">
        <v>-218049.48736</v>
      </c>
      <c r="S673" s="470">
        <v>-3611.6083699999999</v>
      </c>
      <c r="T673" s="470">
        <v>-3244.4569900000001</v>
      </c>
      <c r="U673" s="470">
        <v>-1443.9506100000001</v>
      </c>
      <c r="V673" s="470">
        <v>-289.77877000000001</v>
      </c>
      <c r="W673" s="470">
        <v>-1179.33636</v>
      </c>
      <c r="X673" s="470">
        <v>-642.59540000000004</v>
      </c>
      <c r="Y673" s="470">
        <v>-3170.2759700000001</v>
      </c>
      <c r="Z673" s="470">
        <v>0</v>
      </c>
      <c r="AA673" s="470">
        <v>-119.21749</v>
      </c>
      <c r="AB673" s="470">
        <v>-2433.39158</v>
      </c>
      <c r="AC673" s="470">
        <v>0</v>
      </c>
      <c r="AD673" s="470">
        <v>-16134.611540000002</v>
      </c>
      <c r="AE673" s="470">
        <v>-852847.28431999998</v>
      </c>
      <c r="AF673" s="227">
        <v>-152780.61819000001</v>
      </c>
      <c r="AG673" s="227">
        <v>-2832.54369</v>
      </c>
      <c r="AH673" s="227">
        <v>0</v>
      </c>
      <c r="AI673" s="227">
        <v>-3289.4934600000001</v>
      </c>
      <c r="AJ673" s="475">
        <v>-693944.62898000004</v>
      </c>
    </row>
    <row r="674" spans="1:36" s="42" customFormat="1" x14ac:dyDescent="0.25">
      <c r="A674" s="395"/>
      <c r="B674" s="111">
        <v>189910</v>
      </c>
      <c r="C674" s="180" t="s">
        <v>185</v>
      </c>
      <c r="D674" s="470">
        <v>0</v>
      </c>
      <c r="E674" s="470">
        <v>0</v>
      </c>
      <c r="F674" s="470">
        <v>0</v>
      </c>
      <c r="G674" s="470">
        <v>0</v>
      </c>
      <c r="H674" s="87">
        <v>0</v>
      </c>
      <c r="I674" s="470">
        <v>0</v>
      </c>
      <c r="J674" s="470">
        <v>0</v>
      </c>
      <c r="K674" s="470">
        <v>0</v>
      </c>
      <c r="L674" s="470">
        <v>0</v>
      </c>
      <c r="M674" s="470">
        <v>0</v>
      </c>
      <c r="N674" s="470">
        <v>0</v>
      </c>
      <c r="O674" s="470">
        <v>0</v>
      </c>
      <c r="P674" s="470">
        <v>0</v>
      </c>
      <c r="Q674" s="470">
        <v>0</v>
      </c>
      <c r="R674" s="87">
        <v>0</v>
      </c>
      <c r="S674" s="470">
        <v>0</v>
      </c>
      <c r="T674" s="470">
        <v>0</v>
      </c>
      <c r="U674" s="470">
        <v>0</v>
      </c>
      <c r="V674" s="470">
        <v>0</v>
      </c>
      <c r="W674" s="470">
        <v>0</v>
      </c>
      <c r="X674" s="470">
        <v>0</v>
      </c>
      <c r="Y674" s="470">
        <v>0</v>
      </c>
      <c r="Z674" s="470">
        <v>0</v>
      </c>
      <c r="AA674" s="470">
        <v>0</v>
      </c>
      <c r="AB674" s="470">
        <v>0</v>
      </c>
      <c r="AC674" s="470">
        <v>0</v>
      </c>
      <c r="AD674" s="470">
        <v>0</v>
      </c>
      <c r="AE674" s="470">
        <v>0</v>
      </c>
      <c r="AF674" s="227">
        <v>0</v>
      </c>
      <c r="AG674" s="227">
        <v>0</v>
      </c>
      <c r="AH674" s="227">
        <v>0</v>
      </c>
      <c r="AI674" s="227">
        <v>0</v>
      </c>
      <c r="AJ674" s="475">
        <v>0</v>
      </c>
    </row>
    <row r="675" spans="1:36" s="42" customFormat="1" x14ac:dyDescent="0.25">
      <c r="A675" s="395"/>
      <c r="B675" s="111">
        <v>189915</v>
      </c>
      <c r="C675" s="180" t="s">
        <v>186</v>
      </c>
      <c r="D675" s="470">
        <v>-29321.873390000001</v>
      </c>
      <c r="E675" s="470">
        <v>-7090.2211900000002</v>
      </c>
      <c r="F675" s="470">
        <v>-44740.444889999999</v>
      </c>
      <c r="G675" s="470">
        <v>-9898.9028699999999</v>
      </c>
      <c r="H675" s="87">
        <v>-91051.442340000009</v>
      </c>
      <c r="I675" s="470">
        <v>-3534.08115</v>
      </c>
      <c r="J675" s="470">
        <v>-2815.89372</v>
      </c>
      <c r="K675" s="470">
        <v>-652.88800000000003</v>
      </c>
      <c r="L675" s="470">
        <v>-5616.2261200000003</v>
      </c>
      <c r="M675" s="470">
        <v>-3016.9765400000001</v>
      </c>
      <c r="N675" s="470">
        <v>-9629.3212899999999</v>
      </c>
      <c r="O675" s="470">
        <v>-1522.0074500000001</v>
      </c>
      <c r="P675" s="470">
        <v>-864.34123999999997</v>
      </c>
      <c r="Q675" s="470">
        <v>-2816.56637</v>
      </c>
      <c r="R675" s="87">
        <v>-30468.301880000003</v>
      </c>
      <c r="S675" s="470">
        <v>-1217.8156300000001</v>
      </c>
      <c r="T675" s="470">
        <v>-165.57445999999999</v>
      </c>
      <c r="U675" s="470">
        <v>-641.26692000000003</v>
      </c>
      <c r="V675" s="470">
        <v>-98.933949999999996</v>
      </c>
      <c r="W675" s="470">
        <v>-211.21322000000001</v>
      </c>
      <c r="X675" s="470">
        <v>-1077.21128</v>
      </c>
      <c r="Y675" s="470">
        <v>-273.68045999999998</v>
      </c>
      <c r="Z675" s="470">
        <v>-48.183219999999999</v>
      </c>
      <c r="AA675" s="470">
        <v>-192.31252000000001</v>
      </c>
      <c r="AB675" s="470">
        <v>-788.82884999999999</v>
      </c>
      <c r="AC675" s="470">
        <v>-197.71447000000001</v>
      </c>
      <c r="AD675" s="470">
        <v>-4912.7349800000002</v>
      </c>
      <c r="AE675" s="470">
        <v>-126432.4792</v>
      </c>
      <c r="AF675" s="227">
        <v>-10282.209290000001</v>
      </c>
      <c r="AG675" s="227">
        <v>-8732.1366099999996</v>
      </c>
      <c r="AH675" s="227">
        <v>0</v>
      </c>
      <c r="AI675" s="227">
        <v>-663.70744999999999</v>
      </c>
      <c r="AJ675" s="475">
        <v>-106754.42585000003</v>
      </c>
    </row>
    <row r="676" spans="1:36" s="42" customFormat="1" x14ac:dyDescent="0.25">
      <c r="A676" s="395"/>
      <c r="B676" s="111">
        <v>189920</v>
      </c>
      <c r="C676" s="180" t="s">
        <v>187</v>
      </c>
      <c r="D676" s="470">
        <v>-63315.664510000002</v>
      </c>
      <c r="E676" s="470">
        <v>-14733.88811</v>
      </c>
      <c r="F676" s="470">
        <v>-98422.770650000006</v>
      </c>
      <c r="G676" s="470">
        <v>-30086.418959999999</v>
      </c>
      <c r="H676" s="87">
        <v>-206558.74223</v>
      </c>
      <c r="I676" s="470">
        <v>-2049.4879700000001</v>
      </c>
      <c r="J676" s="470">
        <v>-3510.3396899999998</v>
      </c>
      <c r="K676" s="470">
        <v>-1740.25</v>
      </c>
      <c r="L676" s="470">
        <v>-13979.327869999999</v>
      </c>
      <c r="M676" s="470">
        <v>-7128.8414899999998</v>
      </c>
      <c r="N676" s="470">
        <v>-19115.464790000002</v>
      </c>
      <c r="O676" s="470">
        <v>-3625.9284200000002</v>
      </c>
      <c r="P676" s="470">
        <v>-1123.8751999999999</v>
      </c>
      <c r="Q676" s="470">
        <v>-4225.6535700000004</v>
      </c>
      <c r="R676" s="87">
        <v>-56499.169000000009</v>
      </c>
      <c r="S676" s="470">
        <v>-235.52817999999999</v>
      </c>
      <c r="T676" s="470">
        <v>-192.83510999999999</v>
      </c>
      <c r="U676" s="470">
        <v>-681.14449000000002</v>
      </c>
      <c r="V676" s="470">
        <v>-111.88005</v>
      </c>
      <c r="W676" s="470">
        <v>-517.60661000000005</v>
      </c>
      <c r="X676" s="470">
        <v>-1152.73993</v>
      </c>
      <c r="Y676" s="470">
        <v>-89.852410000000006</v>
      </c>
      <c r="Z676" s="470">
        <v>-18.6965</v>
      </c>
      <c r="AA676" s="470">
        <v>-307.73081000000002</v>
      </c>
      <c r="AB676" s="470">
        <v>-1693.01603</v>
      </c>
      <c r="AC676" s="470">
        <v>-187.77154999999999</v>
      </c>
      <c r="AD676" s="470">
        <v>-5188.8016700000007</v>
      </c>
      <c r="AE676" s="470">
        <v>-268246.71290000004</v>
      </c>
      <c r="AF676" s="227">
        <v>-20855.714790000002</v>
      </c>
      <c r="AG676" s="227">
        <v>-21220.04941</v>
      </c>
      <c r="AH676" s="227">
        <v>0</v>
      </c>
      <c r="AI676" s="227">
        <v>-585.35477000000003</v>
      </c>
      <c r="AJ676" s="475">
        <v>-225585.59392999997</v>
      </c>
    </row>
    <row r="677" spans="1:36" s="42" customFormat="1" x14ac:dyDescent="0.25">
      <c r="A677" s="395"/>
      <c r="B677" s="111">
        <v>189925</v>
      </c>
      <c r="C677" s="180" t="s">
        <v>188</v>
      </c>
      <c r="D677" s="470">
        <v>-507.09611000000001</v>
      </c>
      <c r="E677" s="470">
        <v>-70.716040000000007</v>
      </c>
      <c r="F677" s="470">
        <v>-275.78361000000001</v>
      </c>
      <c r="G677" s="470">
        <v>-1079.54043</v>
      </c>
      <c r="H677" s="87">
        <v>-1933.1361899999999</v>
      </c>
      <c r="I677" s="470">
        <v>-321.19414</v>
      </c>
      <c r="J677" s="470">
        <v>-403.50493</v>
      </c>
      <c r="K677" s="470">
        <v>0</v>
      </c>
      <c r="L677" s="470">
        <v>-218.13714999999999</v>
      </c>
      <c r="M677" s="470">
        <v>-223.38677999999999</v>
      </c>
      <c r="N677" s="470">
        <v>-660.01808000000005</v>
      </c>
      <c r="O677" s="470">
        <v>-112.11539999999999</v>
      </c>
      <c r="P677" s="470">
        <v>-161.26101</v>
      </c>
      <c r="Q677" s="470">
        <v>-603.70929000000001</v>
      </c>
      <c r="R677" s="87">
        <v>-2703.3267800000003</v>
      </c>
      <c r="S677" s="470">
        <v>-218.14649</v>
      </c>
      <c r="T677" s="470">
        <v>-19.13306</v>
      </c>
      <c r="U677" s="470">
        <v>-48.962760000000003</v>
      </c>
      <c r="V677" s="470">
        <v>-1E-3</v>
      </c>
      <c r="W677" s="470">
        <v>-101.32715</v>
      </c>
      <c r="X677" s="470">
        <v>-139.41418999999999</v>
      </c>
      <c r="Y677" s="470">
        <v>-4.0000000000000001E-3</v>
      </c>
      <c r="Z677" s="470">
        <v>0</v>
      </c>
      <c r="AA677" s="470">
        <v>-3.5906799999999999</v>
      </c>
      <c r="AB677" s="470">
        <v>-655.07736</v>
      </c>
      <c r="AC677" s="470">
        <v>-71.789349999999999</v>
      </c>
      <c r="AD677" s="470">
        <v>-1257.44604</v>
      </c>
      <c r="AE677" s="470">
        <v>-5893.9090100000003</v>
      </c>
      <c r="AF677" s="227">
        <v>-660.01808000000005</v>
      </c>
      <c r="AG677" s="227">
        <v>-441.52492999999998</v>
      </c>
      <c r="AH677" s="227">
        <v>0</v>
      </c>
      <c r="AI677" s="227">
        <v>-75.384029999999996</v>
      </c>
      <c r="AJ677" s="475">
        <v>-4716.9819700000007</v>
      </c>
    </row>
    <row r="678" spans="1:36" s="42" customFormat="1" x14ac:dyDescent="0.25">
      <c r="A678" s="395"/>
      <c r="B678" s="111">
        <v>189930</v>
      </c>
      <c r="C678" s="180" t="s">
        <v>189</v>
      </c>
      <c r="D678" s="470">
        <v>0</v>
      </c>
      <c r="E678" s="470">
        <v>0</v>
      </c>
      <c r="F678" s="470">
        <v>0</v>
      </c>
      <c r="G678" s="470">
        <v>0</v>
      </c>
      <c r="H678" s="87">
        <v>0</v>
      </c>
      <c r="I678" s="470">
        <v>0</v>
      </c>
      <c r="J678" s="470">
        <v>0</v>
      </c>
      <c r="K678" s="470">
        <v>0</v>
      </c>
      <c r="L678" s="470">
        <v>0</v>
      </c>
      <c r="M678" s="470">
        <v>0</v>
      </c>
      <c r="N678" s="470">
        <v>0</v>
      </c>
      <c r="O678" s="470">
        <v>0</v>
      </c>
      <c r="P678" s="470">
        <v>0</v>
      </c>
      <c r="Q678" s="470">
        <v>0</v>
      </c>
      <c r="R678" s="87">
        <v>0</v>
      </c>
      <c r="S678" s="470">
        <v>0</v>
      </c>
      <c r="T678" s="470">
        <v>0</v>
      </c>
      <c r="U678" s="470">
        <v>0</v>
      </c>
      <c r="V678" s="470">
        <v>0</v>
      </c>
      <c r="W678" s="470">
        <v>0</v>
      </c>
      <c r="X678" s="470">
        <v>0</v>
      </c>
      <c r="Y678" s="470">
        <v>0</v>
      </c>
      <c r="Z678" s="470">
        <v>0</v>
      </c>
      <c r="AA678" s="470">
        <v>0</v>
      </c>
      <c r="AB678" s="470">
        <v>0</v>
      </c>
      <c r="AC678" s="470">
        <v>0</v>
      </c>
      <c r="AD678" s="470">
        <v>0</v>
      </c>
      <c r="AE678" s="470">
        <v>0</v>
      </c>
      <c r="AF678" s="227">
        <v>0</v>
      </c>
      <c r="AG678" s="227">
        <v>0</v>
      </c>
      <c r="AH678" s="227">
        <v>0</v>
      </c>
      <c r="AI678" s="227">
        <v>0</v>
      </c>
      <c r="AJ678" s="475">
        <v>0</v>
      </c>
    </row>
    <row r="679" spans="1:36" s="42" customFormat="1" x14ac:dyDescent="0.25">
      <c r="A679" s="395"/>
      <c r="B679" s="111">
        <v>189935</v>
      </c>
      <c r="C679" s="180" t="s">
        <v>190</v>
      </c>
      <c r="D679" s="470">
        <v>0</v>
      </c>
      <c r="E679" s="470">
        <v>0</v>
      </c>
      <c r="F679" s="470">
        <v>0</v>
      </c>
      <c r="G679" s="470">
        <v>0</v>
      </c>
      <c r="H679" s="87">
        <v>0</v>
      </c>
      <c r="I679" s="470">
        <v>0</v>
      </c>
      <c r="J679" s="470">
        <v>0</v>
      </c>
      <c r="K679" s="470">
        <v>0</v>
      </c>
      <c r="L679" s="470">
        <v>0</v>
      </c>
      <c r="M679" s="470">
        <v>0</v>
      </c>
      <c r="N679" s="470">
        <v>0</v>
      </c>
      <c r="O679" s="470">
        <v>0</v>
      </c>
      <c r="P679" s="470">
        <v>0</v>
      </c>
      <c r="Q679" s="470">
        <v>0</v>
      </c>
      <c r="R679" s="87">
        <v>0</v>
      </c>
      <c r="S679" s="470">
        <v>0</v>
      </c>
      <c r="T679" s="470">
        <v>0</v>
      </c>
      <c r="U679" s="470">
        <v>0</v>
      </c>
      <c r="V679" s="470">
        <v>0</v>
      </c>
      <c r="W679" s="470">
        <v>0</v>
      </c>
      <c r="X679" s="470">
        <v>0</v>
      </c>
      <c r="Y679" s="470">
        <v>0</v>
      </c>
      <c r="Z679" s="470">
        <v>0</v>
      </c>
      <c r="AA679" s="470">
        <v>0</v>
      </c>
      <c r="AB679" s="470">
        <v>0</v>
      </c>
      <c r="AC679" s="470">
        <v>0</v>
      </c>
      <c r="AD679" s="470">
        <v>0</v>
      </c>
      <c r="AE679" s="470">
        <v>0</v>
      </c>
      <c r="AF679" s="227">
        <v>0</v>
      </c>
      <c r="AG679" s="227">
        <v>0</v>
      </c>
      <c r="AH679" s="227">
        <v>0</v>
      </c>
      <c r="AI679" s="227">
        <v>0</v>
      </c>
      <c r="AJ679" s="475">
        <v>0</v>
      </c>
    </row>
    <row r="680" spans="1:36" s="42" customFormat="1" x14ac:dyDescent="0.25">
      <c r="A680" s="395"/>
      <c r="B680" s="111">
        <v>189940</v>
      </c>
      <c r="C680" s="180" t="s">
        <v>191</v>
      </c>
      <c r="D680" s="470">
        <v>0</v>
      </c>
      <c r="E680" s="470">
        <v>-6802.9929199999997</v>
      </c>
      <c r="F680" s="470">
        <v>-32.248730000000002</v>
      </c>
      <c r="G680" s="470">
        <v>0</v>
      </c>
      <c r="H680" s="87">
        <v>-6835.2416499999999</v>
      </c>
      <c r="I680" s="470">
        <v>0</v>
      </c>
      <c r="J680" s="470">
        <v>-19.050650000000001</v>
      </c>
      <c r="K680" s="470">
        <v>0</v>
      </c>
      <c r="L680" s="470">
        <v>0</v>
      </c>
      <c r="M680" s="470">
        <v>0</v>
      </c>
      <c r="N680" s="470">
        <v>0</v>
      </c>
      <c r="O680" s="470">
        <v>-303.16950000000003</v>
      </c>
      <c r="P680" s="470">
        <v>-1777.89204</v>
      </c>
      <c r="Q680" s="470">
        <v>-494.59685999999999</v>
      </c>
      <c r="R680" s="87">
        <v>-2594.7090499999999</v>
      </c>
      <c r="S680" s="470">
        <v>0</v>
      </c>
      <c r="T680" s="470">
        <v>0</v>
      </c>
      <c r="U680" s="470">
        <v>0</v>
      </c>
      <c r="V680" s="470">
        <v>-62.950150000000001</v>
      </c>
      <c r="W680" s="470">
        <v>0</v>
      </c>
      <c r="X680" s="470">
        <v>0</v>
      </c>
      <c r="Y680" s="470">
        <v>0</v>
      </c>
      <c r="Z680" s="470">
        <v>-25.17454</v>
      </c>
      <c r="AA680" s="470">
        <v>-218.41125</v>
      </c>
      <c r="AB680" s="470">
        <v>0</v>
      </c>
      <c r="AC680" s="470">
        <v>0</v>
      </c>
      <c r="AD680" s="470">
        <v>-306.53593999999998</v>
      </c>
      <c r="AE680" s="470">
        <v>-9736.4866399999992</v>
      </c>
      <c r="AF680" s="227">
        <v>0</v>
      </c>
      <c r="AG680" s="227">
        <v>-62.950150000000001</v>
      </c>
      <c r="AH680" s="227">
        <v>0</v>
      </c>
      <c r="AI680" s="227">
        <v>-218.41125</v>
      </c>
      <c r="AJ680" s="475">
        <v>-9455.1252399999994</v>
      </c>
    </row>
    <row r="681" spans="1:36" s="40" customFormat="1" x14ac:dyDescent="0.25">
      <c r="A681" s="394"/>
      <c r="B681" s="110">
        <v>19</v>
      </c>
      <c r="C681" s="310" t="s">
        <v>192</v>
      </c>
      <c r="D681" s="471">
        <v>156437.88294000001</v>
      </c>
      <c r="E681" s="471">
        <v>283451.02665000001</v>
      </c>
      <c r="F681" s="471">
        <v>826245.09496999998</v>
      </c>
      <c r="G681" s="471">
        <v>215027.26123</v>
      </c>
      <c r="H681" s="26">
        <v>1481161.2657900001</v>
      </c>
      <c r="I681" s="471">
        <v>101609.20335</v>
      </c>
      <c r="J681" s="471">
        <v>89673.306849999994</v>
      </c>
      <c r="K681" s="471">
        <v>13418.777</v>
      </c>
      <c r="L681" s="471">
        <v>97604.108699999997</v>
      </c>
      <c r="M681" s="471">
        <v>26090.560249999999</v>
      </c>
      <c r="N681" s="471">
        <v>107356.25672999999</v>
      </c>
      <c r="O681" s="471">
        <v>14733.15566</v>
      </c>
      <c r="P681" s="471">
        <v>24474.45117</v>
      </c>
      <c r="Q681" s="471">
        <v>25405.11839</v>
      </c>
      <c r="R681" s="26">
        <v>500364.93810000003</v>
      </c>
      <c r="S681" s="471">
        <v>8658.43714</v>
      </c>
      <c r="T681" s="471">
        <v>10048.446889999999</v>
      </c>
      <c r="U681" s="471">
        <v>1751.33213</v>
      </c>
      <c r="V681" s="471">
        <v>2538.8563399999998</v>
      </c>
      <c r="W681" s="471">
        <v>3628.3199500000001</v>
      </c>
      <c r="X681" s="471">
        <v>2510.12419</v>
      </c>
      <c r="Y681" s="471">
        <v>2008.7638400000001</v>
      </c>
      <c r="Z681" s="471">
        <v>1041.35517</v>
      </c>
      <c r="AA681" s="471">
        <v>4508.8867</v>
      </c>
      <c r="AB681" s="471">
        <v>4198.5762199999999</v>
      </c>
      <c r="AC681" s="471">
        <v>993.52885000000003</v>
      </c>
      <c r="AD681" s="471">
        <v>41886.627420000004</v>
      </c>
      <c r="AE681" s="471">
        <v>2023412.83131</v>
      </c>
      <c r="AF681" s="473">
        <v>120775.03373</v>
      </c>
      <c r="AG681" s="473">
        <v>126233.52528999999</v>
      </c>
      <c r="AH681" s="473">
        <v>0</v>
      </c>
      <c r="AI681" s="473">
        <v>7511.1793900000002</v>
      </c>
      <c r="AJ681" s="474">
        <v>1768893.0929</v>
      </c>
    </row>
    <row r="682" spans="1:36" s="42" customFormat="1" x14ac:dyDescent="0.25">
      <c r="A682" s="395"/>
      <c r="B682" s="111">
        <v>1901</v>
      </c>
      <c r="C682" s="180" t="s">
        <v>193</v>
      </c>
      <c r="D682" s="470">
        <v>4531.8774800000001</v>
      </c>
      <c r="E682" s="470">
        <v>30564.246940000001</v>
      </c>
      <c r="F682" s="470">
        <v>393496.82027999999</v>
      </c>
      <c r="G682" s="470">
        <v>13582.54948</v>
      </c>
      <c r="H682" s="87">
        <v>442175.49417999998</v>
      </c>
      <c r="I682" s="470">
        <v>22924.514159999999</v>
      </c>
      <c r="J682" s="470">
        <v>3278.5521699999999</v>
      </c>
      <c r="K682" s="470">
        <v>539.35500000000002</v>
      </c>
      <c r="L682" s="470">
        <v>19805.541310000001</v>
      </c>
      <c r="M682" s="470">
        <v>0</v>
      </c>
      <c r="N682" s="470">
        <v>3571.0212799999999</v>
      </c>
      <c r="O682" s="470">
        <v>412.81473999999997</v>
      </c>
      <c r="P682" s="470">
        <v>2.7177500000000001</v>
      </c>
      <c r="Q682" s="470">
        <v>0</v>
      </c>
      <c r="R682" s="87">
        <v>50534.516410000004</v>
      </c>
      <c r="S682" s="470">
        <v>0</v>
      </c>
      <c r="T682" s="470">
        <v>83.513210000000001</v>
      </c>
      <c r="U682" s="470">
        <v>0</v>
      </c>
      <c r="V682" s="470">
        <v>0</v>
      </c>
      <c r="W682" s="470">
        <v>0</v>
      </c>
      <c r="X682" s="470">
        <v>0</v>
      </c>
      <c r="Y682" s="470">
        <v>0</v>
      </c>
      <c r="Z682" s="470">
        <v>0</v>
      </c>
      <c r="AA682" s="470">
        <v>0</v>
      </c>
      <c r="AB682" s="470">
        <v>0</v>
      </c>
      <c r="AC682" s="470">
        <v>0</v>
      </c>
      <c r="AD682" s="470">
        <v>83.513210000000001</v>
      </c>
      <c r="AE682" s="470">
        <v>492793.52379999997</v>
      </c>
      <c r="AF682" s="227">
        <v>4110.3762800000004</v>
      </c>
      <c r="AG682" s="227">
        <v>19805.541310000001</v>
      </c>
      <c r="AH682" s="227">
        <v>0</v>
      </c>
      <c r="AI682" s="227">
        <v>0</v>
      </c>
      <c r="AJ682" s="475">
        <v>468877.60621</v>
      </c>
    </row>
    <row r="683" spans="1:36" s="42" customFormat="1" x14ac:dyDescent="0.25">
      <c r="A683" s="395"/>
      <c r="B683" s="111">
        <v>190105</v>
      </c>
      <c r="C683" s="180" t="s">
        <v>194</v>
      </c>
      <c r="D683" s="470">
        <v>0</v>
      </c>
      <c r="E683" s="470">
        <v>26356.315470000001</v>
      </c>
      <c r="F683" s="470">
        <v>376428.65211000002</v>
      </c>
      <c r="G683" s="470">
        <v>7209.4607699999997</v>
      </c>
      <c r="H683" s="87">
        <v>409994.42835000006</v>
      </c>
      <c r="I683" s="470">
        <v>22924.514159999999</v>
      </c>
      <c r="J683" s="470">
        <v>0</v>
      </c>
      <c r="K683" s="470">
        <v>0</v>
      </c>
      <c r="L683" s="470">
        <v>11717.3796</v>
      </c>
      <c r="M683" s="470">
        <v>0</v>
      </c>
      <c r="N683" s="470">
        <v>2707.6626500000002</v>
      </c>
      <c r="O683" s="470">
        <v>0</v>
      </c>
      <c r="P683" s="470">
        <v>0</v>
      </c>
      <c r="Q683" s="470">
        <v>0</v>
      </c>
      <c r="R683" s="87">
        <v>37349.556409999997</v>
      </c>
      <c r="S683" s="470">
        <v>0</v>
      </c>
      <c r="T683" s="470">
        <v>0</v>
      </c>
      <c r="U683" s="470">
        <v>0</v>
      </c>
      <c r="V683" s="470">
        <v>0</v>
      </c>
      <c r="W683" s="470">
        <v>0</v>
      </c>
      <c r="X683" s="470">
        <v>0</v>
      </c>
      <c r="Y683" s="470">
        <v>0</v>
      </c>
      <c r="Z683" s="470">
        <v>0</v>
      </c>
      <c r="AA683" s="470">
        <v>0</v>
      </c>
      <c r="AB683" s="470">
        <v>0</v>
      </c>
      <c r="AC683" s="470">
        <v>0</v>
      </c>
      <c r="AD683" s="470">
        <v>0</v>
      </c>
      <c r="AE683" s="470">
        <v>447343.98476000008</v>
      </c>
      <c r="AF683" s="227">
        <v>2707.6626500000002</v>
      </c>
      <c r="AG683" s="227">
        <v>11717.3796</v>
      </c>
      <c r="AH683" s="227">
        <v>0</v>
      </c>
      <c r="AI683" s="227">
        <v>0</v>
      </c>
      <c r="AJ683" s="475">
        <v>432918.94251000008</v>
      </c>
    </row>
    <row r="684" spans="1:36" s="42" customFormat="1" x14ac:dyDescent="0.25">
      <c r="A684" s="395"/>
      <c r="B684" s="111">
        <v>190110</v>
      </c>
      <c r="C684" s="180" t="s">
        <v>195</v>
      </c>
      <c r="D684" s="470">
        <v>47.197650000000003</v>
      </c>
      <c r="E684" s="470">
        <v>1001.9574699999999</v>
      </c>
      <c r="F684" s="470">
        <v>15400.19016</v>
      </c>
      <c r="G684" s="470">
        <v>5597.1995800000004</v>
      </c>
      <c r="H684" s="87">
        <v>22046.544860000002</v>
      </c>
      <c r="I684" s="470">
        <v>0</v>
      </c>
      <c r="J684" s="470">
        <v>0</v>
      </c>
      <c r="K684" s="470">
        <v>0</v>
      </c>
      <c r="L684" s="470">
        <v>6875.7643600000001</v>
      </c>
      <c r="M684" s="470">
        <v>0</v>
      </c>
      <c r="N684" s="470">
        <v>0</v>
      </c>
      <c r="O684" s="470">
        <v>0</v>
      </c>
      <c r="P684" s="470">
        <v>0</v>
      </c>
      <c r="Q684" s="470">
        <v>0</v>
      </c>
      <c r="R684" s="87">
        <v>6875.7643600000001</v>
      </c>
      <c r="S684" s="470">
        <v>0</v>
      </c>
      <c r="T684" s="470">
        <v>0</v>
      </c>
      <c r="U684" s="470">
        <v>0</v>
      </c>
      <c r="V684" s="470">
        <v>0</v>
      </c>
      <c r="W684" s="470">
        <v>0</v>
      </c>
      <c r="X684" s="470">
        <v>0</v>
      </c>
      <c r="Y684" s="470">
        <v>0</v>
      </c>
      <c r="Z684" s="470">
        <v>0</v>
      </c>
      <c r="AA684" s="470">
        <v>0</v>
      </c>
      <c r="AB684" s="470">
        <v>0</v>
      </c>
      <c r="AC684" s="470">
        <v>0</v>
      </c>
      <c r="AD684" s="470">
        <v>0</v>
      </c>
      <c r="AE684" s="470">
        <v>28922.309220000003</v>
      </c>
      <c r="AF684" s="227">
        <v>0</v>
      </c>
      <c r="AG684" s="227">
        <v>6875.7643600000001</v>
      </c>
      <c r="AH684" s="227">
        <v>0</v>
      </c>
      <c r="AI684" s="227">
        <v>0</v>
      </c>
      <c r="AJ684" s="475">
        <v>22046.544860000002</v>
      </c>
    </row>
    <row r="685" spans="1:36" s="42" customFormat="1" x14ac:dyDescent="0.25">
      <c r="A685" s="395"/>
      <c r="B685" s="111">
        <v>190115</v>
      </c>
      <c r="C685" s="180" t="s">
        <v>196</v>
      </c>
      <c r="D685" s="470">
        <v>496.49599999999998</v>
      </c>
      <c r="E685" s="470">
        <v>8.5556999999999999</v>
      </c>
      <c r="F685" s="470">
        <v>86.384079999999997</v>
      </c>
      <c r="G685" s="470">
        <v>0</v>
      </c>
      <c r="H685" s="87">
        <v>591.43578000000002</v>
      </c>
      <c r="I685" s="470">
        <v>0</v>
      </c>
      <c r="J685" s="470">
        <v>15</v>
      </c>
      <c r="K685" s="470">
        <v>0</v>
      </c>
      <c r="L685" s="470">
        <v>3.0929999999999999E-2</v>
      </c>
      <c r="M685" s="470">
        <v>0</v>
      </c>
      <c r="N685" s="470">
        <v>0</v>
      </c>
      <c r="O685" s="470">
        <v>79.142030000000005</v>
      </c>
      <c r="P685" s="470">
        <v>2.7177500000000001</v>
      </c>
      <c r="Q685" s="470">
        <v>0</v>
      </c>
      <c r="R685" s="87">
        <v>96.890709999999999</v>
      </c>
      <c r="S685" s="470">
        <v>0</v>
      </c>
      <c r="T685" s="470">
        <v>3.8000000000000002E-4</v>
      </c>
      <c r="U685" s="470">
        <v>0</v>
      </c>
      <c r="V685" s="470">
        <v>0</v>
      </c>
      <c r="W685" s="470">
        <v>0</v>
      </c>
      <c r="X685" s="470">
        <v>0</v>
      </c>
      <c r="Y685" s="470">
        <v>0</v>
      </c>
      <c r="Z685" s="470">
        <v>0</v>
      </c>
      <c r="AA685" s="470">
        <v>0</v>
      </c>
      <c r="AB685" s="470">
        <v>0</v>
      </c>
      <c r="AC685" s="470">
        <v>0</v>
      </c>
      <c r="AD685" s="470">
        <v>3.8000000000000002E-4</v>
      </c>
      <c r="AE685" s="470">
        <v>688.32686999999999</v>
      </c>
      <c r="AF685" s="227">
        <v>0</v>
      </c>
      <c r="AG685" s="227">
        <v>3.0929999999999999E-2</v>
      </c>
      <c r="AH685" s="227">
        <v>0</v>
      </c>
      <c r="AI685" s="227">
        <v>0</v>
      </c>
      <c r="AJ685" s="475">
        <v>688.29593999999997</v>
      </c>
    </row>
    <row r="686" spans="1:36" s="42" customFormat="1" x14ac:dyDescent="0.25">
      <c r="A686" s="395"/>
      <c r="B686" s="111">
        <v>190120</v>
      </c>
      <c r="C686" s="180" t="s">
        <v>197</v>
      </c>
      <c r="D686" s="470">
        <v>3988.1838299999999</v>
      </c>
      <c r="E686" s="470">
        <v>3197.4182999999998</v>
      </c>
      <c r="F686" s="470">
        <v>1581.59393</v>
      </c>
      <c r="G686" s="470">
        <v>775.88913000000002</v>
      </c>
      <c r="H686" s="87">
        <v>9543.085189999998</v>
      </c>
      <c r="I686" s="470">
        <v>0</v>
      </c>
      <c r="J686" s="470">
        <v>3263.5521699999999</v>
      </c>
      <c r="K686" s="470">
        <v>539.35500000000002</v>
      </c>
      <c r="L686" s="470">
        <v>1212.3664200000001</v>
      </c>
      <c r="M686" s="470">
        <v>0</v>
      </c>
      <c r="N686" s="470">
        <v>863.35862999999995</v>
      </c>
      <c r="O686" s="470">
        <v>333.67271</v>
      </c>
      <c r="P686" s="470">
        <v>0</v>
      </c>
      <c r="Q686" s="470">
        <v>0</v>
      </c>
      <c r="R686" s="87">
        <v>6212.3049299999993</v>
      </c>
      <c r="S686" s="470">
        <v>0</v>
      </c>
      <c r="T686" s="470">
        <v>83.512829999999994</v>
      </c>
      <c r="U686" s="470">
        <v>0</v>
      </c>
      <c r="V686" s="470">
        <v>0</v>
      </c>
      <c r="W686" s="470">
        <v>0</v>
      </c>
      <c r="X686" s="470">
        <v>0</v>
      </c>
      <c r="Y686" s="470">
        <v>0</v>
      </c>
      <c r="Z686" s="470">
        <v>0</v>
      </c>
      <c r="AA686" s="470">
        <v>0</v>
      </c>
      <c r="AB686" s="470">
        <v>0</v>
      </c>
      <c r="AC686" s="470">
        <v>0</v>
      </c>
      <c r="AD686" s="470">
        <v>83.512829999999994</v>
      </c>
      <c r="AE686" s="470">
        <v>15838.902949999996</v>
      </c>
      <c r="AF686" s="227">
        <v>1402.71363</v>
      </c>
      <c r="AG686" s="227">
        <v>1212.3664200000001</v>
      </c>
      <c r="AH686" s="227">
        <v>0</v>
      </c>
      <c r="AI686" s="227">
        <v>0</v>
      </c>
      <c r="AJ686" s="475">
        <v>13223.822899999997</v>
      </c>
    </row>
    <row r="687" spans="1:36" s="42" customFormat="1" x14ac:dyDescent="0.25">
      <c r="A687" s="395"/>
      <c r="B687" s="111">
        <v>190125</v>
      </c>
      <c r="C687" s="180" t="s">
        <v>198</v>
      </c>
      <c r="D687" s="470">
        <v>0</v>
      </c>
      <c r="E687" s="470">
        <v>0</v>
      </c>
      <c r="F687" s="470">
        <v>0</v>
      </c>
      <c r="G687" s="470">
        <v>0</v>
      </c>
      <c r="H687" s="87">
        <v>0</v>
      </c>
      <c r="I687" s="470">
        <v>0</v>
      </c>
      <c r="J687" s="470">
        <v>0</v>
      </c>
      <c r="K687" s="470">
        <v>0</v>
      </c>
      <c r="L687" s="470">
        <v>0</v>
      </c>
      <c r="M687" s="470">
        <v>0</v>
      </c>
      <c r="N687" s="470">
        <v>0</v>
      </c>
      <c r="O687" s="470">
        <v>0</v>
      </c>
      <c r="P687" s="470">
        <v>0</v>
      </c>
      <c r="Q687" s="470">
        <v>0</v>
      </c>
      <c r="R687" s="87">
        <v>0</v>
      </c>
      <c r="S687" s="470">
        <v>0</v>
      </c>
      <c r="T687" s="470">
        <v>0</v>
      </c>
      <c r="U687" s="470">
        <v>0</v>
      </c>
      <c r="V687" s="470">
        <v>0</v>
      </c>
      <c r="W687" s="470">
        <v>0</v>
      </c>
      <c r="X687" s="470">
        <v>0</v>
      </c>
      <c r="Y687" s="470">
        <v>0</v>
      </c>
      <c r="Z687" s="470">
        <v>0</v>
      </c>
      <c r="AA687" s="470">
        <v>0</v>
      </c>
      <c r="AB687" s="470">
        <v>0</v>
      </c>
      <c r="AC687" s="470">
        <v>0</v>
      </c>
      <c r="AD687" s="470">
        <v>0</v>
      </c>
      <c r="AE687" s="470">
        <v>0</v>
      </c>
      <c r="AF687" s="227">
        <v>0</v>
      </c>
      <c r="AG687" s="227">
        <v>0</v>
      </c>
      <c r="AH687" s="227">
        <v>0</v>
      </c>
      <c r="AI687" s="227">
        <v>0</v>
      </c>
      <c r="AJ687" s="475">
        <v>0</v>
      </c>
    </row>
    <row r="688" spans="1:36" s="42" customFormat="1" x14ac:dyDescent="0.25">
      <c r="A688" s="395"/>
      <c r="B688" s="111">
        <v>1902</v>
      </c>
      <c r="C688" s="180" t="s">
        <v>156</v>
      </c>
      <c r="D688" s="470">
        <v>104955.55467</v>
      </c>
      <c r="E688" s="470">
        <v>129209.8236</v>
      </c>
      <c r="F688" s="470">
        <v>289212.87407000002</v>
      </c>
      <c r="G688" s="470">
        <v>112669.63115</v>
      </c>
      <c r="H688" s="87">
        <v>636047.88349000004</v>
      </c>
      <c r="I688" s="470">
        <v>35166.7091</v>
      </c>
      <c r="J688" s="470">
        <v>56056.285389999997</v>
      </c>
      <c r="K688" s="470">
        <v>11066.373</v>
      </c>
      <c r="L688" s="470">
        <v>42850.728969999996</v>
      </c>
      <c r="M688" s="470">
        <v>14561.04722</v>
      </c>
      <c r="N688" s="470">
        <v>62626.731619999999</v>
      </c>
      <c r="O688" s="470">
        <v>9378.1277499999997</v>
      </c>
      <c r="P688" s="470">
        <v>14349.281709999999</v>
      </c>
      <c r="Q688" s="470">
        <v>14793.302019999999</v>
      </c>
      <c r="R688" s="87">
        <v>260848.58678000001</v>
      </c>
      <c r="S688" s="470">
        <v>5093.1683199999998</v>
      </c>
      <c r="T688" s="470">
        <v>3751.72858</v>
      </c>
      <c r="U688" s="470">
        <v>1829.0324499999999</v>
      </c>
      <c r="V688" s="470">
        <v>648.67798000000005</v>
      </c>
      <c r="W688" s="470">
        <v>2848.0587099999998</v>
      </c>
      <c r="X688" s="470">
        <v>713.34847000000002</v>
      </c>
      <c r="Y688" s="470">
        <v>1086.71532</v>
      </c>
      <c r="Z688" s="470">
        <v>435.91994999999997</v>
      </c>
      <c r="AA688" s="470">
        <v>750.98292000000004</v>
      </c>
      <c r="AB688" s="470">
        <v>2505.5841799999998</v>
      </c>
      <c r="AC688" s="470">
        <v>319.60885999999999</v>
      </c>
      <c r="AD688" s="470">
        <v>19982.82574</v>
      </c>
      <c r="AE688" s="470">
        <v>916879.29601000005</v>
      </c>
      <c r="AF688" s="227">
        <v>73693.104619999998</v>
      </c>
      <c r="AG688" s="227">
        <v>58060.454169999997</v>
      </c>
      <c r="AH688" s="227">
        <v>0</v>
      </c>
      <c r="AI688" s="227">
        <v>2157.3071</v>
      </c>
      <c r="AJ688" s="475">
        <v>782968.43012000003</v>
      </c>
    </row>
    <row r="689" spans="1:36" s="42" customFormat="1" x14ac:dyDescent="0.25">
      <c r="A689" s="395"/>
      <c r="B689" s="111">
        <v>190205</v>
      </c>
      <c r="C689" s="180" t="s">
        <v>199</v>
      </c>
      <c r="D689" s="470">
        <v>25168.268400000001</v>
      </c>
      <c r="E689" s="470">
        <v>472.88634999999999</v>
      </c>
      <c r="F689" s="470">
        <v>59.294629999999998</v>
      </c>
      <c r="G689" s="470">
        <v>93.235039999999998</v>
      </c>
      <c r="H689" s="87">
        <v>25793.684420000001</v>
      </c>
      <c r="I689" s="470">
        <v>97.981780000000001</v>
      </c>
      <c r="J689" s="470">
        <v>53.94997</v>
      </c>
      <c r="K689" s="470">
        <v>59.529000000000003</v>
      </c>
      <c r="L689" s="470">
        <v>54.737580000000001</v>
      </c>
      <c r="M689" s="470">
        <v>0</v>
      </c>
      <c r="N689" s="470">
        <v>59.124569999999999</v>
      </c>
      <c r="O689" s="470">
        <v>52.26782</v>
      </c>
      <c r="P689" s="470">
        <v>110.51755</v>
      </c>
      <c r="Q689" s="470">
        <v>51.617139999999999</v>
      </c>
      <c r="R689" s="87">
        <v>539.72541000000001</v>
      </c>
      <c r="S689" s="470">
        <v>54.546080000000003</v>
      </c>
      <c r="T689" s="470">
        <v>55</v>
      </c>
      <c r="U689" s="470">
        <v>0</v>
      </c>
      <c r="V689" s="470">
        <v>0</v>
      </c>
      <c r="W689" s="470">
        <v>60</v>
      </c>
      <c r="X689" s="470">
        <v>0</v>
      </c>
      <c r="Y689" s="470">
        <v>59.55003</v>
      </c>
      <c r="Z689" s="470">
        <v>0</v>
      </c>
      <c r="AA689" s="470">
        <v>59.371130000000001</v>
      </c>
      <c r="AB689" s="470">
        <v>0</v>
      </c>
      <c r="AC689" s="470">
        <v>0</v>
      </c>
      <c r="AD689" s="470">
        <v>288.46724</v>
      </c>
      <c r="AE689" s="470">
        <v>26621.877070000002</v>
      </c>
      <c r="AF689" s="227">
        <v>118.65357</v>
      </c>
      <c r="AG689" s="227">
        <v>54.737580000000001</v>
      </c>
      <c r="AH689" s="227">
        <v>0</v>
      </c>
      <c r="AI689" s="227">
        <v>118.92116</v>
      </c>
      <c r="AJ689" s="475">
        <v>26329.564760000001</v>
      </c>
    </row>
    <row r="690" spans="1:36" s="42" customFormat="1" x14ac:dyDescent="0.25">
      <c r="A690" s="395"/>
      <c r="B690" s="111">
        <v>190210</v>
      </c>
      <c r="C690" s="180" t="s">
        <v>200</v>
      </c>
      <c r="D690" s="470">
        <v>0</v>
      </c>
      <c r="E690" s="470">
        <v>0</v>
      </c>
      <c r="F690" s="470">
        <v>0</v>
      </c>
      <c r="G690" s="470">
        <v>211.7963</v>
      </c>
      <c r="H690" s="87">
        <v>211.7963</v>
      </c>
      <c r="I690" s="470">
        <v>0</v>
      </c>
      <c r="J690" s="470">
        <v>0</v>
      </c>
      <c r="K690" s="470">
        <v>0</v>
      </c>
      <c r="L690" s="470">
        <v>0</v>
      </c>
      <c r="M690" s="470">
        <v>101.38857</v>
      </c>
      <c r="N690" s="470">
        <v>3051.6719199999998</v>
      </c>
      <c r="O690" s="470">
        <v>0</v>
      </c>
      <c r="P690" s="470">
        <v>0</v>
      </c>
      <c r="Q690" s="470">
        <v>0</v>
      </c>
      <c r="R690" s="87">
        <v>3153.0604899999998</v>
      </c>
      <c r="S690" s="470">
        <v>0</v>
      </c>
      <c r="T690" s="470">
        <v>0</v>
      </c>
      <c r="U690" s="470">
        <v>55.804279999999999</v>
      </c>
      <c r="V690" s="470">
        <v>62.257809999999999</v>
      </c>
      <c r="W690" s="470">
        <v>0</v>
      </c>
      <c r="X690" s="470">
        <v>77.443700000000007</v>
      </c>
      <c r="Y690" s="470">
        <v>0</v>
      </c>
      <c r="Z690" s="470">
        <v>51.232190000000003</v>
      </c>
      <c r="AA690" s="470">
        <v>0</v>
      </c>
      <c r="AB690" s="470">
        <v>65.928399999999996</v>
      </c>
      <c r="AC690" s="470">
        <v>122.26536</v>
      </c>
      <c r="AD690" s="470">
        <v>434.93173999999999</v>
      </c>
      <c r="AE690" s="470">
        <v>3799.7885299999998</v>
      </c>
      <c r="AF690" s="227">
        <v>3051.6719199999998</v>
      </c>
      <c r="AG690" s="227">
        <v>163.64637999999999</v>
      </c>
      <c r="AH690" s="227">
        <v>0</v>
      </c>
      <c r="AI690" s="227">
        <v>122.26536</v>
      </c>
      <c r="AJ690" s="475">
        <v>462.20486999999997</v>
      </c>
    </row>
    <row r="691" spans="1:36" s="42" customFormat="1" x14ac:dyDescent="0.25">
      <c r="A691" s="395"/>
      <c r="B691" s="111">
        <v>190215</v>
      </c>
      <c r="C691" s="180" t="s">
        <v>201</v>
      </c>
      <c r="D691" s="470">
        <v>0</v>
      </c>
      <c r="E691" s="470">
        <v>0</v>
      </c>
      <c r="F691" s="470">
        <v>0</v>
      </c>
      <c r="G691" s="470">
        <v>0</v>
      </c>
      <c r="H691" s="87">
        <v>0</v>
      </c>
      <c r="I691" s="470">
        <v>0</v>
      </c>
      <c r="J691" s="470">
        <v>0</v>
      </c>
      <c r="K691" s="470">
        <v>0</v>
      </c>
      <c r="L691" s="470">
        <v>0</v>
      </c>
      <c r="M691" s="470">
        <v>0</v>
      </c>
      <c r="N691" s="470">
        <v>0</v>
      </c>
      <c r="O691" s="470">
        <v>0</v>
      </c>
      <c r="P691" s="470">
        <v>0</v>
      </c>
      <c r="Q691" s="470">
        <v>0</v>
      </c>
      <c r="R691" s="87">
        <v>0</v>
      </c>
      <c r="S691" s="470">
        <v>0</v>
      </c>
      <c r="T691" s="470">
        <v>0</v>
      </c>
      <c r="U691" s="470">
        <v>0</v>
      </c>
      <c r="V691" s="470">
        <v>0</v>
      </c>
      <c r="W691" s="470">
        <v>0</v>
      </c>
      <c r="X691" s="470">
        <v>0</v>
      </c>
      <c r="Y691" s="470">
        <v>0</v>
      </c>
      <c r="Z691" s="470">
        <v>0</v>
      </c>
      <c r="AA691" s="470">
        <v>0</v>
      </c>
      <c r="AB691" s="470">
        <v>0</v>
      </c>
      <c r="AC691" s="470">
        <v>0</v>
      </c>
      <c r="AD691" s="470">
        <v>0</v>
      </c>
      <c r="AE691" s="470">
        <v>0</v>
      </c>
      <c r="AF691" s="227">
        <v>0</v>
      </c>
      <c r="AG691" s="227">
        <v>0</v>
      </c>
      <c r="AH691" s="227">
        <v>0</v>
      </c>
      <c r="AI691" s="227">
        <v>0</v>
      </c>
      <c r="AJ691" s="475">
        <v>0</v>
      </c>
    </row>
    <row r="692" spans="1:36" s="42" customFormat="1" x14ac:dyDescent="0.25">
      <c r="A692" s="395"/>
      <c r="B692" s="111">
        <v>190220</v>
      </c>
      <c r="C692" s="180" t="s">
        <v>202</v>
      </c>
      <c r="D692" s="470">
        <v>0</v>
      </c>
      <c r="E692" s="470">
        <v>0</v>
      </c>
      <c r="F692" s="470">
        <v>0</v>
      </c>
      <c r="G692" s="470">
        <v>0</v>
      </c>
      <c r="H692" s="87">
        <v>0</v>
      </c>
      <c r="I692" s="470">
        <v>0</v>
      </c>
      <c r="J692" s="470">
        <v>0</v>
      </c>
      <c r="K692" s="470">
        <v>0</v>
      </c>
      <c r="L692" s="470">
        <v>0</v>
      </c>
      <c r="M692" s="470">
        <v>0</v>
      </c>
      <c r="N692" s="470">
        <v>0</v>
      </c>
      <c r="O692" s="470">
        <v>0</v>
      </c>
      <c r="P692" s="470">
        <v>0</v>
      </c>
      <c r="Q692" s="470">
        <v>0</v>
      </c>
      <c r="R692" s="87">
        <v>0</v>
      </c>
      <c r="S692" s="470">
        <v>0</v>
      </c>
      <c r="T692" s="470">
        <v>0</v>
      </c>
      <c r="U692" s="470">
        <v>0</v>
      </c>
      <c r="V692" s="470">
        <v>0</v>
      </c>
      <c r="W692" s="470">
        <v>0</v>
      </c>
      <c r="X692" s="470">
        <v>0</v>
      </c>
      <c r="Y692" s="470">
        <v>0</v>
      </c>
      <c r="Z692" s="470">
        <v>0</v>
      </c>
      <c r="AA692" s="470">
        <v>0</v>
      </c>
      <c r="AB692" s="470">
        <v>0</v>
      </c>
      <c r="AC692" s="470">
        <v>0</v>
      </c>
      <c r="AD692" s="470">
        <v>0</v>
      </c>
      <c r="AE692" s="470">
        <v>0</v>
      </c>
      <c r="AF692" s="227">
        <v>0</v>
      </c>
      <c r="AG692" s="227">
        <v>0</v>
      </c>
      <c r="AH692" s="227">
        <v>0</v>
      </c>
      <c r="AI692" s="227">
        <v>0</v>
      </c>
      <c r="AJ692" s="475">
        <v>0</v>
      </c>
    </row>
    <row r="693" spans="1:36" s="42" customFormat="1" x14ac:dyDescent="0.25">
      <c r="A693" s="395"/>
      <c r="B693" s="111">
        <v>190221</v>
      </c>
      <c r="C693" s="180" t="s">
        <v>1567</v>
      </c>
      <c r="D693" s="470">
        <v>0</v>
      </c>
      <c r="E693" s="470">
        <v>0</v>
      </c>
      <c r="F693" s="470">
        <v>0</v>
      </c>
      <c r="G693" s="470">
        <v>0</v>
      </c>
      <c r="H693" s="87">
        <v>0</v>
      </c>
      <c r="I693" s="470">
        <v>0</v>
      </c>
      <c r="J693" s="470">
        <v>0</v>
      </c>
      <c r="K693" s="470">
        <v>0</v>
      </c>
      <c r="L693" s="470">
        <v>0</v>
      </c>
      <c r="M693" s="470">
        <v>0</v>
      </c>
      <c r="N693" s="470">
        <v>0</v>
      </c>
      <c r="O693" s="470">
        <v>0</v>
      </c>
      <c r="P693" s="470">
        <v>0</v>
      </c>
      <c r="Q693" s="470">
        <v>0</v>
      </c>
      <c r="R693" s="87">
        <v>0</v>
      </c>
      <c r="S693" s="470">
        <v>0</v>
      </c>
      <c r="T693" s="470">
        <v>0</v>
      </c>
      <c r="U693" s="470">
        <v>0</v>
      </c>
      <c r="V693" s="470">
        <v>0</v>
      </c>
      <c r="W693" s="470">
        <v>0</v>
      </c>
      <c r="X693" s="470">
        <v>0</v>
      </c>
      <c r="Y693" s="470">
        <v>0</v>
      </c>
      <c r="Z693" s="470">
        <v>0</v>
      </c>
      <c r="AA693" s="470">
        <v>0</v>
      </c>
      <c r="AB693" s="470">
        <v>0</v>
      </c>
      <c r="AC693" s="470">
        <v>0</v>
      </c>
      <c r="AD693" s="470">
        <v>0</v>
      </c>
      <c r="AE693" s="470">
        <v>0</v>
      </c>
      <c r="AF693" s="227">
        <v>0</v>
      </c>
      <c r="AG693" s="227">
        <v>0</v>
      </c>
      <c r="AH693" s="227">
        <v>0</v>
      </c>
      <c r="AI693" s="227">
        <v>0</v>
      </c>
      <c r="AJ693" s="475">
        <v>0</v>
      </c>
    </row>
    <row r="694" spans="1:36" s="42" customFormat="1" x14ac:dyDescent="0.25">
      <c r="A694" s="395"/>
      <c r="B694" s="111">
        <v>190225</v>
      </c>
      <c r="C694" s="180" t="s">
        <v>1568</v>
      </c>
      <c r="D694" s="470">
        <v>0</v>
      </c>
      <c r="E694" s="470">
        <v>0</v>
      </c>
      <c r="F694" s="470">
        <v>0</v>
      </c>
      <c r="G694" s="470">
        <v>0</v>
      </c>
      <c r="H694" s="87">
        <v>0</v>
      </c>
      <c r="I694" s="470">
        <v>0</v>
      </c>
      <c r="J694" s="470">
        <v>0</v>
      </c>
      <c r="K694" s="470">
        <v>0</v>
      </c>
      <c r="L694" s="470">
        <v>0</v>
      </c>
      <c r="M694" s="470">
        <v>0</v>
      </c>
      <c r="N694" s="470">
        <v>0</v>
      </c>
      <c r="O694" s="470">
        <v>0</v>
      </c>
      <c r="P694" s="470">
        <v>0</v>
      </c>
      <c r="Q694" s="470">
        <v>0</v>
      </c>
      <c r="R694" s="87">
        <v>0</v>
      </c>
      <c r="S694" s="470">
        <v>0</v>
      </c>
      <c r="T694" s="470">
        <v>0</v>
      </c>
      <c r="U694" s="470">
        <v>0</v>
      </c>
      <c r="V694" s="470">
        <v>0</v>
      </c>
      <c r="W694" s="470">
        <v>0</v>
      </c>
      <c r="X694" s="470">
        <v>0</v>
      </c>
      <c r="Y694" s="470">
        <v>0</v>
      </c>
      <c r="Z694" s="470">
        <v>0</v>
      </c>
      <c r="AA694" s="470">
        <v>0</v>
      </c>
      <c r="AB694" s="470">
        <v>0</v>
      </c>
      <c r="AC694" s="470">
        <v>0</v>
      </c>
      <c r="AD694" s="470">
        <v>0</v>
      </c>
      <c r="AE694" s="470">
        <v>0</v>
      </c>
      <c r="AF694" s="227">
        <v>0</v>
      </c>
      <c r="AG694" s="227">
        <v>0</v>
      </c>
      <c r="AH694" s="227">
        <v>0</v>
      </c>
      <c r="AI694" s="227">
        <v>0</v>
      </c>
      <c r="AJ694" s="475">
        <v>0</v>
      </c>
    </row>
    <row r="695" spans="1:36" s="42" customFormat="1" x14ac:dyDescent="0.25">
      <c r="A695" s="395"/>
      <c r="B695" s="111">
        <v>190226</v>
      </c>
      <c r="C695" s="180" t="s">
        <v>1569</v>
      </c>
      <c r="D695" s="470">
        <v>0</v>
      </c>
      <c r="E695" s="470">
        <v>0</v>
      </c>
      <c r="F695" s="470">
        <v>0</v>
      </c>
      <c r="G695" s="470">
        <v>0</v>
      </c>
      <c r="H695" s="87">
        <v>0</v>
      </c>
      <c r="I695" s="470">
        <v>0</v>
      </c>
      <c r="J695" s="470">
        <v>0</v>
      </c>
      <c r="K695" s="470">
        <v>0</v>
      </c>
      <c r="L695" s="470">
        <v>0</v>
      </c>
      <c r="M695" s="470">
        <v>0</v>
      </c>
      <c r="N695" s="470">
        <v>0</v>
      </c>
      <c r="O695" s="470">
        <v>0</v>
      </c>
      <c r="P695" s="470">
        <v>0</v>
      </c>
      <c r="Q695" s="470">
        <v>0</v>
      </c>
      <c r="R695" s="87">
        <v>0</v>
      </c>
      <c r="S695" s="470">
        <v>0</v>
      </c>
      <c r="T695" s="470">
        <v>0</v>
      </c>
      <c r="U695" s="470">
        <v>0</v>
      </c>
      <c r="V695" s="470">
        <v>0</v>
      </c>
      <c r="W695" s="470">
        <v>0</v>
      </c>
      <c r="X695" s="470">
        <v>0</v>
      </c>
      <c r="Y695" s="470">
        <v>0</v>
      </c>
      <c r="Z695" s="470">
        <v>0</v>
      </c>
      <c r="AA695" s="470">
        <v>0</v>
      </c>
      <c r="AB695" s="470">
        <v>0</v>
      </c>
      <c r="AC695" s="470">
        <v>0</v>
      </c>
      <c r="AD695" s="470">
        <v>0</v>
      </c>
      <c r="AE695" s="470">
        <v>0</v>
      </c>
      <c r="AF695" s="227">
        <v>0</v>
      </c>
      <c r="AG695" s="227">
        <v>0</v>
      </c>
      <c r="AH695" s="227">
        <v>0</v>
      </c>
      <c r="AI695" s="227">
        <v>0</v>
      </c>
      <c r="AJ695" s="475">
        <v>0</v>
      </c>
    </row>
    <row r="696" spans="1:36" s="42" customFormat="1" x14ac:dyDescent="0.25">
      <c r="A696" s="395"/>
      <c r="B696" s="111">
        <v>190230</v>
      </c>
      <c r="C696" s="180" t="s">
        <v>206</v>
      </c>
      <c r="D696" s="470">
        <v>0</v>
      </c>
      <c r="E696" s="470">
        <v>0</v>
      </c>
      <c r="F696" s="470">
        <v>0</v>
      </c>
      <c r="G696" s="470">
        <v>0</v>
      </c>
      <c r="H696" s="87">
        <v>0</v>
      </c>
      <c r="I696" s="470">
        <v>0</v>
      </c>
      <c r="J696" s="470">
        <v>0</v>
      </c>
      <c r="K696" s="470">
        <v>0</v>
      </c>
      <c r="L696" s="470">
        <v>0</v>
      </c>
      <c r="M696" s="470">
        <v>0</v>
      </c>
      <c r="N696" s="470">
        <v>0</v>
      </c>
      <c r="O696" s="470">
        <v>0</v>
      </c>
      <c r="P696" s="470">
        <v>0</v>
      </c>
      <c r="Q696" s="470">
        <v>0</v>
      </c>
      <c r="R696" s="87">
        <v>0</v>
      </c>
      <c r="S696" s="470">
        <v>0</v>
      </c>
      <c r="T696" s="470">
        <v>0</v>
      </c>
      <c r="U696" s="470">
        <v>875.73875999999996</v>
      </c>
      <c r="V696" s="470">
        <v>0</v>
      </c>
      <c r="W696" s="470">
        <v>0</v>
      </c>
      <c r="X696" s="470">
        <v>0</v>
      </c>
      <c r="Y696" s="470">
        <v>0</v>
      </c>
      <c r="Z696" s="470">
        <v>0</v>
      </c>
      <c r="AA696" s="470">
        <v>0</v>
      </c>
      <c r="AB696" s="470">
        <v>0</v>
      </c>
      <c r="AC696" s="470">
        <v>0</v>
      </c>
      <c r="AD696" s="470">
        <v>875.73875999999996</v>
      </c>
      <c r="AE696" s="470">
        <v>875.73875999999996</v>
      </c>
      <c r="AF696" s="227">
        <v>0</v>
      </c>
      <c r="AG696" s="227">
        <v>0</v>
      </c>
      <c r="AH696" s="227">
        <v>0</v>
      </c>
      <c r="AI696" s="227">
        <v>0</v>
      </c>
      <c r="AJ696" s="475">
        <v>875.73875999999996</v>
      </c>
    </row>
    <row r="697" spans="1:36" s="42" customFormat="1" x14ac:dyDescent="0.25">
      <c r="A697" s="395"/>
      <c r="B697" s="111">
        <v>190231</v>
      </c>
      <c r="C697" s="180" t="s">
        <v>207</v>
      </c>
      <c r="D697" s="470">
        <v>0</v>
      </c>
      <c r="E697" s="470">
        <v>0</v>
      </c>
      <c r="F697" s="470">
        <v>0</v>
      </c>
      <c r="G697" s="470">
        <v>0</v>
      </c>
      <c r="H697" s="87">
        <v>0</v>
      </c>
      <c r="I697" s="470">
        <v>0</v>
      </c>
      <c r="J697" s="470">
        <v>0</v>
      </c>
      <c r="K697" s="470">
        <v>0</v>
      </c>
      <c r="L697" s="470">
        <v>0</v>
      </c>
      <c r="M697" s="470">
        <v>0</v>
      </c>
      <c r="N697" s="470">
        <v>0</v>
      </c>
      <c r="O697" s="470">
        <v>0</v>
      </c>
      <c r="P697" s="470">
        <v>0</v>
      </c>
      <c r="Q697" s="470">
        <v>0</v>
      </c>
      <c r="R697" s="87">
        <v>0</v>
      </c>
      <c r="S697" s="470">
        <v>0</v>
      </c>
      <c r="T697" s="470">
        <v>0</v>
      </c>
      <c r="U697" s="470">
        <v>105.7</v>
      </c>
      <c r="V697" s="470">
        <v>0</v>
      </c>
      <c r="W697" s="470">
        <v>0</v>
      </c>
      <c r="X697" s="470">
        <v>0</v>
      </c>
      <c r="Y697" s="470">
        <v>0</v>
      </c>
      <c r="Z697" s="470">
        <v>0</v>
      </c>
      <c r="AA697" s="470">
        <v>0</v>
      </c>
      <c r="AB697" s="470">
        <v>0</v>
      </c>
      <c r="AC697" s="470">
        <v>0</v>
      </c>
      <c r="AD697" s="470">
        <v>105.7</v>
      </c>
      <c r="AE697" s="470">
        <v>105.7</v>
      </c>
      <c r="AF697" s="227">
        <v>0</v>
      </c>
      <c r="AG697" s="227">
        <v>0</v>
      </c>
      <c r="AH697" s="227">
        <v>0</v>
      </c>
      <c r="AI697" s="227">
        <v>0</v>
      </c>
      <c r="AJ697" s="475">
        <v>105.7</v>
      </c>
    </row>
    <row r="698" spans="1:36" s="42" customFormat="1" x14ac:dyDescent="0.25">
      <c r="A698" s="395"/>
      <c r="B698" s="111">
        <v>190235</v>
      </c>
      <c r="C698" s="180" t="s">
        <v>208</v>
      </c>
      <c r="D698" s="470">
        <v>0</v>
      </c>
      <c r="E698" s="470">
        <v>0</v>
      </c>
      <c r="F698" s="470">
        <v>0</v>
      </c>
      <c r="G698" s="470">
        <v>0</v>
      </c>
      <c r="H698" s="87">
        <v>0</v>
      </c>
      <c r="I698" s="470">
        <v>0</v>
      </c>
      <c r="J698" s="470">
        <v>0</v>
      </c>
      <c r="K698" s="470">
        <v>0</v>
      </c>
      <c r="L698" s="470">
        <v>0</v>
      </c>
      <c r="M698" s="470">
        <v>0</v>
      </c>
      <c r="N698" s="470">
        <v>0</v>
      </c>
      <c r="O698" s="470">
        <v>0</v>
      </c>
      <c r="P698" s="470">
        <v>0</v>
      </c>
      <c r="Q698" s="470">
        <v>0</v>
      </c>
      <c r="R698" s="87">
        <v>0</v>
      </c>
      <c r="S698" s="470">
        <v>0</v>
      </c>
      <c r="T698" s="470">
        <v>0</v>
      </c>
      <c r="U698" s="470">
        <v>0</v>
      </c>
      <c r="V698" s="470">
        <v>0</v>
      </c>
      <c r="W698" s="470">
        <v>0</v>
      </c>
      <c r="X698" s="470">
        <v>0</v>
      </c>
      <c r="Y698" s="470">
        <v>0</v>
      </c>
      <c r="Z698" s="470">
        <v>0</v>
      </c>
      <c r="AA698" s="470">
        <v>0</v>
      </c>
      <c r="AB698" s="470">
        <v>0</v>
      </c>
      <c r="AC698" s="470">
        <v>0</v>
      </c>
      <c r="AD698" s="470">
        <v>0</v>
      </c>
      <c r="AE698" s="470">
        <v>0</v>
      </c>
      <c r="AF698" s="227">
        <v>0</v>
      </c>
      <c r="AG698" s="227">
        <v>0</v>
      </c>
      <c r="AH698" s="227">
        <v>0</v>
      </c>
      <c r="AI698" s="227">
        <v>0</v>
      </c>
      <c r="AJ698" s="475">
        <v>0</v>
      </c>
    </row>
    <row r="699" spans="1:36" s="42" customFormat="1" x14ac:dyDescent="0.25">
      <c r="A699" s="395"/>
      <c r="B699" s="111">
        <v>190240</v>
      </c>
      <c r="C699" s="180" t="s">
        <v>116</v>
      </c>
      <c r="D699" s="470">
        <v>0</v>
      </c>
      <c r="E699" s="470">
        <v>0</v>
      </c>
      <c r="F699" s="470">
        <v>0</v>
      </c>
      <c r="G699" s="470">
        <v>0</v>
      </c>
      <c r="H699" s="87">
        <v>0</v>
      </c>
      <c r="I699" s="470">
        <v>0</v>
      </c>
      <c r="J699" s="470">
        <v>0</v>
      </c>
      <c r="K699" s="470">
        <v>0</v>
      </c>
      <c r="L699" s="470">
        <v>0</v>
      </c>
      <c r="M699" s="470">
        <v>0</v>
      </c>
      <c r="N699" s="470">
        <v>0</v>
      </c>
      <c r="O699" s="470">
        <v>0</v>
      </c>
      <c r="P699" s="470">
        <v>0</v>
      </c>
      <c r="Q699" s="470">
        <v>0</v>
      </c>
      <c r="R699" s="87">
        <v>0</v>
      </c>
      <c r="S699" s="470">
        <v>0</v>
      </c>
      <c r="T699" s="470">
        <v>0</v>
      </c>
      <c r="U699" s="470">
        <v>0</v>
      </c>
      <c r="V699" s="470">
        <v>0</v>
      </c>
      <c r="W699" s="470">
        <v>0</v>
      </c>
      <c r="X699" s="470">
        <v>0</v>
      </c>
      <c r="Y699" s="470">
        <v>0</v>
      </c>
      <c r="Z699" s="470">
        <v>0</v>
      </c>
      <c r="AA699" s="470">
        <v>0</v>
      </c>
      <c r="AB699" s="470">
        <v>0</v>
      </c>
      <c r="AC699" s="470">
        <v>0</v>
      </c>
      <c r="AD699" s="470">
        <v>0</v>
      </c>
      <c r="AE699" s="470">
        <v>0</v>
      </c>
      <c r="AF699" s="227">
        <v>0</v>
      </c>
      <c r="AG699" s="227">
        <v>0</v>
      </c>
      <c r="AH699" s="227">
        <v>0</v>
      </c>
      <c r="AI699" s="227">
        <v>0</v>
      </c>
      <c r="AJ699" s="475">
        <v>0</v>
      </c>
    </row>
    <row r="700" spans="1:36" s="42" customFormat="1" x14ac:dyDescent="0.25">
      <c r="A700" s="395"/>
      <c r="B700" s="111">
        <v>190245</v>
      </c>
      <c r="C700" s="180" t="s">
        <v>209</v>
      </c>
      <c r="D700" s="470">
        <v>0</v>
      </c>
      <c r="E700" s="470">
        <v>0</v>
      </c>
      <c r="F700" s="470">
        <v>0</v>
      </c>
      <c r="G700" s="470">
        <v>2475.3812699999999</v>
      </c>
      <c r="H700" s="87">
        <v>2475.3812699999999</v>
      </c>
      <c r="I700" s="470">
        <v>0</v>
      </c>
      <c r="J700" s="470">
        <v>1</v>
      </c>
      <c r="K700" s="470">
        <v>0</v>
      </c>
      <c r="L700" s="470">
        <v>0</v>
      </c>
      <c r="M700" s="470">
        <v>0</v>
      </c>
      <c r="N700" s="470">
        <v>0</v>
      </c>
      <c r="O700" s="470">
        <v>0</v>
      </c>
      <c r="P700" s="470">
        <v>1.95705</v>
      </c>
      <c r="Q700" s="470">
        <v>0</v>
      </c>
      <c r="R700" s="87">
        <v>2.9570499999999997</v>
      </c>
      <c r="S700" s="470">
        <v>0</v>
      </c>
      <c r="T700" s="470">
        <v>3.5324499999999999</v>
      </c>
      <c r="U700" s="470">
        <v>0</v>
      </c>
      <c r="V700" s="470">
        <v>0</v>
      </c>
      <c r="W700" s="470">
        <v>0</v>
      </c>
      <c r="X700" s="470">
        <v>0.67798000000000003</v>
      </c>
      <c r="Y700" s="470">
        <v>0</v>
      </c>
      <c r="Z700" s="470">
        <v>0</v>
      </c>
      <c r="AA700" s="470">
        <v>0</v>
      </c>
      <c r="AB700" s="470">
        <v>0</v>
      </c>
      <c r="AC700" s="470">
        <v>0</v>
      </c>
      <c r="AD700" s="470">
        <v>4.2104299999999997</v>
      </c>
      <c r="AE700" s="470">
        <v>2482.5487499999999</v>
      </c>
      <c r="AF700" s="227">
        <v>0</v>
      </c>
      <c r="AG700" s="227">
        <v>0</v>
      </c>
      <c r="AH700" s="227">
        <v>0</v>
      </c>
      <c r="AI700" s="227">
        <v>0</v>
      </c>
      <c r="AJ700" s="475">
        <v>2482.5487499999999</v>
      </c>
    </row>
    <row r="701" spans="1:36" s="42" customFormat="1" x14ac:dyDescent="0.25">
      <c r="A701" s="395"/>
      <c r="B701" s="111">
        <v>190250</v>
      </c>
      <c r="C701" s="180" t="s">
        <v>147</v>
      </c>
      <c r="D701" s="470">
        <v>0</v>
      </c>
      <c r="E701" s="470">
        <v>0</v>
      </c>
      <c r="F701" s="470">
        <v>0</v>
      </c>
      <c r="G701" s="470">
        <v>0</v>
      </c>
      <c r="H701" s="87">
        <v>0</v>
      </c>
      <c r="I701" s="470">
        <v>0</v>
      </c>
      <c r="J701" s="470">
        <v>0</v>
      </c>
      <c r="K701" s="470">
        <v>0</v>
      </c>
      <c r="L701" s="470">
        <v>0</v>
      </c>
      <c r="M701" s="470">
        <v>0</v>
      </c>
      <c r="N701" s="470">
        <v>0</v>
      </c>
      <c r="O701" s="470">
        <v>0</v>
      </c>
      <c r="P701" s="470">
        <v>0</v>
      </c>
      <c r="Q701" s="470">
        <v>0</v>
      </c>
      <c r="R701" s="87">
        <v>0</v>
      </c>
      <c r="S701" s="470">
        <v>0</v>
      </c>
      <c r="T701" s="470">
        <v>0</v>
      </c>
      <c r="U701" s="470">
        <v>0</v>
      </c>
      <c r="V701" s="470">
        <v>0</v>
      </c>
      <c r="W701" s="470">
        <v>0</v>
      </c>
      <c r="X701" s="470">
        <v>0</v>
      </c>
      <c r="Y701" s="470">
        <v>0</v>
      </c>
      <c r="Z701" s="470">
        <v>0</v>
      </c>
      <c r="AA701" s="470">
        <v>0</v>
      </c>
      <c r="AB701" s="470">
        <v>0</v>
      </c>
      <c r="AC701" s="470">
        <v>0</v>
      </c>
      <c r="AD701" s="470">
        <v>0</v>
      </c>
      <c r="AE701" s="470">
        <v>0</v>
      </c>
      <c r="AF701" s="227">
        <v>0</v>
      </c>
      <c r="AG701" s="227">
        <v>0</v>
      </c>
      <c r="AH701" s="227">
        <v>0</v>
      </c>
      <c r="AI701" s="227">
        <v>0</v>
      </c>
      <c r="AJ701" s="475">
        <v>0</v>
      </c>
    </row>
    <row r="702" spans="1:36" s="42" customFormat="1" x14ac:dyDescent="0.25">
      <c r="A702" s="395"/>
      <c r="B702" s="111">
        <v>190255</v>
      </c>
      <c r="C702" s="180" t="s">
        <v>152</v>
      </c>
      <c r="D702" s="470">
        <v>0</v>
      </c>
      <c r="E702" s="470">
        <v>0</v>
      </c>
      <c r="F702" s="470">
        <v>0</v>
      </c>
      <c r="G702" s="470">
        <v>0</v>
      </c>
      <c r="H702" s="87">
        <v>0</v>
      </c>
      <c r="I702" s="470">
        <v>0</v>
      </c>
      <c r="J702" s="470">
        <v>0</v>
      </c>
      <c r="K702" s="470">
        <v>0</v>
      </c>
      <c r="L702" s="470">
        <v>0</v>
      </c>
      <c r="M702" s="470">
        <v>0</v>
      </c>
      <c r="N702" s="470">
        <v>0</v>
      </c>
      <c r="O702" s="470">
        <v>0</v>
      </c>
      <c r="P702" s="470">
        <v>0</v>
      </c>
      <c r="Q702" s="470">
        <v>6437.31934</v>
      </c>
      <c r="R702" s="87">
        <v>6437.31934</v>
      </c>
      <c r="S702" s="470">
        <v>0</v>
      </c>
      <c r="T702" s="470">
        <v>0</v>
      </c>
      <c r="U702" s="470">
        <v>0</v>
      </c>
      <c r="V702" s="470">
        <v>0</v>
      </c>
      <c r="W702" s="470">
        <v>0</v>
      </c>
      <c r="X702" s="470">
        <v>0</v>
      </c>
      <c r="Y702" s="470">
        <v>0</v>
      </c>
      <c r="Z702" s="470">
        <v>0</v>
      </c>
      <c r="AA702" s="470">
        <v>0</v>
      </c>
      <c r="AB702" s="470">
        <v>0</v>
      </c>
      <c r="AC702" s="470">
        <v>0</v>
      </c>
      <c r="AD702" s="470">
        <v>0</v>
      </c>
      <c r="AE702" s="470">
        <v>6437.31934</v>
      </c>
      <c r="AF702" s="227">
        <v>0</v>
      </c>
      <c r="AG702" s="227">
        <v>0</v>
      </c>
      <c r="AH702" s="227">
        <v>0</v>
      </c>
      <c r="AI702" s="227">
        <v>0</v>
      </c>
      <c r="AJ702" s="475">
        <v>6437.31934</v>
      </c>
    </row>
    <row r="703" spans="1:36" s="42" customFormat="1" x14ac:dyDescent="0.25">
      <c r="A703" s="395"/>
      <c r="B703" s="111">
        <v>190260</v>
      </c>
      <c r="C703" s="180" t="s">
        <v>164</v>
      </c>
      <c r="D703" s="470">
        <v>0</v>
      </c>
      <c r="E703" s="470">
        <v>0</v>
      </c>
      <c r="F703" s="470">
        <v>0</v>
      </c>
      <c r="G703" s="470">
        <v>0</v>
      </c>
      <c r="H703" s="87">
        <v>0</v>
      </c>
      <c r="I703" s="470">
        <v>0</v>
      </c>
      <c r="J703" s="470">
        <v>0</v>
      </c>
      <c r="K703" s="470">
        <v>0</v>
      </c>
      <c r="L703" s="470">
        <v>0</v>
      </c>
      <c r="M703" s="470">
        <v>0</v>
      </c>
      <c r="N703" s="470">
        <v>0</v>
      </c>
      <c r="O703" s="470">
        <v>0</v>
      </c>
      <c r="P703" s="470">
        <v>0</v>
      </c>
      <c r="Q703" s="470">
        <v>0</v>
      </c>
      <c r="R703" s="87">
        <v>0</v>
      </c>
      <c r="S703" s="470">
        <v>0</v>
      </c>
      <c r="T703" s="470">
        <v>0</v>
      </c>
      <c r="U703" s="470">
        <v>0</v>
      </c>
      <c r="V703" s="470">
        <v>0</v>
      </c>
      <c r="W703" s="470">
        <v>0</v>
      </c>
      <c r="X703" s="470">
        <v>0</v>
      </c>
      <c r="Y703" s="470">
        <v>0</v>
      </c>
      <c r="Z703" s="470">
        <v>0</v>
      </c>
      <c r="AA703" s="470">
        <v>0</v>
      </c>
      <c r="AB703" s="470">
        <v>0</v>
      </c>
      <c r="AC703" s="470">
        <v>0</v>
      </c>
      <c r="AD703" s="470">
        <v>0</v>
      </c>
      <c r="AE703" s="470">
        <v>0</v>
      </c>
      <c r="AF703" s="227">
        <v>0</v>
      </c>
      <c r="AG703" s="227">
        <v>0</v>
      </c>
      <c r="AH703" s="227">
        <v>0</v>
      </c>
      <c r="AI703" s="227">
        <v>0</v>
      </c>
      <c r="AJ703" s="475">
        <v>0</v>
      </c>
    </row>
    <row r="704" spans="1:36" s="42" customFormat="1" x14ac:dyDescent="0.25">
      <c r="A704" s="395"/>
      <c r="B704" s="111">
        <v>190265</v>
      </c>
      <c r="C704" s="180" t="s">
        <v>171</v>
      </c>
      <c r="D704" s="470">
        <v>0</v>
      </c>
      <c r="E704" s="470">
        <v>0</v>
      </c>
      <c r="F704" s="470">
        <v>0</v>
      </c>
      <c r="G704" s="470">
        <v>0</v>
      </c>
      <c r="H704" s="87">
        <v>0</v>
      </c>
      <c r="I704" s="470">
        <v>0</v>
      </c>
      <c r="J704" s="470">
        <v>0</v>
      </c>
      <c r="K704" s="470">
        <v>0</v>
      </c>
      <c r="L704" s="470">
        <v>0</v>
      </c>
      <c r="M704" s="470">
        <v>0</v>
      </c>
      <c r="N704" s="470">
        <v>0</v>
      </c>
      <c r="O704" s="470">
        <v>0</v>
      </c>
      <c r="P704" s="470">
        <v>0</v>
      </c>
      <c r="Q704" s="470">
        <v>0</v>
      </c>
      <c r="R704" s="87">
        <v>0</v>
      </c>
      <c r="S704" s="470">
        <v>0</v>
      </c>
      <c r="T704" s="470">
        <v>0</v>
      </c>
      <c r="U704" s="470">
        <v>0</v>
      </c>
      <c r="V704" s="470">
        <v>0</v>
      </c>
      <c r="W704" s="470">
        <v>0</v>
      </c>
      <c r="X704" s="470">
        <v>0</v>
      </c>
      <c r="Y704" s="470">
        <v>0</v>
      </c>
      <c r="Z704" s="470">
        <v>0</v>
      </c>
      <c r="AA704" s="470">
        <v>0</v>
      </c>
      <c r="AB704" s="470">
        <v>0</v>
      </c>
      <c r="AC704" s="470">
        <v>0</v>
      </c>
      <c r="AD704" s="470">
        <v>0</v>
      </c>
      <c r="AE704" s="470">
        <v>0</v>
      </c>
      <c r="AF704" s="227">
        <v>0</v>
      </c>
      <c r="AG704" s="227">
        <v>0</v>
      </c>
      <c r="AH704" s="227">
        <v>0</v>
      </c>
      <c r="AI704" s="227">
        <v>0</v>
      </c>
      <c r="AJ704" s="475">
        <v>0</v>
      </c>
    </row>
    <row r="705" spans="1:36" s="42" customFormat="1" x14ac:dyDescent="0.25">
      <c r="A705" s="395"/>
      <c r="B705" s="111">
        <v>190270</v>
      </c>
      <c r="C705" s="180" t="s">
        <v>437</v>
      </c>
      <c r="D705" s="470">
        <v>0</v>
      </c>
      <c r="E705" s="470">
        <v>0</v>
      </c>
      <c r="F705" s="470">
        <v>36937.440269999999</v>
      </c>
      <c r="G705" s="470">
        <v>29844.254440000001</v>
      </c>
      <c r="H705" s="87">
        <v>66781.694709999996</v>
      </c>
      <c r="I705" s="470">
        <v>0</v>
      </c>
      <c r="J705" s="470">
        <v>0</v>
      </c>
      <c r="K705" s="470">
        <v>0</v>
      </c>
      <c r="L705" s="470">
        <v>21117.432400000002</v>
      </c>
      <c r="M705" s="470">
        <v>0</v>
      </c>
      <c r="N705" s="470">
        <v>0</v>
      </c>
      <c r="O705" s="470">
        <v>0</v>
      </c>
      <c r="P705" s="470">
        <v>0</v>
      </c>
      <c r="Q705" s="470">
        <v>0</v>
      </c>
      <c r="R705" s="87">
        <v>21117.432400000002</v>
      </c>
      <c r="S705" s="470">
        <v>0</v>
      </c>
      <c r="T705" s="470">
        <v>0</v>
      </c>
      <c r="U705" s="470">
        <v>0</v>
      </c>
      <c r="V705" s="470">
        <v>0</v>
      </c>
      <c r="W705" s="470">
        <v>0</v>
      </c>
      <c r="X705" s="470">
        <v>0</v>
      </c>
      <c r="Y705" s="470">
        <v>0</v>
      </c>
      <c r="Z705" s="470">
        <v>0</v>
      </c>
      <c r="AA705" s="470">
        <v>0</v>
      </c>
      <c r="AB705" s="470">
        <v>0</v>
      </c>
      <c r="AC705" s="470">
        <v>0</v>
      </c>
      <c r="AD705" s="470">
        <v>0</v>
      </c>
      <c r="AE705" s="470">
        <v>87899.127110000001</v>
      </c>
      <c r="AF705" s="227">
        <v>0</v>
      </c>
      <c r="AG705" s="227">
        <v>21117.432400000002</v>
      </c>
      <c r="AH705" s="227">
        <v>0</v>
      </c>
      <c r="AI705" s="227">
        <v>0</v>
      </c>
      <c r="AJ705" s="475">
        <v>66781.694709999996</v>
      </c>
    </row>
    <row r="706" spans="1:36" s="42" customFormat="1" x14ac:dyDescent="0.25">
      <c r="A706" s="395"/>
      <c r="B706" s="111">
        <v>190275</v>
      </c>
      <c r="C706" s="180" t="s">
        <v>210</v>
      </c>
      <c r="D706" s="470">
        <v>0</v>
      </c>
      <c r="E706" s="470">
        <v>0</v>
      </c>
      <c r="F706" s="470">
        <v>14</v>
      </c>
      <c r="G706" s="470">
        <v>1</v>
      </c>
      <c r="H706" s="87">
        <v>15</v>
      </c>
      <c r="I706" s="470">
        <v>0</v>
      </c>
      <c r="J706" s="470">
        <v>0</v>
      </c>
      <c r="K706" s="470">
        <v>0</v>
      </c>
      <c r="L706" s="470">
        <v>615.03788999999995</v>
      </c>
      <c r="M706" s="470">
        <v>0</v>
      </c>
      <c r="N706" s="470">
        <v>1</v>
      </c>
      <c r="O706" s="470">
        <v>2</v>
      </c>
      <c r="P706" s="470">
        <v>0</v>
      </c>
      <c r="Q706" s="470">
        <v>0</v>
      </c>
      <c r="R706" s="87">
        <v>618.03788999999995</v>
      </c>
      <c r="S706" s="470">
        <v>0</v>
      </c>
      <c r="T706" s="470">
        <v>0</v>
      </c>
      <c r="U706" s="470">
        <v>0</v>
      </c>
      <c r="V706" s="470">
        <v>0</v>
      </c>
      <c r="W706" s="470">
        <v>0</v>
      </c>
      <c r="X706" s="470">
        <v>0</v>
      </c>
      <c r="Y706" s="470">
        <v>0</v>
      </c>
      <c r="Z706" s="470">
        <v>0</v>
      </c>
      <c r="AA706" s="470">
        <v>0</v>
      </c>
      <c r="AB706" s="470">
        <v>0</v>
      </c>
      <c r="AC706" s="470">
        <v>0</v>
      </c>
      <c r="AD706" s="470">
        <v>0</v>
      </c>
      <c r="AE706" s="470">
        <v>633.03788999999995</v>
      </c>
      <c r="AF706" s="227">
        <v>1</v>
      </c>
      <c r="AG706" s="227">
        <v>615.03788999999995</v>
      </c>
      <c r="AH706" s="227">
        <v>0</v>
      </c>
      <c r="AI706" s="227">
        <v>0</v>
      </c>
      <c r="AJ706" s="475">
        <v>17</v>
      </c>
    </row>
    <row r="707" spans="1:36" s="42" customFormat="1" x14ac:dyDescent="0.25">
      <c r="A707" s="395"/>
      <c r="B707" s="111">
        <v>190280</v>
      </c>
      <c r="C707" s="180" t="s">
        <v>193</v>
      </c>
      <c r="D707" s="470">
        <v>0</v>
      </c>
      <c r="E707" s="470">
        <v>0</v>
      </c>
      <c r="F707" s="470">
        <v>70698.247270000007</v>
      </c>
      <c r="G707" s="470">
        <v>0</v>
      </c>
      <c r="H707" s="87">
        <v>70698.247270000007</v>
      </c>
      <c r="I707" s="470">
        <v>0</v>
      </c>
      <c r="J707" s="470">
        <v>0</v>
      </c>
      <c r="K707" s="470">
        <v>0</v>
      </c>
      <c r="L707" s="470">
        <v>0</v>
      </c>
      <c r="M707" s="470">
        <v>0</v>
      </c>
      <c r="N707" s="470">
        <v>0</v>
      </c>
      <c r="O707" s="470">
        <v>0</v>
      </c>
      <c r="P707" s="470">
        <v>0</v>
      </c>
      <c r="Q707" s="470">
        <v>0</v>
      </c>
      <c r="R707" s="87">
        <v>0</v>
      </c>
      <c r="S707" s="470">
        <v>0</v>
      </c>
      <c r="T707" s="470">
        <v>0</v>
      </c>
      <c r="U707" s="470">
        <v>0</v>
      </c>
      <c r="V707" s="470">
        <v>0</v>
      </c>
      <c r="W707" s="470">
        <v>0</v>
      </c>
      <c r="X707" s="470">
        <v>0</v>
      </c>
      <c r="Y707" s="470">
        <v>0</v>
      </c>
      <c r="Z707" s="470">
        <v>0</v>
      </c>
      <c r="AA707" s="470">
        <v>0</v>
      </c>
      <c r="AB707" s="470">
        <v>0</v>
      </c>
      <c r="AC707" s="470">
        <v>0</v>
      </c>
      <c r="AD707" s="470">
        <v>0</v>
      </c>
      <c r="AE707" s="470">
        <v>70698.247270000007</v>
      </c>
      <c r="AF707" s="227">
        <v>0</v>
      </c>
      <c r="AG707" s="227">
        <v>0</v>
      </c>
      <c r="AH707" s="227">
        <v>0</v>
      </c>
      <c r="AI707" s="227">
        <v>0</v>
      </c>
      <c r="AJ707" s="475">
        <v>70698.247270000007</v>
      </c>
    </row>
    <row r="708" spans="1:36" s="42" customFormat="1" x14ac:dyDescent="0.25">
      <c r="A708" s="395"/>
      <c r="B708" s="111">
        <v>190285</v>
      </c>
      <c r="C708" s="180" t="s">
        <v>819</v>
      </c>
      <c r="D708" s="470">
        <v>0</v>
      </c>
      <c r="E708" s="470">
        <v>40704.546739999998</v>
      </c>
      <c r="F708" s="470">
        <v>1</v>
      </c>
      <c r="G708" s="470">
        <v>727.33883000000003</v>
      </c>
      <c r="H708" s="87">
        <v>41432.885569999999</v>
      </c>
      <c r="I708" s="470">
        <v>991.63733999999999</v>
      </c>
      <c r="J708" s="470">
        <v>0</v>
      </c>
      <c r="K708" s="470">
        <v>0</v>
      </c>
      <c r="L708" s="470">
        <v>0</v>
      </c>
      <c r="M708" s="470">
        <v>0.5</v>
      </c>
      <c r="N708" s="470">
        <v>0</v>
      </c>
      <c r="O708" s="470">
        <v>0</v>
      </c>
      <c r="P708" s="470">
        <v>0</v>
      </c>
      <c r="Q708" s="470">
        <v>1</v>
      </c>
      <c r="R708" s="87">
        <v>993.13733999999999</v>
      </c>
      <c r="S708" s="470">
        <v>0</v>
      </c>
      <c r="T708" s="470">
        <v>0</v>
      </c>
      <c r="U708" s="470">
        <v>0</v>
      </c>
      <c r="V708" s="470">
        <v>0</v>
      </c>
      <c r="W708" s="470">
        <v>0</v>
      </c>
      <c r="X708" s="470">
        <v>0</v>
      </c>
      <c r="Y708" s="470">
        <v>0</v>
      </c>
      <c r="Z708" s="470">
        <v>0</v>
      </c>
      <c r="AA708" s="470">
        <v>0</v>
      </c>
      <c r="AB708" s="470">
        <v>0</v>
      </c>
      <c r="AC708" s="470">
        <v>0</v>
      </c>
      <c r="AD708" s="470">
        <v>0</v>
      </c>
      <c r="AE708" s="470">
        <v>42426.02291</v>
      </c>
      <c r="AF708" s="227">
        <v>0</v>
      </c>
      <c r="AG708" s="227">
        <v>0.5</v>
      </c>
      <c r="AH708" s="227">
        <v>0</v>
      </c>
      <c r="AI708" s="227">
        <v>0</v>
      </c>
      <c r="AJ708" s="475">
        <v>42425.52291</v>
      </c>
    </row>
    <row r="709" spans="1:36" s="42" customFormat="1" x14ac:dyDescent="0.25">
      <c r="A709" s="395"/>
      <c r="B709" s="111">
        <v>190286</v>
      </c>
      <c r="C709" s="180" t="s">
        <v>211</v>
      </c>
      <c r="D709" s="470">
        <v>79787.286269999997</v>
      </c>
      <c r="E709" s="470">
        <v>88032.390509999997</v>
      </c>
      <c r="F709" s="470">
        <v>181502.89189999999</v>
      </c>
      <c r="G709" s="470">
        <v>79316.625270000004</v>
      </c>
      <c r="H709" s="87">
        <v>428639.19394999999</v>
      </c>
      <c r="I709" s="470">
        <v>34077.089979999997</v>
      </c>
      <c r="J709" s="470">
        <v>56001.335420000003</v>
      </c>
      <c r="K709" s="470">
        <v>11006.843999999999</v>
      </c>
      <c r="L709" s="470">
        <v>21063.521100000002</v>
      </c>
      <c r="M709" s="470">
        <v>14459.158649999999</v>
      </c>
      <c r="N709" s="470">
        <v>59514.935129999998</v>
      </c>
      <c r="O709" s="470">
        <v>9323.8599300000005</v>
      </c>
      <c r="P709" s="470">
        <v>14236.80711</v>
      </c>
      <c r="Q709" s="470">
        <v>8303.3655400000007</v>
      </c>
      <c r="R709" s="87">
        <v>227986.91686</v>
      </c>
      <c r="S709" s="470">
        <v>5038.6222399999997</v>
      </c>
      <c r="T709" s="470">
        <v>3693.1961299999998</v>
      </c>
      <c r="U709" s="470">
        <v>791.78940999999998</v>
      </c>
      <c r="V709" s="470">
        <v>586.42016999999998</v>
      </c>
      <c r="W709" s="470">
        <v>2788.0587099999998</v>
      </c>
      <c r="X709" s="470">
        <v>635.22679000000005</v>
      </c>
      <c r="Y709" s="470">
        <v>1027.1652899999999</v>
      </c>
      <c r="Z709" s="470">
        <v>384.68776000000003</v>
      </c>
      <c r="AA709" s="470">
        <v>691.61179000000004</v>
      </c>
      <c r="AB709" s="470">
        <v>2439.65578</v>
      </c>
      <c r="AC709" s="470">
        <v>197.34350000000001</v>
      </c>
      <c r="AD709" s="470">
        <v>18273.777569999998</v>
      </c>
      <c r="AE709" s="470">
        <v>674899.88838000002</v>
      </c>
      <c r="AF709" s="227">
        <v>70521.779129999995</v>
      </c>
      <c r="AG709" s="227">
        <v>36109.099920000001</v>
      </c>
      <c r="AH709" s="227">
        <v>0</v>
      </c>
      <c r="AI709" s="227">
        <v>1916.1205799999998</v>
      </c>
      <c r="AJ709" s="475">
        <v>566352.88875000016</v>
      </c>
    </row>
    <row r="710" spans="1:36" s="42" customFormat="1" x14ac:dyDescent="0.25">
      <c r="A710" s="395"/>
      <c r="B710" s="111">
        <v>1903</v>
      </c>
      <c r="C710" s="180" t="s">
        <v>212</v>
      </c>
      <c r="D710" s="470">
        <v>0</v>
      </c>
      <c r="E710" s="470">
        <v>0</v>
      </c>
      <c r="F710" s="470">
        <v>0</v>
      </c>
      <c r="G710" s="470">
        <v>0</v>
      </c>
      <c r="H710" s="87">
        <v>0</v>
      </c>
      <c r="I710" s="470">
        <v>0</v>
      </c>
      <c r="J710" s="470">
        <v>0</v>
      </c>
      <c r="K710" s="470">
        <v>0</v>
      </c>
      <c r="L710" s="470">
        <v>0</v>
      </c>
      <c r="M710" s="470">
        <v>0</v>
      </c>
      <c r="N710" s="470">
        <v>0</v>
      </c>
      <c r="O710" s="470">
        <v>0</v>
      </c>
      <c r="P710" s="470">
        <v>0</v>
      </c>
      <c r="Q710" s="470">
        <v>0</v>
      </c>
      <c r="R710" s="87">
        <v>0</v>
      </c>
      <c r="S710" s="470">
        <v>0</v>
      </c>
      <c r="T710" s="470">
        <v>0</v>
      </c>
      <c r="U710" s="470">
        <v>0</v>
      </c>
      <c r="V710" s="470">
        <v>0</v>
      </c>
      <c r="W710" s="470">
        <v>0</v>
      </c>
      <c r="X710" s="470">
        <v>0</v>
      </c>
      <c r="Y710" s="470">
        <v>0</v>
      </c>
      <c r="Z710" s="470">
        <v>0</v>
      </c>
      <c r="AA710" s="470">
        <v>0</v>
      </c>
      <c r="AB710" s="470">
        <v>0</v>
      </c>
      <c r="AC710" s="470">
        <v>0</v>
      </c>
      <c r="AD710" s="470">
        <v>0</v>
      </c>
      <c r="AE710" s="470">
        <v>0</v>
      </c>
      <c r="AF710" s="227">
        <v>0</v>
      </c>
      <c r="AG710" s="227">
        <v>0</v>
      </c>
      <c r="AH710" s="227">
        <v>0</v>
      </c>
      <c r="AI710" s="227">
        <v>0</v>
      </c>
      <c r="AJ710" s="475">
        <v>0</v>
      </c>
    </row>
    <row r="711" spans="1:36" s="42" customFormat="1" x14ac:dyDescent="0.25">
      <c r="A711" s="395"/>
      <c r="B711" s="111">
        <v>190305</v>
      </c>
      <c r="C711" s="180" t="s">
        <v>213</v>
      </c>
      <c r="D711" s="470">
        <v>0</v>
      </c>
      <c r="E711" s="470">
        <v>0</v>
      </c>
      <c r="F711" s="470">
        <v>0</v>
      </c>
      <c r="G711" s="470">
        <v>0</v>
      </c>
      <c r="H711" s="87">
        <v>0</v>
      </c>
      <c r="I711" s="470">
        <v>0</v>
      </c>
      <c r="J711" s="470">
        <v>0</v>
      </c>
      <c r="K711" s="470">
        <v>0</v>
      </c>
      <c r="L711" s="470">
        <v>0</v>
      </c>
      <c r="M711" s="470">
        <v>0</v>
      </c>
      <c r="N711" s="470">
        <v>0</v>
      </c>
      <c r="O711" s="470">
        <v>0</v>
      </c>
      <c r="P711" s="470">
        <v>0</v>
      </c>
      <c r="Q711" s="470">
        <v>0</v>
      </c>
      <c r="R711" s="87">
        <v>0</v>
      </c>
      <c r="S711" s="470">
        <v>0</v>
      </c>
      <c r="T711" s="470">
        <v>0</v>
      </c>
      <c r="U711" s="470">
        <v>0</v>
      </c>
      <c r="V711" s="470">
        <v>0</v>
      </c>
      <c r="W711" s="470">
        <v>0</v>
      </c>
      <c r="X711" s="470">
        <v>0</v>
      </c>
      <c r="Y711" s="470">
        <v>0</v>
      </c>
      <c r="Z711" s="470">
        <v>0</v>
      </c>
      <c r="AA711" s="470">
        <v>0</v>
      </c>
      <c r="AB711" s="470">
        <v>0</v>
      </c>
      <c r="AC711" s="470">
        <v>0</v>
      </c>
      <c r="AD711" s="470">
        <v>0</v>
      </c>
      <c r="AE711" s="470">
        <v>0</v>
      </c>
      <c r="AF711" s="227">
        <v>0</v>
      </c>
      <c r="AG711" s="227">
        <v>0</v>
      </c>
      <c r="AH711" s="227">
        <v>0</v>
      </c>
      <c r="AI711" s="227">
        <v>0</v>
      </c>
      <c r="AJ711" s="475">
        <v>0</v>
      </c>
    </row>
    <row r="712" spans="1:36" s="42" customFormat="1" x14ac:dyDescent="0.25">
      <c r="A712" s="395"/>
      <c r="B712" s="111">
        <v>190310</v>
      </c>
      <c r="C712" s="180" t="s">
        <v>214</v>
      </c>
      <c r="D712" s="470">
        <v>0</v>
      </c>
      <c r="E712" s="470">
        <v>0</v>
      </c>
      <c r="F712" s="470">
        <v>0</v>
      </c>
      <c r="G712" s="470">
        <v>0</v>
      </c>
      <c r="H712" s="87">
        <v>0</v>
      </c>
      <c r="I712" s="470">
        <v>0</v>
      </c>
      <c r="J712" s="470">
        <v>0</v>
      </c>
      <c r="K712" s="470">
        <v>0</v>
      </c>
      <c r="L712" s="470">
        <v>0</v>
      </c>
      <c r="M712" s="470">
        <v>0</v>
      </c>
      <c r="N712" s="470">
        <v>0</v>
      </c>
      <c r="O712" s="470">
        <v>0</v>
      </c>
      <c r="P712" s="470">
        <v>0</v>
      </c>
      <c r="Q712" s="470">
        <v>0</v>
      </c>
      <c r="R712" s="87">
        <v>0</v>
      </c>
      <c r="S712" s="470">
        <v>0</v>
      </c>
      <c r="T712" s="470">
        <v>0</v>
      </c>
      <c r="U712" s="470">
        <v>0</v>
      </c>
      <c r="V712" s="470">
        <v>0</v>
      </c>
      <c r="W712" s="470">
        <v>0</v>
      </c>
      <c r="X712" s="470">
        <v>0</v>
      </c>
      <c r="Y712" s="470">
        <v>0</v>
      </c>
      <c r="Z712" s="470">
        <v>0</v>
      </c>
      <c r="AA712" s="470">
        <v>0</v>
      </c>
      <c r="AB712" s="470">
        <v>0</v>
      </c>
      <c r="AC712" s="470">
        <v>0</v>
      </c>
      <c r="AD712" s="470">
        <v>0</v>
      </c>
      <c r="AE712" s="470">
        <v>0</v>
      </c>
      <c r="AF712" s="227">
        <v>0</v>
      </c>
      <c r="AG712" s="227">
        <v>0</v>
      </c>
      <c r="AH712" s="227">
        <v>0</v>
      </c>
      <c r="AI712" s="227">
        <v>0</v>
      </c>
      <c r="AJ712" s="475">
        <v>0</v>
      </c>
    </row>
    <row r="713" spans="1:36" s="42" customFormat="1" x14ac:dyDescent="0.25">
      <c r="A713" s="395"/>
      <c r="B713" s="111">
        <v>1904</v>
      </c>
      <c r="C713" s="180" t="s">
        <v>215</v>
      </c>
      <c r="D713" s="470">
        <v>14383.100539999999</v>
      </c>
      <c r="E713" s="470">
        <v>69942.998040000006</v>
      </c>
      <c r="F713" s="470">
        <v>43633.529139999999</v>
      </c>
      <c r="G713" s="470">
        <v>28771.95969</v>
      </c>
      <c r="H713" s="87">
        <v>156731.58741000001</v>
      </c>
      <c r="I713" s="470">
        <v>25856.296869999998</v>
      </c>
      <c r="J713" s="470">
        <v>11046.34455</v>
      </c>
      <c r="K713" s="470">
        <v>27.216000000000001</v>
      </c>
      <c r="L713" s="470">
        <v>23728.345809999999</v>
      </c>
      <c r="M713" s="470">
        <v>2909.4586100000001</v>
      </c>
      <c r="N713" s="470">
        <v>7758.6284999999998</v>
      </c>
      <c r="O713" s="470">
        <v>429.39558</v>
      </c>
      <c r="P713" s="470">
        <v>5986.2973300000003</v>
      </c>
      <c r="Q713" s="470">
        <v>2078.6858099999999</v>
      </c>
      <c r="R713" s="87">
        <v>79820.66906</v>
      </c>
      <c r="S713" s="470">
        <v>2238.5622100000001</v>
      </c>
      <c r="T713" s="470">
        <v>3753.3035100000002</v>
      </c>
      <c r="U713" s="470">
        <v>0</v>
      </c>
      <c r="V713" s="470">
        <v>337.10437999999999</v>
      </c>
      <c r="W713" s="470">
        <v>437.73340000000002</v>
      </c>
      <c r="X713" s="470">
        <v>81.706959999999995</v>
      </c>
      <c r="Y713" s="470">
        <v>403.91521999999998</v>
      </c>
      <c r="Z713" s="470">
        <v>167.56709000000001</v>
      </c>
      <c r="AA713" s="470">
        <v>196.29652999999999</v>
      </c>
      <c r="AB713" s="470">
        <v>633.97018000000003</v>
      </c>
      <c r="AC713" s="470">
        <v>145.25584000000001</v>
      </c>
      <c r="AD713" s="470">
        <v>8395.4153200000001</v>
      </c>
      <c r="AE713" s="470">
        <v>244947.67179000002</v>
      </c>
      <c r="AF713" s="227">
        <v>7785.8445000000002</v>
      </c>
      <c r="AG713" s="227">
        <v>26974.908800000001</v>
      </c>
      <c r="AH713" s="227">
        <v>0</v>
      </c>
      <c r="AI713" s="227">
        <v>745.46758999999997</v>
      </c>
      <c r="AJ713" s="475">
        <v>209441.45090000003</v>
      </c>
    </row>
    <row r="714" spans="1:36" s="42" customFormat="1" x14ac:dyDescent="0.25">
      <c r="A714" s="395"/>
      <c r="B714" s="111">
        <v>190405</v>
      </c>
      <c r="C714" s="180" t="s">
        <v>1548</v>
      </c>
      <c r="D714" s="470">
        <v>6123.0571099999997</v>
      </c>
      <c r="E714" s="470">
        <v>53.099530000000001</v>
      </c>
      <c r="F714" s="470">
        <v>3105.8232200000002</v>
      </c>
      <c r="G714" s="470">
        <v>41.115459999999999</v>
      </c>
      <c r="H714" s="87">
        <v>9323.0953200000004</v>
      </c>
      <c r="I714" s="470">
        <v>444.56180999999998</v>
      </c>
      <c r="J714" s="470">
        <v>0</v>
      </c>
      <c r="K714" s="470">
        <v>0</v>
      </c>
      <c r="L714" s="470">
        <v>0</v>
      </c>
      <c r="M714" s="470">
        <v>0</v>
      </c>
      <c r="N714" s="470">
        <v>0</v>
      </c>
      <c r="O714" s="470">
        <v>0</v>
      </c>
      <c r="P714" s="470">
        <v>0</v>
      </c>
      <c r="Q714" s="470">
        <v>0</v>
      </c>
      <c r="R714" s="87">
        <v>444.56180999999998</v>
      </c>
      <c r="S714" s="470">
        <v>0</v>
      </c>
      <c r="T714" s="470">
        <v>0</v>
      </c>
      <c r="U714" s="470">
        <v>0</v>
      </c>
      <c r="V714" s="470">
        <v>0</v>
      </c>
      <c r="W714" s="470">
        <v>0</v>
      </c>
      <c r="X714" s="470">
        <v>0</v>
      </c>
      <c r="Y714" s="470">
        <v>0</v>
      </c>
      <c r="Z714" s="470">
        <v>0</v>
      </c>
      <c r="AA714" s="470">
        <v>0</v>
      </c>
      <c r="AB714" s="470">
        <v>0</v>
      </c>
      <c r="AC714" s="470">
        <v>0</v>
      </c>
      <c r="AD714" s="470">
        <v>0</v>
      </c>
      <c r="AE714" s="470">
        <v>9767.6571299999996</v>
      </c>
      <c r="AF714" s="227">
        <v>0</v>
      </c>
      <c r="AG714" s="227">
        <v>0</v>
      </c>
      <c r="AH714" s="227">
        <v>0</v>
      </c>
      <c r="AI714" s="227">
        <v>0</v>
      </c>
      <c r="AJ714" s="475">
        <v>9767.6571299999996</v>
      </c>
    </row>
    <row r="715" spans="1:36" s="42" customFormat="1" x14ac:dyDescent="0.25">
      <c r="A715" s="395"/>
      <c r="B715" s="111">
        <v>190410</v>
      </c>
      <c r="C715" s="180" t="s">
        <v>216</v>
      </c>
      <c r="D715" s="470">
        <v>194.15092999999999</v>
      </c>
      <c r="E715" s="470">
        <v>11278.82079</v>
      </c>
      <c r="F715" s="470">
        <v>19324.7117</v>
      </c>
      <c r="G715" s="470">
        <v>15101.27563</v>
      </c>
      <c r="H715" s="87">
        <v>45898.959050000005</v>
      </c>
      <c r="I715" s="470">
        <v>7964.7676000000001</v>
      </c>
      <c r="J715" s="470">
        <v>2938.8134799999998</v>
      </c>
      <c r="K715" s="470">
        <v>0</v>
      </c>
      <c r="L715" s="470">
        <v>17799.600119999999</v>
      </c>
      <c r="M715" s="470">
        <v>984.22812999999996</v>
      </c>
      <c r="N715" s="470">
        <v>808.25968</v>
      </c>
      <c r="O715" s="470">
        <v>412.58501999999999</v>
      </c>
      <c r="P715" s="470">
        <v>4610.3181500000001</v>
      </c>
      <c r="Q715" s="470">
        <v>690.12887999999998</v>
      </c>
      <c r="R715" s="87">
        <v>36208.701059999992</v>
      </c>
      <c r="S715" s="470">
        <v>285.24236999999999</v>
      </c>
      <c r="T715" s="470">
        <v>2789.3446300000001</v>
      </c>
      <c r="U715" s="470">
        <v>0</v>
      </c>
      <c r="V715" s="470">
        <v>225.14967999999999</v>
      </c>
      <c r="W715" s="470">
        <v>381.17324000000002</v>
      </c>
      <c r="X715" s="470">
        <v>1E-3</v>
      </c>
      <c r="Y715" s="470">
        <v>0</v>
      </c>
      <c r="Z715" s="470">
        <v>140.3433</v>
      </c>
      <c r="AA715" s="470">
        <v>143.3295</v>
      </c>
      <c r="AB715" s="470">
        <v>273.26031999999998</v>
      </c>
      <c r="AC715" s="470">
        <v>96.129519999999999</v>
      </c>
      <c r="AD715" s="470">
        <v>4333.9735600000004</v>
      </c>
      <c r="AE715" s="470">
        <v>86441.633669999996</v>
      </c>
      <c r="AF715" s="227">
        <v>808.25968</v>
      </c>
      <c r="AG715" s="227">
        <v>19008.977929999997</v>
      </c>
      <c r="AH715" s="227">
        <v>0</v>
      </c>
      <c r="AI715" s="227">
        <v>239.45902000000001</v>
      </c>
      <c r="AJ715" s="475">
        <v>66384.937040000004</v>
      </c>
    </row>
    <row r="716" spans="1:36" s="42" customFormat="1" x14ac:dyDescent="0.25">
      <c r="A716" s="395"/>
      <c r="B716" s="111">
        <v>190490</v>
      </c>
      <c r="C716" s="180" t="s">
        <v>53</v>
      </c>
      <c r="D716" s="470">
        <v>13754.124449999999</v>
      </c>
      <c r="E716" s="470">
        <v>71335.125039999999</v>
      </c>
      <c r="F716" s="470">
        <v>36802.189550000003</v>
      </c>
      <c r="G716" s="470">
        <v>22281.726360000001</v>
      </c>
      <c r="H716" s="87">
        <v>144173.1654</v>
      </c>
      <c r="I716" s="470">
        <v>17446.96746</v>
      </c>
      <c r="J716" s="470">
        <v>8107.53107</v>
      </c>
      <c r="K716" s="470">
        <v>27.216000000000001</v>
      </c>
      <c r="L716" s="470">
        <v>5928.7456899999997</v>
      </c>
      <c r="M716" s="470">
        <v>2195.0803000000001</v>
      </c>
      <c r="N716" s="470">
        <v>8054.2518200000004</v>
      </c>
      <c r="O716" s="470">
        <v>16.810559999999999</v>
      </c>
      <c r="P716" s="470">
        <v>2494.2819399999998</v>
      </c>
      <c r="Q716" s="470">
        <v>1388.55693</v>
      </c>
      <c r="R716" s="87">
        <v>45659.441769999998</v>
      </c>
      <c r="S716" s="470">
        <v>3841.1872400000002</v>
      </c>
      <c r="T716" s="470">
        <v>963.95888000000002</v>
      </c>
      <c r="U716" s="470">
        <v>0</v>
      </c>
      <c r="V716" s="470">
        <v>202.28921</v>
      </c>
      <c r="W716" s="470">
        <v>112.3274</v>
      </c>
      <c r="X716" s="470">
        <v>81.705960000000005</v>
      </c>
      <c r="Y716" s="470">
        <v>1039.0803699999999</v>
      </c>
      <c r="Z716" s="470">
        <v>66.386939999999996</v>
      </c>
      <c r="AA716" s="470">
        <v>107.52933</v>
      </c>
      <c r="AB716" s="470">
        <v>449.16226</v>
      </c>
      <c r="AC716" s="470">
        <v>80.854590000000002</v>
      </c>
      <c r="AD716" s="470">
        <v>6944.4821800000009</v>
      </c>
      <c r="AE716" s="470">
        <v>196777.08934999999</v>
      </c>
      <c r="AF716" s="227">
        <v>8081.4678200000008</v>
      </c>
      <c r="AG716" s="227">
        <v>8326.1152000000002</v>
      </c>
      <c r="AH716" s="227">
        <v>0</v>
      </c>
      <c r="AI716" s="227">
        <v>1227.4642899999999</v>
      </c>
      <c r="AJ716" s="475">
        <v>179142.04204</v>
      </c>
    </row>
    <row r="717" spans="1:36" s="42" customFormat="1" x14ac:dyDescent="0.25">
      <c r="A717" s="395"/>
      <c r="B717" s="111">
        <v>190499</v>
      </c>
      <c r="C717" s="180" t="s">
        <v>217</v>
      </c>
      <c r="D717" s="470">
        <v>-5688.2319500000003</v>
      </c>
      <c r="E717" s="470">
        <v>-12724.04732</v>
      </c>
      <c r="F717" s="470">
        <v>-15599.19533</v>
      </c>
      <c r="G717" s="470">
        <v>-8652.1577600000001</v>
      </c>
      <c r="H717" s="87">
        <v>-42663.632360000003</v>
      </c>
      <c r="I717" s="470">
        <v>0</v>
      </c>
      <c r="J717" s="470">
        <v>0</v>
      </c>
      <c r="K717" s="470">
        <v>0</v>
      </c>
      <c r="L717" s="470">
        <v>0</v>
      </c>
      <c r="M717" s="470">
        <v>-269.84982000000002</v>
      </c>
      <c r="N717" s="470">
        <v>-1103.883</v>
      </c>
      <c r="O717" s="470">
        <v>0</v>
      </c>
      <c r="P717" s="470">
        <v>-1118.30276</v>
      </c>
      <c r="Q717" s="470">
        <v>0</v>
      </c>
      <c r="R717" s="87">
        <v>-2492.0355800000002</v>
      </c>
      <c r="S717" s="470">
        <v>-1887.8674000000001</v>
      </c>
      <c r="T717" s="470">
        <v>0</v>
      </c>
      <c r="U717" s="470">
        <v>0</v>
      </c>
      <c r="V717" s="470">
        <v>-90.334509999999995</v>
      </c>
      <c r="W717" s="470">
        <v>-55.767240000000001</v>
      </c>
      <c r="X717" s="470">
        <v>0</v>
      </c>
      <c r="Y717" s="470">
        <v>-635.16515000000004</v>
      </c>
      <c r="Z717" s="470">
        <v>-39.163150000000002</v>
      </c>
      <c r="AA717" s="470">
        <v>-54.5623</v>
      </c>
      <c r="AB717" s="470">
        <v>-88.452399999999997</v>
      </c>
      <c r="AC717" s="470">
        <v>-31.728269999999998</v>
      </c>
      <c r="AD717" s="470">
        <v>-2883.0404199999998</v>
      </c>
      <c r="AE717" s="470">
        <v>-48038.708360000004</v>
      </c>
      <c r="AF717" s="227">
        <v>-1103.883</v>
      </c>
      <c r="AG717" s="227">
        <v>-360.18433000000005</v>
      </c>
      <c r="AH717" s="227">
        <v>0</v>
      </c>
      <c r="AI717" s="227">
        <v>-721.45572000000004</v>
      </c>
      <c r="AJ717" s="475">
        <v>-45853.185310000008</v>
      </c>
    </row>
    <row r="718" spans="1:36" s="42" customFormat="1" x14ac:dyDescent="0.25">
      <c r="A718" s="395"/>
      <c r="B718" s="111">
        <v>1905</v>
      </c>
      <c r="C718" s="180" t="s">
        <v>218</v>
      </c>
      <c r="D718" s="470">
        <v>15300.777529999999</v>
      </c>
      <c r="E718" s="470">
        <v>37384.280530000004</v>
      </c>
      <c r="F718" s="470">
        <v>39149.195599999999</v>
      </c>
      <c r="G718" s="470">
        <v>47760.82849</v>
      </c>
      <c r="H718" s="87">
        <v>139595.08215</v>
      </c>
      <c r="I718" s="470">
        <v>3696.5754999999999</v>
      </c>
      <c r="J718" s="470">
        <v>11422.722760000001</v>
      </c>
      <c r="K718" s="470">
        <v>249.642</v>
      </c>
      <c r="L718" s="470">
        <v>799.18589999999995</v>
      </c>
      <c r="M718" s="470">
        <v>6107.0841300000002</v>
      </c>
      <c r="N718" s="470">
        <v>7955.3820400000004</v>
      </c>
      <c r="O718" s="470">
        <v>308.62952000000001</v>
      </c>
      <c r="P718" s="470">
        <v>2820.6891000000001</v>
      </c>
      <c r="Q718" s="470">
        <v>3089.7513300000001</v>
      </c>
      <c r="R718" s="87">
        <v>36449.662279999997</v>
      </c>
      <c r="S718" s="470">
        <v>507.00749999999999</v>
      </c>
      <c r="T718" s="470">
        <v>1843.6612399999999</v>
      </c>
      <c r="U718" s="470">
        <v>193.57813999999999</v>
      </c>
      <c r="V718" s="470">
        <v>1264.5798500000001</v>
      </c>
      <c r="W718" s="470">
        <v>52.186059999999998</v>
      </c>
      <c r="X718" s="470">
        <v>1562.9646399999999</v>
      </c>
      <c r="Y718" s="470">
        <v>90.50582</v>
      </c>
      <c r="Z718" s="470">
        <v>133.83641</v>
      </c>
      <c r="AA718" s="470">
        <v>2440.42616</v>
      </c>
      <c r="AB718" s="470">
        <v>561.97556999999995</v>
      </c>
      <c r="AC718" s="470">
        <v>307.87337000000002</v>
      </c>
      <c r="AD718" s="470">
        <v>8958.59476</v>
      </c>
      <c r="AE718" s="470">
        <v>185003.33919</v>
      </c>
      <c r="AF718" s="227">
        <v>8205.0240400000002</v>
      </c>
      <c r="AG718" s="227">
        <v>8170.8498799999998</v>
      </c>
      <c r="AH718" s="227">
        <v>0</v>
      </c>
      <c r="AI718" s="227">
        <v>2838.8053499999996</v>
      </c>
      <c r="AJ718" s="475">
        <v>165788.65991999998</v>
      </c>
    </row>
    <row r="719" spans="1:36" s="42" customFormat="1" x14ac:dyDescent="0.25">
      <c r="A719" s="395"/>
      <c r="B719" s="111">
        <v>190505</v>
      </c>
      <c r="C719" s="180" t="s">
        <v>219</v>
      </c>
      <c r="D719" s="470">
        <v>0</v>
      </c>
      <c r="E719" s="470">
        <v>3832.82422</v>
      </c>
      <c r="F719" s="470">
        <v>0</v>
      </c>
      <c r="G719" s="470">
        <v>1.9872000000000001</v>
      </c>
      <c r="H719" s="87">
        <v>3834.81142</v>
      </c>
      <c r="I719" s="470">
        <v>78.709879999999998</v>
      </c>
      <c r="J719" s="470">
        <v>0</v>
      </c>
      <c r="K719" s="470">
        <v>0</v>
      </c>
      <c r="L719" s="470">
        <v>0</v>
      </c>
      <c r="M719" s="470">
        <v>0</v>
      </c>
      <c r="N719" s="470">
        <v>0</v>
      </c>
      <c r="O719" s="470">
        <v>0</v>
      </c>
      <c r="P719" s="470">
        <v>0</v>
      </c>
      <c r="Q719" s="470">
        <v>0</v>
      </c>
      <c r="R719" s="87">
        <v>78.709879999999998</v>
      </c>
      <c r="S719" s="470">
        <v>0</v>
      </c>
      <c r="T719" s="470">
        <v>0</v>
      </c>
      <c r="U719" s="470">
        <v>0</v>
      </c>
      <c r="V719" s="470">
        <v>37.589959999999998</v>
      </c>
      <c r="W719" s="470">
        <v>0</v>
      </c>
      <c r="X719" s="470">
        <v>0</v>
      </c>
      <c r="Y719" s="470">
        <v>0</v>
      </c>
      <c r="Z719" s="470">
        <v>0</v>
      </c>
      <c r="AA719" s="470">
        <v>0</v>
      </c>
      <c r="AB719" s="470">
        <v>0</v>
      </c>
      <c r="AC719" s="470">
        <v>0</v>
      </c>
      <c r="AD719" s="470">
        <v>37.589959999999998</v>
      </c>
      <c r="AE719" s="470">
        <v>3951.1112599999997</v>
      </c>
      <c r="AF719" s="227">
        <v>0</v>
      </c>
      <c r="AG719" s="227">
        <v>37.589959999999998</v>
      </c>
      <c r="AH719" s="227">
        <v>0</v>
      </c>
      <c r="AI719" s="227">
        <v>0</v>
      </c>
      <c r="AJ719" s="475">
        <v>3913.5212999999999</v>
      </c>
    </row>
    <row r="720" spans="1:36" s="42" customFormat="1" x14ac:dyDescent="0.25">
      <c r="A720" s="395"/>
      <c r="B720" s="111">
        <v>190510</v>
      </c>
      <c r="C720" s="180" t="s">
        <v>220</v>
      </c>
      <c r="D720" s="470">
        <v>2267.8226199999999</v>
      </c>
      <c r="E720" s="470">
        <v>0</v>
      </c>
      <c r="F720" s="470">
        <v>0</v>
      </c>
      <c r="G720" s="470">
        <v>0</v>
      </c>
      <c r="H720" s="87">
        <v>2267.8226199999999</v>
      </c>
      <c r="I720" s="470">
        <v>0</v>
      </c>
      <c r="J720" s="470">
        <v>341.03097000000002</v>
      </c>
      <c r="K720" s="470">
        <v>0</v>
      </c>
      <c r="L720" s="470">
        <v>0</v>
      </c>
      <c r="M720" s="470">
        <v>0</v>
      </c>
      <c r="N720" s="470">
        <v>862.92</v>
      </c>
      <c r="O720" s="470">
        <v>0</v>
      </c>
      <c r="P720" s="470">
        <v>0</v>
      </c>
      <c r="Q720" s="470">
        <v>4567.1246799999999</v>
      </c>
      <c r="R720" s="87">
        <v>5771.0756499999998</v>
      </c>
      <c r="S720" s="470">
        <v>781.77856999999995</v>
      </c>
      <c r="T720" s="470">
        <v>268.88943</v>
      </c>
      <c r="U720" s="470">
        <v>0</v>
      </c>
      <c r="V720" s="470">
        <v>59.045099999999998</v>
      </c>
      <c r="W720" s="470">
        <v>215.13961</v>
      </c>
      <c r="X720" s="470">
        <v>0</v>
      </c>
      <c r="Y720" s="470">
        <v>0</v>
      </c>
      <c r="Z720" s="470">
        <v>0</v>
      </c>
      <c r="AA720" s="470">
        <v>0</v>
      </c>
      <c r="AB720" s="470">
        <v>738.60987</v>
      </c>
      <c r="AC720" s="470">
        <v>0</v>
      </c>
      <c r="AD720" s="470">
        <v>2063.4625799999999</v>
      </c>
      <c r="AE720" s="470">
        <v>10102.360849999999</v>
      </c>
      <c r="AF720" s="227">
        <v>862.92</v>
      </c>
      <c r="AG720" s="227">
        <v>59.045099999999998</v>
      </c>
      <c r="AH720" s="227">
        <v>0</v>
      </c>
      <c r="AI720" s="227">
        <v>0</v>
      </c>
      <c r="AJ720" s="475">
        <v>9180.3957499999997</v>
      </c>
    </row>
    <row r="721" spans="1:36" s="42" customFormat="1" x14ac:dyDescent="0.25">
      <c r="A721" s="395"/>
      <c r="B721" s="111">
        <v>190515</v>
      </c>
      <c r="C721" s="180" t="s">
        <v>221</v>
      </c>
      <c r="D721" s="470">
        <v>0</v>
      </c>
      <c r="E721" s="470">
        <v>0</v>
      </c>
      <c r="F721" s="470">
        <v>57167.42138</v>
      </c>
      <c r="G721" s="470">
        <v>8.4</v>
      </c>
      <c r="H721" s="87">
        <v>57175.821380000001</v>
      </c>
      <c r="I721" s="470">
        <v>0</v>
      </c>
      <c r="J721" s="470">
        <v>0</v>
      </c>
      <c r="K721" s="470">
        <v>0</v>
      </c>
      <c r="L721" s="470">
        <v>0</v>
      </c>
      <c r="M721" s="470">
        <v>0</v>
      </c>
      <c r="N721" s="470">
        <v>0</v>
      </c>
      <c r="O721" s="470">
        <v>0</v>
      </c>
      <c r="P721" s="470">
        <v>0</v>
      </c>
      <c r="Q721" s="470">
        <v>0</v>
      </c>
      <c r="R721" s="87">
        <v>0</v>
      </c>
      <c r="S721" s="470">
        <v>0</v>
      </c>
      <c r="T721" s="470">
        <v>0</v>
      </c>
      <c r="U721" s="470">
        <v>0</v>
      </c>
      <c r="V721" s="470">
        <v>0</v>
      </c>
      <c r="W721" s="470">
        <v>0</v>
      </c>
      <c r="X721" s="470">
        <v>0</v>
      </c>
      <c r="Y721" s="470">
        <v>0</v>
      </c>
      <c r="Z721" s="470">
        <v>0</v>
      </c>
      <c r="AA721" s="470">
        <v>0</v>
      </c>
      <c r="AB721" s="470">
        <v>0</v>
      </c>
      <c r="AC721" s="470">
        <v>0</v>
      </c>
      <c r="AD721" s="470">
        <v>0</v>
      </c>
      <c r="AE721" s="470">
        <v>57175.821380000001</v>
      </c>
      <c r="AF721" s="227">
        <v>0</v>
      </c>
      <c r="AG721" s="227">
        <v>0</v>
      </c>
      <c r="AH721" s="227">
        <v>0</v>
      </c>
      <c r="AI721" s="227">
        <v>0</v>
      </c>
      <c r="AJ721" s="475">
        <v>57175.821380000001</v>
      </c>
    </row>
    <row r="722" spans="1:36" s="42" customFormat="1" x14ac:dyDescent="0.25">
      <c r="A722" s="395"/>
      <c r="B722" s="111">
        <v>190520</v>
      </c>
      <c r="C722" s="180" t="s">
        <v>222</v>
      </c>
      <c r="D722" s="470">
        <v>12433.73776</v>
      </c>
      <c r="E722" s="470">
        <v>21676.361079999999</v>
      </c>
      <c r="F722" s="470">
        <v>8794.9807000000001</v>
      </c>
      <c r="G722" s="470">
        <v>31318.392250000001</v>
      </c>
      <c r="H722" s="87">
        <v>74223.471789999996</v>
      </c>
      <c r="I722" s="470">
        <v>3301.9708599999999</v>
      </c>
      <c r="J722" s="470">
        <v>5243.1423800000002</v>
      </c>
      <c r="K722" s="470">
        <v>0</v>
      </c>
      <c r="L722" s="470">
        <v>509.8245</v>
      </c>
      <c r="M722" s="470">
        <v>10192.195750000001</v>
      </c>
      <c r="N722" s="470">
        <v>9726.2279999999992</v>
      </c>
      <c r="O722" s="470">
        <v>531.99438999999995</v>
      </c>
      <c r="P722" s="470">
        <v>2844.9149699999998</v>
      </c>
      <c r="Q722" s="470">
        <v>2083.34638</v>
      </c>
      <c r="R722" s="87">
        <v>34433.617230000003</v>
      </c>
      <c r="S722" s="470">
        <v>215.26462000000001</v>
      </c>
      <c r="T722" s="470">
        <v>865.49441999999999</v>
      </c>
      <c r="U722" s="470">
        <v>24.329630000000002</v>
      </c>
      <c r="V722" s="470">
        <v>1029.7385899999999</v>
      </c>
      <c r="W722" s="470">
        <v>0</v>
      </c>
      <c r="X722" s="470">
        <v>4071.1385399999999</v>
      </c>
      <c r="Y722" s="470">
        <v>177.12809999999999</v>
      </c>
      <c r="Z722" s="470">
        <v>84.541870000000003</v>
      </c>
      <c r="AA722" s="470">
        <v>2715.01386</v>
      </c>
      <c r="AB722" s="470">
        <v>369.22316999999998</v>
      </c>
      <c r="AC722" s="470">
        <v>156.94726</v>
      </c>
      <c r="AD722" s="470">
        <v>9708.82006</v>
      </c>
      <c r="AE722" s="470">
        <v>118365.90908</v>
      </c>
      <c r="AF722" s="227">
        <v>9726.2279999999992</v>
      </c>
      <c r="AG722" s="227">
        <v>11731.75884</v>
      </c>
      <c r="AH722" s="227">
        <v>0</v>
      </c>
      <c r="AI722" s="227">
        <v>3049.0892199999998</v>
      </c>
      <c r="AJ722" s="475">
        <v>93858.833020000005</v>
      </c>
    </row>
    <row r="723" spans="1:36" s="42" customFormat="1" x14ac:dyDescent="0.25">
      <c r="A723" s="395"/>
      <c r="B723" s="111">
        <v>190525</v>
      </c>
      <c r="C723" s="180" t="s">
        <v>223</v>
      </c>
      <c r="D723" s="470">
        <v>16646.074069999999</v>
      </c>
      <c r="E723" s="470">
        <v>29819.795910000001</v>
      </c>
      <c r="F723" s="470">
        <v>5070.1664300000002</v>
      </c>
      <c r="G723" s="470">
        <v>25525.421849999999</v>
      </c>
      <c r="H723" s="87">
        <v>77061.458259999999</v>
      </c>
      <c r="I723" s="470">
        <v>5411.40218</v>
      </c>
      <c r="J723" s="470">
        <v>6434.0154000000002</v>
      </c>
      <c r="K723" s="470">
        <v>3258.2350000000001</v>
      </c>
      <c r="L723" s="470">
        <v>1896.77125</v>
      </c>
      <c r="M723" s="470">
        <v>3540.9576499999998</v>
      </c>
      <c r="N723" s="470">
        <v>5537.5259999999998</v>
      </c>
      <c r="O723" s="470">
        <v>89.678489999999996</v>
      </c>
      <c r="P723" s="470">
        <v>3209.9272099999998</v>
      </c>
      <c r="Q723" s="470">
        <v>10807.35989</v>
      </c>
      <c r="R723" s="87">
        <v>40185.873070000001</v>
      </c>
      <c r="S723" s="470">
        <v>0</v>
      </c>
      <c r="T723" s="470">
        <v>0</v>
      </c>
      <c r="U723" s="470">
        <v>0</v>
      </c>
      <c r="V723" s="470">
        <v>209.10495</v>
      </c>
      <c r="W723" s="470">
        <v>0</v>
      </c>
      <c r="X723" s="470">
        <v>999.76891999999998</v>
      </c>
      <c r="Y723" s="470">
        <v>139.92277000000001</v>
      </c>
      <c r="Z723" s="470">
        <v>230.22594000000001</v>
      </c>
      <c r="AA723" s="470">
        <v>144.63738000000001</v>
      </c>
      <c r="AB723" s="470">
        <v>0</v>
      </c>
      <c r="AC723" s="470">
        <v>386.12117999999998</v>
      </c>
      <c r="AD723" s="470">
        <v>2109.7811400000001</v>
      </c>
      <c r="AE723" s="470">
        <v>119357.11247000001</v>
      </c>
      <c r="AF723" s="227">
        <v>8795.7610000000004</v>
      </c>
      <c r="AG723" s="227">
        <v>5646.83385</v>
      </c>
      <c r="AH723" s="227">
        <v>0</v>
      </c>
      <c r="AI723" s="227">
        <v>670.68133</v>
      </c>
      <c r="AJ723" s="475">
        <v>104243.83629000001</v>
      </c>
    </row>
    <row r="724" spans="1:36" s="42" customFormat="1" x14ac:dyDescent="0.25">
      <c r="A724" s="395"/>
      <c r="B724" s="111">
        <v>190530</v>
      </c>
      <c r="C724" s="180" t="s">
        <v>224</v>
      </c>
      <c r="D724" s="470">
        <v>0</v>
      </c>
      <c r="E724" s="470">
        <v>0</v>
      </c>
      <c r="F724" s="470">
        <v>303.24308000000002</v>
      </c>
      <c r="G724" s="470">
        <v>17251.5406</v>
      </c>
      <c r="H724" s="87">
        <v>17554.78368</v>
      </c>
      <c r="I724" s="470">
        <v>0</v>
      </c>
      <c r="J724" s="470">
        <v>0</v>
      </c>
      <c r="K724" s="470">
        <v>0</v>
      </c>
      <c r="L724" s="470">
        <v>0</v>
      </c>
      <c r="M724" s="470">
        <v>0</v>
      </c>
      <c r="N724" s="470">
        <v>0</v>
      </c>
      <c r="O724" s="470">
        <v>0</v>
      </c>
      <c r="P724" s="470">
        <v>0</v>
      </c>
      <c r="Q724" s="470">
        <v>0</v>
      </c>
      <c r="R724" s="87">
        <v>0</v>
      </c>
      <c r="S724" s="470">
        <v>0</v>
      </c>
      <c r="T724" s="470">
        <v>0</v>
      </c>
      <c r="U724" s="470">
        <v>0</v>
      </c>
      <c r="V724" s="470">
        <v>0</v>
      </c>
      <c r="W724" s="470">
        <v>0</v>
      </c>
      <c r="X724" s="470">
        <v>0</v>
      </c>
      <c r="Y724" s="470">
        <v>0</v>
      </c>
      <c r="Z724" s="470">
        <v>0</v>
      </c>
      <c r="AA724" s="470">
        <v>0</v>
      </c>
      <c r="AB724" s="470">
        <v>0</v>
      </c>
      <c r="AC724" s="470">
        <v>0</v>
      </c>
      <c r="AD724" s="470">
        <v>0</v>
      </c>
      <c r="AE724" s="470">
        <v>17554.78368</v>
      </c>
      <c r="AF724" s="227">
        <v>0</v>
      </c>
      <c r="AG724" s="227">
        <v>0</v>
      </c>
      <c r="AH724" s="227">
        <v>0</v>
      </c>
      <c r="AI724" s="227">
        <v>0</v>
      </c>
      <c r="AJ724" s="475">
        <v>17554.78368</v>
      </c>
    </row>
    <row r="725" spans="1:36" s="42" customFormat="1" x14ac:dyDescent="0.25">
      <c r="A725" s="395"/>
      <c r="B725" s="111">
        <v>190590</v>
      </c>
      <c r="C725" s="180" t="s">
        <v>53</v>
      </c>
      <c r="D725" s="470">
        <v>1700.4254100000001</v>
      </c>
      <c r="E725" s="470">
        <v>60.097639999999998</v>
      </c>
      <c r="F725" s="470">
        <v>0</v>
      </c>
      <c r="G725" s="470">
        <v>3021.2048399999999</v>
      </c>
      <c r="H725" s="87">
        <v>4781.7278900000001</v>
      </c>
      <c r="I725" s="470">
        <v>0</v>
      </c>
      <c r="J725" s="470">
        <v>11091.25482</v>
      </c>
      <c r="K725" s="470">
        <v>0</v>
      </c>
      <c r="L725" s="470">
        <v>0</v>
      </c>
      <c r="M725" s="470">
        <v>2797.0342599999999</v>
      </c>
      <c r="N725" s="470">
        <v>0</v>
      </c>
      <c r="O725" s="470">
        <v>0</v>
      </c>
      <c r="P725" s="470">
        <v>0</v>
      </c>
      <c r="Q725" s="470">
        <v>0</v>
      </c>
      <c r="R725" s="87">
        <v>13888.28908</v>
      </c>
      <c r="S725" s="470">
        <v>486.54818999999998</v>
      </c>
      <c r="T725" s="470">
        <v>1260.15409</v>
      </c>
      <c r="U725" s="470">
        <v>169.24851000000001</v>
      </c>
      <c r="V725" s="470">
        <v>382.12164000000001</v>
      </c>
      <c r="W725" s="470">
        <v>0</v>
      </c>
      <c r="X725" s="470">
        <v>329.37495999999999</v>
      </c>
      <c r="Y725" s="470">
        <v>0</v>
      </c>
      <c r="Z725" s="470">
        <v>40.0413</v>
      </c>
      <c r="AA725" s="470">
        <v>446.19310000000002</v>
      </c>
      <c r="AB725" s="470">
        <v>272.09775000000002</v>
      </c>
      <c r="AC725" s="470">
        <v>0</v>
      </c>
      <c r="AD725" s="470">
        <v>3385.7795399999995</v>
      </c>
      <c r="AE725" s="470">
        <v>22055.79651</v>
      </c>
      <c r="AF725" s="227">
        <v>0</v>
      </c>
      <c r="AG725" s="227">
        <v>3179.1558999999997</v>
      </c>
      <c r="AH725" s="227">
        <v>0</v>
      </c>
      <c r="AI725" s="227">
        <v>446.19310000000002</v>
      </c>
      <c r="AJ725" s="475">
        <v>18430.447510000005</v>
      </c>
    </row>
    <row r="726" spans="1:36" s="42" customFormat="1" x14ac:dyDescent="0.25">
      <c r="A726" s="395"/>
      <c r="B726" s="111">
        <v>190599</v>
      </c>
      <c r="C726" s="180" t="s">
        <v>225</v>
      </c>
      <c r="D726" s="470">
        <v>-17747.282329999998</v>
      </c>
      <c r="E726" s="470">
        <v>-18004.798320000002</v>
      </c>
      <c r="F726" s="470">
        <v>-32186.615989999998</v>
      </c>
      <c r="G726" s="470">
        <v>-29366.11825</v>
      </c>
      <c r="H726" s="87">
        <v>-97304.814890000009</v>
      </c>
      <c r="I726" s="470">
        <v>-5095.5074199999999</v>
      </c>
      <c r="J726" s="470">
        <v>-11686.720810000001</v>
      </c>
      <c r="K726" s="470">
        <v>-3008.5929999999998</v>
      </c>
      <c r="L726" s="470">
        <v>-1607.40985</v>
      </c>
      <c r="M726" s="470">
        <v>-10423.10353</v>
      </c>
      <c r="N726" s="470">
        <v>-8171.2919599999996</v>
      </c>
      <c r="O726" s="470">
        <v>-313.04336000000001</v>
      </c>
      <c r="P726" s="470">
        <v>-3234.15308</v>
      </c>
      <c r="Q726" s="470">
        <v>-14368.07962</v>
      </c>
      <c r="R726" s="87">
        <v>-57907.902630000011</v>
      </c>
      <c r="S726" s="470">
        <v>-976.58388000000002</v>
      </c>
      <c r="T726" s="470">
        <v>-550.87670000000003</v>
      </c>
      <c r="U726" s="470">
        <v>0</v>
      </c>
      <c r="V726" s="470">
        <v>-453.02039000000002</v>
      </c>
      <c r="W726" s="470">
        <v>-162.95355000000001</v>
      </c>
      <c r="X726" s="470">
        <v>-3837.3177799999999</v>
      </c>
      <c r="Y726" s="470">
        <v>-226.54505</v>
      </c>
      <c r="Z726" s="470">
        <v>-220.9727</v>
      </c>
      <c r="AA726" s="470">
        <v>-865.41818000000001</v>
      </c>
      <c r="AB726" s="470">
        <v>-817.95522000000005</v>
      </c>
      <c r="AC726" s="470">
        <v>-235.19506999999999</v>
      </c>
      <c r="AD726" s="470">
        <v>-8346.8385199999993</v>
      </c>
      <c r="AE726" s="470">
        <v>-163559.55604</v>
      </c>
      <c r="AF726" s="227">
        <v>-11179.884959999999</v>
      </c>
      <c r="AG726" s="227">
        <v>-12483.53377</v>
      </c>
      <c r="AH726" s="227">
        <v>0</v>
      </c>
      <c r="AI726" s="227">
        <v>-1327.1583000000001</v>
      </c>
      <c r="AJ726" s="475">
        <v>-138568.97901000001</v>
      </c>
    </row>
    <row r="727" spans="1:36" s="42" customFormat="1" x14ac:dyDescent="0.25">
      <c r="A727" s="395"/>
      <c r="B727" s="111">
        <v>1906</v>
      </c>
      <c r="C727" s="180" t="s">
        <v>226</v>
      </c>
      <c r="D727" s="470">
        <v>2556.31979</v>
      </c>
      <c r="E727" s="470">
        <v>3243.5540099999998</v>
      </c>
      <c r="F727" s="470">
        <v>0</v>
      </c>
      <c r="G727" s="470">
        <v>846.83055999999999</v>
      </c>
      <c r="H727" s="87">
        <v>6646.7043599999997</v>
      </c>
      <c r="I727" s="470">
        <v>2905.09303</v>
      </c>
      <c r="J727" s="470">
        <v>802.17289000000005</v>
      </c>
      <c r="K727" s="470">
        <v>0</v>
      </c>
      <c r="L727" s="470">
        <v>411.7903</v>
      </c>
      <c r="M727" s="470">
        <v>212.61231000000001</v>
      </c>
      <c r="N727" s="470">
        <v>216.68263999999999</v>
      </c>
      <c r="O727" s="470">
        <v>0</v>
      </c>
      <c r="P727" s="470">
        <v>106.90392</v>
      </c>
      <c r="Q727" s="470">
        <v>103.84228</v>
      </c>
      <c r="R727" s="87">
        <v>4759.0973699999995</v>
      </c>
      <c r="S727" s="470">
        <v>44.214790000000001</v>
      </c>
      <c r="T727" s="470">
        <v>12.21128</v>
      </c>
      <c r="U727" s="470">
        <v>36.462029999999999</v>
      </c>
      <c r="V727" s="470">
        <v>61.056480000000001</v>
      </c>
      <c r="W727" s="470">
        <v>38.339759999999998</v>
      </c>
      <c r="X727" s="470">
        <v>18.176960000000001</v>
      </c>
      <c r="Y727" s="470">
        <v>0</v>
      </c>
      <c r="Z727" s="470">
        <v>0</v>
      </c>
      <c r="AA727" s="470">
        <v>44.263570000000001</v>
      </c>
      <c r="AB727" s="470">
        <v>18.834869999999999</v>
      </c>
      <c r="AC727" s="470">
        <v>25.170439999999999</v>
      </c>
      <c r="AD727" s="470">
        <v>298.73018000000002</v>
      </c>
      <c r="AE727" s="470">
        <v>11704.53191</v>
      </c>
      <c r="AF727" s="227">
        <v>216.68263999999999</v>
      </c>
      <c r="AG727" s="227">
        <v>685.45909000000006</v>
      </c>
      <c r="AH727" s="227">
        <v>0</v>
      </c>
      <c r="AI727" s="227">
        <v>69.434010000000001</v>
      </c>
      <c r="AJ727" s="475">
        <v>10732.956170000003</v>
      </c>
    </row>
    <row r="728" spans="1:36" s="42" customFormat="1" x14ac:dyDescent="0.25">
      <c r="A728" s="395"/>
      <c r="B728" s="111">
        <v>190605</v>
      </c>
      <c r="C728" s="180" t="s">
        <v>227</v>
      </c>
      <c r="D728" s="470">
        <v>0</v>
      </c>
      <c r="E728" s="470">
        <v>0</v>
      </c>
      <c r="F728" s="470">
        <v>0</v>
      </c>
      <c r="G728" s="470">
        <v>0</v>
      </c>
      <c r="H728" s="87">
        <v>0</v>
      </c>
      <c r="I728" s="470">
        <v>0</v>
      </c>
      <c r="J728" s="470">
        <v>0</v>
      </c>
      <c r="K728" s="470">
        <v>0</v>
      </c>
      <c r="L728" s="470">
        <v>0</v>
      </c>
      <c r="M728" s="470">
        <v>0</v>
      </c>
      <c r="N728" s="470">
        <v>0</v>
      </c>
      <c r="O728" s="470">
        <v>0</v>
      </c>
      <c r="P728" s="470">
        <v>0</v>
      </c>
      <c r="Q728" s="470">
        <v>0</v>
      </c>
      <c r="R728" s="87">
        <v>0</v>
      </c>
      <c r="S728" s="470">
        <v>0</v>
      </c>
      <c r="T728" s="470">
        <v>0</v>
      </c>
      <c r="U728" s="470">
        <v>0</v>
      </c>
      <c r="V728" s="470">
        <v>0</v>
      </c>
      <c r="W728" s="470">
        <v>0</v>
      </c>
      <c r="X728" s="470">
        <v>0</v>
      </c>
      <c r="Y728" s="470">
        <v>0</v>
      </c>
      <c r="Z728" s="470">
        <v>0</v>
      </c>
      <c r="AA728" s="470">
        <v>0</v>
      </c>
      <c r="AB728" s="470">
        <v>0</v>
      </c>
      <c r="AC728" s="470">
        <v>0</v>
      </c>
      <c r="AD728" s="470">
        <v>0</v>
      </c>
      <c r="AE728" s="470">
        <v>0</v>
      </c>
      <c r="AF728" s="227">
        <v>0</v>
      </c>
      <c r="AG728" s="227">
        <v>0</v>
      </c>
      <c r="AH728" s="227">
        <v>0</v>
      </c>
      <c r="AI728" s="227">
        <v>0</v>
      </c>
      <c r="AJ728" s="475">
        <v>0</v>
      </c>
    </row>
    <row r="729" spans="1:36" s="42" customFormat="1" x14ac:dyDescent="0.25">
      <c r="A729" s="395"/>
      <c r="B729" s="111">
        <v>190610</v>
      </c>
      <c r="C729" s="180" t="s">
        <v>228</v>
      </c>
      <c r="D729" s="470">
        <v>0</v>
      </c>
      <c r="E729" s="470">
        <v>0</v>
      </c>
      <c r="F729" s="470">
        <v>0</v>
      </c>
      <c r="G729" s="470">
        <v>0</v>
      </c>
      <c r="H729" s="87">
        <v>0</v>
      </c>
      <c r="I729" s="470">
        <v>0</v>
      </c>
      <c r="J729" s="470">
        <v>0</v>
      </c>
      <c r="K729" s="470">
        <v>0</v>
      </c>
      <c r="L729" s="470">
        <v>0</v>
      </c>
      <c r="M729" s="470">
        <v>0</v>
      </c>
      <c r="N729" s="470">
        <v>0</v>
      </c>
      <c r="O729" s="470">
        <v>0</v>
      </c>
      <c r="P729" s="470">
        <v>0</v>
      </c>
      <c r="Q729" s="470">
        <v>0</v>
      </c>
      <c r="R729" s="87">
        <v>0</v>
      </c>
      <c r="S729" s="470">
        <v>0</v>
      </c>
      <c r="T729" s="470">
        <v>0</v>
      </c>
      <c r="U729" s="470">
        <v>0</v>
      </c>
      <c r="V729" s="470">
        <v>0</v>
      </c>
      <c r="W729" s="470">
        <v>0</v>
      </c>
      <c r="X729" s="470">
        <v>0</v>
      </c>
      <c r="Y729" s="470">
        <v>0</v>
      </c>
      <c r="Z729" s="470">
        <v>0</v>
      </c>
      <c r="AA729" s="470">
        <v>0</v>
      </c>
      <c r="AB729" s="470">
        <v>0</v>
      </c>
      <c r="AC729" s="470">
        <v>0</v>
      </c>
      <c r="AD729" s="470">
        <v>0</v>
      </c>
      <c r="AE729" s="470">
        <v>0</v>
      </c>
      <c r="AF729" s="227">
        <v>0</v>
      </c>
      <c r="AG729" s="227">
        <v>0</v>
      </c>
      <c r="AH729" s="227">
        <v>0</v>
      </c>
      <c r="AI729" s="227">
        <v>0</v>
      </c>
      <c r="AJ729" s="475">
        <v>0</v>
      </c>
    </row>
    <row r="730" spans="1:36" s="42" customFormat="1" x14ac:dyDescent="0.25">
      <c r="A730" s="395"/>
      <c r="B730" s="111">
        <v>190615</v>
      </c>
      <c r="C730" s="180" t="s">
        <v>820</v>
      </c>
      <c r="D730" s="470">
        <v>2556.31979</v>
      </c>
      <c r="E730" s="470">
        <v>3243.5540099999998</v>
      </c>
      <c r="F730" s="470">
        <v>0</v>
      </c>
      <c r="G730" s="470">
        <v>846.83055999999999</v>
      </c>
      <c r="H730" s="87">
        <v>6646.7043599999997</v>
      </c>
      <c r="I730" s="470">
        <v>2905.09303</v>
      </c>
      <c r="J730" s="470">
        <v>802.17289000000005</v>
      </c>
      <c r="K730" s="470">
        <v>0</v>
      </c>
      <c r="L730" s="470">
        <v>411.7903</v>
      </c>
      <c r="M730" s="470">
        <v>212.61231000000001</v>
      </c>
      <c r="N730" s="470">
        <v>216.68263999999999</v>
      </c>
      <c r="O730" s="470">
        <v>0</v>
      </c>
      <c r="P730" s="470">
        <v>106.90392</v>
      </c>
      <c r="Q730" s="470">
        <v>103.84228</v>
      </c>
      <c r="R730" s="87">
        <v>4759.0973699999995</v>
      </c>
      <c r="S730" s="470">
        <v>44.214790000000001</v>
      </c>
      <c r="T730" s="470">
        <v>12.21128</v>
      </c>
      <c r="U730" s="470">
        <v>36.462029999999999</v>
      </c>
      <c r="V730" s="470">
        <v>61.056480000000001</v>
      </c>
      <c r="W730" s="470">
        <v>38.339759999999998</v>
      </c>
      <c r="X730" s="470">
        <v>18.176960000000001</v>
      </c>
      <c r="Y730" s="470">
        <v>0</v>
      </c>
      <c r="Z730" s="470">
        <v>0</v>
      </c>
      <c r="AA730" s="470">
        <v>44.263570000000001</v>
      </c>
      <c r="AB730" s="470">
        <v>18.834869999999999</v>
      </c>
      <c r="AC730" s="470">
        <v>25.170439999999999</v>
      </c>
      <c r="AD730" s="470">
        <v>298.73018000000002</v>
      </c>
      <c r="AE730" s="470">
        <v>11704.53191</v>
      </c>
      <c r="AF730" s="227">
        <v>216.68263999999999</v>
      </c>
      <c r="AG730" s="227">
        <v>685.45909000000006</v>
      </c>
      <c r="AH730" s="227">
        <v>0</v>
      </c>
      <c r="AI730" s="227">
        <v>69.434010000000001</v>
      </c>
      <c r="AJ730" s="475">
        <v>10732.956170000003</v>
      </c>
    </row>
    <row r="731" spans="1:36" s="42" customFormat="1" x14ac:dyDescent="0.25">
      <c r="A731" s="395"/>
      <c r="B731" s="111">
        <v>1907</v>
      </c>
      <c r="C731" s="180" t="s">
        <v>334</v>
      </c>
      <c r="D731" s="470">
        <v>0</v>
      </c>
      <c r="E731" s="470">
        <v>0</v>
      </c>
      <c r="F731" s="470">
        <v>0</v>
      </c>
      <c r="G731" s="470">
        <v>0</v>
      </c>
      <c r="H731" s="87">
        <v>0</v>
      </c>
      <c r="I731" s="470">
        <v>0</v>
      </c>
      <c r="J731" s="470">
        <v>0</v>
      </c>
      <c r="K731" s="470">
        <v>0</v>
      </c>
      <c r="L731" s="470">
        <v>0</v>
      </c>
      <c r="M731" s="470">
        <v>0</v>
      </c>
      <c r="N731" s="470">
        <v>0</v>
      </c>
      <c r="O731" s="470">
        <v>0</v>
      </c>
      <c r="P731" s="470">
        <v>0</v>
      </c>
      <c r="Q731" s="470">
        <v>0</v>
      </c>
      <c r="R731" s="87">
        <v>0</v>
      </c>
      <c r="S731" s="470">
        <v>0</v>
      </c>
      <c r="T731" s="470">
        <v>0</v>
      </c>
      <c r="U731" s="470">
        <v>0</v>
      </c>
      <c r="V731" s="470">
        <v>0</v>
      </c>
      <c r="W731" s="470">
        <v>0</v>
      </c>
      <c r="X731" s="470">
        <v>0</v>
      </c>
      <c r="Y731" s="470">
        <v>0</v>
      </c>
      <c r="Z731" s="470">
        <v>0</v>
      </c>
      <c r="AA731" s="470">
        <v>0</v>
      </c>
      <c r="AB731" s="470">
        <v>0</v>
      </c>
      <c r="AC731" s="470">
        <v>0</v>
      </c>
      <c r="AD731" s="470">
        <v>0</v>
      </c>
      <c r="AE731" s="470">
        <v>0</v>
      </c>
      <c r="AF731" s="227">
        <v>0</v>
      </c>
      <c r="AG731" s="227">
        <v>0</v>
      </c>
      <c r="AH731" s="227">
        <v>0</v>
      </c>
      <c r="AI731" s="227">
        <v>0</v>
      </c>
      <c r="AJ731" s="475">
        <v>0</v>
      </c>
    </row>
    <row r="732" spans="1:36" s="42" customFormat="1" x14ac:dyDescent="0.25">
      <c r="A732" s="395"/>
      <c r="B732" s="111">
        <v>1908</v>
      </c>
      <c r="C732" s="180" t="s">
        <v>229</v>
      </c>
      <c r="D732" s="470">
        <v>0</v>
      </c>
      <c r="E732" s="470">
        <v>0</v>
      </c>
      <c r="F732" s="470">
        <v>0</v>
      </c>
      <c r="G732" s="470">
        <v>0</v>
      </c>
      <c r="H732" s="87">
        <v>0</v>
      </c>
      <c r="I732" s="470">
        <v>0</v>
      </c>
      <c r="J732" s="470">
        <v>0</v>
      </c>
      <c r="K732" s="470">
        <v>0</v>
      </c>
      <c r="L732" s="470">
        <v>0</v>
      </c>
      <c r="M732" s="470">
        <v>536.64368999999999</v>
      </c>
      <c r="N732" s="470">
        <v>0</v>
      </c>
      <c r="O732" s="470">
        <v>0</v>
      </c>
      <c r="P732" s="470">
        <v>0</v>
      </c>
      <c r="Q732" s="470">
        <v>0</v>
      </c>
      <c r="R732" s="87">
        <v>536.64368999999999</v>
      </c>
      <c r="S732" s="470">
        <v>0</v>
      </c>
      <c r="T732" s="470">
        <v>0</v>
      </c>
      <c r="U732" s="470">
        <v>0</v>
      </c>
      <c r="V732" s="470">
        <v>0</v>
      </c>
      <c r="W732" s="470">
        <v>0</v>
      </c>
      <c r="X732" s="470">
        <v>0</v>
      </c>
      <c r="Y732" s="470">
        <v>0</v>
      </c>
      <c r="Z732" s="470">
        <v>0</v>
      </c>
      <c r="AA732" s="470">
        <v>0</v>
      </c>
      <c r="AB732" s="470">
        <v>0</v>
      </c>
      <c r="AC732" s="470">
        <v>0</v>
      </c>
      <c r="AD732" s="470">
        <v>0</v>
      </c>
      <c r="AE732" s="470">
        <v>536.64368999999999</v>
      </c>
      <c r="AF732" s="227">
        <v>0</v>
      </c>
      <c r="AG732" s="227">
        <v>536.64368999999999</v>
      </c>
      <c r="AH732" s="227">
        <v>0</v>
      </c>
      <c r="AI732" s="227">
        <v>0</v>
      </c>
      <c r="AJ732" s="475">
        <v>0</v>
      </c>
    </row>
    <row r="733" spans="1:36" s="42" customFormat="1" x14ac:dyDescent="0.25">
      <c r="A733" s="395"/>
      <c r="B733" s="111">
        <v>1909</v>
      </c>
      <c r="C733" s="180" t="s">
        <v>821</v>
      </c>
      <c r="D733" s="470">
        <v>0</v>
      </c>
      <c r="E733" s="470">
        <v>0</v>
      </c>
      <c r="F733" s="470">
        <v>0</v>
      </c>
      <c r="G733" s="470">
        <v>0</v>
      </c>
      <c r="H733" s="87">
        <v>0</v>
      </c>
      <c r="I733" s="470">
        <v>0</v>
      </c>
      <c r="J733" s="470">
        <v>0</v>
      </c>
      <c r="K733" s="470">
        <v>0</v>
      </c>
      <c r="L733" s="470">
        <v>0</v>
      </c>
      <c r="M733" s="470">
        <v>0</v>
      </c>
      <c r="N733" s="470">
        <v>0</v>
      </c>
      <c r="O733" s="470">
        <v>0</v>
      </c>
      <c r="P733" s="470">
        <v>0</v>
      </c>
      <c r="Q733" s="470">
        <v>0</v>
      </c>
      <c r="R733" s="87">
        <v>0</v>
      </c>
      <c r="S733" s="470">
        <v>0</v>
      </c>
      <c r="T733" s="470">
        <v>0</v>
      </c>
      <c r="U733" s="470">
        <v>0</v>
      </c>
      <c r="V733" s="470">
        <v>0</v>
      </c>
      <c r="W733" s="470">
        <v>0</v>
      </c>
      <c r="X733" s="470">
        <v>0</v>
      </c>
      <c r="Y733" s="470">
        <v>0</v>
      </c>
      <c r="Z733" s="470">
        <v>0</v>
      </c>
      <c r="AA733" s="470">
        <v>0</v>
      </c>
      <c r="AB733" s="470">
        <v>0</v>
      </c>
      <c r="AC733" s="470">
        <v>0</v>
      </c>
      <c r="AD733" s="470">
        <v>0</v>
      </c>
      <c r="AE733" s="470">
        <v>0</v>
      </c>
      <c r="AF733" s="227">
        <v>0</v>
      </c>
      <c r="AG733" s="227">
        <v>0</v>
      </c>
      <c r="AH733" s="227">
        <v>0</v>
      </c>
      <c r="AI733" s="227">
        <v>0</v>
      </c>
      <c r="AJ733" s="475">
        <v>0</v>
      </c>
    </row>
    <row r="734" spans="1:36" s="42" customFormat="1" x14ac:dyDescent="0.25">
      <c r="A734" s="395"/>
      <c r="B734" s="111">
        <v>190905</v>
      </c>
      <c r="C734" s="180" t="s">
        <v>822</v>
      </c>
      <c r="D734" s="470">
        <v>0</v>
      </c>
      <c r="E734" s="470">
        <v>0</v>
      </c>
      <c r="F734" s="470">
        <v>0</v>
      </c>
      <c r="G734" s="470">
        <v>0</v>
      </c>
      <c r="H734" s="87">
        <v>0</v>
      </c>
      <c r="I734" s="470">
        <v>0</v>
      </c>
      <c r="J734" s="470">
        <v>0</v>
      </c>
      <c r="K734" s="470">
        <v>0</v>
      </c>
      <c r="L734" s="470">
        <v>0</v>
      </c>
      <c r="M734" s="470">
        <v>0</v>
      </c>
      <c r="N734" s="470">
        <v>0</v>
      </c>
      <c r="O734" s="470">
        <v>0</v>
      </c>
      <c r="P734" s="470">
        <v>0</v>
      </c>
      <c r="Q734" s="470">
        <v>0</v>
      </c>
      <c r="R734" s="87">
        <v>0</v>
      </c>
      <c r="S734" s="470">
        <v>0</v>
      </c>
      <c r="T734" s="470">
        <v>0</v>
      </c>
      <c r="U734" s="470">
        <v>0</v>
      </c>
      <c r="V734" s="470">
        <v>0</v>
      </c>
      <c r="W734" s="470">
        <v>0</v>
      </c>
      <c r="X734" s="470">
        <v>0</v>
      </c>
      <c r="Y734" s="470">
        <v>0</v>
      </c>
      <c r="Z734" s="470">
        <v>0</v>
      </c>
      <c r="AA734" s="470">
        <v>0</v>
      </c>
      <c r="AB734" s="470">
        <v>0</v>
      </c>
      <c r="AC734" s="470">
        <v>0</v>
      </c>
      <c r="AD734" s="470">
        <v>0</v>
      </c>
      <c r="AE734" s="470">
        <v>0</v>
      </c>
      <c r="AF734" s="227">
        <v>0</v>
      </c>
      <c r="AG734" s="227">
        <v>0</v>
      </c>
      <c r="AH734" s="227">
        <v>0</v>
      </c>
      <c r="AI734" s="227">
        <v>0</v>
      </c>
      <c r="AJ734" s="475">
        <v>0</v>
      </c>
    </row>
    <row r="735" spans="1:36" s="42" customFormat="1" x14ac:dyDescent="0.25">
      <c r="A735" s="395"/>
      <c r="B735" s="111">
        <v>190910</v>
      </c>
      <c r="C735" s="180" t="s">
        <v>823</v>
      </c>
      <c r="D735" s="470">
        <v>0</v>
      </c>
      <c r="E735" s="470">
        <v>0</v>
      </c>
      <c r="F735" s="470">
        <v>0</v>
      </c>
      <c r="G735" s="470">
        <v>0</v>
      </c>
      <c r="H735" s="87">
        <v>0</v>
      </c>
      <c r="I735" s="470">
        <v>0</v>
      </c>
      <c r="J735" s="470">
        <v>0</v>
      </c>
      <c r="K735" s="470">
        <v>0</v>
      </c>
      <c r="L735" s="470">
        <v>0</v>
      </c>
      <c r="M735" s="470">
        <v>0</v>
      </c>
      <c r="N735" s="470">
        <v>0</v>
      </c>
      <c r="O735" s="470">
        <v>0</v>
      </c>
      <c r="P735" s="470">
        <v>0</v>
      </c>
      <c r="Q735" s="470">
        <v>0</v>
      </c>
      <c r="R735" s="87">
        <v>0</v>
      </c>
      <c r="S735" s="470">
        <v>0</v>
      </c>
      <c r="T735" s="470">
        <v>0</v>
      </c>
      <c r="U735" s="470">
        <v>0</v>
      </c>
      <c r="V735" s="470">
        <v>0</v>
      </c>
      <c r="W735" s="470">
        <v>0</v>
      </c>
      <c r="X735" s="470">
        <v>0</v>
      </c>
      <c r="Y735" s="470">
        <v>0</v>
      </c>
      <c r="Z735" s="470">
        <v>0</v>
      </c>
      <c r="AA735" s="470">
        <v>0</v>
      </c>
      <c r="AB735" s="470">
        <v>0</v>
      </c>
      <c r="AC735" s="470">
        <v>0</v>
      </c>
      <c r="AD735" s="470">
        <v>0</v>
      </c>
      <c r="AE735" s="470">
        <v>0</v>
      </c>
      <c r="AF735" s="227">
        <v>0</v>
      </c>
      <c r="AG735" s="227">
        <v>0</v>
      </c>
      <c r="AH735" s="227">
        <v>0</v>
      </c>
      <c r="AI735" s="227">
        <v>0</v>
      </c>
      <c r="AJ735" s="475">
        <v>0</v>
      </c>
    </row>
    <row r="736" spans="1:36" s="42" customFormat="1" x14ac:dyDescent="0.25">
      <c r="A736" s="395"/>
      <c r="B736" s="111">
        <v>1910</v>
      </c>
      <c r="C736" s="180" t="s">
        <v>230</v>
      </c>
      <c r="D736" s="470">
        <v>0</v>
      </c>
      <c r="E736" s="470">
        <v>0</v>
      </c>
      <c r="F736" s="470">
        <v>0</v>
      </c>
      <c r="G736" s="470">
        <v>0</v>
      </c>
      <c r="H736" s="87">
        <v>0</v>
      </c>
      <c r="I736" s="470">
        <v>0</v>
      </c>
      <c r="J736" s="470">
        <v>0</v>
      </c>
      <c r="K736" s="470">
        <v>0</v>
      </c>
      <c r="L736" s="470">
        <v>0</v>
      </c>
      <c r="M736" s="470">
        <v>0</v>
      </c>
      <c r="N736" s="470">
        <v>0</v>
      </c>
      <c r="O736" s="470">
        <v>0</v>
      </c>
      <c r="P736" s="470">
        <v>0</v>
      </c>
      <c r="Q736" s="470">
        <v>0</v>
      </c>
      <c r="R736" s="87">
        <v>0</v>
      </c>
      <c r="S736" s="470">
        <v>0</v>
      </c>
      <c r="T736" s="470">
        <v>0</v>
      </c>
      <c r="U736" s="470">
        <v>0</v>
      </c>
      <c r="V736" s="470">
        <v>0</v>
      </c>
      <c r="W736" s="470">
        <v>0</v>
      </c>
      <c r="X736" s="470">
        <v>0</v>
      </c>
      <c r="Y736" s="470">
        <v>0</v>
      </c>
      <c r="Z736" s="470">
        <v>0</v>
      </c>
      <c r="AA736" s="470">
        <v>0</v>
      </c>
      <c r="AB736" s="470">
        <v>0</v>
      </c>
      <c r="AC736" s="470">
        <v>0</v>
      </c>
      <c r="AD736" s="470">
        <v>0</v>
      </c>
      <c r="AE736" s="470">
        <v>0</v>
      </c>
      <c r="AF736" s="227">
        <v>0</v>
      </c>
      <c r="AG736" s="227">
        <v>0</v>
      </c>
      <c r="AH736" s="227">
        <v>0</v>
      </c>
      <c r="AI736" s="227">
        <v>0</v>
      </c>
      <c r="AJ736" s="475">
        <v>0</v>
      </c>
    </row>
    <row r="737" spans="1:36" s="42" customFormat="1" x14ac:dyDescent="0.25">
      <c r="A737" s="395"/>
      <c r="B737" s="111">
        <v>1990</v>
      </c>
      <c r="C737" s="180" t="s">
        <v>53</v>
      </c>
      <c r="D737" s="470">
        <v>14756.97071</v>
      </c>
      <c r="E737" s="470">
        <v>15358.10283</v>
      </c>
      <c r="F737" s="470">
        <v>109349.00298999999</v>
      </c>
      <c r="G737" s="470">
        <v>11766.85534</v>
      </c>
      <c r="H737" s="87">
        <v>151230.93187</v>
      </c>
      <c r="I737" s="470">
        <v>12125.08149</v>
      </c>
      <c r="J737" s="470">
        <v>7157.9623000000001</v>
      </c>
      <c r="K737" s="470">
        <v>1545.08</v>
      </c>
      <c r="L737" s="470">
        <v>10141.24562</v>
      </c>
      <c r="M737" s="470">
        <v>1826.73822</v>
      </c>
      <c r="N737" s="470">
        <v>27379.978770000002</v>
      </c>
      <c r="O737" s="470">
        <v>4457.4083899999996</v>
      </c>
      <c r="P737" s="470">
        <v>1256.37752</v>
      </c>
      <c r="Q737" s="470">
        <v>5593.4156899999998</v>
      </c>
      <c r="R737" s="87">
        <v>71483.287999999986</v>
      </c>
      <c r="S737" s="470">
        <v>781.21137999999996</v>
      </c>
      <c r="T737" s="470">
        <v>666.69497000000001</v>
      </c>
      <c r="U737" s="470">
        <v>286.04457000000002</v>
      </c>
      <c r="V737" s="470">
        <v>246.24222</v>
      </c>
      <c r="W737" s="470">
        <v>267.37328000000002</v>
      </c>
      <c r="X737" s="470">
        <v>134.90319</v>
      </c>
      <c r="Y737" s="470">
        <v>428.65253000000001</v>
      </c>
      <c r="Z737" s="470">
        <v>316.67081000000002</v>
      </c>
      <c r="AA737" s="470">
        <v>1084.8947599999999</v>
      </c>
      <c r="AB737" s="470">
        <v>618.17837999999995</v>
      </c>
      <c r="AC737" s="470">
        <v>240.96835999999999</v>
      </c>
      <c r="AD737" s="470">
        <v>5071.8344500000003</v>
      </c>
      <c r="AE737" s="470">
        <v>227786.05431999997</v>
      </c>
      <c r="AF737" s="227">
        <v>28925.058770000003</v>
      </c>
      <c r="AG737" s="227">
        <v>12214.226059999999</v>
      </c>
      <c r="AH737" s="227">
        <v>0</v>
      </c>
      <c r="AI737" s="227">
        <v>1754.5156500000001</v>
      </c>
      <c r="AJ737" s="475">
        <v>184892.25384000005</v>
      </c>
    </row>
    <row r="738" spans="1:36" s="42" customFormat="1" x14ac:dyDescent="0.25">
      <c r="A738" s="395"/>
      <c r="B738" s="111">
        <v>199005</v>
      </c>
      <c r="C738" s="180" t="s">
        <v>231</v>
      </c>
      <c r="D738" s="470">
        <v>1056.94588</v>
      </c>
      <c r="E738" s="470">
        <v>0</v>
      </c>
      <c r="F738" s="470">
        <v>3546.4423900000002</v>
      </c>
      <c r="G738" s="470">
        <v>2168.4845300000002</v>
      </c>
      <c r="H738" s="87">
        <v>6771.872800000001</v>
      </c>
      <c r="I738" s="470">
        <v>1439.1536699999999</v>
      </c>
      <c r="J738" s="470">
        <v>370.40379999999999</v>
      </c>
      <c r="K738" s="470">
        <v>844.98900000000003</v>
      </c>
      <c r="L738" s="470">
        <v>0</v>
      </c>
      <c r="M738" s="470">
        <v>1714.6995899999999</v>
      </c>
      <c r="N738" s="470">
        <v>401.36603000000002</v>
      </c>
      <c r="O738" s="470">
        <v>50.882190000000001</v>
      </c>
      <c r="P738" s="470">
        <v>7.5632900000000003</v>
      </c>
      <c r="Q738" s="470">
        <v>22.934760000000001</v>
      </c>
      <c r="R738" s="87">
        <v>4851.9923300000009</v>
      </c>
      <c r="S738" s="470">
        <v>0</v>
      </c>
      <c r="T738" s="470">
        <v>453.06211999999999</v>
      </c>
      <c r="U738" s="470">
        <v>14.44975</v>
      </c>
      <c r="V738" s="470">
        <v>11.507630000000001</v>
      </c>
      <c r="W738" s="470">
        <v>0</v>
      </c>
      <c r="X738" s="470">
        <v>41.237830000000002</v>
      </c>
      <c r="Y738" s="470">
        <v>9.2495499999999993</v>
      </c>
      <c r="Z738" s="470">
        <v>25.338010000000001</v>
      </c>
      <c r="AA738" s="470">
        <v>5.7917500000000004</v>
      </c>
      <c r="AB738" s="470">
        <v>0</v>
      </c>
      <c r="AC738" s="470">
        <v>1.2893300000000001</v>
      </c>
      <c r="AD738" s="470">
        <v>561.92597000000001</v>
      </c>
      <c r="AE738" s="470">
        <v>12185.791100000002</v>
      </c>
      <c r="AF738" s="227">
        <v>1246.3550300000002</v>
      </c>
      <c r="AG738" s="227">
        <v>1726.20722</v>
      </c>
      <c r="AH738" s="227">
        <v>0</v>
      </c>
      <c r="AI738" s="227">
        <v>16.330629999999999</v>
      </c>
      <c r="AJ738" s="475">
        <v>9196.8982200000009</v>
      </c>
    </row>
    <row r="739" spans="1:36" s="42" customFormat="1" x14ac:dyDescent="0.25">
      <c r="A739" s="395"/>
      <c r="B739" s="111">
        <v>199010</v>
      </c>
      <c r="C739" s="180" t="s">
        <v>232</v>
      </c>
      <c r="D739" s="470">
        <v>7103.9902000000002</v>
      </c>
      <c r="E739" s="470">
        <v>0</v>
      </c>
      <c r="F739" s="470">
        <v>27256.48071</v>
      </c>
      <c r="G739" s="470">
        <v>0</v>
      </c>
      <c r="H739" s="87">
        <v>34360.470910000004</v>
      </c>
      <c r="I739" s="470">
        <v>0</v>
      </c>
      <c r="J739" s="470">
        <v>3609.43975</v>
      </c>
      <c r="K739" s="470">
        <v>347.221</v>
      </c>
      <c r="L739" s="470">
        <v>7378.1570899999997</v>
      </c>
      <c r="M739" s="470">
        <v>0</v>
      </c>
      <c r="N739" s="470">
        <v>0</v>
      </c>
      <c r="O739" s="470">
        <v>621.13086999999996</v>
      </c>
      <c r="P739" s="470">
        <v>989.34590000000003</v>
      </c>
      <c r="Q739" s="470">
        <v>5248.1303500000004</v>
      </c>
      <c r="R739" s="87">
        <v>18193.42496</v>
      </c>
      <c r="S739" s="470">
        <v>748.34056999999996</v>
      </c>
      <c r="T739" s="470">
        <v>0</v>
      </c>
      <c r="U739" s="470">
        <v>2.9296199999999999</v>
      </c>
      <c r="V739" s="470">
        <v>145.61520999999999</v>
      </c>
      <c r="W739" s="470">
        <v>233.32813999999999</v>
      </c>
      <c r="X739" s="470">
        <v>75.290000000000006</v>
      </c>
      <c r="Y739" s="470">
        <v>376.18518999999998</v>
      </c>
      <c r="Z739" s="470">
        <v>58.48442</v>
      </c>
      <c r="AA739" s="470">
        <v>1002.1782899999999</v>
      </c>
      <c r="AB739" s="470">
        <v>478.77663999999999</v>
      </c>
      <c r="AC739" s="470">
        <v>194.57533000000001</v>
      </c>
      <c r="AD739" s="470">
        <v>3315.7034100000001</v>
      </c>
      <c r="AE739" s="470">
        <v>55869.599280000009</v>
      </c>
      <c r="AF739" s="227">
        <v>347.221</v>
      </c>
      <c r="AG739" s="227">
        <v>7523.7722999999996</v>
      </c>
      <c r="AH739" s="227">
        <v>0</v>
      </c>
      <c r="AI739" s="227">
        <v>1572.9388100000001</v>
      </c>
      <c r="AJ739" s="475">
        <v>46425.667170000001</v>
      </c>
    </row>
    <row r="740" spans="1:36" s="42" customFormat="1" x14ac:dyDescent="0.25">
      <c r="A740" s="395"/>
      <c r="B740" s="111">
        <v>199015</v>
      </c>
      <c r="C740" s="180" t="s">
        <v>233</v>
      </c>
      <c r="D740" s="470">
        <v>685.29889000000003</v>
      </c>
      <c r="E740" s="470">
        <v>191.04168000000001</v>
      </c>
      <c r="F740" s="470">
        <v>607.03562999999997</v>
      </c>
      <c r="G740" s="470">
        <v>6134.4602699999996</v>
      </c>
      <c r="H740" s="87">
        <v>7617.8364700000002</v>
      </c>
      <c r="I740" s="470">
        <v>133.64958999999999</v>
      </c>
      <c r="J740" s="470">
        <v>116.20882</v>
      </c>
      <c r="K740" s="470">
        <v>0</v>
      </c>
      <c r="L740" s="470">
        <v>0</v>
      </c>
      <c r="M740" s="470">
        <v>88.167559999999995</v>
      </c>
      <c r="N740" s="470">
        <v>5199.4746800000003</v>
      </c>
      <c r="O740" s="470">
        <v>0</v>
      </c>
      <c r="P740" s="470">
        <v>73.525810000000007</v>
      </c>
      <c r="Q740" s="470">
        <v>227.9461</v>
      </c>
      <c r="R740" s="87">
        <v>5838.9725600000002</v>
      </c>
      <c r="S740" s="470">
        <v>32.774810000000002</v>
      </c>
      <c r="T740" s="470">
        <v>8</v>
      </c>
      <c r="U740" s="470">
        <v>0</v>
      </c>
      <c r="V740" s="470">
        <v>12.08489</v>
      </c>
      <c r="W740" s="470">
        <v>8.1891200000000008</v>
      </c>
      <c r="X740" s="470">
        <v>18.375360000000001</v>
      </c>
      <c r="Y740" s="470">
        <v>42.954599999999999</v>
      </c>
      <c r="Z740" s="470">
        <v>2.8</v>
      </c>
      <c r="AA740" s="470">
        <v>51.853529999999999</v>
      </c>
      <c r="AB740" s="470">
        <v>139.40173999999999</v>
      </c>
      <c r="AC740" s="470">
        <v>44.934800000000003</v>
      </c>
      <c r="AD740" s="470">
        <v>361.36884999999995</v>
      </c>
      <c r="AE740" s="470">
        <v>13818.177880000001</v>
      </c>
      <c r="AF740" s="227">
        <v>5199.4746800000003</v>
      </c>
      <c r="AG740" s="227">
        <v>100.25245</v>
      </c>
      <c r="AH740" s="227">
        <v>0</v>
      </c>
      <c r="AI740" s="227">
        <v>139.74293</v>
      </c>
      <c r="AJ740" s="475">
        <v>8378.7078199999978</v>
      </c>
    </row>
    <row r="741" spans="1:36" s="42" customFormat="1" x14ac:dyDescent="0.25">
      <c r="A741" s="395"/>
      <c r="B741" s="111">
        <v>199020</v>
      </c>
      <c r="C741" s="180" t="s">
        <v>234</v>
      </c>
      <c r="D741" s="470">
        <v>0</v>
      </c>
      <c r="E741" s="470">
        <v>0</v>
      </c>
      <c r="F741" s="470">
        <v>0</v>
      </c>
      <c r="G741" s="470">
        <v>0</v>
      </c>
      <c r="H741" s="87">
        <v>0</v>
      </c>
      <c r="I741" s="470">
        <v>0</v>
      </c>
      <c r="J741" s="470">
        <v>0</v>
      </c>
      <c r="K741" s="470">
        <v>0</v>
      </c>
      <c r="L741" s="470">
        <v>0</v>
      </c>
      <c r="M741" s="470">
        <v>0</v>
      </c>
      <c r="N741" s="470">
        <v>0</v>
      </c>
      <c r="O741" s="470">
        <v>0</v>
      </c>
      <c r="P741" s="470">
        <v>0</v>
      </c>
      <c r="Q741" s="470">
        <v>0</v>
      </c>
      <c r="R741" s="87">
        <v>0</v>
      </c>
      <c r="S741" s="470">
        <v>0</v>
      </c>
      <c r="T741" s="470">
        <v>0</v>
      </c>
      <c r="U741" s="470">
        <v>0</v>
      </c>
      <c r="V741" s="470">
        <v>0</v>
      </c>
      <c r="W741" s="470">
        <v>0</v>
      </c>
      <c r="X741" s="470">
        <v>0</v>
      </c>
      <c r="Y741" s="470">
        <v>0</v>
      </c>
      <c r="Z741" s="470">
        <v>0</v>
      </c>
      <c r="AA741" s="470">
        <v>0</v>
      </c>
      <c r="AB741" s="470">
        <v>0</v>
      </c>
      <c r="AC741" s="470">
        <v>0</v>
      </c>
      <c r="AD741" s="470">
        <v>0</v>
      </c>
      <c r="AE741" s="470">
        <v>0</v>
      </c>
      <c r="AF741" s="227">
        <v>0</v>
      </c>
      <c r="AG741" s="227">
        <v>0</v>
      </c>
      <c r="AH741" s="227">
        <v>0</v>
      </c>
      <c r="AI741" s="227">
        <v>0</v>
      </c>
      <c r="AJ741" s="475">
        <v>0</v>
      </c>
    </row>
    <row r="742" spans="1:36" s="42" customFormat="1" x14ac:dyDescent="0.25">
      <c r="A742" s="395"/>
      <c r="B742" s="111">
        <v>199025</v>
      </c>
      <c r="C742" s="180" t="s">
        <v>235</v>
      </c>
      <c r="D742" s="470">
        <v>40.8553</v>
      </c>
      <c r="E742" s="470">
        <v>1464.1929700000001</v>
      </c>
      <c r="F742" s="470">
        <v>198.1053</v>
      </c>
      <c r="G742" s="470">
        <v>2.1010000000000001E-2</v>
      </c>
      <c r="H742" s="87">
        <v>1703.1745799999999</v>
      </c>
      <c r="I742" s="470">
        <v>62.081769999999999</v>
      </c>
      <c r="J742" s="470">
        <v>49.196730000000002</v>
      </c>
      <c r="K742" s="470">
        <v>2.5000000000000001E-2</v>
      </c>
      <c r="L742" s="470">
        <v>0</v>
      </c>
      <c r="M742" s="470">
        <v>7.0040000000000005E-2</v>
      </c>
      <c r="N742" s="470">
        <v>3.0811000000000002</v>
      </c>
      <c r="O742" s="470">
        <v>0.24</v>
      </c>
      <c r="P742" s="470">
        <v>1.3402000000000001</v>
      </c>
      <c r="Q742" s="470">
        <v>0.40955999999999998</v>
      </c>
      <c r="R742" s="87">
        <v>116.44440000000002</v>
      </c>
      <c r="S742" s="470">
        <v>9.6000000000000002E-2</v>
      </c>
      <c r="T742" s="470">
        <v>0.11322</v>
      </c>
      <c r="U742" s="470">
        <v>24.204999999999998</v>
      </c>
      <c r="V742" s="470">
        <v>4.0550000000000003E-2</v>
      </c>
      <c r="W742" s="470">
        <v>0</v>
      </c>
      <c r="X742" s="470">
        <v>0</v>
      </c>
      <c r="Y742" s="470">
        <v>0</v>
      </c>
      <c r="Z742" s="470">
        <v>0.56428</v>
      </c>
      <c r="AA742" s="470">
        <v>0.52203999999999995</v>
      </c>
      <c r="AB742" s="470">
        <v>0</v>
      </c>
      <c r="AC742" s="470">
        <v>0</v>
      </c>
      <c r="AD742" s="470">
        <v>25.541089999999997</v>
      </c>
      <c r="AE742" s="470">
        <v>1845.1600699999999</v>
      </c>
      <c r="AF742" s="227">
        <v>3.1061000000000001</v>
      </c>
      <c r="AG742" s="227">
        <v>0.11059000000000001</v>
      </c>
      <c r="AH742" s="227">
        <v>0</v>
      </c>
      <c r="AI742" s="227">
        <v>0.52203999999999995</v>
      </c>
      <c r="AJ742" s="475">
        <v>1841.4213399999999</v>
      </c>
    </row>
    <row r="743" spans="1:36" s="42" customFormat="1" x14ac:dyDescent="0.25">
      <c r="A743" s="395"/>
      <c r="B743" s="111">
        <v>199090</v>
      </c>
      <c r="C743" s="180" t="s">
        <v>236</v>
      </c>
      <c r="D743" s="470">
        <v>2886.7554399999999</v>
      </c>
      <c r="E743" s="470">
        <v>13702.868179999999</v>
      </c>
      <c r="F743" s="470">
        <v>37986.58556</v>
      </c>
      <c r="G743" s="470">
        <v>3463.8895299999999</v>
      </c>
      <c r="H743" s="87">
        <v>58040.098709999998</v>
      </c>
      <c r="I743" s="470">
        <v>10490.196459999999</v>
      </c>
      <c r="J743" s="470">
        <v>3012.7132000000001</v>
      </c>
      <c r="K743" s="470">
        <v>352.84500000000003</v>
      </c>
      <c r="L743" s="470">
        <v>2763.08853</v>
      </c>
      <c r="M743" s="470">
        <v>23.801030000000001</v>
      </c>
      <c r="N743" s="470">
        <v>21776.056960000002</v>
      </c>
      <c r="O743" s="470">
        <v>3785.15533</v>
      </c>
      <c r="P743" s="470">
        <v>184.60231999999999</v>
      </c>
      <c r="Q743" s="470">
        <v>93.994919999999993</v>
      </c>
      <c r="R743" s="87">
        <v>42482.453750000001</v>
      </c>
      <c r="S743" s="470">
        <v>0</v>
      </c>
      <c r="T743" s="470">
        <v>205.51963000000001</v>
      </c>
      <c r="U743" s="470">
        <v>244.46019999999999</v>
      </c>
      <c r="V743" s="470">
        <v>76.993939999999995</v>
      </c>
      <c r="W743" s="470">
        <v>25.856020000000001</v>
      </c>
      <c r="X743" s="470">
        <v>0</v>
      </c>
      <c r="Y743" s="470">
        <v>0.26318999999999998</v>
      </c>
      <c r="Z743" s="470">
        <v>229.48410000000001</v>
      </c>
      <c r="AA743" s="470">
        <v>24.549150000000001</v>
      </c>
      <c r="AB743" s="470">
        <v>0</v>
      </c>
      <c r="AC743" s="470">
        <v>0.16889999999999999</v>
      </c>
      <c r="AD743" s="470">
        <v>807.29513000000009</v>
      </c>
      <c r="AE743" s="470">
        <v>101329.84759</v>
      </c>
      <c r="AF743" s="227">
        <v>22128.901960000003</v>
      </c>
      <c r="AG743" s="227">
        <v>2863.8834999999999</v>
      </c>
      <c r="AH743" s="227">
        <v>0</v>
      </c>
      <c r="AI743" s="227">
        <v>24.981240000000003</v>
      </c>
      <c r="AJ743" s="475">
        <v>76312.080889999997</v>
      </c>
    </row>
    <row r="744" spans="1:36" s="42" customFormat="1" x14ac:dyDescent="0.25">
      <c r="A744" s="395"/>
      <c r="B744" s="111">
        <v>1999</v>
      </c>
      <c r="C744" s="180" t="s">
        <v>237</v>
      </c>
      <c r="D744" s="470">
        <v>-46.717779999999998</v>
      </c>
      <c r="E744" s="470">
        <v>-2251.9793</v>
      </c>
      <c r="F744" s="470">
        <v>-48596.327109999998</v>
      </c>
      <c r="G744" s="470">
        <v>-371.39348000000001</v>
      </c>
      <c r="H744" s="87">
        <v>-51266.417669999995</v>
      </c>
      <c r="I744" s="470">
        <v>-1065.0668000000001</v>
      </c>
      <c r="J744" s="470">
        <v>-90.73321</v>
      </c>
      <c r="K744" s="470">
        <v>-8.8889999999999993</v>
      </c>
      <c r="L744" s="470">
        <v>-132.72920999999999</v>
      </c>
      <c r="M744" s="470">
        <v>-63.02393</v>
      </c>
      <c r="N744" s="470">
        <v>-2152.1681199999998</v>
      </c>
      <c r="O744" s="470">
        <v>-253.22031999999999</v>
      </c>
      <c r="P744" s="470">
        <v>-47.816160000000004</v>
      </c>
      <c r="Q744" s="470">
        <v>-253.87873999999999</v>
      </c>
      <c r="R744" s="87">
        <v>-4067.52549</v>
      </c>
      <c r="S744" s="470">
        <v>-5.7270599999999998</v>
      </c>
      <c r="T744" s="470">
        <v>-62.665900000000001</v>
      </c>
      <c r="U744" s="470">
        <v>-593.78506000000004</v>
      </c>
      <c r="V744" s="470">
        <v>-18.804569999999998</v>
      </c>
      <c r="W744" s="470">
        <v>-15.371259999999999</v>
      </c>
      <c r="X744" s="470">
        <v>-0.97602999999999995</v>
      </c>
      <c r="Y744" s="470">
        <v>-1.02505</v>
      </c>
      <c r="Z744" s="470">
        <v>-12.639089999999999</v>
      </c>
      <c r="AA744" s="470">
        <v>-7.9772400000000001</v>
      </c>
      <c r="AB744" s="470">
        <v>-139.96696</v>
      </c>
      <c r="AC744" s="470">
        <v>-45.348019999999998</v>
      </c>
      <c r="AD744" s="470">
        <v>-904.28624000000013</v>
      </c>
      <c r="AE744" s="470">
        <v>-56238.229399999997</v>
      </c>
      <c r="AF744" s="227">
        <v>-2161.0571199999999</v>
      </c>
      <c r="AG744" s="227">
        <v>-214.55770999999999</v>
      </c>
      <c r="AH744" s="227">
        <v>0</v>
      </c>
      <c r="AI744" s="227">
        <v>-54.35031</v>
      </c>
      <c r="AJ744" s="475">
        <v>-53808.264259999989</v>
      </c>
    </row>
    <row r="745" spans="1:36" s="42" customFormat="1" x14ac:dyDescent="0.25">
      <c r="A745" s="395"/>
      <c r="B745" s="111">
        <v>199905</v>
      </c>
      <c r="C745" s="180" t="s">
        <v>238</v>
      </c>
      <c r="D745" s="470">
        <v>0</v>
      </c>
      <c r="E745" s="470">
        <v>-1E-3</v>
      </c>
      <c r="F745" s="470">
        <v>-17307.155999999999</v>
      </c>
      <c r="G745" s="470">
        <v>-93.289460000000005</v>
      </c>
      <c r="H745" s="87">
        <v>-17400.446459999999</v>
      </c>
      <c r="I745" s="470">
        <v>-227.80301</v>
      </c>
      <c r="J745" s="470">
        <v>-32.346269999999997</v>
      </c>
      <c r="K745" s="470">
        <v>-5.2720000000000002</v>
      </c>
      <c r="L745" s="470">
        <v>-111.5145</v>
      </c>
      <c r="M745" s="470">
        <v>0</v>
      </c>
      <c r="N745" s="470">
        <v>-26.215029999999999</v>
      </c>
      <c r="O745" s="470">
        <v>0</v>
      </c>
      <c r="P745" s="470">
        <v>0</v>
      </c>
      <c r="Q745" s="470">
        <v>0</v>
      </c>
      <c r="R745" s="87">
        <v>-403.15080999999998</v>
      </c>
      <c r="S745" s="470">
        <v>0</v>
      </c>
      <c r="T745" s="470">
        <v>0</v>
      </c>
      <c r="U745" s="470">
        <v>0</v>
      </c>
      <c r="V745" s="470">
        <v>0</v>
      </c>
      <c r="W745" s="470">
        <v>0</v>
      </c>
      <c r="X745" s="470">
        <v>0</v>
      </c>
      <c r="Y745" s="470">
        <v>0</v>
      </c>
      <c r="Z745" s="470">
        <v>0</v>
      </c>
      <c r="AA745" s="470">
        <v>0</v>
      </c>
      <c r="AB745" s="470">
        <v>0</v>
      </c>
      <c r="AC745" s="470">
        <v>0</v>
      </c>
      <c r="AD745" s="470">
        <v>0</v>
      </c>
      <c r="AE745" s="470">
        <v>-17803.597269999998</v>
      </c>
      <c r="AF745" s="227">
        <v>-31.487029999999997</v>
      </c>
      <c r="AG745" s="227">
        <v>-111.5145</v>
      </c>
      <c r="AH745" s="227">
        <v>0</v>
      </c>
      <c r="AI745" s="227">
        <v>0</v>
      </c>
      <c r="AJ745" s="475">
        <v>-17660.595739999997</v>
      </c>
    </row>
    <row r="746" spans="1:36" s="42" customFormat="1" x14ac:dyDescent="0.25">
      <c r="A746" s="395"/>
      <c r="B746" s="111">
        <v>199910</v>
      </c>
      <c r="C746" s="180" t="s">
        <v>239</v>
      </c>
      <c r="D746" s="470">
        <v>0</v>
      </c>
      <c r="E746" s="470">
        <v>0</v>
      </c>
      <c r="F746" s="470">
        <v>-11.26557</v>
      </c>
      <c r="G746" s="470">
        <v>-27.478580000000001</v>
      </c>
      <c r="H746" s="87">
        <v>-38.744150000000005</v>
      </c>
      <c r="I746" s="470">
        <v>0</v>
      </c>
      <c r="J746" s="470">
        <v>-0.01</v>
      </c>
      <c r="K746" s="470">
        <v>0</v>
      </c>
      <c r="L746" s="470">
        <v>0</v>
      </c>
      <c r="M746" s="470">
        <v>-1.01389</v>
      </c>
      <c r="N746" s="470">
        <v>-96.318839999999994</v>
      </c>
      <c r="O746" s="470">
        <v>0</v>
      </c>
      <c r="P746" s="470">
        <v>-11.67188</v>
      </c>
      <c r="Q746" s="470">
        <v>0</v>
      </c>
      <c r="R746" s="87">
        <v>-109.01460999999999</v>
      </c>
      <c r="S746" s="470">
        <v>0</v>
      </c>
      <c r="T746" s="470">
        <v>0</v>
      </c>
      <c r="U746" s="470">
        <v>-590.17679999999996</v>
      </c>
      <c r="V746" s="470">
        <v>-0.64161000000000001</v>
      </c>
      <c r="W746" s="470">
        <v>0</v>
      </c>
      <c r="X746" s="470">
        <v>-0.78237000000000001</v>
      </c>
      <c r="Y746" s="470">
        <v>-0.59550000000000003</v>
      </c>
      <c r="Z746" s="470">
        <v>-0.51232</v>
      </c>
      <c r="AA746" s="470">
        <v>0</v>
      </c>
      <c r="AB746" s="470">
        <v>-0.66122000000000003</v>
      </c>
      <c r="AC746" s="470">
        <v>-1.2423599999999999</v>
      </c>
      <c r="AD746" s="470">
        <v>-594.61217999999997</v>
      </c>
      <c r="AE746" s="470">
        <v>-742.37094000000002</v>
      </c>
      <c r="AF746" s="227">
        <v>-96.318839999999994</v>
      </c>
      <c r="AG746" s="227">
        <v>-1.6555</v>
      </c>
      <c r="AH746" s="227">
        <v>0</v>
      </c>
      <c r="AI746" s="227">
        <v>-1.83786</v>
      </c>
      <c r="AJ746" s="475">
        <v>-642.55873999999994</v>
      </c>
    </row>
    <row r="747" spans="1:36" s="42" customFormat="1" x14ac:dyDescent="0.25">
      <c r="A747" s="395"/>
      <c r="B747" s="111">
        <v>199990</v>
      </c>
      <c r="C747" s="180" t="s">
        <v>240</v>
      </c>
      <c r="D747" s="470">
        <v>-46.717779999999998</v>
      </c>
      <c r="E747" s="470">
        <v>-2251.9783000000002</v>
      </c>
      <c r="F747" s="470">
        <v>-31277.90554</v>
      </c>
      <c r="G747" s="470">
        <v>-250.62544</v>
      </c>
      <c r="H747" s="87">
        <v>-33827.227060000005</v>
      </c>
      <c r="I747" s="470">
        <v>-837.26378999999997</v>
      </c>
      <c r="J747" s="470">
        <v>-58.376939999999998</v>
      </c>
      <c r="K747" s="470">
        <v>-3.617</v>
      </c>
      <c r="L747" s="470">
        <v>-21.21471</v>
      </c>
      <c r="M747" s="470">
        <v>-62.010039999999996</v>
      </c>
      <c r="N747" s="470">
        <v>-2029.6342500000001</v>
      </c>
      <c r="O747" s="470">
        <v>-253.22031999999999</v>
      </c>
      <c r="P747" s="470">
        <v>-36.144280000000002</v>
      </c>
      <c r="Q747" s="470">
        <v>-253.87873999999999</v>
      </c>
      <c r="R747" s="87">
        <v>-3555.3600699999997</v>
      </c>
      <c r="S747" s="470">
        <v>-5.7270599999999998</v>
      </c>
      <c r="T747" s="470">
        <v>-62.665900000000001</v>
      </c>
      <c r="U747" s="470">
        <v>-3.60826</v>
      </c>
      <c r="V747" s="470">
        <v>-18.162960000000002</v>
      </c>
      <c r="W747" s="470">
        <v>-15.371259999999999</v>
      </c>
      <c r="X747" s="470">
        <v>-0.19366</v>
      </c>
      <c r="Y747" s="470">
        <v>-0.42954999999999999</v>
      </c>
      <c r="Z747" s="470">
        <v>-12.12677</v>
      </c>
      <c r="AA747" s="470">
        <v>-7.9772400000000001</v>
      </c>
      <c r="AB747" s="470">
        <v>-139.30573999999999</v>
      </c>
      <c r="AC747" s="470">
        <v>-44.10566</v>
      </c>
      <c r="AD747" s="470">
        <v>-309.67406</v>
      </c>
      <c r="AE747" s="470">
        <v>-37692.261190000005</v>
      </c>
      <c r="AF747" s="227">
        <v>-2033.25125</v>
      </c>
      <c r="AG747" s="227">
        <v>-101.38771</v>
      </c>
      <c r="AH747" s="227">
        <v>0</v>
      </c>
      <c r="AI747" s="227">
        <v>-52.512450000000001</v>
      </c>
      <c r="AJ747" s="475">
        <v>-35505.109780000006</v>
      </c>
    </row>
    <row r="748" spans="1:36" s="40" customFormat="1" x14ac:dyDescent="0.25">
      <c r="A748" s="394"/>
      <c r="B748" s="110">
        <v>1</v>
      </c>
      <c r="C748" s="310" t="s">
        <v>1877</v>
      </c>
      <c r="D748" s="471">
        <v>5960614.0154999997</v>
      </c>
      <c r="E748" s="471">
        <v>6855691.5680900002</v>
      </c>
      <c r="F748" s="471">
        <v>12626011.655579999</v>
      </c>
      <c r="G748" s="471">
        <v>5428407.5475700004</v>
      </c>
      <c r="H748" s="26">
        <v>30870724.786740001</v>
      </c>
      <c r="I748" s="471">
        <v>2208981.2152399998</v>
      </c>
      <c r="J748" s="471">
        <v>4050887.2106400002</v>
      </c>
      <c r="K748" s="471">
        <v>619906.63800000004</v>
      </c>
      <c r="L748" s="471">
        <v>2187272.8449400002</v>
      </c>
      <c r="M748" s="471">
        <v>968917.53191999998</v>
      </c>
      <c r="N748" s="471">
        <v>4056550.3707900001</v>
      </c>
      <c r="O748" s="471">
        <v>598350.97415999998</v>
      </c>
      <c r="P748" s="471">
        <v>923873.00954999996</v>
      </c>
      <c r="Q748" s="471">
        <v>769863.18047000002</v>
      </c>
      <c r="R748" s="26">
        <v>16384602.975710001</v>
      </c>
      <c r="S748" s="471">
        <v>542411.76101000002</v>
      </c>
      <c r="T748" s="471">
        <v>253727.30098999999</v>
      </c>
      <c r="U748" s="471">
        <v>59034.704610000001</v>
      </c>
      <c r="V748" s="471">
        <v>38443.245009999999</v>
      </c>
      <c r="W748" s="471">
        <v>191767.25249000001</v>
      </c>
      <c r="X748" s="471">
        <v>30124.01827</v>
      </c>
      <c r="Y748" s="471">
        <v>91934.804940000002</v>
      </c>
      <c r="Z748" s="471">
        <v>32576.185979999998</v>
      </c>
      <c r="AA748" s="471">
        <v>118179.31827</v>
      </c>
      <c r="AB748" s="471">
        <v>211081.12445999999</v>
      </c>
      <c r="AC748" s="471">
        <v>86300.127410000001</v>
      </c>
      <c r="AD748" s="471">
        <v>1655579.8434400002</v>
      </c>
      <c r="AE748" s="471">
        <v>48910907.605890006</v>
      </c>
      <c r="AF748" s="473">
        <v>4676457.0087900003</v>
      </c>
      <c r="AG748" s="473">
        <v>3194633.6218700004</v>
      </c>
      <c r="AH748" s="473">
        <v>0</v>
      </c>
      <c r="AI748" s="473">
        <v>296414.25062000001</v>
      </c>
      <c r="AJ748" s="474">
        <v>40743402.724609986</v>
      </c>
    </row>
    <row r="749" spans="1:36" s="40" customFormat="1" x14ac:dyDescent="0.25">
      <c r="A749" s="394"/>
      <c r="B749" s="110"/>
      <c r="C749" s="310"/>
      <c r="D749" s="471"/>
      <c r="E749" s="471"/>
      <c r="F749" s="471"/>
      <c r="G749" s="471"/>
      <c r="H749" s="87"/>
      <c r="I749" s="471"/>
      <c r="J749" s="471"/>
      <c r="K749" s="471"/>
      <c r="L749" s="471"/>
      <c r="M749" s="471"/>
      <c r="N749" s="471"/>
      <c r="O749" s="471"/>
      <c r="P749" s="471"/>
      <c r="Q749" s="471"/>
      <c r="R749" s="87"/>
      <c r="S749" s="471"/>
      <c r="T749" s="471"/>
      <c r="U749" s="471"/>
      <c r="V749" s="471"/>
      <c r="W749" s="471"/>
      <c r="X749" s="471"/>
      <c r="Y749" s="471"/>
      <c r="Z749" s="471"/>
      <c r="AA749" s="471"/>
      <c r="AB749" s="471"/>
      <c r="AC749" s="471"/>
      <c r="AD749" s="470"/>
      <c r="AE749" s="470"/>
      <c r="AF749" s="227"/>
      <c r="AG749" s="227"/>
      <c r="AH749" s="227"/>
      <c r="AI749" s="227"/>
      <c r="AJ749" s="475"/>
    </row>
    <row r="750" spans="1:36" s="40" customFormat="1" x14ac:dyDescent="0.25">
      <c r="A750" s="394"/>
      <c r="B750" s="110">
        <v>4</v>
      </c>
      <c r="C750" s="310" t="s">
        <v>241</v>
      </c>
      <c r="D750" s="471">
        <v>314914.01886000001</v>
      </c>
      <c r="E750" s="471">
        <v>410158.25800999999</v>
      </c>
      <c r="F750" s="471">
        <v>778888.64411999995</v>
      </c>
      <c r="G750" s="471">
        <v>287127.4768</v>
      </c>
      <c r="H750" s="26">
        <v>1791088.3977900001</v>
      </c>
      <c r="I750" s="471">
        <v>119168.34907</v>
      </c>
      <c r="J750" s="471">
        <v>162116.68351</v>
      </c>
      <c r="K750" s="471">
        <v>20873.037</v>
      </c>
      <c r="L750" s="471">
        <v>240962.88834</v>
      </c>
      <c r="M750" s="471">
        <v>59646.789629999999</v>
      </c>
      <c r="N750" s="471">
        <v>162096.21588</v>
      </c>
      <c r="O750" s="471">
        <v>31856.631880000001</v>
      </c>
      <c r="P750" s="471">
        <v>42518.695789999998</v>
      </c>
      <c r="Q750" s="471">
        <v>79995.422749999998</v>
      </c>
      <c r="R750" s="26">
        <v>919234.71385000006</v>
      </c>
      <c r="S750" s="471">
        <v>28787.494549999999</v>
      </c>
      <c r="T750" s="471">
        <v>12453.60752</v>
      </c>
      <c r="U750" s="471">
        <v>3094.2909599999998</v>
      </c>
      <c r="V750" s="471">
        <v>2438.24037</v>
      </c>
      <c r="W750" s="471">
        <v>6427.7573700000003</v>
      </c>
      <c r="X750" s="471">
        <v>2911.67364</v>
      </c>
      <c r="Y750" s="471">
        <v>14130.61002</v>
      </c>
      <c r="Z750" s="471">
        <v>3752.2145599999999</v>
      </c>
      <c r="AA750" s="471">
        <v>11651.467329999999</v>
      </c>
      <c r="AB750" s="471">
        <v>20604.188249999999</v>
      </c>
      <c r="AC750" s="471">
        <v>10020.76988</v>
      </c>
      <c r="AD750" s="471">
        <v>116272.31445000001</v>
      </c>
      <c r="AE750" s="471">
        <v>2826595.4260900002</v>
      </c>
      <c r="AF750" s="473">
        <v>182969.25288000001</v>
      </c>
      <c r="AG750" s="473">
        <v>303047.91834000003</v>
      </c>
      <c r="AH750" s="473">
        <v>0</v>
      </c>
      <c r="AI750" s="473">
        <v>35802.847229999999</v>
      </c>
      <c r="AJ750" s="474">
        <v>2304775.4076400003</v>
      </c>
    </row>
    <row r="751" spans="1:36" s="40" customFormat="1" x14ac:dyDescent="0.25">
      <c r="A751" s="394"/>
      <c r="B751" s="110"/>
      <c r="C751" s="310"/>
      <c r="D751" s="471"/>
      <c r="E751" s="471"/>
      <c r="F751" s="471"/>
      <c r="G751" s="471"/>
      <c r="H751" s="87"/>
      <c r="I751" s="471"/>
      <c r="J751" s="471"/>
      <c r="K751" s="471"/>
      <c r="L751" s="471"/>
      <c r="M751" s="471"/>
      <c r="N751" s="471"/>
      <c r="O751" s="471"/>
      <c r="P751" s="471"/>
      <c r="Q751" s="471"/>
      <c r="R751" s="87"/>
      <c r="S751" s="471"/>
      <c r="T751" s="471"/>
      <c r="U751" s="471"/>
      <c r="V751" s="471"/>
      <c r="W751" s="471"/>
      <c r="X751" s="471"/>
      <c r="Y751" s="471"/>
      <c r="Z751" s="471"/>
      <c r="AA751" s="471"/>
      <c r="AB751" s="471"/>
      <c r="AC751" s="471"/>
      <c r="AD751" s="470"/>
      <c r="AE751" s="470"/>
      <c r="AF751" s="227"/>
      <c r="AG751" s="227"/>
      <c r="AH751" s="227"/>
      <c r="AI751" s="227"/>
      <c r="AJ751" s="475"/>
    </row>
    <row r="752" spans="1:36" s="40" customFormat="1" x14ac:dyDescent="0.25">
      <c r="A752" s="394"/>
      <c r="B752" s="341" t="s">
        <v>1223</v>
      </c>
      <c r="C752" s="310" t="s">
        <v>242</v>
      </c>
      <c r="D752" s="471">
        <v>6275528.0343599999</v>
      </c>
      <c r="E752" s="471">
        <v>7265849.8261000002</v>
      </c>
      <c r="F752" s="471">
        <v>13404900.299699999</v>
      </c>
      <c r="G752" s="471">
        <v>5715535.0243699998</v>
      </c>
      <c r="H752" s="26">
        <v>32661813.184529997</v>
      </c>
      <c r="I752" s="471">
        <v>2328149.5643099998</v>
      </c>
      <c r="J752" s="471">
        <v>4213003.8941500001</v>
      </c>
      <c r="K752" s="471">
        <v>640779.67500000005</v>
      </c>
      <c r="L752" s="471">
        <v>2428235.7332799998</v>
      </c>
      <c r="M752" s="471">
        <v>1028564.32155</v>
      </c>
      <c r="N752" s="471">
        <v>4218646.5866700001</v>
      </c>
      <c r="O752" s="471">
        <v>630207.60603999998</v>
      </c>
      <c r="P752" s="471">
        <v>966391.70533999999</v>
      </c>
      <c r="Q752" s="471">
        <v>849858.60322000005</v>
      </c>
      <c r="R752" s="26">
        <v>17303837.68956</v>
      </c>
      <c r="S752" s="471">
        <v>571199.25555999996</v>
      </c>
      <c r="T752" s="471">
        <v>266180.90850999998</v>
      </c>
      <c r="U752" s="471">
        <v>62128.995569999999</v>
      </c>
      <c r="V752" s="471">
        <v>40881.485379999998</v>
      </c>
      <c r="W752" s="471">
        <v>198195.00985999999</v>
      </c>
      <c r="X752" s="471">
        <v>33035.691910000001</v>
      </c>
      <c r="Y752" s="471">
        <v>106065.41495999999</v>
      </c>
      <c r="Z752" s="471">
        <v>36328.400540000002</v>
      </c>
      <c r="AA752" s="471">
        <v>129830.7856</v>
      </c>
      <c r="AB752" s="471">
        <v>231685.31271</v>
      </c>
      <c r="AC752" s="471">
        <v>96320.897289999994</v>
      </c>
      <c r="AD752" s="471">
        <v>1771852.1578899999</v>
      </c>
      <c r="AE752" s="471">
        <v>51737503.03198</v>
      </c>
      <c r="AF752" s="478">
        <v>4859426.2616699999</v>
      </c>
      <c r="AG752" s="478">
        <v>3497681.5402100002</v>
      </c>
      <c r="AH752" s="478">
        <v>0</v>
      </c>
      <c r="AI752" s="478">
        <v>332217.09785000002</v>
      </c>
      <c r="AJ752" s="478">
        <v>43048178.132249989</v>
      </c>
    </row>
    <row r="753" spans="1:55" s="40" customFormat="1" x14ac:dyDescent="0.25">
      <c r="A753" s="394"/>
      <c r="B753" s="110"/>
      <c r="C753" s="310"/>
      <c r="D753" s="471"/>
      <c r="E753" s="471"/>
      <c r="F753" s="471"/>
      <c r="G753" s="471"/>
      <c r="H753" s="87"/>
      <c r="I753" s="471"/>
      <c r="J753" s="471"/>
      <c r="K753" s="471"/>
      <c r="L753" s="471"/>
      <c r="M753" s="471"/>
      <c r="N753" s="471"/>
      <c r="O753" s="471"/>
      <c r="P753" s="471"/>
      <c r="Q753" s="471"/>
      <c r="R753" s="87"/>
      <c r="S753" s="471"/>
      <c r="T753" s="471"/>
      <c r="U753" s="471"/>
      <c r="V753" s="471"/>
      <c r="W753" s="471"/>
      <c r="X753" s="471"/>
      <c r="Y753" s="471"/>
      <c r="Z753" s="471"/>
      <c r="AA753" s="471"/>
      <c r="AB753" s="471"/>
      <c r="AC753" s="471"/>
      <c r="AD753" s="470"/>
      <c r="AE753" s="470"/>
      <c r="AF753" s="227"/>
      <c r="AG753" s="227"/>
      <c r="AH753" s="227"/>
      <c r="AI753" s="227"/>
      <c r="AJ753" s="475"/>
    </row>
    <row r="754" spans="1:55" s="40" customFormat="1" x14ac:dyDescent="0.25">
      <c r="A754" s="394"/>
      <c r="B754" s="110"/>
      <c r="C754" s="310" t="s">
        <v>1</v>
      </c>
      <c r="D754" s="471"/>
      <c r="E754" s="471"/>
      <c r="F754" s="471"/>
      <c r="G754" s="471"/>
      <c r="H754" s="26"/>
      <c r="I754" s="471"/>
      <c r="J754" s="471"/>
      <c r="K754" s="471"/>
      <c r="L754" s="471"/>
      <c r="M754" s="471"/>
      <c r="N754" s="471"/>
      <c r="O754" s="471"/>
      <c r="P754" s="471"/>
      <c r="Q754" s="471"/>
      <c r="R754" s="26"/>
      <c r="S754" s="471"/>
      <c r="T754" s="471"/>
      <c r="U754" s="471"/>
      <c r="V754" s="471"/>
      <c r="W754" s="471"/>
      <c r="X754" s="471"/>
      <c r="Y754" s="471"/>
      <c r="Z754" s="471"/>
      <c r="AA754" s="471"/>
      <c r="AB754" s="471"/>
      <c r="AC754" s="471"/>
      <c r="AD754" s="471"/>
      <c r="AE754" s="471"/>
      <c r="AF754" s="473"/>
      <c r="AG754" s="473"/>
      <c r="AH754" s="473"/>
      <c r="AI754" s="473"/>
      <c r="AJ754" s="474"/>
    </row>
    <row r="755" spans="1:55" s="40" customFormat="1" x14ac:dyDescent="0.25">
      <c r="A755" s="394"/>
      <c r="B755" s="110">
        <v>21</v>
      </c>
      <c r="C755" s="310" t="s">
        <v>824</v>
      </c>
      <c r="D755" s="471">
        <v>4620573.4893800002</v>
      </c>
      <c r="E755" s="471">
        <v>5286423.1408799998</v>
      </c>
      <c r="F755" s="471">
        <v>10151293.343119999</v>
      </c>
      <c r="G755" s="471">
        <v>4377992.3378100004</v>
      </c>
      <c r="H755" s="26">
        <v>24436282.311190002</v>
      </c>
      <c r="I755" s="471">
        <v>1949138.59665</v>
      </c>
      <c r="J755" s="471">
        <v>3278351.5028200001</v>
      </c>
      <c r="K755" s="471">
        <v>492532.36099999998</v>
      </c>
      <c r="L755" s="471">
        <v>1148085.62748</v>
      </c>
      <c r="M755" s="471">
        <v>807080.80790000001</v>
      </c>
      <c r="N755" s="471">
        <v>3401091.8281299998</v>
      </c>
      <c r="O755" s="471">
        <v>515912.83345999999</v>
      </c>
      <c r="P755" s="471">
        <v>796129.62820000004</v>
      </c>
      <c r="Q755" s="471">
        <v>375959.52077</v>
      </c>
      <c r="R755" s="26">
        <v>12764282.70641</v>
      </c>
      <c r="S755" s="471">
        <v>281781.14575000003</v>
      </c>
      <c r="T755" s="471">
        <v>207364.32946000001</v>
      </c>
      <c r="U755" s="471">
        <v>45168.915659999999</v>
      </c>
      <c r="V755" s="471">
        <v>25600.363959999999</v>
      </c>
      <c r="W755" s="471">
        <v>156572.85298</v>
      </c>
      <c r="X755" s="471">
        <v>22200.7742</v>
      </c>
      <c r="Y755" s="471">
        <v>66869.950469999996</v>
      </c>
      <c r="Z755" s="471">
        <v>18532.40279</v>
      </c>
      <c r="AA755" s="471">
        <v>43055.933749999997</v>
      </c>
      <c r="AB755" s="471">
        <v>155759.91672000001</v>
      </c>
      <c r="AC755" s="471">
        <v>13508.95667</v>
      </c>
      <c r="AD755" s="471">
        <v>1036415.5424099999</v>
      </c>
      <c r="AE755" s="471">
        <v>38236980.560010001</v>
      </c>
      <c r="AF755" s="473">
        <v>3893624.1891299998</v>
      </c>
      <c r="AG755" s="473">
        <v>1980766.7993399999</v>
      </c>
      <c r="AH755" s="473">
        <v>0</v>
      </c>
      <c r="AI755" s="473">
        <v>123434.84088999999</v>
      </c>
      <c r="AJ755" s="474">
        <v>32239154.730649997</v>
      </c>
    </row>
    <row r="756" spans="1:55" s="42" customFormat="1" x14ac:dyDescent="0.25">
      <c r="A756" s="395"/>
      <c r="B756" s="111">
        <v>2101</v>
      </c>
      <c r="C756" s="180" t="s">
        <v>243</v>
      </c>
      <c r="D756" s="233">
        <v>2752013.9161200002</v>
      </c>
      <c r="E756" s="233">
        <v>2742422.96692</v>
      </c>
      <c r="F756" s="233">
        <v>7194386.3300299998</v>
      </c>
      <c r="G756" s="233">
        <v>2714618.7280700002</v>
      </c>
      <c r="H756" s="87">
        <v>15403441.94114</v>
      </c>
      <c r="I756" s="233">
        <v>939068.7537</v>
      </c>
      <c r="J756" s="233">
        <v>2103087.3911700002</v>
      </c>
      <c r="K756" s="233">
        <v>491912.56099999999</v>
      </c>
      <c r="L756" s="233">
        <v>10291.235420000001</v>
      </c>
      <c r="M756" s="233">
        <v>356105.55531999998</v>
      </c>
      <c r="N756" s="233">
        <v>2064181.3735799999</v>
      </c>
      <c r="O756" s="233">
        <v>287968.78947999998</v>
      </c>
      <c r="P756" s="233">
        <v>446892.34247999999</v>
      </c>
      <c r="Q756" s="233">
        <v>74648.557530000005</v>
      </c>
      <c r="R756" s="87">
        <v>6774156.559679999</v>
      </c>
      <c r="S756" s="233">
        <v>164896.72305999999</v>
      </c>
      <c r="T756" s="233">
        <v>64147.339249999997</v>
      </c>
      <c r="U756" s="233">
        <v>33992.55068</v>
      </c>
      <c r="V756" s="233">
        <v>8313.2768500000002</v>
      </c>
      <c r="W756" s="233">
        <v>113751.23587999999</v>
      </c>
      <c r="X756" s="233">
        <v>2762.3745199999998</v>
      </c>
      <c r="Y756" s="233">
        <v>6777.3165200000003</v>
      </c>
      <c r="Z756" s="233">
        <v>10449.35089</v>
      </c>
      <c r="AA756" s="233">
        <v>5999.1917400000002</v>
      </c>
      <c r="AB756" s="233">
        <v>63443.719190000003</v>
      </c>
      <c r="AC756" s="233">
        <v>4384.8452299999999</v>
      </c>
      <c r="AD756" s="470">
        <v>478917.92380999995</v>
      </c>
      <c r="AE756" s="470">
        <v>22656516.424630001</v>
      </c>
      <c r="AF756" s="473">
        <v>2556093.9345800001</v>
      </c>
      <c r="AG756" s="473">
        <v>374710.06758999999</v>
      </c>
      <c r="AH756" s="473">
        <v>0</v>
      </c>
      <c r="AI756" s="473">
        <v>17161.353490000001</v>
      </c>
      <c r="AJ756" s="474">
        <v>19708551.068969999</v>
      </c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</row>
    <row r="757" spans="1:55" s="42" customFormat="1" x14ac:dyDescent="0.25">
      <c r="A757" s="395"/>
      <c r="B757" s="111">
        <v>210105</v>
      </c>
      <c r="C757" s="180" t="s">
        <v>1571</v>
      </c>
      <c r="D757" s="470">
        <v>601415.56966000004</v>
      </c>
      <c r="E757" s="470">
        <v>556814.82420000003</v>
      </c>
      <c r="F757" s="470">
        <v>462368.44309999997</v>
      </c>
      <c r="G757" s="470">
        <v>7786.68966</v>
      </c>
      <c r="H757" s="87">
        <v>1628385.5266200001</v>
      </c>
      <c r="I757" s="470">
        <v>59991.341330000003</v>
      </c>
      <c r="J757" s="470">
        <v>437571.08247000002</v>
      </c>
      <c r="K757" s="470">
        <v>39435.025999999998</v>
      </c>
      <c r="L757" s="470">
        <v>0</v>
      </c>
      <c r="M757" s="470">
        <v>44107.440690000003</v>
      </c>
      <c r="N757" s="470">
        <v>1030041.2199199999</v>
      </c>
      <c r="O757" s="470">
        <v>0</v>
      </c>
      <c r="P757" s="470">
        <v>0</v>
      </c>
      <c r="Q757" s="470">
        <v>11206.8202</v>
      </c>
      <c r="R757" s="87">
        <v>1622352.9306099999</v>
      </c>
      <c r="S757" s="470">
        <v>53585.356160000003</v>
      </c>
      <c r="T757" s="470">
        <v>17444.36824</v>
      </c>
      <c r="U757" s="470">
        <v>5087.0043999999998</v>
      </c>
      <c r="V757" s="470">
        <v>0</v>
      </c>
      <c r="W757" s="470">
        <v>0</v>
      </c>
      <c r="X757" s="470">
        <v>895.65146000000004</v>
      </c>
      <c r="Y757" s="470">
        <v>0</v>
      </c>
      <c r="Z757" s="470">
        <v>0</v>
      </c>
      <c r="AA757" s="470">
        <v>0</v>
      </c>
      <c r="AB757" s="470">
        <v>4533.5306499999997</v>
      </c>
      <c r="AC757" s="470">
        <v>0</v>
      </c>
      <c r="AD757" s="470">
        <v>81545.910910000006</v>
      </c>
      <c r="AE757" s="470">
        <v>3332284.3681399999</v>
      </c>
      <c r="AF757" s="473">
        <v>1069476.2459199999</v>
      </c>
      <c r="AG757" s="473">
        <v>44107.440690000003</v>
      </c>
      <c r="AH757" s="473">
        <v>0</v>
      </c>
      <c r="AI757" s="473">
        <v>0</v>
      </c>
      <c r="AJ757" s="474">
        <v>2218700.6815300002</v>
      </c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</row>
    <row r="758" spans="1:55" s="42" customFormat="1" x14ac:dyDescent="0.25">
      <c r="A758" s="395"/>
      <c r="B758" s="111">
        <v>210110</v>
      </c>
      <c r="C758" s="180" t="s">
        <v>1572</v>
      </c>
      <c r="D758" s="470">
        <v>820364.30416000006</v>
      </c>
      <c r="E758" s="470">
        <v>947090.57545999996</v>
      </c>
      <c r="F758" s="470">
        <v>2682182.8337500002</v>
      </c>
      <c r="G758" s="470">
        <v>1398539.58354</v>
      </c>
      <c r="H758" s="87">
        <v>5848177.29691</v>
      </c>
      <c r="I758" s="470">
        <v>174334.35488</v>
      </c>
      <c r="J758" s="470">
        <v>715173.63188999996</v>
      </c>
      <c r="K758" s="470">
        <v>445169.45899999997</v>
      </c>
      <c r="L758" s="470">
        <v>0</v>
      </c>
      <c r="M758" s="470">
        <v>42585.979299999999</v>
      </c>
      <c r="N758" s="470">
        <v>143481.69571</v>
      </c>
      <c r="O758" s="470">
        <v>71593.747459999999</v>
      </c>
      <c r="P758" s="470">
        <v>145579.41477999999</v>
      </c>
      <c r="Q758" s="470">
        <v>35.869869999999999</v>
      </c>
      <c r="R758" s="87">
        <v>1737954.15289</v>
      </c>
      <c r="S758" s="470">
        <v>0</v>
      </c>
      <c r="T758" s="470">
        <v>11091.11974</v>
      </c>
      <c r="U758" s="470">
        <v>7450.9987099999998</v>
      </c>
      <c r="V758" s="470">
        <v>2787.6837599999999</v>
      </c>
      <c r="W758" s="470">
        <v>102.17777</v>
      </c>
      <c r="X758" s="470">
        <v>36.57367</v>
      </c>
      <c r="Y758" s="470">
        <v>0</v>
      </c>
      <c r="Z758" s="470">
        <v>2981.8169699999999</v>
      </c>
      <c r="AA758" s="470">
        <v>0</v>
      </c>
      <c r="AB758" s="470">
        <v>0</v>
      </c>
      <c r="AC758" s="470">
        <v>0</v>
      </c>
      <c r="AD758" s="470">
        <v>24450.370620000002</v>
      </c>
      <c r="AE758" s="470">
        <v>7610581.8204199998</v>
      </c>
      <c r="AF758" s="473">
        <v>588651.15470999992</v>
      </c>
      <c r="AG758" s="473">
        <v>45373.663059999999</v>
      </c>
      <c r="AH758" s="473">
        <v>0</v>
      </c>
      <c r="AI758" s="473">
        <v>0</v>
      </c>
      <c r="AJ758" s="474">
        <v>6976557.0026500002</v>
      </c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</row>
    <row r="759" spans="1:55" s="42" customFormat="1" x14ac:dyDescent="0.25">
      <c r="A759" s="395"/>
      <c r="B759" s="111">
        <v>210115</v>
      </c>
      <c r="C759" s="180" t="s">
        <v>246</v>
      </c>
      <c r="D759" s="470">
        <v>137939.91714999999</v>
      </c>
      <c r="E759" s="470">
        <v>12521.80277</v>
      </c>
      <c r="F759" s="470">
        <v>190834.75894999999</v>
      </c>
      <c r="G759" s="470">
        <v>78333.051779999994</v>
      </c>
      <c r="H759" s="87">
        <v>419629.53064999997</v>
      </c>
      <c r="I759" s="470">
        <v>78120.051479999995</v>
      </c>
      <c r="J759" s="470">
        <v>213833.80015</v>
      </c>
      <c r="K759" s="470">
        <v>498.17500000000001</v>
      </c>
      <c r="L759" s="470">
        <v>0</v>
      </c>
      <c r="M759" s="470">
        <v>5202.9400699999997</v>
      </c>
      <c r="N759" s="470">
        <v>184073.73329999999</v>
      </c>
      <c r="O759" s="470">
        <v>2106.25551</v>
      </c>
      <c r="P759" s="470">
        <v>33601.634129999999</v>
      </c>
      <c r="Q759" s="470">
        <v>13.52338</v>
      </c>
      <c r="R759" s="87">
        <v>517450.11301999999</v>
      </c>
      <c r="S759" s="470">
        <v>143.39567</v>
      </c>
      <c r="T759" s="470">
        <v>754.01057000000003</v>
      </c>
      <c r="U759" s="470">
        <v>60.819989999999997</v>
      </c>
      <c r="V759" s="470">
        <v>0</v>
      </c>
      <c r="W759" s="470">
        <v>0</v>
      </c>
      <c r="X759" s="470">
        <v>0</v>
      </c>
      <c r="Y759" s="470">
        <v>0</v>
      </c>
      <c r="Z759" s="470">
        <v>0</v>
      </c>
      <c r="AA759" s="470">
        <v>0</v>
      </c>
      <c r="AB759" s="470">
        <v>908.98911999999996</v>
      </c>
      <c r="AC759" s="470">
        <v>0</v>
      </c>
      <c r="AD759" s="470">
        <v>1867.2153499999999</v>
      </c>
      <c r="AE759" s="470">
        <v>938946.85901999986</v>
      </c>
      <c r="AF759" s="473">
        <v>184571.90829999998</v>
      </c>
      <c r="AG759" s="473">
        <v>5202.9400699999997</v>
      </c>
      <c r="AH759" s="473">
        <v>0</v>
      </c>
      <c r="AI759" s="473">
        <v>0</v>
      </c>
      <c r="AJ759" s="474">
        <v>749172.01065000019</v>
      </c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</row>
    <row r="760" spans="1:55" s="42" customFormat="1" x14ac:dyDescent="0.25">
      <c r="A760" s="395"/>
      <c r="B760" s="111">
        <v>210120</v>
      </c>
      <c r="C760" s="180" t="s">
        <v>1573</v>
      </c>
      <c r="D760" s="470">
        <v>1450.6103000000001</v>
      </c>
      <c r="E760" s="470">
        <v>5.0000000000000002E-5</v>
      </c>
      <c r="F760" s="470">
        <v>0</v>
      </c>
      <c r="G760" s="470">
        <v>0</v>
      </c>
      <c r="H760" s="87">
        <v>1450.6103500000002</v>
      </c>
      <c r="I760" s="470">
        <v>0</v>
      </c>
      <c r="J760" s="470">
        <v>4628.4522800000004</v>
      </c>
      <c r="K760" s="470">
        <v>0</v>
      </c>
      <c r="L760" s="470">
        <v>0</v>
      </c>
      <c r="M760" s="470">
        <v>0</v>
      </c>
      <c r="N760" s="470">
        <v>0</v>
      </c>
      <c r="O760" s="470">
        <v>332.24795999999998</v>
      </c>
      <c r="P760" s="470">
        <v>279.04939999999999</v>
      </c>
      <c r="Q760" s="470">
        <v>0</v>
      </c>
      <c r="R760" s="87">
        <v>5239.74964</v>
      </c>
      <c r="S760" s="470">
        <v>0</v>
      </c>
      <c r="T760" s="470">
        <v>0</v>
      </c>
      <c r="U760" s="470">
        <v>0</v>
      </c>
      <c r="V760" s="470">
        <v>0</v>
      </c>
      <c r="W760" s="470">
        <v>0</v>
      </c>
      <c r="X760" s="470">
        <v>0</v>
      </c>
      <c r="Y760" s="470">
        <v>0</v>
      </c>
      <c r="Z760" s="470">
        <v>0</v>
      </c>
      <c r="AA760" s="470">
        <v>0</v>
      </c>
      <c r="AB760" s="470">
        <v>0</v>
      </c>
      <c r="AC760" s="470">
        <v>0</v>
      </c>
      <c r="AD760" s="470">
        <v>0</v>
      </c>
      <c r="AE760" s="470">
        <v>6690.3599899999999</v>
      </c>
      <c r="AF760" s="473">
        <v>0</v>
      </c>
      <c r="AG760" s="473">
        <v>0</v>
      </c>
      <c r="AH760" s="473">
        <v>0</v>
      </c>
      <c r="AI760" s="473">
        <v>0</v>
      </c>
      <c r="AJ760" s="474">
        <v>6690.3599899999999</v>
      </c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</row>
    <row r="761" spans="1:55" s="42" customFormat="1" x14ac:dyDescent="0.25">
      <c r="A761" s="395"/>
      <c r="B761" s="111">
        <v>210125</v>
      </c>
      <c r="C761" s="180" t="s">
        <v>247</v>
      </c>
      <c r="D761" s="470">
        <v>0</v>
      </c>
      <c r="E761" s="470">
        <v>0</v>
      </c>
      <c r="F761" s="470">
        <v>0</v>
      </c>
      <c r="G761" s="470">
        <v>0</v>
      </c>
      <c r="H761" s="87">
        <v>0</v>
      </c>
      <c r="I761" s="470">
        <v>0</v>
      </c>
      <c r="J761" s="470">
        <v>0</v>
      </c>
      <c r="K761" s="470">
        <v>0</v>
      </c>
      <c r="L761" s="470">
        <v>0</v>
      </c>
      <c r="M761" s="470">
        <v>0</v>
      </c>
      <c r="N761" s="470">
        <v>0</v>
      </c>
      <c r="O761" s="470">
        <v>0</v>
      </c>
      <c r="P761" s="470">
        <v>0</v>
      </c>
      <c r="Q761" s="470">
        <v>0</v>
      </c>
      <c r="R761" s="87">
        <v>0</v>
      </c>
      <c r="S761" s="470">
        <v>0</v>
      </c>
      <c r="T761" s="470">
        <v>0</v>
      </c>
      <c r="U761" s="470">
        <v>0</v>
      </c>
      <c r="V761" s="470">
        <v>0</v>
      </c>
      <c r="W761" s="470">
        <v>0</v>
      </c>
      <c r="X761" s="470">
        <v>0</v>
      </c>
      <c r="Y761" s="470">
        <v>0</v>
      </c>
      <c r="Z761" s="470">
        <v>0</v>
      </c>
      <c r="AA761" s="470">
        <v>0</v>
      </c>
      <c r="AB761" s="470">
        <v>0</v>
      </c>
      <c r="AC761" s="470">
        <v>0</v>
      </c>
      <c r="AD761" s="470">
        <v>0</v>
      </c>
      <c r="AE761" s="470">
        <v>0</v>
      </c>
      <c r="AF761" s="473">
        <v>0</v>
      </c>
      <c r="AG761" s="473">
        <v>0</v>
      </c>
      <c r="AH761" s="473">
        <v>0</v>
      </c>
      <c r="AI761" s="473">
        <v>0</v>
      </c>
      <c r="AJ761" s="474">
        <v>0</v>
      </c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</row>
    <row r="762" spans="1:55" s="42" customFormat="1" x14ac:dyDescent="0.25">
      <c r="A762" s="395"/>
      <c r="B762" s="111">
        <v>210130</v>
      </c>
      <c r="C762" s="180" t="s">
        <v>248</v>
      </c>
      <c r="D762" s="470">
        <v>6353.4632499999998</v>
      </c>
      <c r="E762" s="470">
        <v>8946.5421000000006</v>
      </c>
      <c r="F762" s="470">
        <v>24922.785189999999</v>
      </c>
      <c r="G762" s="470">
        <v>10578.73249</v>
      </c>
      <c r="H762" s="87">
        <v>50801.523030000004</v>
      </c>
      <c r="I762" s="470">
        <v>2105.11382</v>
      </c>
      <c r="J762" s="470">
        <v>6486.87572</v>
      </c>
      <c r="K762" s="470">
        <v>3671.7379999999998</v>
      </c>
      <c r="L762" s="470">
        <v>0</v>
      </c>
      <c r="M762" s="470">
        <v>280.15465</v>
      </c>
      <c r="N762" s="470">
        <v>7263.6759000000002</v>
      </c>
      <c r="O762" s="470">
        <v>390.94112000000001</v>
      </c>
      <c r="P762" s="470">
        <v>1876.7007100000001</v>
      </c>
      <c r="Q762" s="470">
        <v>11.796709999999999</v>
      </c>
      <c r="R762" s="87">
        <v>22086.996629999998</v>
      </c>
      <c r="S762" s="470">
        <v>156.61127999999999</v>
      </c>
      <c r="T762" s="470">
        <v>49.676470000000002</v>
      </c>
      <c r="U762" s="470">
        <v>64.125699999999995</v>
      </c>
      <c r="V762" s="470">
        <v>179.05877000000001</v>
      </c>
      <c r="W762" s="470">
        <v>0</v>
      </c>
      <c r="X762" s="470">
        <v>60.748779999999996</v>
      </c>
      <c r="Y762" s="470">
        <v>0</v>
      </c>
      <c r="Z762" s="470">
        <v>15.353540000000001</v>
      </c>
      <c r="AA762" s="470">
        <v>0</v>
      </c>
      <c r="AB762" s="470">
        <v>0.47720000000000001</v>
      </c>
      <c r="AC762" s="470">
        <v>0</v>
      </c>
      <c r="AD762" s="470">
        <v>526.05174</v>
      </c>
      <c r="AE762" s="470">
        <v>73414.571400000001</v>
      </c>
      <c r="AF762" s="473">
        <v>10935.4139</v>
      </c>
      <c r="AG762" s="473">
        <v>459.21342000000004</v>
      </c>
      <c r="AH762" s="473">
        <v>0</v>
      </c>
      <c r="AI762" s="473">
        <v>0</v>
      </c>
      <c r="AJ762" s="474">
        <v>62019.944080000001</v>
      </c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</row>
    <row r="763" spans="1:55" s="42" customFormat="1" x14ac:dyDescent="0.25">
      <c r="A763" s="395"/>
      <c r="B763" s="111">
        <v>210131</v>
      </c>
      <c r="C763" s="180" t="s">
        <v>825</v>
      </c>
      <c r="D763" s="470">
        <v>5529.1202300000004</v>
      </c>
      <c r="E763" s="470">
        <v>0</v>
      </c>
      <c r="F763" s="470">
        <v>8182.1456600000001</v>
      </c>
      <c r="G763" s="470">
        <v>6856.06862</v>
      </c>
      <c r="H763" s="87">
        <v>20567.334510000001</v>
      </c>
      <c r="I763" s="470">
        <v>1221.3733299999999</v>
      </c>
      <c r="J763" s="470">
        <v>5783.1286</v>
      </c>
      <c r="K763" s="470">
        <v>0.45200000000000001</v>
      </c>
      <c r="L763" s="470">
        <v>0</v>
      </c>
      <c r="M763" s="470">
        <v>861.49720000000002</v>
      </c>
      <c r="N763" s="470">
        <v>3225.6972000000001</v>
      </c>
      <c r="O763" s="470">
        <v>8.2385800000000007</v>
      </c>
      <c r="P763" s="470">
        <v>603.32764999999995</v>
      </c>
      <c r="Q763" s="470">
        <v>349.08247</v>
      </c>
      <c r="R763" s="87">
        <v>12052.797029999998</v>
      </c>
      <c r="S763" s="470">
        <v>122.52097999999999</v>
      </c>
      <c r="T763" s="470">
        <v>0</v>
      </c>
      <c r="U763" s="470">
        <v>0</v>
      </c>
      <c r="V763" s="470">
        <v>435.59251</v>
      </c>
      <c r="W763" s="470">
        <v>51.485259999999997</v>
      </c>
      <c r="X763" s="470">
        <v>0</v>
      </c>
      <c r="Y763" s="470">
        <v>0</v>
      </c>
      <c r="Z763" s="470">
        <v>26.317409999999999</v>
      </c>
      <c r="AA763" s="470">
        <v>0</v>
      </c>
      <c r="AB763" s="470">
        <v>0</v>
      </c>
      <c r="AC763" s="470">
        <v>0</v>
      </c>
      <c r="AD763" s="470">
        <v>635.91615999999999</v>
      </c>
      <c r="AE763" s="470">
        <v>33256.047699999996</v>
      </c>
      <c r="AF763" s="473">
        <v>3226.1492000000003</v>
      </c>
      <c r="AG763" s="473">
        <v>1297.08971</v>
      </c>
      <c r="AH763" s="473">
        <v>0</v>
      </c>
      <c r="AI763" s="473">
        <v>0</v>
      </c>
      <c r="AJ763" s="474">
        <v>28732.808790000003</v>
      </c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</row>
    <row r="764" spans="1:55" s="42" customFormat="1" x14ac:dyDescent="0.25">
      <c r="A764" s="395"/>
      <c r="B764" s="111">
        <v>210135</v>
      </c>
      <c r="C764" s="180" t="s">
        <v>249</v>
      </c>
      <c r="D764" s="470">
        <v>1128987.6135499999</v>
      </c>
      <c r="E764" s="470">
        <v>1156028.3897599999</v>
      </c>
      <c r="F764" s="470">
        <v>3736439.0885700001</v>
      </c>
      <c r="G764" s="470">
        <v>1160885.9413000001</v>
      </c>
      <c r="H764" s="87">
        <v>7182341.0331799993</v>
      </c>
      <c r="I764" s="470">
        <v>612152.42405000003</v>
      </c>
      <c r="J764" s="470">
        <v>661869.94007999997</v>
      </c>
      <c r="K764" s="470">
        <v>0</v>
      </c>
      <c r="L764" s="470">
        <v>0</v>
      </c>
      <c r="M764" s="470">
        <v>259592.88209999999</v>
      </c>
      <c r="N764" s="470">
        <v>674145.80946000002</v>
      </c>
      <c r="O764" s="470">
        <v>211585.88810000001</v>
      </c>
      <c r="P764" s="470">
        <v>261346.66089999999</v>
      </c>
      <c r="Q764" s="470">
        <v>60293.999100000001</v>
      </c>
      <c r="R764" s="87">
        <v>2740987.6037900005</v>
      </c>
      <c r="S764" s="470">
        <v>109856.39184</v>
      </c>
      <c r="T764" s="470">
        <v>33840.908040000002</v>
      </c>
      <c r="U764" s="470">
        <v>21019.701529999998</v>
      </c>
      <c r="V764" s="470">
        <v>4877.5860499999999</v>
      </c>
      <c r="W764" s="470">
        <v>113558.18798</v>
      </c>
      <c r="X764" s="470">
        <v>1661.9196899999999</v>
      </c>
      <c r="Y764" s="470">
        <v>6343.5840799999996</v>
      </c>
      <c r="Z764" s="470">
        <v>6890.4903800000002</v>
      </c>
      <c r="AA764" s="470">
        <v>5999.1917400000002</v>
      </c>
      <c r="AB764" s="470">
        <v>57939.47969</v>
      </c>
      <c r="AC764" s="470">
        <v>4380.4952300000004</v>
      </c>
      <c r="AD764" s="470">
        <v>366367.93624999997</v>
      </c>
      <c r="AE764" s="470">
        <v>10289696.57322</v>
      </c>
      <c r="AF764" s="473">
        <v>674145.80946000002</v>
      </c>
      <c r="AG764" s="473">
        <v>264470.46814999997</v>
      </c>
      <c r="AH764" s="473">
        <v>0</v>
      </c>
      <c r="AI764" s="473">
        <v>16723.271049999999</v>
      </c>
      <c r="AJ764" s="474">
        <v>9334357.0245600007</v>
      </c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</row>
    <row r="765" spans="1:55" s="42" customFormat="1" x14ac:dyDescent="0.25">
      <c r="A765" s="395"/>
      <c r="B765" s="111">
        <v>210140</v>
      </c>
      <c r="C765" s="180" t="s">
        <v>250</v>
      </c>
      <c r="D765" s="470">
        <v>888.39688999999998</v>
      </c>
      <c r="E765" s="470">
        <v>36269.139029999998</v>
      </c>
      <c r="F765" s="470">
        <v>15843.70112</v>
      </c>
      <c r="G765" s="470">
        <v>17770.11275</v>
      </c>
      <c r="H765" s="87">
        <v>70771.349789999993</v>
      </c>
      <c r="I765" s="470">
        <v>24.334050000000001</v>
      </c>
      <c r="J765" s="470">
        <v>23466.451290000001</v>
      </c>
      <c r="K765" s="470">
        <v>0</v>
      </c>
      <c r="L765" s="470">
        <v>2867.19184</v>
      </c>
      <c r="M765" s="470">
        <v>1924.14</v>
      </c>
      <c r="N765" s="470">
        <v>808.61629000000005</v>
      </c>
      <c r="O765" s="470">
        <v>646.03599999999994</v>
      </c>
      <c r="P765" s="470">
        <v>325.86392999999998</v>
      </c>
      <c r="Q765" s="470">
        <v>2187.3807999999999</v>
      </c>
      <c r="R765" s="87">
        <v>32250.014200000001</v>
      </c>
      <c r="S765" s="470">
        <v>0</v>
      </c>
      <c r="T765" s="470">
        <v>502.17459000000002</v>
      </c>
      <c r="U765" s="470">
        <v>2.71882</v>
      </c>
      <c r="V765" s="470">
        <v>0.8</v>
      </c>
      <c r="W765" s="470">
        <v>0</v>
      </c>
      <c r="X765" s="470">
        <v>107.48092</v>
      </c>
      <c r="Y765" s="470">
        <v>428.74518</v>
      </c>
      <c r="Z765" s="470">
        <v>513.43092999999999</v>
      </c>
      <c r="AA765" s="470">
        <v>0</v>
      </c>
      <c r="AB765" s="470">
        <v>29.681360000000002</v>
      </c>
      <c r="AC765" s="470">
        <v>4.3499999999999996</v>
      </c>
      <c r="AD765" s="470">
        <v>1589.3818000000001</v>
      </c>
      <c r="AE765" s="470">
        <v>104610.74579</v>
      </c>
      <c r="AF765" s="473">
        <v>808.61629000000005</v>
      </c>
      <c r="AG765" s="473">
        <v>4792.13184</v>
      </c>
      <c r="AH765" s="473">
        <v>0</v>
      </c>
      <c r="AI765" s="473">
        <v>433.09518000000003</v>
      </c>
      <c r="AJ765" s="474">
        <v>98576.90247999999</v>
      </c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</row>
    <row r="766" spans="1:55" s="42" customFormat="1" x14ac:dyDescent="0.25">
      <c r="A766" s="395"/>
      <c r="B766" s="111">
        <v>210145</v>
      </c>
      <c r="C766" s="180" t="s">
        <v>251</v>
      </c>
      <c r="D766" s="470">
        <v>7084.9777700000004</v>
      </c>
      <c r="E766" s="470">
        <v>9079.0060799999992</v>
      </c>
      <c r="F766" s="470">
        <v>5470.8775299999998</v>
      </c>
      <c r="G766" s="470">
        <v>5485.0274799999997</v>
      </c>
      <c r="H766" s="87">
        <v>27119.888860000003</v>
      </c>
      <c r="I766" s="470">
        <v>1551.08943</v>
      </c>
      <c r="J766" s="470">
        <v>1141.4407799999999</v>
      </c>
      <c r="K766" s="470">
        <v>0</v>
      </c>
      <c r="L766" s="470">
        <v>7424.0435799999996</v>
      </c>
      <c r="M766" s="470">
        <v>335.04601000000002</v>
      </c>
      <c r="N766" s="470">
        <v>1340.68623</v>
      </c>
      <c r="O766" s="470">
        <v>76.040319999999994</v>
      </c>
      <c r="P766" s="470">
        <v>140.12751</v>
      </c>
      <c r="Q766" s="470">
        <v>491.01069000000001</v>
      </c>
      <c r="R766" s="87">
        <v>12499.484549999997</v>
      </c>
      <c r="S766" s="470">
        <v>0</v>
      </c>
      <c r="T766" s="470">
        <v>129.11091999999999</v>
      </c>
      <c r="U766" s="470">
        <v>0</v>
      </c>
      <c r="V766" s="470">
        <v>0</v>
      </c>
      <c r="W766" s="470">
        <v>0</v>
      </c>
      <c r="X766" s="470">
        <v>0</v>
      </c>
      <c r="Y766" s="470">
        <v>0</v>
      </c>
      <c r="Z766" s="470">
        <v>0</v>
      </c>
      <c r="AA766" s="470">
        <v>0</v>
      </c>
      <c r="AB766" s="470">
        <v>0</v>
      </c>
      <c r="AC766" s="470">
        <v>0</v>
      </c>
      <c r="AD766" s="470">
        <v>129.11091999999999</v>
      </c>
      <c r="AE766" s="470">
        <v>39748.484329999999</v>
      </c>
      <c r="AF766" s="473">
        <v>1340.68623</v>
      </c>
      <c r="AG766" s="473">
        <v>7759.0895899999996</v>
      </c>
      <c r="AH766" s="473">
        <v>0</v>
      </c>
      <c r="AI766" s="473">
        <v>0</v>
      </c>
      <c r="AJ766" s="474">
        <v>30648.70851</v>
      </c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</row>
    <row r="767" spans="1:55" s="42" customFormat="1" x14ac:dyDescent="0.25">
      <c r="A767" s="395"/>
      <c r="B767" s="111">
        <v>210150</v>
      </c>
      <c r="C767" s="180" t="s">
        <v>252</v>
      </c>
      <c r="D767" s="470">
        <v>35411.117380000003</v>
      </c>
      <c r="E767" s="470">
        <v>15173.54608</v>
      </c>
      <c r="F767" s="470">
        <v>61339.423649999997</v>
      </c>
      <c r="G767" s="470">
        <v>28382.903559999999</v>
      </c>
      <c r="H767" s="87">
        <v>140306.99067</v>
      </c>
      <c r="I767" s="470">
        <v>9568.6713299999992</v>
      </c>
      <c r="J767" s="470">
        <v>33125.782220000001</v>
      </c>
      <c r="K767" s="470">
        <v>3137.7109999999998</v>
      </c>
      <c r="L767" s="470">
        <v>0</v>
      </c>
      <c r="M767" s="470">
        <v>1215.4753000000001</v>
      </c>
      <c r="N767" s="470">
        <v>19800.239570000002</v>
      </c>
      <c r="O767" s="470">
        <v>1229.3944300000001</v>
      </c>
      <c r="P767" s="470">
        <v>3139.5634700000001</v>
      </c>
      <c r="Q767" s="470">
        <v>59.074309999999997</v>
      </c>
      <c r="R767" s="87">
        <v>71275.911629999988</v>
      </c>
      <c r="S767" s="470">
        <v>1032.44713</v>
      </c>
      <c r="T767" s="470">
        <v>335.97068000000002</v>
      </c>
      <c r="U767" s="470">
        <v>307.18153000000001</v>
      </c>
      <c r="V767" s="470">
        <v>32.555759999999999</v>
      </c>
      <c r="W767" s="470">
        <v>39.384869999999999</v>
      </c>
      <c r="X767" s="470">
        <v>0</v>
      </c>
      <c r="Y767" s="470">
        <v>4.98726</v>
      </c>
      <c r="Z767" s="470">
        <v>21.941659999999999</v>
      </c>
      <c r="AA767" s="470">
        <v>0</v>
      </c>
      <c r="AB767" s="470">
        <v>31.561170000000001</v>
      </c>
      <c r="AC767" s="470">
        <v>0</v>
      </c>
      <c r="AD767" s="470">
        <v>1806.03006</v>
      </c>
      <c r="AE767" s="470">
        <v>213388.93235999998</v>
      </c>
      <c r="AF767" s="473">
        <v>22937.950570000001</v>
      </c>
      <c r="AG767" s="473">
        <v>1248.03106</v>
      </c>
      <c r="AH767" s="473">
        <v>0</v>
      </c>
      <c r="AI767" s="473">
        <v>4.98726</v>
      </c>
      <c r="AJ767" s="474">
        <v>189197.96346999999</v>
      </c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</row>
    <row r="768" spans="1:55" s="42" customFormat="1" x14ac:dyDescent="0.25">
      <c r="A768" s="395"/>
      <c r="B768" s="111">
        <v>210155</v>
      </c>
      <c r="C768" s="180" t="s">
        <v>253</v>
      </c>
      <c r="D768" s="470">
        <v>6588.8257800000001</v>
      </c>
      <c r="E768" s="470">
        <v>499.14139</v>
      </c>
      <c r="F768" s="470">
        <v>6802.2725099999998</v>
      </c>
      <c r="G768" s="470">
        <v>0.61689000000000005</v>
      </c>
      <c r="H768" s="87">
        <v>13890.856569999998</v>
      </c>
      <c r="I768" s="470">
        <v>0</v>
      </c>
      <c r="J768" s="470">
        <v>6.8056900000000002</v>
      </c>
      <c r="K768" s="470">
        <v>0</v>
      </c>
      <c r="L768" s="470">
        <v>0</v>
      </c>
      <c r="M768" s="470">
        <v>0</v>
      </c>
      <c r="N768" s="470">
        <v>0</v>
      </c>
      <c r="O768" s="470">
        <v>0</v>
      </c>
      <c r="P768" s="470">
        <v>0</v>
      </c>
      <c r="Q768" s="470">
        <v>0</v>
      </c>
      <c r="R768" s="87">
        <v>6.8056900000000002</v>
      </c>
      <c r="S768" s="470">
        <v>0</v>
      </c>
      <c r="T768" s="470">
        <v>0</v>
      </c>
      <c r="U768" s="470">
        <v>0</v>
      </c>
      <c r="V768" s="470">
        <v>0</v>
      </c>
      <c r="W768" s="470">
        <v>0</v>
      </c>
      <c r="X768" s="470">
        <v>0</v>
      </c>
      <c r="Y768" s="470">
        <v>0</v>
      </c>
      <c r="Z768" s="470">
        <v>0</v>
      </c>
      <c r="AA768" s="470">
        <v>0</v>
      </c>
      <c r="AB768" s="470">
        <v>0</v>
      </c>
      <c r="AC768" s="470">
        <v>0</v>
      </c>
      <c r="AD768" s="470">
        <v>0</v>
      </c>
      <c r="AE768" s="470">
        <v>13897.662259999997</v>
      </c>
      <c r="AF768" s="473">
        <v>0</v>
      </c>
      <c r="AG768" s="473">
        <v>0</v>
      </c>
      <c r="AH768" s="473">
        <v>0</v>
      </c>
      <c r="AI768" s="473">
        <v>0</v>
      </c>
      <c r="AJ768" s="474">
        <v>13897.662259999997</v>
      </c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</row>
    <row r="769" spans="1:55" s="42" customFormat="1" x14ac:dyDescent="0.25">
      <c r="A769" s="395"/>
      <c r="B769" s="111">
        <v>2102</v>
      </c>
      <c r="C769" s="180" t="s">
        <v>254</v>
      </c>
      <c r="D769" s="470">
        <v>0</v>
      </c>
      <c r="E769" s="470">
        <v>0</v>
      </c>
      <c r="F769" s="470">
        <v>0</v>
      </c>
      <c r="G769" s="470">
        <v>0</v>
      </c>
      <c r="H769" s="87">
        <v>0</v>
      </c>
      <c r="I769" s="470">
        <v>0</v>
      </c>
      <c r="J769" s="470">
        <v>0</v>
      </c>
      <c r="K769" s="470">
        <v>0</v>
      </c>
      <c r="L769" s="470">
        <v>0</v>
      </c>
      <c r="M769" s="470">
        <v>0</v>
      </c>
      <c r="N769" s="470">
        <v>0</v>
      </c>
      <c r="O769" s="470">
        <v>0</v>
      </c>
      <c r="P769" s="470">
        <v>0</v>
      </c>
      <c r="Q769" s="470">
        <v>0</v>
      </c>
      <c r="R769" s="87">
        <v>0</v>
      </c>
      <c r="S769" s="470">
        <v>0</v>
      </c>
      <c r="T769" s="470">
        <v>0</v>
      </c>
      <c r="U769" s="470">
        <v>0</v>
      </c>
      <c r="V769" s="470">
        <v>0</v>
      </c>
      <c r="W769" s="470">
        <v>0</v>
      </c>
      <c r="X769" s="470">
        <v>0</v>
      </c>
      <c r="Y769" s="470">
        <v>0</v>
      </c>
      <c r="Z769" s="470">
        <v>0</v>
      </c>
      <c r="AA769" s="470">
        <v>0</v>
      </c>
      <c r="AB769" s="470">
        <v>0</v>
      </c>
      <c r="AC769" s="470">
        <v>0</v>
      </c>
      <c r="AD769" s="470">
        <v>0</v>
      </c>
      <c r="AE769" s="470">
        <v>0</v>
      </c>
      <c r="AF769" s="473">
        <v>0</v>
      </c>
      <c r="AG769" s="473">
        <v>0</v>
      </c>
      <c r="AH769" s="473">
        <v>0</v>
      </c>
      <c r="AI769" s="473">
        <v>0</v>
      </c>
      <c r="AJ769" s="474">
        <v>0</v>
      </c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</row>
    <row r="770" spans="1:55" s="42" customFormat="1" x14ac:dyDescent="0.25">
      <c r="A770" s="395"/>
      <c r="B770" s="111">
        <v>210205</v>
      </c>
      <c r="C770" s="180" t="s">
        <v>255</v>
      </c>
      <c r="D770" s="470">
        <v>0</v>
      </c>
      <c r="E770" s="470">
        <v>0</v>
      </c>
      <c r="F770" s="470">
        <v>0</v>
      </c>
      <c r="G770" s="470">
        <v>0</v>
      </c>
      <c r="H770" s="87">
        <v>0</v>
      </c>
      <c r="I770" s="470">
        <v>0</v>
      </c>
      <c r="J770" s="470">
        <v>0</v>
      </c>
      <c r="K770" s="470">
        <v>0</v>
      </c>
      <c r="L770" s="470">
        <v>0</v>
      </c>
      <c r="M770" s="470">
        <v>0</v>
      </c>
      <c r="N770" s="470">
        <v>0</v>
      </c>
      <c r="O770" s="470">
        <v>0</v>
      </c>
      <c r="P770" s="470">
        <v>0</v>
      </c>
      <c r="Q770" s="470">
        <v>0</v>
      </c>
      <c r="R770" s="87">
        <v>0</v>
      </c>
      <c r="S770" s="470">
        <v>0</v>
      </c>
      <c r="T770" s="470">
        <v>0</v>
      </c>
      <c r="U770" s="470">
        <v>0</v>
      </c>
      <c r="V770" s="470">
        <v>0</v>
      </c>
      <c r="W770" s="470">
        <v>0</v>
      </c>
      <c r="X770" s="470">
        <v>0</v>
      </c>
      <c r="Y770" s="470">
        <v>0</v>
      </c>
      <c r="Z770" s="470">
        <v>0</v>
      </c>
      <c r="AA770" s="470">
        <v>0</v>
      </c>
      <c r="AB770" s="470">
        <v>0</v>
      </c>
      <c r="AC770" s="470">
        <v>0</v>
      </c>
      <c r="AD770" s="470">
        <v>0</v>
      </c>
      <c r="AE770" s="470">
        <v>0</v>
      </c>
      <c r="AF770" s="473">
        <v>0</v>
      </c>
      <c r="AG770" s="473">
        <v>0</v>
      </c>
      <c r="AH770" s="473">
        <v>0</v>
      </c>
      <c r="AI770" s="473">
        <v>0</v>
      </c>
      <c r="AJ770" s="474">
        <v>0</v>
      </c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</row>
    <row r="771" spans="1:55" s="42" customFormat="1" x14ac:dyDescent="0.25">
      <c r="A771" s="395"/>
      <c r="B771" s="111">
        <v>210210</v>
      </c>
      <c r="C771" s="180" t="s">
        <v>256</v>
      </c>
      <c r="D771" s="470">
        <v>0</v>
      </c>
      <c r="E771" s="470">
        <v>0</v>
      </c>
      <c r="F771" s="470">
        <v>0</v>
      </c>
      <c r="G771" s="470">
        <v>0</v>
      </c>
      <c r="H771" s="87">
        <v>0</v>
      </c>
      <c r="I771" s="470">
        <v>0</v>
      </c>
      <c r="J771" s="470">
        <v>0</v>
      </c>
      <c r="K771" s="470">
        <v>0</v>
      </c>
      <c r="L771" s="470">
        <v>0</v>
      </c>
      <c r="M771" s="470">
        <v>0</v>
      </c>
      <c r="N771" s="470">
        <v>0</v>
      </c>
      <c r="O771" s="470">
        <v>0</v>
      </c>
      <c r="P771" s="470">
        <v>0</v>
      </c>
      <c r="Q771" s="470">
        <v>0</v>
      </c>
      <c r="R771" s="87">
        <v>0</v>
      </c>
      <c r="S771" s="470">
        <v>0</v>
      </c>
      <c r="T771" s="470">
        <v>0</v>
      </c>
      <c r="U771" s="470">
        <v>0</v>
      </c>
      <c r="V771" s="470">
        <v>0</v>
      </c>
      <c r="W771" s="470">
        <v>0</v>
      </c>
      <c r="X771" s="470">
        <v>0</v>
      </c>
      <c r="Y771" s="470">
        <v>0</v>
      </c>
      <c r="Z771" s="470">
        <v>0</v>
      </c>
      <c r="AA771" s="470">
        <v>0</v>
      </c>
      <c r="AB771" s="470">
        <v>0</v>
      </c>
      <c r="AC771" s="470">
        <v>0</v>
      </c>
      <c r="AD771" s="470">
        <v>0</v>
      </c>
      <c r="AE771" s="470">
        <v>0</v>
      </c>
      <c r="AF771" s="473">
        <v>0</v>
      </c>
      <c r="AG771" s="473">
        <v>0</v>
      </c>
      <c r="AH771" s="473">
        <v>0</v>
      </c>
      <c r="AI771" s="473">
        <v>0</v>
      </c>
      <c r="AJ771" s="474">
        <v>0</v>
      </c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</row>
    <row r="772" spans="1:55" s="42" customFormat="1" x14ac:dyDescent="0.25">
      <c r="A772" s="395"/>
      <c r="B772" s="111">
        <v>210215</v>
      </c>
      <c r="C772" s="180" t="s">
        <v>257</v>
      </c>
      <c r="D772" s="470">
        <v>0</v>
      </c>
      <c r="E772" s="470">
        <v>0</v>
      </c>
      <c r="F772" s="470">
        <v>0</v>
      </c>
      <c r="G772" s="470">
        <v>0</v>
      </c>
      <c r="H772" s="87">
        <v>0</v>
      </c>
      <c r="I772" s="470">
        <v>0</v>
      </c>
      <c r="J772" s="470">
        <v>0</v>
      </c>
      <c r="K772" s="470">
        <v>0</v>
      </c>
      <c r="L772" s="470">
        <v>0</v>
      </c>
      <c r="M772" s="470">
        <v>0</v>
      </c>
      <c r="N772" s="470">
        <v>0</v>
      </c>
      <c r="O772" s="470">
        <v>0</v>
      </c>
      <c r="P772" s="470">
        <v>0</v>
      </c>
      <c r="Q772" s="470">
        <v>0</v>
      </c>
      <c r="R772" s="87">
        <v>0</v>
      </c>
      <c r="S772" s="470">
        <v>0</v>
      </c>
      <c r="T772" s="470">
        <v>0</v>
      </c>
      <c r="U772" s="470">
        <v>0</v>
      </c>
      <c r="V772" s="470">
        <v>0</v>
      </c>
      <c r="W772" s="470">
        <v>0</v>
      </c>
      <c r="X772" s="470">
        <v>0</v>
      </c>
      <c r="Y772" s="470">
        <v>0</v>
      </c>
      <c r="Z772" s="470">
        <v>0</v>
      </c>
      <c r="AA772" s="470">
        <v>0</v>
      </c>
      <c r="AB772" s="470">
        <v>0</v>
      </c>
      <c r="AC772" s="470">
        <v>0</v>
      </c>
      <c r="AD772" s="470">
        <v>0</v>
      </c>
      <c r="AE772" s="470">
        <v>0</v>
      </c>
      <c r="AF772" s="473">
        <v>0</v>
      </c>
      <c r="AG772" s="473">
        <v>0</v>
      </c>
      <c r="AH772" s="473">
        <v>0</v>
      </c>
      <c r="AI772" s="473">
        <v>0</v>
      </c>
      <c r="AJ772" s="474">
        <v>0</v>
      </c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</row>
    <row r="773" spans="1:55" s="42" customFormat="1" x14ac:dyDescent="0.25">
      <c r="A773" s="395"/>
      <c r="B773" s="111">
        <v>2103</v>
      </c>
      <c r="C773" s="180" t="s">
        <v>258</v>
      </c>
      <c r="D773" s="470">
        <v>1676104.0360600001</v>
      </c>
      <c r="E773" s="470">
        <v>2196482.59142</v>
      </c>
      <c r="F773" s="470">
        <v>2607903.7682699999</v>
      </c>
      <c r="G773" s="470">
        <v>1524122.9908700001</v>
      </c>
      <c r="H773" s="87">
        <v>8004613.38662</v>
      </c>
      <c r="I773" s="470">
        <v>962525.84794999997</v>
      </c>
      <c r="J773" s="470">
        <v>1043947.4543700001</v>
      </c>
      <c r="K773" s="470">
        <v>0</v>
      </c>
      <c r="L773" s="470">
        <v>1128095.5026700001</v>
      </c>
      <c r="M773" s="470">
        <v>450975.25257999997</v>
      </c>
      <c r="N773" s="470">
        <v>1257698.0569</v>
      </c>
      <c r="O773" s="470">
        <v>227923.58798000001</v>
      </c>
      <c r="P773" s="470">
        <v>318760.73281999998</v>
      </c>
      <c r="Q773" s="470">
        <v>298624.23700999998</v>
      </c>
      <c r="R773" s="87">
        <v>5688550.6722800005</v>
      </c>
      <c r="S773" s="470">
        <v>112134.01108</v>
      </c>
      <c r="T773" s="470">
        <v>132805.13131</v>
      </c>
      <c r="U773" s="470">
        <v>9699.5673999999999</v>
      </c>
      <c r="V773" s="470">
        <v>17226.165919999999</v>
      </c>
      <c r="W773" s="470">
        <v>36288.25662</v>
      </c>
      <c r="X773" s="470">
        <v>19358.063559999999</v>
      </c>
      <c r="Y773" s="470">
        <v>60092.633950000003</v>
      </c>
      <c r="Z773" s="470">
        <v>7367.1812300000001</v>
      </c>
      <c r="AA773" s="470">
        <v>37056.742010000002</v>
      </c>
      <c r="AB773" s="470">
        <v>89505.451849999998</v>
      </c>
      <c r="AC773" s="470">
        <v>9113.9233399999994</v>
      </c>
      <c r="AD773" s="470">
        <v>530647.12826999999</v>
      </c>
      <c r="AE773" s="470">
        <v>14223811.187170001</v>
      </c>
      <c r="AF773" s="473">
        <v>1257698.0569</v>
      </c>
      <c r="AG773" s="473">
        <v>1596296.92117</v>
      </c>
      <c r="AH773" s="473">
        <v>0</v>
      </c>
      <c r="AI773" s="473">
        <v>106263.2993</v>
      </c>
      <c r="AJ773" s="474">
        <v>11263552.909799999</v>
      </c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</row>
    <row r="774" spans="1:55" s="42" customFormat="1" x14ac:dyDescent="0.25">
      <c r="A774" s="395"/>
      <c r="B774" s="111">
        <v>210305</v>
      </c>
      <c r="C774" s="180" t="s">
        <v>34</v>
      </c>
      <c r="D774" s="470">
        <v>315580.72326</v>
      </c>
      <c r="E774" s="470">
        <v>398800.78963000001</v>
      </c>
      <c r="F774" s="470">
        <v>573291.75254999998</v>
      </c>
      <c r="G774" s="470">
        <v>344357.21711999999</v>
      </c>
      <c r="H774" s="87">
        <v>1632030.4825599999</v>
      </c>
      <c r="I774" s="470">
        <v>195785.9878</v>
      </c>
      <c r="J774" s="470">
        <v>223274.84857999999</v>
      </c>
      <c r="K774" s="470">
        <v>0</v>
      </c>
      <c r="L774" s="470">
        <v>144718.38691</v>
      </c>
      <c r="M774" s="470">
        <v>85007.356339999998</v>
      </c>
      <c r="N774" s="470">
        <v>287108.44637999998</v>
      </c>
      <c r="O774" s="470">
        <v>34662.76152</v>
      </c>
      <c r="P774" s="470">
        <v>44801.248959999997</v>
      </c>
      <c r="Q774" s="470">
        <v>48951.758049999997</v>
      </c>
      <c r="R774" s="87">
        <v>1064310.7945400001</v>
      </c>
      <c r="S774" s="470">
        <v>14142.80214</v>
      </c>
      <c r="T774" s="470">
        <v>20275.937089999999</v>
      </c>
      <c r="U774" s="470">
        <v>1001.80572</v>
      </c>
      <c r="V774" s="470">
        <v>2528.9054299999998</v>
      </c>
      <c r="W774" s="470">
        <v>5863.1069500000003</v>
      </c>
      <c r="X774" s="470">
        <v>3196.6488399999998</v>
      </c>
      <c r="Y774" s="470">
        <v>6409.3184700000002</v>
      </c>
      <c r="Z774" s="470">
        <v>536.91332</v>
      </c>
      <c r="AA774" s="470">
        <v>5105.2885500000002</v>
      </c>
      <c r="AB774" s="470">
        <v>7028.7960000000003</v>
      </c>
      <c r="AC774" s="470">
        <v>1244.3889200000001</v>
      </c>
      <c r="AD774" s="470">
        <v>67333.911429999993</v>
      </c>
      <c r="AE774" s="470">
        <v>2763675.1885299999</v>
      </c>
      <c r="AF774" s="473">
        <v>287108.44637999998</v>
      </c>
      <c r="AG774" s="473">
        <v>232254.64868000001</v>
      </c>
      <c r="AH774" s="473">
        <v>0</v>
      </c>
      <c r="AI774" s="473">
        <v>12758.995939999999</v>
      </c>
      <c r="AJ774" s="474">
        <v>2231553.0975299994</v>
      </c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</row>
    <row r="775" spans="1:55" s="42" customFormat="1" x14ac:dyDescent="0.25">
      <c r="A775" s="395"/>
      <c r="B775" s="111">
        <v>210310</v>
      </c>
      <c r="C775" s="180" t="s">
        <v>35</v>
      </c>
      <c r="D775" s="470">
        <v>536336.24832999997</v>
      </c>
      <c r="E775" s="470">
        <v>654368.63381999999</v>
      </c>
      <c r="F775" s="470">
        <v>706401.85679999995</v>
      </c>
      <c r="G775" s="470">
        <v>518340.00193999999</v>
      </c>
      <c r="H775" s="87">
        <v>2415446.74089</v>
      </c>
      <c r="I775" s="470">
        <v>289174.90896999999</v>
      </c>
      <c r="J775" s="470">
        <v>355682.74283</v>
      </c>
      <c r="K775" s="470">
        <v>0</v>
      </c>
      <c r="L775" s="470">
        <v>276602.47548999998</v>
      </c>
      <c r="M775" s="470">
        <v>158515.96421000001</v>
      </c>
      <c r="N775" s="470">
        <v>424690.47343999997</v>
      </c>
      <c r="O775" s="470">
        <v>56457.92211</v>
      </c>
      <c r="P775" s="470">
        <v>63652.276019999998</v>
      </c>
      <c r="Q775" s="470">
        <v>71116.622529999993</v>
      </c>
      <c r="R775" s="87">
        <v>1695893.3855999999</v>
      </c>
      <c r="S775" s="470">
        <v>34467.276080000003</v>
      </c>
      <c r="T775" s="470">
        <v>35686.539700000001</v>
      </c>
      <c r="U775" s="470">
        <v>1477.7969399999999</v>
      </c>
      <c r="V775" s="470">
        <v>3236.3247200000001</v>
      </c>
      <c r="W775" s="470">
        <v>12152.03535</v>
      </c>
      <c r="X775" s="470">
        <v>3352.4118600000002</v>
      </c>
      <c r="Y775" s="470">
        <v>9485.2117600000001</v>
      </c>
      <c r="Z775" s="470">
        <v>2072.8392899999999</v>
      </c>
      <c r="AA775" s="470">
        <v>10627.89068</v>
      </c>
      <c r="AB775" s="470">
        <v>24979.767909999999</v>
      </c>
      <c r="AC775" s="470">
        <v>2570.9501599999999</v>
      </c>
      <c r="AD775" s="470">
        <v>140109.04445000004</v>
      </c>
      <c r="AE775" s="470">
        <v>4251449.1709399996</v>
      </c>
      <c r="AF775" s="473">
        <v>424690.47343999997</v>
      </c>
      <c r="AG775" s="473">
        <v>438354.76441999996</v>
      </c>
      <c r="AH775" s="473">
        <v>0</v>
      </c>
      <c r="AI775" s="473">
        <v>22684.052600000003</v>
      </c>
      <c r="AJ775" s="474">
        <v>3365719.8804800003</v>
      </c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</row>
    <row r="776" spans="1:55" s="42" customFormat="1" x14ac:dyDescent="0.25">
      <c r="A776" s="395"/>
      <c r="B776" s="111">
        <v>210315</v>
      </c>
      <c r="C776" s="180" t="s">
        <v>36</v>
      </c>
      <c r="D776" s="470">
        <v>389025.78829</v>
      </c>
      <c r="E776" s="470">
        <v>597691.79040000006</v>
      </c>
      <c r="F776" s="470">
        <v>528285.87652000005</v>
      </c>
      <c r="G776" s="470">
        <v>395255.73768999998</v>
      </c>
      <c r="H776" s="87">
        <v>1910259.1929000001</v>
      </c>
      <c r="I776" s="470">
        <v>240333.32201</v>
      </c>
      <c r="J776" s="470">
        <v>266530.32384999999</v>
      </c>
      <c r="K776" s="470">
        <v>0</v>
      </c>
      <c r="L776" s="470">
        <v>322408.68783000001</v>
      </c>
      <c r="M776" s="470">
        <v>126019.83603999999</v>
      </c>
      <c r="N776" s="470">
        <v>265222.81013</v>
      </c>
      <c r="O776" s="470">
        <v>75530.330279999995</v>
      </c>
      <c r="P776" s="470">
        <v>97781.04466</v>
      </c>
      <c r="Q776" s="470">
        <v>84271.310670000006</v>
      </c>
      <c r="R776" s="87">
        <v>1478097.6654699997</v>
      </c>
      <c r="S776" s="470">
        <v>34319.46243</v>
      </c>
      <c r="T776" s="470">
        <v>30393.973969999999</v>
      </c>
      <c r="U776" s="470">
        <v>3133.5314499999999</v>
      </c>
      <c r="V776" s="470">
        <v>4386.1598999999997</v>
      </c>
      <c r="W776" s="470">
        <v>7745.2539500000003</v>
      </c>
      <c r="X776" s="470">
        <v>6450.3042999999998</v>
      </c>
      <c r="Y776" s="470">
        <v>17953.990180000001</v>
      </c>
      <c r="Z776" s="470">
        <v>2268.5495500000002</v>
      </c>
      <c r="AA776" s="470">
        <v>8024.4582399999999</v>
      </c>
      <c r="AB776" s="470">
        <v>22906.64646</v>
      </c>
      <c r="AC776" s="470">
        <v>3281.4439400000001</v>
      </c>
      <c r="AD776" s="470">
        <v>140863.77437</v>
      </c>
      <c r="AE776" s="470">
        <v>3529220.6327399993</v>
      </c>
      <c r="AF776" s="473">
        <v>265222.81013</v>
      </c>
      <c r="AG776" s="473">
        <v>452814.68377</v>
      </c>
      <c r="AH776" s="473">
        <v>0</v>
      </c>
      <c r="AI776" s="473">
        <v>29259.892360000002</v>
      </c>
      <c r="AJ776" s="474">
        <v>2781923.2464800002</v>
      </c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</row>
    <row r="777" spans="1:55" s="42" customFormat="1" x14ac:dyDescent="0.25">
      <c r="A777" s="395"/>
      <c r="B777" s="111">
        <v>210320</v>
      </c>
      <c r="C777" s="180" t="s">
        <v>37</v>
      </c>
      <c r="D777" s="470">
        <v>415077.65463</v>
      </c>
      <c r="E777" s="470">
        <v>452996.23712000001</v>
      </c>
      <c r="F777" s="470">
        <v>737806.23759000003</v>
      </c>
      <c r="G777" s="470">
        <v>235109.90244999999</v>
      </c>
      <c r="H777" s="87">
        <v>1840990.0317899999</v>
      </c>
      <c r="I777" s="470">
        <v>216411.76045</v>
      </c>
      <c r="J777" s="470">
        <v>170691.20618000001</v>
      </c>
      <c r="K777" s="470">
        <v>0</v>
      </c>
      <c r="L777" s="470">
        <v>310950.48187999998</v>
      </c>
      <c r="M777" s="470">
        <v>71816.308300000004</v>
      </c>
      <c r="N777" s="470">
        <v>264257.20791</v>
      </c>
      <c r="O777" s="470">
        <v>50561.427580000003</v>
      </c>
      <c r="P777" s="470">
        <v>106012.87702</v>
      </c>
      <c r="Q777" s="470">
        <v>73043.782789999997</v>
      </c>
      <c r="R777" s="87">
        <v>1263745.05211</v>
      </c>
      <c r="S777" s="470">
        <v>27040.78269</v>
      </c>
      <c r="T777" s="470">
        <v>36982.86204</v>
      </c>
      <c r="U777" s="470">
        <v>3437.2955499999998</v>
      </c>
      <c r="V777" s="470">
        <v>5788.1148300000004</v>
      </c>
      <c r="W777" s="470">
        <v>10154.497069999999</v>
      </c>
      <c r="X777" s="470">
        <v>5838.6975599999996</v>
      </c>
      <c r="Y777" s="470">
        <v>20342.838339999998</v>
      </c>
      <c r="Z777" s="470">
        <v>1562.93084</v>
      </c>
      <c r="AA777" s="470">
        <v>9596.34843</v>
      </c>
      <c r="AB777" s="470">
        <v>22385.122820000001</v>
      </c>
      <c r="AC777" s="470">
        <v>1875.7464600000001</v>
      </c>
      <c r="AD777" s="470">
        <v>145005.23663</v>
      </c>
      <c r="AE777" s="470">
        <v>3249740.3205300001</v>
      </c>
      <c r="AF777" s="473">
        <v>264257.20791</v>
      </c>
      <c r="AG777" s="473">
        <v>388554.90500999999</v>
      </c>
      <c r="AH777" s="473">
        <v>0</v>
      </c>
      <c r="AI777" s="473">
        <v>31814.933229999999</v>
      </c>
      <c r="AJ777" s="474">
        <v>2565113.2743799998</v>
      </c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</row>
    <row r="778" spans="1:55" s="42" customFormat="1" x14ac:dyDescent="0.25">
      <c r="A778" s="395"/>
      <c r="B778" s="111">
        <v>210325</v>
      </c>
      <c r="C778" s="180" t="s">
        <v>259</v>
      </c>
      <c r="D778" s="470">
        <v>20083.62155</v>
      </c>
      <c r="E778" s="470">
        <v>92625.140450000006</v>
      </c>
      <c r="F778" s="470">
        <v>62118.044809999999</v>
      </c>
      <c r="G778" s="470">
        <v>30915.686809999999</v>
      </c>
      <c r="H778" s="87">
        <v>205742.49362000002</v>
      </c>
      <c r="I778" s="470">
        <v>20819.868719999999</v>
      </c>
      <c r="J778" s="470">
        <v>27768.33293</v>
      </c>
      <c r="K778" s="470">
        <v>0</v>
      </c>
      <c r="L778" s="470">
        <v>73415.470560000002</v>
      </c>
      <c r="M778" s="470">
        <v>9615.7876899999992</v>
      </c>
      <c r="N778" s="470">
        <v>16419.119040000001</v>
      </c>
      <c r="O778" s="470">
        <v>10711.146489999999</v>
      </c>
      <c r="P778" s="470">
        <v>6513.2861599999997</v>
      </c>
      <c r="Q778" s="470">
        <v>20842.96297</v>
      </c>
      <c r="R778" s="87">
        <v>186105.97455999997</v>
      </c>
      <c r="S778" s="470">
        <v>2163.6877399999998</v>
      </c>
      <c r="T778" s="470">
        <v>9465.8185099999992</v>
      </c>
      <c r="U778" s="470">
        <v>649.13774000000001</v>
      </c>
      <c r="V778" s="470">
        <v>1286.66104</v>
      </c>
      <c r="W778" s="470">
        <v>373.36329999999998</v>
      </c>
      <c r="X778" s="470">
        <v>520.00099999999998</v>
      </c>
      <c r="Y778" s="470">
        <v>5901.2752</v>
      </c>
      <c r="Z778" s="470">
        <v>925.94822999999997</v>
      </c>
      <c r="AA778" s="470">
        <v>3702.7561099999998</v>
      </c>
      <c r="AB778" s="470">
        <v>12205.11866</v>
      </c>
      <c r="AC778" s="470">
        <v>141.39385999999999</v>
      </c>
      <c r="AD778" s="470">
        <v>37335.161389999994</v>
      </c>
      <c r="AE778" s="470">
        <v>429183.62956999999</v>
      </c>
      <c r="AF778" s="473">
        <v>16419.119040000001</v>
      </c>
      <c r="AG778" s="473">
        <v>84317.919290000005</v>
      </c>
      <c r="AH778" s="473">
        <v>0</v>
      </c>
      <c r="AI778" s="473">
        <v>9745.4251700000004</v>
      </c>
      <c r="AJ778" s="474">
        <v>318701.16607000004</v>
      </c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</row>
    <row r="779" spans="1:55" s="42" customFormat="1" x14ac:dyDescent="0.25">
      <c r="A779" s="395"/>
      <c r="B779" s="111">
        <v>210330</v>
      </c>
      <c r="C779" s="180" t="s">
        <v>252</v>
      </c>
      <c r="D779" s="470">
        <v>0</v>
      </c>
      <c r="E779" s="470">
        <v>0</v>
      </c>
      <c r="F779" s="470">
        <v>0</v>
      </c>
      <c r="G779" s="470">
        <v>144.44486000000001</v>
      </c>
      <c r="H779" s="87">
        <v>144.44486000000001</v>
      </c>
      <c r="I779" s="470">
        <v>0</v>
      </c>
      <c r="J779" s="470">
        <v>0</v>
      </c>
      <c r="K779" s="470">
        <v>0</v>
      </c>
      <c r="L779" s="470">
        <v>0</v>
      </c>
      <c r="M779" s="470">
        <v>0</v>
      </c>
      <c r="N779" s="470">
        <v>0</v>
      </c>
      <c r="O779" s="470">
        <v>0</v>
      </c>
      <c r="P779" s="470">
        <v>0</v>
      </c>
      <c r="Q779" s="470">
        <v>397.8</v>
      </c>
      <c r="R779" s="87">
        <v>397.8</v>
      </c>
      <c r="S779" s="470">
        <v>0</v>
      </c>
      <c r="T779" s="470">
        <v>0</v>
      </c>
      <c r="U779" s="470">
        <v>0</v>
      </c>
      <c r="V779" s="470">
        <v>0</v>
      </c>
      <c r="W779" s="470">
        <v>0</v>
      </c>
      <c r="X779" s="470">
        <v>0</v>
      </c>
      <c r="Y779" s="470">
        <v>0</v>
      </c>
      <c r="Z779" s="470">
        <v>0</v>
      </c>
      <c r="AA779" s="470">
        <v>0</v>
      </c>
      <c r="AB779" s="470">
        <v>0</v>
      </c>
      <c r="AC779" s="470">
        <v>0</v>
      </c>
      <c r="AD779" s="470">
        <v>0</v>
      </c>
      <c r="AE779" s="470">
        <v>542.24486000000002</v>
      </c>
      <c r="AF779" s="473">
        <v>0</v>
      </c>
      <c r="AG779" s="473">
        <v>0</v>
      </c>
      <c r="AH779" s="473">
        <v>0</v>
      </c>
      <c r="AI779" s="473">
        <v>0</v>
      </c>
      <c r="AJ779" s="474">
        <v>542.24486000000002</v>
      </c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</row>
    <row r="780" spans="1:55" s="42" customFormat="1" x14ac:dyDescent="0.25">
      <c r="A780" s="395"/>
      <c r="B780" s="111">
        <v>2104</v>
      </c>
      <c r="C780" s="180" t="s">
        <v>260</v>
      </c>
      <c r="D780" s="470">
        <v>0</v>
      </c>
      <c r="E780" s="470">
        <v>0</v>
      </c>
      <c r="F780" s="470">
        <v>315.36671000000001</v>
      </c>
      <c r="G780" s="470">
        <v>0</v>
      </c>
      <c r="H780" s="87">
        <v>315.36671000000001</v>
      </c>
      <c r="I780" s="470">
        <v>247.00757999999999</v>
      </c>
      <c r="J780" s="470">
        <v>455.37121000000002</v>
      </c>
      <c r="K780" s="470">
        <v>0</v>
      </c>
      <c r="L780" s="470">
        <v>0</v>
      </c>
      <c r="M780" s="470">
        <v>0</v>
      </c>
      <c r="N780" s="470">
        <v>84.260400000000004</v>
      </c>
      <c r="O780" s="470">
        <v>0</v>
      </c>
      <c r="P780" s="470">
        <v>0</v>
      </c>
      <c r="Q780" s="470">
        <v>0</v>
      </c>
      <c r="R780" s="87">
        <v>786.63918999999999</v>
      </c>
      <c r="S780" s="470">
        <v>0</v>
      </c>
      <c r="T780" s="470">
        <v>25.215309999999999</v>
      </c>
      <c r="U780" s="470">
        <v>0.3</v>
      </c>
      <c r="V780" s="470">
        <v>1</v>
      </c>
      <c r="W780" s="470">
        <v>0</v>
      </c>
      <c r="X780" s="470">
        <v>0</v>
      </c>
      <c r="Y780" s="470">
        <v>0</v>
      </c>
      <c r="Z780" s="470">
        <v>0</v>
      </c>
      <c r="AA780" s="470">
        <v>0</v>
      </c>
      <c r="AB780" s="470">
        <v>0</v>
      </c>
      <c r="AC780" s="470">
        <v>0</v>
      </c>
      <c r="AD780" s="470">
        <v>26.515309999999999</v>
      </c>
      <c r="AE780" s="470">
        <v>1128.5212100000001</v>
      </c>
      <c r="AF780" s="473">
        <v>84.260400000000004</v>
      </c>
      <c r="AG780" s="473">
        <v>1</v>
      </c>
      <c r="AH780" s="473">
        <v>0</v>
      </c>
      <c r="AI780" s="473">
        <v>0</v>
      </c>
      <c r="AJ780" s="474">
        <v>1043.26081</v>
      </c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</row>
    <row r="781" spans="1:55" s="42" customFormat="1" x14ac:dyDescent="0.25">
      <c r="A781" s="395"/>
      <c r="B781" s="111">
        <v>2105</v>
      </c>
      <c r="C781" s="180" t="s">
        <v>261</v>
      </c>
      <c r="D781" s="470">
        <v>192455.53719999999</v>
      </c>
      <c r="E781" s="470">
        <v>347517.58253999997</v>
      </c>
      <c r="F781" s="470">
        <v>348687.87810999999</v>
      </c>
      <c r="G781" s="470">
        <v>139250.61887000001</v>
      </c>
      <c r="H781" s="87">
        <v>1027911.6167199999</v>
      </c>
      <c r="I781" s="470">
        <v>47296.987419999998</v>
      </c>
      <c r="J781" s="470">
        <v>130861.28607</v>
      </c>
      <c r="K781" s="470">
        <v>619.79999999999995</v>
      </c>
      <c r="L781" s="470">
        <v>9698.8893900000003</v>
      </c>
      <c r="M781" s="470">
        <v>0</v>
      </c>
      <c r="N781" s="470">
        <v>79128.13725</v>
      </c>
      <c r="O781" s="470">
        <v>20.456</v>
      </c>
      <c r="P781" s="470">
        <v>30476.552899999999</v>
      </c>
      <c r="Q781" s="470">
        <v>2686.7262300000002</v>
      </c>
      <c r="R781" s="87">
        <v>300788.83525999996</v>
      </c>
      <c r="S781" s="470">
        <v>4750.4116100000001</v>
      </c>
      <c r="T781" s="470">
        <v>10386.64359</v>
      </c>
      <c r="U781" s="470">
        <v>1476.49758</v>
      </c>
      <c r="V781" s="470">
        <v>59.921190000000003</v>
      </c>
      <c r="W781" s="470">
        <v>6533.3604800000003</v>
      </c>
      <c r="X781" s="470">
        <v>80.336119999999994</v>
      </c>
      <c r="Y781" s="470">
        <v>0</v>
      </c>
      <c r="Z781" s="470">
        <v>715.87067000000002</v>
      </c>
      <c r="AA781" s="470">
        <v>0</v>
      </c>
      <c r="AB781" s="470">
        <v>2810.74568</v>
      </c>
      <c r="AC781" s="470">
        <v>10.1881</v>
      </c>
      <c r="AD781" s="470">
        <v>26823.975019999998</v>
      </c>
      <c r="AE781" s="470">
        <v>1355524.4269999999</v>
      </c>
      <c r="AF781" s="473">
        <v>79747.937250000003</v>
      </c>
      <c r="AG781" s="473">
        <v>9758.8105799999994</v>
      </c>
      <c r="AH781" s="473">
        <v>0</v>
      </c>
      <c r="AI781" s="473">
        <v>10.1881</v>
      </c>
      <c r="AJ781" s="474">
        <v>1266007.49107</v>
      </c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</row>
    <row r="782" spans="1:55" s="40" customFormat="1" ht="17.25" customHeight="1" x14ac:dyDescent="0.25">
      <c r="A782" s="394"/>
      <c r="B782" s="110">
        <v>22</v>
      </c>
      <c r="C782" s="310" t="s">
        <v>27</v>
      </c>
      <c r="D782" s="471">
        <v>0</v>
      </c>
      <c r="E782" s="471">
        <v>0</v>
      </c>
      <c r="F782" s="471">
        <v>0</v>
      </c>
      <c r="G782" s="471">
        <v>0</v>
      </c>
      <c r="H782" s="26">
        <v>0</v>
      </c>
      <c r="I782" s="471">
        <v>0</v>
      </c>
      <c r="J782" s="471">
        <v>0</v>
      </c>
      <c r="K782" s="471">
        <v>0</v>
      </c>
      <c r="L782" s="471">
        <v>0</v>
      </c>
      <c r="M782" s="471">
        <v>0</v>
      </c>
      <c r="N782" s="471">
        <v>0</v>
      </c>
      <c r="O782" s="471">
        <v>0</v>
      </c>
      <c r="P782" s="471">
        <v>0</v>
      </c>
      <c r="Q782" s="471">
        <v>0</v>
      </c>
      <c r="R782" s="26">
        <v>0</v>
      </c>
      <c r="S782" s="471">
        <v>0</v>
      </c>
      <c r="T782" s="471">
        <v>0</v>
      </c>
      <c r="U782" s="471">
        <v>0</v>
      </c>
      <c r="V782" s="471">
        <v>0</v>
      </c>
      <c r="W782" s="471">
        <v>0</v>
      </c>
      <c r="X782" s="471">
        <v>0</v>
      </c>
      <c r="Y782" s="471">
        <v>0</v>
      </c>
      <c r="Z782" s="471">
        <v>0</v>
      </c>
      <c r="AA782" s="471">
        <v>0</v>
      </c>
      <c r="AB782" s="471">
        <v>0</v>
      </c>
      <c r="AC782" s="471">
        <v>0</v>
      </c>
      <c r="AD782" s="471">
        <v>0</v>
      </c>
      <c r="AE782" s="471">
        <v>0</v>
      </c>
      <c r="AF782" s="473">
        <v>0</v>
      </c>
      <c r="AG782" s="473">
        <v>0</v>
      </c>
      <c r="AH782" s="473">
        <v>0</v>
      </c>
      <c r="AI782" s="473">
        <v>0</v>
      </c>
      <c r="AJ782" s="474">
        <v>0</v>
      </c>
    </row>
    <row r="783" spans="1:55" s="42" customFormat="1" x14ac:dyDescent="0.25">
      <c r="A783" s="395"/>
      <c r="B783" s="111">
        <v>2201</v>
      </c>
      <c r="C783" s="180" t="s">
        <v>262</v>
      </c>
      <c r="D783" s="470">
        <v>0</v>
      </c>
      <c r="E783" s="470">
        <v>0</v>
      </c>
      <c r="F783" s="470">
        <v>0</v>
      </c>
      <c r="G783" s="470">
        <v>0</v>
      </c>
      <c r="H783" s="87">
        <v>0</v>
      </c>
      <c r="I783" s="470">
        <v>0</v>
      </c>
      <c r="J783" s="470">
        <v>0</v>
      </c>
      <c r="K783" s="470">
        <v>0</v>
      </c>
      <c r="L783" s="470">
        <v>0</v>
      </c>
      <c r="M783" s="470">
        <v>0</v>
      </c>
      <c r="N783" s="470">
        <v>0</v>
      </c>
      <c r="O783" s="470">
        <v>0</v>
      </c>
      <c r="P783" s="470">
        <v>0</v>
      </c>
      <c r="Q783" s="470">
        <v>0</v>
      </c>
      <c r="R783" s="87">
        <v>0</v>
      </c>
      <c r="S783" s="470">
        <v>0</v>
      </c>
      <c r="T783" s="470">
        <v>0</v>
      </c>
      <c r="U783" s="470">
        <v>0</v>
      </c>
      <c r="V783" s="470">
        <v>0</v>
      </c>
      <c r="W783" s="470">
        <v>0</v>
      </c>
      <c r="X783" s="470">
        <v>0</v>
      </c>
      <c r="Y783" s="470">
        <v>0</v>
      </c>
      <c r="Z783" s="470">
        <v>0</v>
      </c>
      <c r="AA783" s="470">
        <v>0</v>
      </c>
      <c r="AB783" s="470">
        <v>0</v>
      </c>
      <c r="AC783" s="470">
        <v>0</v>
      </c>
      <c r="AD783" s="470">
        <v>0</v>
      </c>
      <c r="AE783" s="470">
        <v>0</v>
      </c>
      <c r="AF783" s="473">
        <v>0</v>
      </c>
      <c r="AG783" s="473">
        <v>0</v>
      </c>
      <c r="AH783" s="473">
        <v>0</v>
      </c>
      <c r="AI783" s="473">
        <v>0</v>
      </c>
      <c r="AJ783" s="474">
        <v>0</v>
      </c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</row>
    <row r="784" spans="1:55" s="42" customFormat="1" x14ac:dyDescent="0.25">
      <c r="A784" s="395"/>
      <c r="B784" s="111">
        <v>220105</v>
      </c>
      <c r="C784" s="180" t="s">
        <v>29</v>
      </c>
      <c r="D784" s="470">
        <v>0</v>
      </c>
      <c r="E784" s="470">
        <v>0</v>
      </c>
      <c r="F784" s="470">
        <v>0</v>
      </c>
      <c r="G784" s="470">
        <v>0</v>
      </c>
      <c r="H784" s="87">
        <v>0</v>
      </c>
      <c r="I784" s="470">
        <v>0</v>
      </c>
      <c r="J784" s="470">
        <v>0</v>
      </c>
      <c r="K784" s="470">
        <v>0</v>
      </c>
      <c r="L784" s="470">
        <v>0</v>
      </c>
      <c r="M784" s="470">
        <v>0</v>
      </c>
      <c r="N784" s="470">
        <v>0</v>
      </c>
      <c r="O784" s="470">
        <v>0</v>
      </c>
      <c r="P784" s="470">
        <v>0</v>
      </c>
      <c r="Q784" s="470">
        <v>0</v>
      </c>
      <c r="R784" s="87">
        <v>0</v>
      </c>
      <c r="S784" s="470">
        <v>0</v>
      </c>
      <c r="T784" s="470">
        <v>0</v>
      </c>
      <c r="U784" s="470">
        <v>0</v>
      </c>
      <c r="V784" s="470">
        <v>0</v>
      </c>
      <c r="W784" s="470">
        <v>0</v>
      </c>
      <c r="X784" s="470">
        <v>0</v>
      </c>
      <c r="Y784" s="470">
        <v>0</v>
      </c>
      <c r="Z784" s="470">
        <v>0</v>
      </c>
      <c r="AA784" s="470">
        <v>0</v>
      </c>
      <c r="AB784" s="470">
        <v>0</v>
      </c>
      <c r="AC784" s="470">
        <v>0</v>
      </c>
      <c r="AD784" s="470">
        <v>0</v>
      </c>
      <c r="AE784" s="470">
        <v>0</v>
      </c>
      <c r="AF784" s="473">
        <v>0</v>
      </c>
      <c r="AG784" s="473">
        <v>0</v>
      </c>
      <c r="AH784" s="473">
        <v>0</v>
      </c>
      <c r="AI784" s="473">
        <v>0</v>
      </c>
      <c r="AJ784" s="474">
        <v>0</v>
      </c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</row>
    <row r="785" spans="1:55" s="42" customFormat="1" x14ac:dyDescent="0.25">
      <c r="A785" s="395"/>
      <c r="B785" s="111">
        <v>220110</v>
      </c>
      <c r="C785" s="180" t="s">
        <v>30</v>
      </c>
      <c r="D785" s="470">
        <v>0</v>
      </c>
      <c r="E785" s="470">
        <v>0</v>
      </c>
      <c r="F785" s="470">
        <v>0</v>
      </c>
      <c r="G785" s="470">
        <v>0</v>
      </c>
      <c r="H785" s="87">
        <v>0</v>
      </c>
      <c r="I785" s="470">
        <v>0</v>
      </c>
      <c r="J785" s="470">
        <v>0</v>
      </c>
      <c r="K785" s="470">
        <v>0</v>
      </c>
      <c r="L785" s="470">
        <v>0</v>
      </c>
      <c r="M785" s="470">
        <v>0</v>
      </c>
      <c r="N785" s="470">
        <v>0</v>
      </c>
      <c r="O785" s="470">
        <v>0</v>
      </c>
      <c r="P785" s="470">
        <v>0</v>
      </c>
      <c r="Q785" s="470">
        <v>0</v>
      </c>
      <c r="R785" s="87">
        <v>0</v>
      </c>
      <c r="S785" s="470">
        <v>0</v>
      </c>
      <c r="T785" s="470">
        <v>0</v>
      </c>
      <c r="U785" s="470">
        <v>0</v>
      </c>
      <c r="V785" s="470">
        <v>0</v>
      </c>
      <c r="W785" s="470">
        <v>0</v>
      </c>
      <c r="X785" s="470">
        <v>0</v>
      </c>
      <c r="Y785" s="470">
        <v>0</v>
      </c>
      <c r="Z785" s="470">
        <v>0</v>
      </c>
      <c r="AA785" s="470">
        <v>0</v>
      </c>
      <c r="AB785" s="470">
        <v>0</v>
      </c>
      <c r="AC785" s="470">
        <v>0</v>
      </c>
      <c r="AD785" s="470">
        <v>0</v>
      </c>
      <c r="AE785" s="470">
        <v>0</v>
      </c>
      <c r="AF785" s="473">
        <v>0</v>
      </c>
      <c r="AG785" s="473">
        <v>0</v>
      </c>
      <c r="AH785" s="473">
        <v>0</v>
      </c>
      <c r="AI785" s="473">
        <v>0</v>
      </c>
      <c r="AJ785" s="474">
        <v>0</v>
      </c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</row>
    <row r="786" spans="1:55" s="42" customFormat="1" x14ac:dyDescent="0.25">
      <c r="A786" s="395"/>
      <c r="B786" s="111">
        <v>2202</v>
      </c>
      <c r="C786" s="180" t="s">
        <v>31</v>
      </c>
      <c r="D786" s="470">
        <v>0</v>
      </c>
      <c r="E786" s="470">
        <v>0</v>
      </c>
      <c r="F786" s="470">
        <v>0</v>
      </c>
      <c r="G786" s="470">
        <v>0</v>
      </c>
      <c r="H786" s="87">
        <v>0</v>
      </c>
      <c r="I786" s="470">
        <v>0</v>
      </c>
      <c r="J786" s="470">
        <v>0</v>
      </c>
      <c r="K786" s="470">
        <v>0</v>
      </c>
      <c r="L786" s="470">
        <v>0</v>
      </c>
      <c r="M786" s="470">
        <v>0</v>
      </c>
      <c r="N786" s="470">
        <v>0</v>
      </c>
      <c r="O786" s="470">
        <v>0</v>
      </c>
      <c r="P786" s="470">
        <v>0</v>
      </c>
      <c r="Q786" s="470">
        <v>0</v>
      </c>
      <c r="R786" s="87">
        <v>0</v>
      </c>
      <c r="S786" s="470">
        <v>0</v>
      </c>
      <c r="T786" s="470">
        <v>0</v>
      </c>
      <c r="U786" s="470">
        <v>0</v>
      </c>
      <c r="V786" s="470">
        <v>0</v>
      </c>
      <c r="W786" s="470">
        <v>0</v>
      </c>
      <c r="X786" s="470">
        <v>0</v>
      </c>
      <c r="Y786" s="470">
        <v>0</v>
      </c>
      <c r="Z786" s="470">
        <v>0</v>
      </c>
      <c r="AA786" s="470">
        <v>0</v>
      </c>
      <c r="AB786" s="470">
        <v>0</v>
      </c>
      <c r="AC786" s="470">
        <v>0</v>
      </c>
      <c r="AD786" s="470">
        <v>0</v>
      </c>
      <c r="AE786" s="470">
        <v>0</v>
      </c>
      <c r="AF786" s="473">
        <v>0</v>
      </c>
      <c r="AG786" s="473">
        <v>0</v>
      </c>
      <c r="AH786" s="473">
        <v>0</v>
      </c>
      <c r="AI786" s="473">
        <v>0</v>
      </c>
      <c r="AJ786" s="474">
        <v>0</v>
      </c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</row>
    <row r="787" spans="1:55" s="42" customFormat="1" x14ac:dyDescent="0.25">
      <c r="A787" s="395"/>
      <c r="B787" s="111">
        <v>220205</v>
      </c>
      <c r="C787" s="180" t="s">
        <v>32</v>
      </c>
      <c r="D787" s="470">
        <v>0</v>
      </c>
      <c r="E787" s="470">
        <v>0</v>
      </c>
      <c r="F787" s="470">
        <v>0</v>
      </c>
      <c r="G787" s="470">
        <v>0</v>
      </c>
      <c r="H787" s="87">
        <v>0</v>
      </c>
      <c r="I787" s="470">
        <v>0</v>
      </c>
      <c r="J787" s="470">
        <v>0</v>
      </c>
      <c r="K787" s="470">
        <v>0</v>
      </c>
      <c r="L787" s="470">
        <v>0</v>
      </c>
      <c r="M787" s="470">
        <v>0</v>
      </c>
      <c r="N787" s="470">
        <v>0</v>
      </c>
      <c r="O787" s="470">
        <v>0</v>
      </c>
      <c r="P787" s="470">
        <v>0</v>
      </c>
      <c r="Q787" s="470">
        <v>0</v>
      </c>
      <c r="R787" s="87">
        <v>0</v>
      </c>
      <c r="S787" s="470">
        <v>0</v>
      </c>
      <c r="T787" s="470">
        <v>0</v>
      </c>
      <c r="U787" s="470">
        <v>0</v>
      </c>
      <c r="V787" s="470">
        <v>0</v>
      </c>
      <c r="W787" s="470">
        <v>0</v>
      </c>
      <c r="X787" s="470">
        <v>0</v>
      </c>
      <c r="Y787" s="470">
        <v>0</v>
      </c>
      <c r="Z787" s="470">
        <v>0</v>
      </c>
      <c r="AA787" s="470">
        <v>0</v>
      </c>
      <c r="AB787" s="470">
        <v>0</v>
      </c>
      <c r="AC787" s="470">
        <v>0</v>
      </c>
      <c r="AD787" s="470">
        <v>0</v>
      </c>
      <c r="AE787" s="470">
        <v>0</v>
      </c>
      <c r="AF787" s="473">
        <v>0</v>
      </c>
      <c r="AG787" s="473">
        <v>0</v>
      </c>
      <c r="AH787" s="473">
        <v>0</v>
      </c>
      <c r="AI787" s="473">
        <v>0</v>
      </c>
      <c r="AJ787" s="474">
        <v>0</v>
      </c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</row>
    <row r="788" spans="1:55" s="42" customFormat="1" x14ac:dyDescent="0.25">
      <c r="A788" s="395"/>
      <c r="B788" s="111">
        <v>220210</v>
      </c>
      <c r="C788" s="180" t="s">
        <v>29</v>
      </c>
      <c r="D788" s="470">
        <v>0</v>
      </c>
      <c r="E788" s="470">
        <v>0</v>
      </c>
      <c r="F788" s="470">
        <v>0</v>
      </c>
      <c r="G788" s="470">
        <v>0</v>
      </c>
      <c r="H788" s="87">
        <v>0</v>
      </c>
      <c r="I788" s="470">
        <v>0</v>
      </c>
      <c r="J788" s="470">
        <v>0</v>
      </c>
      <c r="K788" s="470">
        <v>0</v>
      </c>
      <c r="L788" s="470">
        <v>0</v>
      </c>
      <c r="M788" s="470">
        <v>0</v>
      </c>
      <c r="N788" s="470">
        <v>0</v>
      </c>
      <c r="O788" s="470">
        <v>0</v>
      </c>
      <c r="P788" s="470">
        <v>0</v>
      </c>
      <c r="Q788" s="470">
        <v>0</v>
      </c>
      <c r="R788" s="87">
        <v>0</v>
      </c>
      <c r="S788" s="470">
        <v>0</v>
      </c>
      <c r="T788" s="470">
        <v>0</v>
      </c>
      <c r="U788" s="470">
        <v>0</v>
      </c>
      <c r="V788" s="470">
        <v>0</v>
      </c>
      <c r="W788" s="470">
        <v>0</v>
      </c>
      <c r="X788" s="470">
        <v>0</v>
      </c>
      <c r="Y788" s="470">
        <v>0</v>
      </c>
      <c r="Z788" s="470">
        <v>0</v>
      </c>
      <c r="AA788" s="470">
        <v>0</v>
      </c>
      <c r="AB788" s="470">
        <v>0</v>
      </c>
      <c r="AC788" s="470">
        <v>0</v>
      </c>
      <c r="AD788" s="470">
        <v>0</v>
      </c>
      <c r="AE788" s="470">
        <v>0</v>
      </c>
      <c r="AF788" s="473">
        <v>0</v>
      </c>
      <c r="AG788" s="473">
        <v>0</v>
      </c>
      <c r="AH788" s="473">
        <v>0</v>
      </c>
      <c r="AI788" s="473">
        <v>0</v>
      </c>
      <c r="AJ788" s="474">
        <v>0</v>
      </c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</row>
    <row r="789" spans="1:55" s="42" customFormat="1" x14ac:dyDescent="0.25">
      <c r="A789" s="395"/>
      <c r="B789" s="111">
        <v>220215</v>
      </c>
      <c r="C789" s="180" t="s">
        <v>30</v>
      </c>
      <c r="D789" s="470">
        <v>0</v>
      </c>
      <c r="E789" s="470">
        <v>0</v>
      </c>
      <c r="F789" s="470">
        <v>0</v>
      </c>
      <c r="G789" s="470">
        <v>0</v>
      </c>
      <c r="H789" s="87">
        <v>0</v>
      </c>
      <c r="I789" s="470">
        <v>0</v>
      </c>
      <c r="J789" s="470">
        <v>0</v>
      </c>
      <c r="K789" s="470">
        <v>0</v>
      </c>
      <c r="L789" s="470">
        <v>0</v>
      </c>
      <c r="M789" s="470">
        <v>0</v>
      </c>
      <c r="N789" s="470">
        <v>0</v>
      </c>
      <c r="O789" s="470">
        <v>0</v>
      </c>
      <c r="P789" s="470">
        <v>0</v>
      </c>
      <c r="Q789" s="470">
        <v>0</v>
      </c>
      <c r="R789" s="87">
        <v>0</v>
      </c>
      <c r="S789" s="470">
        <v>0</v>
      </c>
      <c r="T789" s="470">
        <v>0</v>
      </c>
      <c r="U789" s="470">
        <v>0</v>
      </c>
      <c r="V789" s="470">
        <v>0</v>
      </c>
      <c r="W789" s="470">
        <v>0</v>
      </c>
      <c r="X789" s="470">
        <v>0</v>
      </c>
      <c r="Y789" s="470">
        <v>0</v>
      </c>
      <c r="Z789" s="470">
        <v>0</v>
      </c>
      <c r="AA789" s="470">
        <v>0</v>
      </c>
      <c r="AB789" s="470">
        <v>0</v>
      </c>
      <c r="AC789" s="470">
        <v>0</v>
      </c>
      <c r="AD789" s="470">
        <v>0</v>
      </c>
      <c r="AE789" s="470">
        <v>0</v>
      </c>
      <c r="AF789" s="473">
        <v>0</v>
      </c>
      <c r="AG789" s="473">
        <v>0</v>
      </c>
      <c r="AH789" s="473">
        <v>0</v>
      </c>
      <c r="AI789" s="473">
        <v>0</v>
      </c>
      <c r="AJ789" s="474">
        <v>0</v>
      </c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</row>
    <row r="790" spans="1:55" s="42" customFormat="1" x14ac:dyDescent="0.25">
      <c r="A790" s="395"/>
      <c r="B790" s="111">
        <v>2203</v>
      </c>
      <c r="C790" s="180" t="s">
        <v>263</v>
      </c>
      <c r="D790" s="470">
        <v>0</v>
      </c>
      <c r="E790" s="470">
        <v>0</v>
      </c>
      <c r="F790" s="470">
        <v>0</v>
      </c>
      <c r="G790" s="470">
        <v>0</v>
      </c>
      <c r="H790" s="87">
        <v>0</v>
      </c>
      <c r="I790" s="470">
        <v>0</v>
      </c>
      <c r="J790" s="470">
        <v>0</v>
      </c>
      <c r="K790" s="470">
        <v>0</v>
      </c>
      <c r="L790" s="470">
        <v>0</v>
      </c>
      <c r="M790" s="470">
        <v>0</v>
      </c>
      <c r="N790" s="470">
        <v>0</v>
      </c>
      <c r="O790" s="470">
        <v>0</v>
      </c>
      <c r="P790" s="470">
        <v>0</v>
      </c>
      <c r="Q790" s="470">
        <v>0</v>
      </c>
      <c r="R790" s="87">
        <v>0</v>
      </c>
      <c r="S790" s="470">
        <v>0</v>
      </c>
      <c r="T790" s="470">
        <v>0</v>
      </c>
      <c r="U790" s="470">
        <v>0</v>
      </c>
      <c r="V790" s="470">
        <v>0</v>
      </c>
      <c r="W790" s="470">
        <v>0</v>
      </c>
      <c r="X790" s="470">
        <v>0</v>
      </c>
      <c r="Y790" s="470">
        <v>0</v>
      </c>
      <c r="Z790" s="470">
        <v>0</v>
      </c>
      <c r="AA790" s="470">
        <v>0</v>
      </c>
      <c r="AB790" s="470">
        <v>0</v>
      </c>
      <c r="AC790" s="470">
        <v>0</v>
      </c>
      <c r="AD790" s="470">
        <v>0</v>
      </c>
      <c r="AE790" s="470">
        <v>0</v>
      </c>
      <c r="AF790" s="473">
        <v>0</v>
      </c>
      <c r="AG790" s="473">
        <v>0</v>
      </c>
      <c r="AH790" s="473">
        <v>0</v>
      </c>
      <c r="AI790" s="473">
        <v>0</v>
      </c>
      <c r="AJ790" s="474">
        <v>0</v>
      </c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</row>
    <row r="791" spans="1:55" s="40" customFormat="1" x14ac:dyDescent="0.25">
      <c r="A791" s="394"/>
      <c r="B791" s="110">
        <v>23</v>
      </c>
      <c r="C791" s="310" t="s">
        <v>264</v>
      </c>
      <c r="D791" s="471">
        <v>53129.033710000003</v>
      </c>
      <c r="E791" s="471">
        <v>33764.639880000002</v>
      </c>
      <c r="F791" s="471">
        <v>99856.412070000006</v>
      </c>
      <c r="G791" s="471">
        <v>25538.359520000002</v>
      </c>
      <c r="H791" s="26">
        <v>212288.44518000001</v>
      </c>
      <c r="I791" s="471">
        <v>4367.9393899999995</v>
      </c>
      <c r="J791" s="471">
        <v>41586.866450000001</v>
      </c>
      <c r="K791" s="471">
        <v>18582.929</v>
      </c>
      <c r="L791" s="471">
        <v>0</v>
      </c>
      <c r="M791" s="471">
        <v>2864.2686800000001</v>
      </c>
      <c r="N791" s="471">
        <v>8002.2328699999998</v>
      </c>
      <c r="O791" s="471">
        <v>2539.1165900000001</v>
      </c>
      <c r="P791" s="471">
        <v>4878.1226299999998</v>
      </c>
      <c r="Q791" s="471">
        <v>293.39524999999998</v>
      </c>
      <c r="R791" s="26">
        <v>83114.87086000001</v>
      </c>
      <c r="S791" s="471">
        <v>10.661659999999999</v>
      </c>
      <c r="T791" s="471">
        <v>419.33539999999999</v>
      </c>
      <c r="U791" s="471">
        <v>14.978820000000001</v>
      </c>
      <c r="V791" s="471">
        <v>107.01759</v>
      </c>
      <c r="W791" s="471">
        <v>423.62547999999998</v>
      </c>
      <c r="X791" s="471">
        <v>2.0370900000000001</v>
      </c>
      <c r="Y791" s="471">
        <v>0</v>
      </c>
      <c r="Z791" s="471">
        <v>1157.2309399999999</v>
      </c>
      <c r="AA791" s="471">
        <v>14.735900000000001</v>
      </c>
      <c r="AB791" s="471">
        <v>454.96253000000002</v>
      </c>
      <c r="AC791" s="471">
        <v>0</v>
      </c>
      <c r="AD791" s="471">
        <v>2604.5854100000006</v>
      </c>
      <c r="AE791" s="471">
        <v>298007.90145</v>
      </c>
      <c r="AF791" s="473">
        <v>26585.16187</v>
      </c>
      <c r="AG791" s="473">
        <v>2971.2862700000001</v>
      </c>
      <c r="AH791" s="473">
        <v>0</v>
      </c>
      <c r="AI791" s="473">
        <v>14.735900000000001</v>
      </c>
      <c r="AJ791" s="474">
        <v>268436.71740999998</v>
      </c>
    </row>
    <row r="792" spans="1:55" s="42" customFormat="1" x14ac:dyDescent="0.25">
      <c r="A792" s="395"/>
      <c r="B792" s="111">
        <v>2301</v>
      </c>
      <c r="C792" s="180" t="s">
        <v>265</v>
      </c>
      <c r="D792" s="470">
        <v>244.63809000000001</v>
      </c>
      <c r="E792" s="470">
        <v>546.60700999999995</v>
      </c>
      <c r="F792" s="470">
        <v>2683.0194499999998</v>
      </c>
      <c r="G792" s="470">
        <v>2912.2607899999998</v>
      </c>
      <c r="H792" s="87">
        <v>6386.5253400000001</v>
      </c>
      <c r="I792" s="470">
        <v>985.43784000000005</v>
      </c>
      <c r="J792" s="470">
        <v>681.48965999999996</v>
      </c>
      <c r="K792" s="470">
        <v>77.941999999999993</v>
      </c>
      <c r="L792" s="470">
        <v>0</v>
      </c>
      <c r="M792" s="470">
        <v>67.932119999999998</v>
      </c>
      <c r="N792" s="470">
        <v>0</v>
      </c>
      <c r="O792" s="470">
        <v>247.13967</v>
      </c>
      <c r="P792" s="470">
        <v>17.545590000000001</v>
      </c>
      <c r="Q792" s="470">
        <v>0</v>
      </c>
      <c r="R792" s="87">
        <v>2077.4868799999999</v>
      </c>
      <c r="S792" s="470">
        <v>9.7978199999999998</v>
      </c>
      <c r="T792" s="470">
        <v>337.78091000000001</v>
      </c>
      <c r="U792" s="470">
        <v>14.978820000000001</v>
      </c>
      <c r="V792" s="470">
        <v>19.157150000000001</v>
      </c>
      <c r="W792" s="470">
        <v>155.43088</v>
      </c>
      <c r="X792" s="470">
        <v>2.0370900000000001</v>
      </c>
      <c r="Y792" s="470">
        <v>0</v>
      </c>
      <c r="Z792" s="470">
        <v>25.535060000000001</v>
      </c>
      <c r="AA792" s="470">
        <v>0</v>
      </c>
      <c r="AB792" s="470">
        <v>0</v>
      </c>
      <c r="AC792" s="470">
        <v>0</v>
      </c>
      <c r="AD792" s="470">
        <v>564.71773000000007</v>
      </c>
      <c r="AE792" s="470">
        <v>9028.7299500000008</v>
      </c>
      <c r="AF792" s="473">
        <v>77.941999999999993</v>
      </c>
      <c r="AG792" s="473">
        <v>87.089269999999999</v>
      </c>
      <c r="AH792" s="473">
        <v>0</v>
      </c>
      <c r="AI792" s="473">
        <v>0</v>
      </c>
      <c r="AJ792" s="474">
        <v>8863.6986799999995</v>
      </c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</row>
    <row r="793" spans="1:55" s="42" customFormat="1" x14ac:dyDescent="0.25">
      <c r="A793" s="395"/>
      <c r="B793" s="111">
        <v>2302</v>
      </c>
      <c r="C793" s="180" t="s">
        <v>266</v>
      </c>
      <c r="D793" s="470">
        <v>52881.305979999997</v>
      </c>
      <c r="E793" s="470">
        <v>12930.48273</v>
      </c>
      <c r="F793" s="470">
        <v>88794.471359999996</v>
      </c>
      <c r="G793" s="470">
        <v>16095.27391</v>
      </c>
      <c r="H793" s="87">
        <v>170701.53397999998</v>
      </c>
      <c r="I793" s="470">
        <v>3065.00558</v>
      </c>
      <c r="J793" s="470">
        <v>39027.248800000001</v>
      </c>
      <c r="K793" s="470">
        <v>18501.384999999998</v>
      </c>
      <c r="L793" s="470">
        <v>0</v>
      </c>
      <c r="M793" s="470">
        <v>1091.96381</v>
      </c>
      <c r="N793" s="470">
        <v>5827.8986500000001</v>
      </c>
      <c r="O793" s="470">
        <v>2271.3517000000002</v>
      </c>
      <c r="P793" s="470">
        <v>4832.7028200000004</v>
      </c>
      <c r="Q793" s="470">
        <v>293.39524999999998</v>
      </c>
      <c r="R793" s="87">
        <v>74910.951610000004</v>
      </c>
      <c r="S793" s="470">
        <v>0.86384000000000005</v>
      </c>
      <c r="T793" s="470">
        <v>0</v>
      </c>
      <c r="U793" s="470">
        <v>0</v>
      </c>
      <c r="V793" s="470">
        <v>87.860439999999997</v>
      </c>
      <c r="W793" s="470">
        <v>268.19459999999998</v>
      </c>
      <c r="X793" s="470">
        <v>0</v>
      </c>
      <c r="Y793" s="470">
        <v>0</v>
      </c>
      <c r="Z793" s="470">
        <v>1131.69588</v>
      </c>
      <c r="AA793" s="470">
        <v>14.735900000000001</v>
      </c>
      <c r="AB793" s="470">
        <v>454.96253000000002</v>
      </c>
      <c r="AC793" s="470">
        <v>0</v>
      </c>
      <c r="AD793" s="470">
        <v>1958.3131899999998</v>
      </c>
      <c r="AE793" s="470">
        <v>247570.79877999998</v>
      </c>
      <c r="AF793" s="473">
        <v>24329.283649999998</v>
      </c>
      <c r="AG793" s="473">
        <v>1179.8242499999999</v>
      </c>
      <c r="AH793" s="473">
        <v>0</v>
      </c>
      <c r="AI793" s="473">
        <v>14.735900000000001</v>
      </c>
      <c r="AJ793" s="474">
        <v>222046.95497999998</v>
      </c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</row>
    <row r="794" spans="1:55" s="42" customFormat="1" x14ac:dyDescent="0.25">
      <c r="A794" s="395"/>
      <c r="B794" s="111">
        <v>230205</v>
      </c>
      <c r="C794" s="180" t="s">
        <v>267</v>
      </c>
      <c r="D794" s="470">
        <v>52881.305979999997</v>
      </c>
      <c r="E794" s="470">
        <v>12930.48273</v>
      </c>
      <c r="F794" s="470">
        <v>88794.471359999996</v>
      </c>
      <c r="G794" s="470">
        <v>15838.61082</v>
      </c>
      <c r="H794" s="87">
        <v>170444.87088999999</v>
      </c>
      <c r="I794" s="470">
        <v>3065.00558</v>
      </c>
      <c r="J794" s="470">
        <v>38597.137280000003</v>
      </c>
      <c r="K794" s="470">
        <v>18501.384999999998</v>
      </c>
      <c r="L794" s="470">
        <v>0</v>
      </c>
      <c r="M794" s="470">
        <v>1091.96381</v>
      </c>
      <c r="N794" s="470">
        <v>4913.2777599999999</v>
      </c>
      <c r="O794" s="470">
        <v>2271.3517000000002</v>
      </c>
      <c r="P794" s="470">
        <v>4832.7028200000004</v>
      </c>
      <c r="Q794" s="470">
        <v>293.39524999999998</v>
      </c>
      <c r="R794" s="87">
        <v>73566.219200000007</v>
      </c>
      <c r="S794" s="470">
        <v>0.86384000000000005</v>
      </c>
      <c r="T794" s="470">
        <v>0</v>
      </c>
      <c r="U794" s="470">
        <v>0</v>
      </c>
      <c r="V794" s="470">
        <v>87.860439999999997</v>
      </c>
      <c r="W794" s="470">
        <v>268.19459999999998</v>
      </c>
      <c r="X794" s="470">
        <v>0</v>
      </c>
      <c r="Y794" s="470">
        <v>0</v>
      </c>
      <c r="Z794" s="470">
        <v>1131.69588</v>
      </c>
      <c r="AA794" s="470">
        <v>14.735900000000001</v>
      </c>
      <c r="AB794" s="470">
        <v>263.04824000000002</v>
      </c>
      <c r="AC794" s="470">
        <v>0</v>
      </c>
      <c r="AD794" s="470">
        <v>1766.3988999999999</v>
      </c>
      <c r="AE794" s="470">
        <v>245777.48899000001</v>
      </c>
      <c r="AF794" s="473">
        <v>23414.662759999999</v>
      </c>
      <c r="AG794" s="473">
        <v>1179.8242499999999</v>
      </c>
      <c r="AH794" s="473">
        <v>0</v>
      </c>
      <c r="AI794" s="473">
        <v>14.735900000000001</v>
      </c>
      <c r="AJ794" s="474">
        <v>221168.26608</v>
      </c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</row>
    <row r="795" spans="1:55" s="42" customFormat="1" x14ac:dyDescent="0.25">
      <c r="A795" s="395"/>
      <c r="B795" s="111">
        <v>230210</v>
      </c>
      <c r="C795" s="180" t="s">
        <v>268</v>
      </c>
      <c r="D795" s="470">
        <v>0</v>
      </c>
      <c r="E795" s="470">
        <v>0</v>
      </c>
      <c r="F795" s="470">
        <v>0</v>
      </c>
      <c r="G795" s="470">
        <v>256.66309000000001</v>
      </c>
      <c r="H795" s="87">
        <v>256.66309000000001</v>
      </c>
      <c r="I795" s="470">
        <v>0</v>
      </c>
      <c r="J795" s="470">
        <v>430.11151999999998</v>
      </c>
      <c r="K795" s="470">
        <v>0</v>
      </c>
      <c r="L795" s="470">
        <v>0</v>
      </c>
      <c r="M795" s="470">
        <v>0</v>
      </c>
      <c r="N795" s="470">
        <v>914.62089000000003</v>
      </c>
      <c r="O795" s="470">
        <v>0</v>
      </c>
      <c r="P795" s="470">
        <v>0</v>
      </c>
      <c r="Q795" s="470">
        <v>0</v>
      </c>
      <c r="R795" s="87">
        <v>1344.7324100000001</v>
      </c>
      <c r="S795" s="470">
        <v>0</v>
      </c>
      <c r="T795" s="470">
        <v>0</v>
      </c>
      <c r="U795" s="470">
        <v>0</v>
      </c>
      <c r="V795" s="470">
        <v>0</v>
      </c>
      <c r="W795" s="470">
        <v>0</v>
      </c>
      <c r="X795" s="470">
        <v>0</v>
      </c>
      <c r="Y795" s="470">
        <v>0</v>
      </c>
      <c r="Z795" s="470">
        <v>0</v>
      </c>
      <c r="AA795" s="470">
        <v>0</v>
      </c>
      <c r="AB795" s="470">
        <v>191.91428999999999</v>
      </c>
      <c r="AC795" s="470">
        <v>0</v>
      </c>
      <c r="AD795" s="470">
        <v>191.91428999999999</v>
      </c>
      <c r="AE795" s="470">
        <v>1793.30979</v>
      </c>
      <c r="AF795" s="473">
        <v>914.62089000000003</v>
      </c>
      <c r="AG795" s="473">
        <v>0</v>
      </c>
      <c r="AH795" s="473">
        <v>0</v>
      </c>
      <c r="AI795" s="473">
        <v>0</v>
      </c>
      <c r="AJ795" s="474">
        <v>878.68889999999988</v>
      </c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</row>
    <row r="796" spans="1:55" s="42" customFormat="1" x14ac:dyDescent="0.25">
      <c r="A796" s="395"/>
      <c r="B796" s="111">
        <v>2303</v>
      </c>
      <c r="C796" s="180" t="s">
        <v>269</v>
      </c>
      <c r="D796" s="470">
        <v>3.0896400000000002</v>
      </c>
      <c r="E796" s="470">
        <v>20276.550139999999</v>
      </c>
      <c r="F796" s="470">
        <v>8378.9212599999992</v>
      </c>
      <c r="G796" s="470">
        <v>6530.8248199999998</v>
      </c>
      <c r="H796" s="87">
        <v>35189.385859999995</v>
      </c>
      <c r="I796" s="470">
        <v>317.49597</v>
      </c>
      <c r="J796" s="470">
        <v>1878.12799</v>
      </c>
      <c r="K796" s="470">
        <v>3.6019999999999999</v>
      </c>
      <c r="L796" s="470">
        <v>0</v>
      </c>
      <c r="M796" s="470">
        <v>1704.37275</v>
      </c>
      <c r="N796" s="470">
        <v>2174.1322</v>
      </c>
      <c r="O796" s="470">
        <v>20.625219999999999</v>
      </c>
      <c r="P796" s="470">
        <v>27.874220000000001</v>
      </c>
      <c r="Q796" s="470">
        <v>0</v>
      </c>
      <c r="R796" s="87">
        <v>6126.2303499999998</v>
      </c>
      <c r="S796" s="470">
        <v>0</v>
      </c>
      <c r="T796" s="470">
        <v>79.520430000000005</v>
      </c>
      <c r="U796" s="470">
        <v>0</v>
      </c>
      <c r="V796" s="470">
        <v>0</v>
      </c>
      <c r="W796" s="470">
        <v>0</v>
      </c>
      <c r="X796" s="470">
        <v>0</v>
      </c>
      <c r="Y796" s="470">
        <v>0</v>
      </c>
      <c r="Z796" s="470">
        <v>0</v>
      </c>
      <c r="AA796" s="470">
        <v>0</v>
      </c>
      <c r="AB796" s="470">
        <v>0</v>
      </c>
      <c r="AC796" s="470">
        <v>0</v>
      </c>
      <c r="AD796" s="470">
        <v>79.520430000000005</v>
      </c>
      <c r="AE796" s="470">
        <v>41395.13663999999</v>
      </c>
      <c r="AF796" s="473">
        <v>2177.7341999999999</v>
      </c>
      <c r="AG796" s="473">
        <v>1704.37275</v>
      </c>
      <c r="AH796" s="473">
        <v>0</v>
      </c>
      <c r="AI796" s="473">
        <v>0</v>
      </c>
      <c r="AJ796" s="474">
        <v>37513.029689999996</v>
      </c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</row>
    <row r="797" spans="1:55" s="42" customFormat="1" x14ac:dyDescent="0.25">
      <c r="A797" s="395"/>
      <c r="B797" s="111">
        <v>2304</v>
      </c>
      <c r="C797" s="180" t="s">
        <v>270</v>
      </c>
      <c r="D797" s="470">
        <v>0</v>
      </c>
      <c r="E797" s="470">
        <v>11</v>
      </c>
      <c r="F797" s="470">
        <v>0</v>
      </c>
      <c r="G797" s="470">
        <v>0</v>
      </c>
      <c r="H797" s="87">
        <v>11</v>
      </c>
      <c r="I797" s="470">
        <v>0</v>
      </c>
      <c r="J797" s="470">
        <v>0</v>
      </c>
      <c r="K797" s="470">
        <v>0</v>
      </c>
      <c r="L797" s="470">
        <v>0</v>
      </c>
      <c r="M797" s="470">
        <v>0</v>
      </c>
      <c r="N797" s="470">
        <v>0.20202000000000001</v>
      </c>
      <c r="O797" s="470">
        <v>0</v>
      </c>
      <c r="P797" s="470">
        <v>0</v>
      </c>
      <c r="Q797" s="470">
        <v>0</v>
      </c>
      <c r="R797" s="87">
        <v>0.20202000000000001</v>
      </c>
      <c r="S797" s="470">
        <v>0</v>
      </c>
      <c r="T797" s="470">
        <v>2.0340600000000002</v>
      </c>
      <c r="U797" s="470">
        <v>0</v>
      </c>
      <c r="V797" s="470">
        <v>0</v>
      </c>
      <c r="W797" s="470">
        <v>0</v>
      </c>
      <c r="X797" s="470">
        <v>0</v>
      </c>
      <c r="Y797" s="470">
        <v>0</v>
      </c>
      <c r="Z797" s="470">
        <v>0</v>
      </c>
      <c r="AA797" s="470">
        <v>0</v>
      </c>
      <c r="AB797" s="470">
        <v>0</v>
      </c>
      <c r="AC797" s="470">
        <v>0</v>
      </c>
      <c r="AD797" s="470">
        <v>2.0340600000000002</v>
      </c>
      <c r="AE797" s="470">
        <v>13.236079999999999</v>
      </c>
      <c r="AF797" s="473">
        <v>0.20202000000000001</v>
      </c>
      <c r="AG797" s="473">
        <v>0</v>
      </c>
      <c r="AH797" s="473">
        <v>0</v>
      </c>
      <c r="AI797" s="473">
        <v>0</v>
      </c>
      <c r="AJ797" s="474">
        <v>13.03406</v>
      </c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</row>
    <row r="798" spans="1:55" s="42" customFormat="1" x14ac:dyDescent="0.25">
      <c r="A798" s="395"/>
      <c r="B798" s="111">
        <v>230405</v>
      </c>
      <c r="C798" s="180" t="s">
        <v>271</v>
      </c>
      <c r="D798" s="470">
        <v>0</v>
      </c>
      <c r="E798" s="470">
        <v>0</v>
      </c>
      <c r="F798" s="470">
        <v>0</v>
      </c>
      <c r="G798" s="470">
        <v>0</v>
      </c>
      <c r="H798" s="87">
        <v>0</v>
      </c>
      <c r="I798" s="470">
        <v>0</v>
      </c>
      <c r="J798" s="470">
        <v>0</v>
      </c>
      <c r="K798" s="470">
        <v>0</v>
      </c>
      <c r="L798" s="470">
        <v>0</v>
      </c>
      <c r="M798" s="470">
        <v>0</v>
      </c>
      <c r="N798" s="470">
        <v>0</v>
      </c>
      <c r="O798" s="470">
        <v>0</v>
      </c>
      <c r="P798" s="470">
        <v>0</v>
      </c>
      <c r="Q798" s="470">
        <v>0</v>
      </c>
      <c r="R798" s="87">
        <v>0</v>
      </c>
      <c r="S798" s="470">
        <v>0</v>
      </c>
      <c r="T798" s="470">
        <v>0</v>
      </c>
      <c r="U798" s="470">
        <v>0</v>
      </c>
      <c r="V798" s="470">
        <v>0</v>
      </c>
      <c r="W798" s="470">
        <v>0</v>
      </c>
      <c r="X798" s="470">
        <v>0</v>
      </c>
      <c r="Y798" s="470">
        <v>0</v>
      </c>
      <c r="Z798" s="470">
        <v>0</v>
      </c>
      <c r="AA798" s="470">
        <v>0</v>
      </c>
      <c r="AB798" s="470">
        <v>0</v>
      </c>
      <c r="AC798" s="470">
        <v>0</v>
      </c>
      <c r="AD798" s="470">
        <v>0</v>
      </c>
      <c r="AE798" s="470">
        <v>0</v>
      </c>
      <c r="AF798" s="473">
        <v>0</v>
      </c>
      <c r="AG798" s="473">
        <v>0</v>
      </c>
      <c r="AH798" s="473">
        <v>0</v>
      </c>
      <c r="AI798" s="473">
        <v>0</v>
      </c>
      <c r="AJ798" s="474">
        <v>0</v>
      </c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</row>
    <row r="799" spans="1:55" s="42" customFormat="1" x14ac:dyDescent="0.25">
      <c r="A799" s="395"/>
      <c r="B799" s="111">
        <v>230410</v>
      </c>
      <c r="C799" s="180" t="s">
        <v>272</v>
      </c>
      <c r="D799" s="470">
        <v>0</v>
      </c>
      <c r="E799" s="470">
        <v>0</v>
      </c>
      <c r="F799" s="470">
        <v>0</v>
      </c>
      <c r="G799" s="470">
        <v>0</v>
      </c>
      <c r="H799" s="87">
        <v>0</v>
      </c>
      <c r="I799" s="470">
        <v>0</v>
      </c>
      <c r="J799" s="470">
        <v>0</v>
      </c>
      <c r="K799" s="470">
        <v>0</v>
      </c>
      <c r="L799" s="470">
        <v>0</v>
      </c>
      <c r="M799" s="470">
        <v>0</v>
      </c>
      <c r="N799" s="470">
        <v>0.20202000000000001</v>
      </c>
      <c r="O799" s="470">
        <v>0</v>
      </c>
      <c r="P799" s="470">
        <v>0</v>
      </c>
      <c r="Q799" s="470">
        <v>0</v>
      </c>
      <c r="R799" s="87">
        <v>0.20202000000000001</v>
      </c>
      <c r="S799" s="470">
        <v>0</v>
      </c>
      <c r="T799" s="470">
        <v>0</v>
      </c>
      <c r="U799" s="470">
        <v>0</v>
      </c>
      <c r="V799" s="470">
        <v>0</v>
      </c>
      <c r="W799" s="470">
        <v>0</v>
      </c>
      <c r="X799" s="470">
        <v>0</v>
      </c>
      <c r="Y799" s="470">
        <v>0</v>
      </c>
      <c r="Z799" s="470">
        <v>0</v>
      </c>
      <c r="AA799" s="470">
        <v>0</v>
      </c>
      <c r="AB799" s="470">
        <v>0</v>
      </c>
      <c r="AC799" s="470">
        <v>0</v>
      </c>
      <c r="AD799" s="470">
        <v>0</v>
      </c>
      <c r="AE799" s="470">
        <v>0.20202000000000001</v>
      </c>
      <c r="AF799" s="473">
        <v>0.20202000000000001</v>
      </c>
      <c r="AG799" s="473">
        <v>0</v>
      </c>
      <c r="AH799" s="473">
        <v>0</v>
      </c>
      <c r="AI799" s="473">
        <v>0</v>
      </c>
      <c r="AJ799" s="474">
        <v>0</v>
      </c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</row>
    <row r="800" spans="1:55" s="42" customFormat="1" x14ac:dyDescent="0.25">
      <c r="A800" s="395"/>
      <c r="B800" s="111">
        <v>230415</v>
      </c>
      <c r="C800" s="180" t="s">
        <v>157</v>
      </c>
      <c r="D800" s="470">
        <v>0</v>
      </c>
      <c r="E800" s="470">
        <v>11</v>
      </c>
      <c r="F800" s="470">
        <v>0</v>
      </c>
      <c r="G800" s="470">
        <v>0</v>
      </c>
      <c r="H800" s="87">
        <v>11</v>
      </c>
      <c r="I800" s="470">
        <v>0</v>
      </c>
      <c r="J800" s="470">
        <v>0</v>
      </c>
      <c r="K800" s="470">
        <v>0</v>
      </c>
      <c r="L800" s="470">
        <v>0</v>
      </c>
      <c r="M800" s="470">
        <v>0</v>
      </c>
      <c r="N800" s="470">
        <v>0</v>
      </c>
      <c r="O800" s="470">
        <v>0</v>
      </c>
      <c r="P800" s="470">
        <v>0</v>
      </c>
      <c r="Q800" s="470">
        <v>0</v>
      </c>
      <c r="R800" s="87">
        <v>0</v>
      </c>
      <c r="S800" s="470">
        <v>0</v>
      </c>
      <c r="T800" s="470">
        <v>2.0340600000000002</v>
      </c>
      <c r="U800" s="470">
        <v>0</v>
      </c>
      <c r="V800" s="470">
        <v>0</v>
      </c>
      <c r="W800" s="470">
        <v>0</v>
      </c>
      <c r="X800" s="470">
        <v>0</v>
      </c>
      <c r="Y800" s="470">
        <v>0</v>
      </c>
      <c r="Z800" s="470">
        <v>0</v>
      </c>
      <c r="AA800" s="470">
        <v>0</v>
      </c>
      <c r="AB800" s="470">
        <v>0</v>
      </c>
      <c r="AC800" s="470">
        <v>0</v>
      </c>
      <c r="AD800" s="470">
        <v>2.0340600000000002</v>
      </c>
      <c r="AE800" s="470">
        <v>13.03406</v>
      </c>
      <c r="AF800" s="473">
        <v>0</v>
      </c>
      <c r="AG800" s="473">
        <v>0</v>
      </c>
      <c r="AH800" s="473">
        <v>0</v>
      </c>
      <c r="AI800" s="473">
        <v>0</v>
      </c>
      <c r="AJ800" s="474">
        <v>13.03406</v>
      </c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</row>
    <row r="801" spans="1:55" s="40" customFormat="1" x14ac:dyDescent="0.25">
      <c r="A801" s="394"/>
      <c r="B801" s="110">
        <v>24</v>
      </c>
      <c r="C801" s="310" t="s">
        <v>826</v>
      </c>
      <c r="D801" s="471">
        <v>0</v>
      </c>
      <c r="E801" s="471">
        <v>5861.4313499999998</v>
      </c>
      <c r="F801" s="471">
        <v>437.33087999999998</v>
      </c>
      <c r="G801" s="471">
        <v>30.241569999999999</v>
      </c>
      <c r="H801" s="26">
        <v>6329.0038000000004</v>
      </c>
      <c r="I801" s="471">
        <v>64.155799999999999</v>
      </c>
      <c r="J801" s="471">
        <v>0</v>
      </c>
      <c r="K801" s="471">
        <v>121.91200000000001</v>
      </c>
      <c r="L801" s="471">
        <v>0</v>
      </c>
      <c r="M801" s="471">
        <v>0</v>
      </c>
      <c r="N801" s="471">
        <v>0</v>
      </c>
      <c r="O801" s="471">
        <v>0</v>
      </c>
      <c r="P801" s="471">
        <v>0</v>
      </c>
      <c r="Q801" s="471">
        <v>0</v>
      </c>
      <c r="R801" s="26">
        <v>186.06780000000001</v>
      </c>
      <c r="S801" s="471">
        <v>0</v>
      </c>
      <c r="T801" s="471">
        <v>0</v>
      </c>
      <c r="U801" s="471">
        <v>0</v>
      </c>
      <c r="V801" s="471">
        <v>0</v>
      </c>
      <c r="W801" s="471">
        <v>0</v>
      </c>
      <c r="X801" s="471">
        <v>0</v>
      </c>
      <c r="Y801" s="471">
        <v>0</v>
      </c>
      <c r="Z801" s="471">
        <v>0</v>
      </c>
      <c r="AA801" s="471">
        <v>0</v>
      </c>
      <c r="AB801" s="471">
        <v>0</v>
      </c>
      <c r="AC801" s="471">
        <v>0</v>
      </c>
      <c r="AD801" s="471">
        <v>0</v>
      </c>
      <c r="AE801" s="471">
        <v>6515.0716000000002</v>
      </c>
      <c r="AF801" s="473">
        <v>121.91200000000001</v>
      </c>
      <c r="AG801" s="473">
        <v>0</v>
      </c>
      <c r="AH801" s="473">
        <v>0</v>
      </c>
      <c r="AI801" s="473">
        <v>0</v>
      </c>
      <c r="AJ801" s="474">
        <v>6393.1596000000009</v>
      </c>
    </row>
    <row r="802" spans="1:55" s="42" customFormat="1" x14ac:dyDescent="0.25">
      <c r="A802" s="395"/>
      <c r="B802" s="111">
        <v>2401</v>
      </c>
      <c r="C802" s="180" t="s">
        <v>95</v>
      </c>
      <c r="D802" s="470">
        <v>0</v>
      </c>
      <c r="E802" s="470">
        <v>5861.4313499999998</v>
      </c>
      <c r="F802" s="470">
        <v>437.33087999999998</v>
      </c>
      <c r="G802" s="470">
        <v>30.241569999999999</v>
      </c>
      <c r="H802" s="87">
        <v>6329.0038000000004</v>
      </c>
      <c r="I802" s="470">
        <v>64.155799999999999</v>
      </c>
      <c r="J802" s="470">
        <v>0</v>
      </c>
      <c r="K802" s="470">
        <v>121.91200000000001</v>
      </c>
      <c r="L802" s="470">
        <v>0</v>
      </c>
      <c r="M802" s="470">
        <v>0</v>
      </c>
      <c r="N802" s="470">
        <v>0</v>
      </c>
      <c r="O802" s="470">
        <v>0</v>
      </c>
      <c r="P802" s="470">
        <v>0</v>
      </c>
      <c r="Q802" s="470">
        <v>0</v>
      </c>
      <c r="R802" s="87">
        <v>186.06780000000001</v>
      </c>
      <c r="S802" s="470">
        <v>0</v>
      </c>
      <c r="T802" s="470">
        <v>0</v>
      </c>
      <c r="U802" s="470">
        <v>0</v>
      </c>
      <c r="V802" s="470">
        <v>0</v>
      </c>
      <c r="W802" s="470">
        <v>0</v>
      </c>
      <c r="X802" s="470">
        <v>0</v>
      </c>
      <c r="Y802" s="470">
        <v>0</v>
      </c>
      <c r="Z802" s="470">
        <v>0</v>
      </c>
      <c r="AA802" s="470">
        <v>0</v>
      </c>
      <c r="AB802" s="470">
        <v>0</v>
      </c>
      <c r="AC802" s="470">
        <v>0</v>
      </c>
      <c r="AD802" s="470">
        <v>0</v>
      </c>
      <c r="AE802" s="470">
        <v>6515.0716000000002</v>
      </c>
      <c r="AF802" s="473">
        <v>121.91200000000001</v>
      </c>
      <c r="AG802" s="473">
        <v>0</v>
      </c>
      <c r="AH802" s="473">
        <v>0</v>
      </c>
      <c r="AI802" s="473">
        <v>0</v>
      </c>
      <c r="AJ802" s="474">
        <v>6393.1596000000009</v>
      </c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</row>
    <row r="803" spans="1:55" s="42" customFormat="1" x14ac:dyDescent="0.25">
      <c r="A803" s="395"/>
      <c r="B803" s="111">
        <v>2402</v>
      </c>
      <c r="C803" s="180" t="s">
        <v>96</v>
      </c>
      <c r="D803" s="470">
        <v>0</v>
      </c>
      <c r="E803" s="470">
        <v>0</v>
      </c>
      <c r="F803" s="470">
        <v>0</v>
      </c>
      <c r="G803" s="470">
        <v>0</v>
      </c>
      <c r="H803" s="87">
        <v>0</v>
      </c>
      <c r="I803" s="470">
        <v>0</v>
      </c>
      <c r="J803" s="470">
        <v>0</v>
      </c>
      <c r="K803" s="470">
        <v>0</v>
      </c>
      <c r="L803" s="470">
        <v>0</v>
      </c>
      <c r="M803" s="470">
        <v>0</v>
      </c>
      <c r="N803" s="470">
        <v>0</v>
      </c>
      <c r="O803" s="470">
        <v>0</v>
      </c>
      <c r="P803" s="470">
        <v>0</v>
      </c>
      <c r="Q803" s="470">
        <v>0</v>
      </c>
      <c r="R803" s="87">
        <v>0</v>
      </c>
      <c r="S803" s="470">
        <v>0</v>
      </c>
      <c r="T803" s="470">
        <v>0</v>
      </c>
      <c r="U803" s="470">
        <v>0</v>
      </c>
      <c r="V803" s="470">
        <v>0</v>
      </c>
      <c r="W803" s="470">
        <v>0</v>
      </c>
      <c r="X803" s="470">
        <v>0</v>
      </c>
      <c r="Y803" s="470">
        <v>0</v>
      </c>
      <c r="Z803" s="470">
        <v>0</v>
      </c>
      <c r="AA803" s="470">
        <v>0</v>
      </c>
      <c r="AB803" s="470">
        <v>0</v>
      </c>
      <c r="AC803" s="470">
        <v>0</v>
      </c>
      <c r="AD803" s="470">
        <v>0</v>
      </c>
      <c r="AE803" s="470">
        <v>0</v>
      </c>
      <c r="AF803" s="473">
        <v>0</v>
      </c>
      <c r="AG803" s="473">
        <v>0</v>
      </c>
      <c r="AH803" s="473">
        <v>0</v>
      </c>
      <c r="AI803" s="473">
        <v>0</v>
      </c>
      <c r="AJ803" s="474">
        <v>0</v>
      </c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</row>
    <row r="804" spans="1:55" s="40" customFormat="1" x14ac:dyDescent="0.25">
      <c r="A804" s="394"/>
      <c r="B804" s="110">
        <v>25</v>
      </c>
      <c r="C804" s="310" t="s">
        <v>273</v>
      </c>
      <c r="D804" s="471">
        <v>168113.60365</v>
      </c>
      <c r="E804" s="471">
        <v>198426.66158000001</v>
      </c>
      <c r="F804" s="471">
        <v>313983.49109000002</v>
      </c>
      <c r="G804" s="471">
        <v>138350.40641</v>
      </c>
      <c r="H804" s="26">
        <v>818874.16272999998</v>
      </c>
      <c r="I804" s="471">
        <v>44602.507129999998</v>
      </c>
      <c r="J804" s="471">
        <v>97276.254950000002</v>
      </c>
      <c r="K804" s="471">
        <v>24024.986000000001</v>
      </c>
      <c r="L804" s="471">
        <v>467604.38341000001</v>
      </c>
      <c r="M804" s="471">
        <v>23693.91332</v>
      </c>
      <c r="N804" s="471">
        <v>115689.51099</v>
      </c>
      <c r="O804" s="471">
        <v>10766.11161</v>
      </c>
      <c r="P804" s="471">
        <v>14978.566500000001</v>
      </c>
      <c r="Q804" s="471">
        <v>31085.230029999999</v>
      </c>
      <c r="R804" s="26">
        <v>829721.46394000005</v>
      </c>
      <c r="S804" s="471">
        <v>10423.47474</v>
      </c>
      <c r="T804" s="471">
        <v>8709.6710299999995</v>
      </c>
      <c r="U804" s="471">
        <v>729.64094</v>
      </c>
      <c r="V804" s="471">
        <v>1143.74405</v>
      </c>
      <c r="W804" s="471">
        <v>3568.6147599999999</v>
      </c>
      <c r="X804" s="471">
        <v>1381.31538</v>
      </c>
      <c r="Y804" s="471">
        <v>2701.0173100000002</v>
      </c>
      <c r="Z804" s="471">
        <v>1208.4682499999999</v>
      </c>
      <c r="AA804" s="471">
        <v>3760.8664899999999</v>
      </c>
      <c r="AB804" s="471">
        <v>6833.00479</v>
      </c>
      <c r="AC804" s="471">
        <v>2813.6392900000001</v>
      </c>
      <c r="AD804" s="471">
        <v>43273.457029999998</v>
      </c>
      <c r="AE804" s="471">
        <v>1691869.0837000001</v>
      </c>
      <c r="AF804" s="473">
        <v>139714.49698999999</v>
      </c>
      <c r="AG804" s="473">
        <v>492442.04077999998</v>
      </c>
      <c r="AH804" s="473">
        <v>0</v>
      </c>
      <c r="AI804" s="473">
        <v>9275.5230899999988</v>
      </c>
      <c r="AJ804" s="474">
        <v>1050437.02284</v>
      </c>
    </row>
    <row r="805" spans="1:55" s="42" customFormat="1" x14ac:dyDescent="0.25">
      <c r="A805" s="395"/>
      <c r="B805" s="111">
        <v>2501</v>
      </c>
      <c r="C805" s="180" t="s">
        <v>1574</v>
      </c>
      <c r="D805" s="470">
        <v>36970.835030000002</v>
      </c>
      <c r="E805" s="470">
        <v>63192.057650000002</v>
      </c>
      <c r="F805" s="470">
        <v>57219.663560000001</v>
      </c>
      <c r="G805" s="470">
        <v>35730.840270000001</v>
      </c>
      <c r="H805" s="87">
        <v>193113.39650999999</v>
      </c>
      <c r="I805" s="470">
        <v>17904.65796</v>
      </c>
      <c r="J805" s="470">
        <v>17173.539390000002</v>
      </c>
      <c r="K805" s="470">
        <v>2.2210000000000001</v>
      </c>
      <c r="L805" s="470">
        <v>22460.844229999999</v>
      </c>
      <c r="M805" s="470">
        <v>7471.4033900000004</v>
      </c>
      <c r="N805" s="470">
        <v>21691.484059999999</v>
      </c>
      <c r="O805" s="470">
        <v>4588.7171799999996</v>
      </c>
      <c r="P805" s="470">
        <v>6370.3322099999996</v>
      </c>
      <c r="Q805" s="470">
        <v>8467.9227900000005</v>
      </c>
      <c r="R805" s="87">
        <v>106131.12220999999</v>
      </c>
      <c r="S805" s="470">
        <v>3928.0609199999999</v>
      </c>
      <c r="T805" s="470">
        <v>2540.1918500000002</v>
      </c>
      <c r="U805" s="470">
        <v>192.06685999999999</v>
      </c>
      <c r="V805" s="470">
        <v>257.48070000000001</v>
      </c>
      <c r="W805" s="470">
        <v>706.97676999999999</v>
      </c>
      <c r="X805" s="470">
        <v>432.34134</v>
      </c>
      <c r="Y805" s="470">
        <v>1724.2442799999999</v>
      </c>
      <c r="Z805" s="470">
        <v>171.69926000000001</v>
      </c>
      <c r="AA805" s="470">
        <v>712.01244999999994</v>
      </c>
      <c r="AB805" s="470">
        <v>2821.89</v>
      </c>
      <c r="AC805" s="470">
        <v>966.03575999999998</v>
      </c>
      <c r="AD805" s="470">
        <v>14453.000190000001</v>
      </c>
      <c r="AE805" s="470">
        <v>313697.51890999998</v>
      </c>
      <c r="AF805" s="473">
        <v>21693.70506</v>
      </c>
      <c r="AG805" s="473">
        <v>30189.728319999998</v>
      </c>
      <c r="AH805" s="473">
        <v>0</v>
      </c>
      <c r="AI805" s="473">
        <v>3402.2924899999998</v>
      </c>
      <c r="AJ805" s="474">
        <v>258411.79304000002</v>
      </c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</row>
    <row r="806" spans="1:55" s="42" customFormat="1" x14ac:dyDescent="0.25">
      <c r="A806" s="395"/>
      <c r="B806" s="111">
        <v>250105</v>
      </c>
      <c r="C806" s="180" t="s">
        <v>243</v>
      </c>
      <c r="D806" s="470">
        <v>534.22959000000003</v>
      </c>
      <c r="E806" s="470">
        <v>18.389240000000001</v>
      </c>
      <c r="F806" s="470">
        <v>3707.96792</v>
      </c>
      <c r="G806" s="470">
        <v>410.27749999999997</v>
      </c>
      <c r="H806" s="87">
        <v>4670.8642500000005</v>
      </c>
      <c r="I806" s="470">
        <v>19.02647</v>
      </c>
      <c r="J806" s="470">
        <v>0</v>
      </c>
      <c r="K806" s="470">
        <v>0</v>
      </c>
      <c r="L806" s="470">
        <v>0</v>
      </c>
      <c r="M806" s="470">
        <v>169.80105</v>
      </c>
      <c r="N806" s="470">
        <v>704.06496000000004</v>
      </c>
      <c r="O806" s="470">
        <v>0</v>
      </c>
      <c r="P806" s="470">
        <v>12.394299999999999</v>
      </c>
      <c r="Q806" s="470">
        <v>9.3039999999999998E-2</v>
      </c>
      <c r="R806" s="87">
        <v>905.37982</v>
      </c>
      <c r="S806" s="470">
        <v>19.823740000000001</v>
      </c>
      <c r="T806" s="470">
        <v>0.56725000000000003</v>
      </c>
      <c r="U806" s="470">
        <v>14.405530000000001</v>
      </c>
      <c r="V806" s="470">
        <v>1.79261</v>
      </c>
      <c r="W806" s="470">
        <v>0</v>
      </c>
      <c r="X806" s="470">
        <v>0</v>
      </c>
      <c r="Y806" s="470">
        <v>0.48960999999999999</v>
      </c>
      <c r="Z806" s="470">
        <v>4.0529999999999997E-2</v>
      </c>
      <c r="AA806" s="470">
        <v>2.1479200000000001</v>
      </c>
      <c r="AB806" s="470">
        <v>5.0099999999999999E-2</v>
      </c>
      <c r="AC806" s="470">
        <v>9.7000000000000005E-4</v>
      </c>
      <c r="AD806" s="470">
        <v>39.318260000000002</v>
      </c>
      <c r="AE806" s="470">
        <v>5615.5623300000007</v>
      </c>
      <c r="AF806" s="473">
        <v>704.06496000000004</v>
      </c>
      <c r="AG806" s="473">
        <v>171.59366</v>
      </c>
      <c r="AH806" s="473">
        <v>0</v>
      </c>
      <c r="AI806" s="473">
        <v>2.6385000000000001</v>
      </c>
      <c r="AJ806" s="474">
        <v>4737.2652100000005</v>
      </c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</row>
    <row r="807" spans="1:55" s="42" customFormat="1" x14ac:dyDescent="0.25">
      <c r="A807" s="395"/>
      <c r="B807" s="111">
        <v>250110</v>
      </c>
      <c r="C807" s="180" t="s">
        <v>254</v>
      </c>
      <c r="D807" s="470">
        <v>0</v>
      </c>
      <c r="E807" s="470">
        <v>0</v>
      </c>
      <c r="F807" s="470">
        <v>3.3778700000000002</v>
      </c>
      <c r="G807" s="470">
        <v>0</v>
      </c>
      <c r="H807" s="87">
        <v>3.3778700000000002</v>
      </c>
      <c r="I807" s="470">
        <v>0</v>
      </c>
      <c r="J807" s="470">
        <v>0</v>
      </c>
      <c r="K807" s="470">
        <v>0</v>
      </c>
      <c r="L807" s="470">
        <v>0</v>
      </c>
      <c r="M807" s="470">
        <v>0</v>
      </c>
      <c r="N807" s="470">
        <v>0</v>
      </c>
      <c r="O807" s="470">
        <v>0</v>
      </c>
      <c r="P807" s="470">
        <v>0</v>
      </c>
      <c r="Q807" s="470">
        <v>0</v>
      </c>
      <c r="R807" s="87">
        <v>0</v>
      </c>
      <c r="S807" s="470">
        <v>0</v>
      </c>
      <c r="T807" s="470">
        <v>0</v>
      </c>
      <c r="U807" s="470">
        <v>0</v>
      </c>
      <c r="V807" s="470">
        <v>0</v>
      </c>
      <c r="W807" s="470">
        <v>0</v>
      </c>
      <c r="X807" s="470">
        <v>0</v>
      </c>
      <c r="Y807" s="470">
        <v>0</v>
      </c>
      <c r="Z807" s="470">
        <v>0</v>
      </c>
      <c r="AA807" s="470">
        <v>0</v>
      </c>
      <c r="AB807" s="470">
        <v>0</v>
      </c>
      <c r="AC807" s="470">
        <v>0</v>
      </c>
      <c r="AD807" s="470">
        <v>0</v>
      </c>
      <c r="AE807" s="470">
        <v>3.3778700000000002</v>
      </c>
      <c r="AF807" s="473">
        <v>0</v>
      </c>
      <c r="AG807" s="473">
        <v>0</v>
      </c>
      <c r="AH807" s="473">
        <v>0</v>
      </c>
      <c r="AI807" s="473">
        <v>0</v>
      </c>
      <c r="AJ807" s="474">
        <v>3.3778700000000002</v>
      </c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</row>
    <row r="808" spans="1:55" s="42" customFormat="1" x14ac:dyDescent="0.25">
      <c r="A808" s="395"/>
      <c r="B808" s="111">
        <v>250115</v>
      </c>
      <c r="C808" s="180" t="s">
        <v>258</v>
      </c>
      <c r="D808" s="470">
        <v>31375.731230000001</v>
      </c>
      <c r="E808" s="470">
        <v>57809.207889999998</v>
      </c>
      <c r="F808" s="470">
        <v>48066.193209999998</v>
      </c>
      <c r="G808" s="470">
        <v>29640.948199999999</v>
      </c>
      <c r="H808" s="87">
        <v>166892.08052999998</v>
      </c>
      <c r="I808" s="470">
        <v>17880.03847</v>
      </c>
      <c r="J808" s="470">
        <v>14230.14366</v>
      </c>
      <c r="K808" s="470">
        <v>2.2210000000000001</v>
      </c>
      <c r="L808" s="470">
        <v>22373.073830000001</v>
      </c>
      <c r="M808" s="470">
        <v>6829.2652600000001</v>
      </c>
      <c r="N808" s="470">
        <v>17847.066800000001</v>
      </c>
      <c r="O808" s="470">
        <v>4587.8578399999997</v>
      </c>
      <c r="P808" s="470">
        <v>5904.63987</v>
      </c>
      <c r="Q808" s="470">
        <v>5745.3226000000004</v>
      </c>
      <c r="R808" s="87">
        <v>95399.629329999996</v>
      </c>
      <c r="S808" s="470">
        <v>1577.7919400000001</v>
      </c>
      <c r="T808" s="470">
        <v>2375.2160399999998</v>
      </c>
      <c r="U808" s="470">
        <v>177.66132999999999</v>
      </c>
      <c r="V808" s="470">
        <v>255.68808999999999</v>
      </c>
      <c r="W808" s="470">
        <v>706.97676999999999</v>
      </c>
      <c r="X808" s="470">
        <v>432.34134</v>
      </c>
      <c r="Y808" s="470">
        <v>1661.35923</v>
      </c>
      <c r="Z808" s="470">
        <v>171.65872999999999</v>
      </c>
      <c r="AA808" s="470">
        <v>628.21588999999994</v>
      </c>
      <c r="AB808" s="470">
        <v>2627.50774</v>
      </c>
      <c r="AC808" s="470">
        <v>233.48146</v>
      </c>
      <c r="AD808" s="470">
        <v>10847.89856</v>
      </c>
      <c r="AE808" s="470">
        <v>273139.60841999995</v>
      </c>
      <c r="AF808" s="473">
        <v>17849.287800000002</v>
      </c>
      <c r="AG808" s="473">
        <v>29458.027180000001</v>
      </c>
      <c r="AH808" s="473">
        <v>0</v>
      </c>
      <c r="AI808" s="473">
        <v>2523.0565799999999</v>
      </c>
      <c r="AJ808" s="474">
        <v>223309.23686000003</v>
      </c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</row>
    <row r="809" spans="1:55" s="42" customFormat="1" x14ac:dyDescent="0.25">
      <c r="A809" s="395"/>
      <c r="B809" s="111">
        <v>250120</v>
      </c>
      <c r="C809" s="180" t="s">
        <v>275</v>
      </c>
      <c r="D809" s="470">
        <v>0</v>
      </c>
      <c r="E809" s="470">
        <v>0</v>
      </c>
      <c r="F809" s="470">
        <v>0</v>
      </c>
      <c r="G809" s="470">
        <v>0</v>
      </c>
      <c r="H809" s="87">
        <v>0</v>
      </c>
      <c r="I809" s="470">
        <v>0</v>
      </c>
      <c r="J809" s="470">
        <v>0</v>
      </c>
      <c r="K809" s="470">
        <v>0</v>
      </c>
      <c r="L809" s="470">
        <v>0</v>
      </c>
      <c r="M809" s="470">
        <v>0</v>
      </c>
      <c r="N809" s="470">
        <v>2046.90642</v>
      </c>
      <c r="O809" s="470">
        <v>0</v>
      </c>
      <c r="P809" s="470">
        <v>0</v>
      </c>
      <c r="Q809" s="470">
        <v>0</v>
      </c>
      <c r="R809" s="87">
        <v>2046.90642</v>
      </c>
      <c r="S809" s="470">
        <v>0</v>
      </c>
      <c r="T809" s="470">
        <v>0</v>
      </c>
      <c r="U809" s="470">
        <v>0</v>
      </c>
      <c r="V809" s="470">
        <v>0</v>
      </c>
      <c r="W809" s="470">
        <v>0</v>
      </c>
      <c r="X809" s="470">
        <v>0</v>
      </c>
      <c r="Y809" s="470">
        <v>0</v>
      </c>
      <c r="Z809" s="470">
        <v>0</v>
      </c>
      <c r="AA809" s="470">
        <v>0</v>
      </c>
      <c r="AB809" s="470">
        <v>0</v>
      </c>
      <c r="AC809" s="470">
        <v>0</v>
      </c>
      <c r="AD809" s="470">
        <v>0</v>
      </c>
      <c r="AE809" s="470">
        <v>2046.90642</v>
      </c>
      <c r="AF809" s="473">
        <v>2046.90642</v>
      </c>
      <c r="AG809" s="473">
        <v>0</v>
      </c>
      <c r="AH809" s="473">
        <v>0</v>
      </c>
      <c r="AI809" s="473">
        <v>0</v>
      </c>
      <c r="AJ809" s="474">
        <v>0</v>
      </c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</row>
    <row r="810" spans="1:55" s="42" customFormat="1" x14ac:dyDescent="0.25">
      <c r="A810" s="395"/>
      <c r="B810" s="111">
        <v>250125</v>
      </c>
      <c r="C810" s="180" t="s">
        <v>262</v>
      </c>
      <c r="D810" s="470">
        <v>0</v>
      </c>
      <c r="E810" s="470">
        <v>0</v>
      </c>
      <c r="F810" s="470">
        <v>0</v>
      </c>
      <c r="G810" s="470">
        <v>0</v>
      </c>
      <c r="H810" s="87">
        <v>0</v>
      </c>
      <c r="I810" s="470">
        <v>0</v>
      </c>
      <c r="J810" s="470">
        <v>0</v>
      </c>
      <c r="K810" s="470">
        <v>0</v>
      </c>
      <c r="L810" s="470">
        <v>0</v>
      </c>
      <c r="M810" s="470">
        <v>0</v>
      </c>
      <c r="N810" s="470">
        <v>0</v>
      </c>
      <c r="O810" s="470">
        <v>0</v>
      </c>
      <c r="P810" s="470">
        <v>0</v>
      </c>
      <c r="Q810" s="470">
        <v>0</v>
      </c>
      <c r="R810" s="87">
        <v>0</v>
      </c>
      <c r="S810" s="470">
        <v>0</v>
      </c>
      <c r="T810" s="470">
        <v>0</v>
      </c>
      <c r="U810" s="470">
        <v>0</v>
      </c>
      <c r="V810" s="470">
        <v>0</v>
      </c>
      <c r="W810" s="470">
        <v>0</v>
      </c>
      <c r="X810" s="470">
        <v>0</v>
      </c>
      <c r="Y810" s="470">
        <v>0</v>
      </c>
      <c r="Z810" s="470">
        <v>0</v>
      </c>
      <c r="AA810" s="470">
        <v>0</v>
      </c>
      <c r="AB810" s="470">
        <v>0</v>
      </c>
      <c r="AC810" s="470">
        <v>0</v>
      </c>
      <c r="AD810" s="470">
        <v>0</v>
      </c>
      <c r="AE810" s="470">
        <v>0</v>
      </c>
      <c r="AF810" s="473">
        <v>0</v>
      </c>
      <c r="AG810" s="473">
        <v>0</v>
      </c>
      <c r="AH810" s="473">
        <v>0</v>
      </c>
      <c r="AI810" s="473">
        <v>0</v>
      </c>
      <c r="AJ810" s="474">
        <v>0</v>
      </c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</row>
    <row r="811" spans="1:55" s="42" customFormat="1" x14ac:dyDescent="0.25">
      <c r="A811" s="395"/>
      <c r="B811" s="111">
        <v>250130</v>
      </c>
      <c r="C811" s="180" t="s">
        <v>31</v>
      </c>
      <c r="D811" s="470">
        <v>0</v>
      </c>
      <c r="E811" s="470">
        <v>0</v>
      </c>
      <c r="F811" s="470">
        <v>0</v>
      </c>
      <c r="G811" s="470">
        <v>0</v>
      </c>
      <c r="H811" s="87">
        <v>0</v>
      </c>
      <c r="I811" s="470">
        <v>0</v>
      </c>
      <c r="J811" s="470">
        <v>0</v>
      </c>
      <c r="K811" s="470">
        <v>0</v>
      </c>
      <c r="L811" s="470">
        <v>0</v>
      </c>
      <c r="M811" s="470">
        <v>0</v>
      </c>
      <c r="N811" s="470">
        <v>0</v>
      </c>
      <c r="O811" s="470">
        <v>0</v>
      </c>
      <c r="P811" s="470">
        <v>0</v>
      </c>
      <c r="Q811" s="470">
        <v>0</v>
      </c>
      <c r="R811" s="87">
        <v>0</v>
      </c>
      <c r="S811" s="470">
        <v>0</v>
      </c>
      <c r="T811" s="470">
        <v>0</v>
      </c>
      <c r="U811" s="470">
        <v>0</v>
      </c>
      <c r="V811" s="470">
        <v>0</v>
      </c>
      <c r="W811" s="470">
        <v>0</v>
      </c>
      <c r="X811" s="470">
        <v>0</v>
      </c>
      <c r="Y811" s="470">
        <v>0</v>
      </c>
      <c r="Z811" s="470">
        <v>0</v>
      </c>
      <c r="AA811" s="470">
        <v>0</v>
      </c>
      <c r="AB811" s="470">
        <v>0</v>
      </c>
      <c r="AC811" s="470">
        <v>0</v>
      </c>
      <c r="AD811" s="470">
        <v>0</v>
      </c>
      <c r="AE811" s="470">
        <v>0</v>
      </c>
      <c r="AF811" s="473">
        <v>0</v>
      </c>
      <c r="AG811" s="473">
        <v>0</v>
      </c>
      <c r="AH811" s="473">
        <v>0</v>
      </c>
      <c r="AI811" s="473">
        <v>0</v>
      </c>
      <c r="AJ811" s="474">
        <v>0</v>
      </c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</row>
    <row r="812" spans="1:55" s="42" customFormat="1" x14ac:dyDescent="0.25">
      <c r="A812" s="395"/>
      <c r="B812" s="111">
        <v>250135</v>
      </c>
      <c r="C812" s="180" t="s">
        <v>276</v>
      </c>
      <c r="D812" s="470">
        <v>3742.8029299999998</v>
      </c>
      <c r="E812" s="470">
        <v>5309.2623100000001</v>
      </c>
      <c r="F812" s="470">
        <v>4835.2144600000001</v>
      </c>
      <c r="G812" s="470">
        <v>4988.51199</v>
      </c>
      <c r="H812" s="87">
        <v>18875.791689999998</v>
      </c>
      <c r="I812" s="470">
        <v>5.5930200000000001</v>
      </c>
      <c r="J812" s="470">
        <v>2878.6168200000002</v>
      </c>
      <c r="K812" s="470">
        <v>0</v>
      </c>
      <c r="L812" s="470">
        <v>87.770399999999995</v>
      </c>
      <c r="M812" s="470">
        <v>398.92707999999999</v>
      </c>
      <c r="N812" s="470">
        <v>1093.44588</v>
      </c>
      <c r="O812" s="470">
        <v>0.85933999999999999</v>
      </c>
      <c r="P812" s="470">
        <v>261.94322</v>
      </c>
      <c r="Q812" s="470">
        <v>2722.5071499999999</v>
      </c>
      <c r="R812" s="87">
        <v>7449.6629099999991</v>
      </c>
      <c r="S812" s="470">
        <v>2330.44524</v>
      </c>
      <c r="T812" s="470">
        <v>164.34188</v>
      </c>
      <c r="U812" s="470">
        <v>0</v>
      </c>
      <c r="V812" s="470">
        <v>0</v>
      </c>
      <c r="W812" s="470">
        <v>0</v>
      </c>
      <c r="X812" s="470">
        <v>0</v>
      </c>
      <c r="Y812" s="470">
        <v>62.395440000000001</v>
      </c>
      <c r="Z812" s="470">
        <v>0</v>
      </c>
      <c r="AA812" s="470">
        <v>81.64864</v>
      </c>
      <c r="AB812" s="470">
        <v>194.33215999999999</v>
      </c>
      <c r="AC812" s="470">
        <v>732.55332999999996</v>
      </c>
      <c r="AD812" s="470">
        <v>3565.7166899999993</v>
      </c>
      <c r="AE812" s="470">
        <v>29891.171289999998</v>
      </c>
      <c r="AF812" s="473">
        <v>1093.44588</v>
      </c>
      <c r="AG812" s="473">
        <v>486.69747999999998</v>
      </c>
      <c r="AH812" s="473">
        <v>0</v>
      </c>
      <c r="AI812" s="473">
        <v>876.59740999999997</v>
      </c>
      <c r="AJ812" s="474">
        <v>27434.430520000002</v>
      </c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</row>
    <row r="813" spans="1:55" s="42" customFormat="1" x14ac:dyDescent="0.25">
      <c r="A813" s="395"/>
      <c r="B813" s="111">
        <v>250140</v>
      </c>
      <c r="C813" s="180" t="s">
        <v>271</v>
      </c>
      <c r="D813" s="470">
        <v>0</v>
      </c>
      <c r="E813" s="470">
        <v>0</v>
      </c>
      <c r="F813" s="470">
        <v>0</v>
      </c>
      <c r="G813" s="470">
        <v>0</v>
      </c>
      <c r="H813" s="87">
        <v>0</v>
      </c>
      <c r="I813" s="470">
        <v>0</v>
      </c>
      <c r="J813" s="470">
        <v>0</v>
      </c>
      <c r="K813" s="470">
        <v>0</v>
      </c>
      <c r="L813" s="470">
        <v>0</v>
      </c>
      <c r="M813" s="470">
        <v>0</v>
      </c>
      <c r="N813" s="470">
        <v>0</v>
      </c>
      <c r="O813" s="470">
        <v>0</v>
      </c>
      <c r="P813" s="470">
        <v>0</v>
      </c>
      <c r="Q813" s="470">
        <v>0</v>
      </c>
      <c r="R813" s="87">
        <v>0</v>
      </c>
      <c r="S813" s="470">
        <v>0</v>
      </c>
      <c r="T813" s="470">
        <v>0</v>
      </c>
      <c r="U813" s="470">
        <v>0</v>
      </c>
      <c r="V813" s="470">
        <v>0</v>
      </c>
      <c r="W813" s="470">
        <v>0</v>
      </c>
      <c r="X813" s="470">
        <v>0</v>
      </c>
      <c r="Y813" s="470">
        <v>0</v>
      </c>
      <c r="Z813" s="470">
        <v>0</v>
      </c>
      <c r="AA813" s="470">
        <v>0</v>
      </c>
      <c r="AB813" s="470">
        <v>0</v>
      </c>
      <c r="AC813" s="470">
        <v>0</v>
      </c>
      <c r="AD813" s="470">
        <v>0</v>
      </c>
      <c r="AE813" s="470">
        <v>0</v>
      </c>
      <c r="AF813" s="473">
        <v>0</v>
      </c>
      <c r="AG813" s="473">
        <v>0</v>
      </c>
      <c r="AH813" s="473">
        <v>0</v>
      </c>
      <c r="AI813" s="473">
        <v>0</v>
      </c>
      <c r="AJ813" s="474">
        <v>0</v>
      </c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</row>
    <row r="814" spans="1:55" s="42" customFormat="1" x14ac:dyDescent="0.25">
      <c r="A814" s="395"/>
      <c r="B814" s="111">
        <v>250145</v>
      </c>
      <c r="C814" s="180" t="s">
        <v>272</v>
      </c>
      <c r="D814" s="470">
        <v>1318.0712799999999</v>
      </c>
      <c r="E814" s="470">
        <v>0</v>
      </c>
      <c r="F814" s="470">
        <v>606.73634000000004</v>
      </c>
      <c r="G814" s="470">
        <v>0</v>
      </c>
      <c r="H814" s="87">
        <v>1924.80762</v>
      </c>
      <c r="I814" s="470">
        <v>0</v>
      </c>
      <c r="J814" s="470">
        <v>63.644440000000003</v>
      </c>
      <c r="K814" s="470">
        <v>0</v>
      </c>
      <c r="L814" s="470">
        <v>0</v>
      </c>
      <c r="M814" s="470">
        <v>73.41</v>
      </c>
      <c r="N814" s="470">
        <v>0</v>
      </c>
      <c r="O814" s="470">
        <v>0</v>
      </c>
      <c r="P814" s="470">
        <v>189.79122000000001</v>
      </c>
      <c r="Q814" s="470">
        <v>0</v>
      </c>
      <c r="R814" s="87">
        <v>326.84566000000001</v>
      </c>
      <c r="S814" s="470">
        <v>0</v>
      </c>
      <c r="T814" s="470">
        <v>0</v>
      </c>
      <c r="U814" s="470">
        <v>0</v>
      </c>
      <c r="V814" s="470">
        <v>0</v>
      </c>
      <c r="W814" s="470">
        <v>0</v>
      </c>
      <c r="X814" s="470">
        <v>0</v>
      </c>
      <c r="Y814" s="470">
        <v>0</v>
      </c>
      <c r="Z814" s="470">
        <v>0</v>
      </c>
      <c r="AA814" s="470">
        <v>0</v>
      </c>
      <c r="AB814" s="470">
        <v>0</v>
      </c>
      <c r="AC814" s="470">
        <v>0</v>
      </c>
      <c r="AD814" s="470">
        <v>0</v>
      </c>
      <c r="AE814" s="470">
        <v>2251.65328</v>
      </c>
      <c r="AF814" s="473">
        <v>0</v>
      </c>
      <c r="AG814" s="473">
        <v>73.41</v>
      </c>
      <c r="AH814" s="473">
        <v>0</v>
      </c>
      <c r="AI814" s="473">
        <v>0</v>
      </c>
      <c r="AJ814" s="474">
        <v>2178.2432800000001</v>
      </c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</row>
    <row r="815" spans="1:55" s="42" customFormat="1" x14ac:dyDescent="0.25">
      <c r="A815" s="395"/>
      <c r="B815" s="111">
        <v>250150</v>
      </c>
      <c r="C815" s="180" t="s">
        <v>157</v>
      </c>
      <c r="D815" s="470">
        <v>0</v>
      </c>
      <c r="E815" s="470">
        <v>3.7488299999999999</v>
      </c>
      <c r="F815" s="470">
        <v>0</v>
      </c>
      <c r="G815" s="470">
        <v>0</v>
      </c>
      <c r="H815" s="87">
        <v>3.7488299999999999</v>
      </c>
      <c r="I815" s="470">
        <v>0</v>
      </c>
      <c r="J815" s="470">
        <v>1.1344700000000001</v>
      </c>
      <c r="K815" s="470">
        <v>0</v>
      </c>
      <c r="L815" s="470">
        <v>0</v>
      </c>
      <c r="M815" s="470">
        <v>0</v>
      </c>
      <c r="N815" s="470">
        <v>0</v>
      </c>
      <c r="O815" s="470">
        <v>0</v>
      </c>
      <c r="P815" s="470">
        <v>0</v>
      </c>
      <c r="Q815" s="470">
        <v>0</v>
      </c>
      <c r="R815" s="87">
        <v>1.1344700000000001</v>
      </c>
      <c r="S815" s="470">
        <v>0</v>
      </c>
      <c r="T815" s="470">
        <v>6.6680000000000003E-2</v>
      </c>
      <c r="U815" s="470">
        <v>0</v>
      </c>
      <c r="V815" s="470">
        <v>0</v>
      </c>
      <c r="W815" s="470">
        <v>0</v>
      </c>
      <c r="X815" s="470">
        <v>0</v>
      </c>
      <c r="Y815" s="470">
        <v>0</v>
      </c>
      <c r="Z815" s="470">
        <v>0</v>
      </c>
      <c r="AA815" s="470">
        <v>0</v>
      </c>
      <c r="AB815" s="470">
        <v>0</v>
      </c>
      <c r="AC815" s="470">
        <v>0</v>
      </c>
      <c r="AD815" s="470">
        <v>6.6680000000000003E-2</v>
      </c>
      <c r="AE815" s="470">
        <v>4.94998</v>
      </c>
      <c r="AF815" s="473">
        <v>0</v>
      </c>
      <c r="AG815" s="473">
        <v>0</v>
      </c>
      <c r="AH815" s="473">
        <v>0</v>
      </c>
      <c r="AI815" s="473">
        <v>0</v>
      </c>
      <c r="AJ815" s="474">
        <v>4.94998</v>
      </c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</row>
    <row r="816" spans="1:55" s="42" customFormat="1" x14ac:dyDescent="0.25">
      <c r="A816" s="395"/>
      <c r="B816" s="111">
        <v>250190</v>
      </c>
      <c r="C816" s="180" t="s">
        <v>53</v>
      </c>
      <c r="D816" s="470">
        <v>0</v>
      </c>
      <c r="E816" s="470">
        <v>51.449379999999998</v>
      </c>
      <c r="F816" s="470">
        <v>0.17376</v>
      </c>
      <c r="G816" s="470">
        <v>691.10257999999999</v>
      </c>
      <c r="H816" s="87">
        <v>742.72572000000002</v>
      </c>
      <c r="I816" s="470">
        <v>0</v>
      </c>
      <c r="J816" s="470">
        <v>0</v>
      </c>
      <c r="K816" s="470">
        <v>0</v>
      </c>
      <c r="L816" s="470">
        <v>0</v>
      </c>
      <c r="M816" s="470">
        <v>0</v>
      </c>
      <c r="N816" s="470">
        <v>0</v>
      </c>
      <c r="O816" s="470">
        <v>0</v>
      </c>
      <c r="P816" s="470">
        <v>1.5636000000000001</v>
      </c>
      <c r="Q816" s="470">
        <v>0</v>
      </c>
      <c r="R816" s="87">
        <v>1.5636000000000001</v>
      </c>
      <c r="S816" s="470">
        <v>0</v>
      </c>
      <c r="T816" s="470">
        <v>0</v>
      </c>
      <c r="U816" s="470">
        <v>0</v>
      </c>
      <c r="V816" s="470">
        <v>0</v>
      </c>
      <c r="W816" s="470">
        <v>0</v>
      </c>
      <c r="X816" s="470">
        <v>0</v>
      </c>
      <c r="Y816" s="470">
        <v>0</v>
      </c>
      <c r="Z816" s="470">
        <v>0</v>
      </c>
      <c r="AA816" s="470">
        <v>0</v>
      </c>
      <c r="AB816" s="470">
        <v>0</v>
      </c>
      <c r="AC816" s="470">
        <v>0</v>
      </c>
      <c r="AD816" s="470">
        <v>0</v>
      </c>
      <c r="AE816" s="470">
        <v>744.28931999999998</v>
      </c>
      <c r="AF816" s="473">
        <v>0</v>
      </c>
      <c r="AG816" s="473">
        <v>0</v>
      </c>
      <c r="AH816" s="473">
        <v>0</v>
      </c>
      <c r="AI816" s="473">
        <v>0</v>
      </c>
      <c r="AJ816" s="474">
        <v>744.28931999999998</v>
      </c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</row>
    <row r="817" spans="1:55" s="42" customFormat="1" x14ac:dyDescent="0.25">
      <c r="A817" s="395"/>
      <c r="B817" s="111">
        <v>2502</v>
      </c>
      <c r="C817" s="180" t="s">
        <v>278</v>
      </c>
      <c r="D817" s="470">
        <v>0</v>
      </c>
      <c r="E817" s="470">
        <v>0</v>
      </c>
      <c r="F817" s="470">
        <v>0</v>
      </c>
      <c r="G817" s="470">
        <v>0</v>
      </c>
      <c r="H817" s="87">
        <v>0</v>
      </c>
      <c r="I817" s="470">
        <v>0</v>
      </c>
      <c r="J817" s="470">
        <v>0</v>
      </c>
      <c r="K817" s="470">
        <v>0</v>
      </c>
      <c r="L817" s="470">
        <v>0</v>
      </c>
      <c r="M817" s="470">
        <v>0</v>
      </c>
      <c r="N817" s="470">
        <v>0</v>
      </c>
      <c r="O817" s="470">
        <v>0</v>
      </c>
      <c r="P817" s="470">
        <v>0</v>
      </c>
      <c r="Q817" s="470">
        <v>0</v>
      </c>
      <c r="R817" s="87">
        <v>0</v>
      </c>
      <c r="S817" s="470">
        <v>64.0625</v>
      </c>
      <c r="T817" s="470">
        <v>0</v>
      </c>
      <c r="U817" s="470">
        <v>0</v>
      </c>
      <c r="V817" s="470">
        <v>0</v>
      </c>
      <c r="W817" s="470">
        <v>0</v>
      </c>
      <c r="X817" s="470">
        <v>0</v>
      </c>
      <c r="Y817" s="470">
        <v>0</v>
      </c>
      <c r="Z817" s="470">
        <v>0</v>
      </c>
      <c r="AA817" s="470">
        <v>0</v>
      </c>
      <c r="AB817" s="470">
        <v>0</v>
      </c>
      <c r="AC817" s="470">
        <v>0</v>
      </c>
      <c r="AD817" s="470">
        <v>64.0625</v>
      </c>
      <c r="AE817" s="470">
        <v>64.0625</v>
      </c>
      <c r="AF817" s="473">
        <v>0</v>
      </c>
      <c r="AG817" s="473">
        <v>0</v>
      </c>
      <c r="AH817" s="473">
        <v>0</v>
      </c>
      <c r="AI817" s="473">
        <v>0</v>
      </c>
      <c r="AJ817" s="474">
        <v>64.0625</v>
      </c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</row>
    <row r="818" spans="1:55" s="42" customFormat="1" x14ac:dyDescent="0.25">
      <c r="A818" s="395"/>
      <c r="B818" s="111">
        <v>2503</v>
      </c>
      <c r="C818" s="180" t="s">
        <v>279</v>
      </c>
      <c r="D818" s="470">
        <v>36860.010450000002</v>
      </c>
      <c r="E818" s="470">
        <v>43947.050689999996</v>
      </c>
      <c r="F818" s="470">
        <v>58850.154049999997</v>
      </c>
      <c r="G818" s="470">
        <v>24075.164509999999</v>
      </c>
      <c r="H818" s="87">
        <v>163732.37970000002</v>
      </c>
      <c r="I818" s="470">
        <v>7049.7718800000002</v>
      </c>
      <c r="J818" s="470">
        <v>21385.627670000002</v>
      </c>
      <c r="K818" s="470">
        <v>6693.27</v>
      </c>
      <c r="L818" s="470">
        <v>17448.174019999999</v>
      </c>
      <c r="M818" s="470">
        <v>4584.5444799999996</v>
      </c>
      <c r="N818" s="470">
        <v>15920.68341</v>
      </c>
      <c r="O818" s="470">
        <v>3215.0779699999998</v>
      </c>
      <c r="P818" s="470">
        <v>5748.1533799999997</v>
      </c>
      <c r="Q818" s="470">
        <v>11271.90308</v>
      </c>
      <c r="R818" s="87">
        <v>93317.205890000012</v>
      </c>
      <c r="S818" s="470">
        <v>431.19040999999999</v>
      </c>
      <c r="T818" s="470">
        <v>915.85528999999997</v>
      </c>
      <c r="U818" s="470">
        <v>367.20069999999998</v>
      </c>
      <c r="V818" s="470">
        <v>850.49589000000003</v>
      </c>
      <c r="W818" s="470">
        <v>1937.40166</v>
      </c>
      <c r="X818" s="470">
        <v>479.71634</v>
      </c>
      <c r="Y818" s="470">
        <v>493.31778000000003</v>
      </c>
      <c r="Z818" s="470">
        <v>584.24211000000003</v>
      </c>
      <c r="AA818" s="470">
        <v>1218.45777</v>
      </c>
      <c r="AB818" s="470">
        <v>2623.9231100000002</v>
      </c>
      <c r="AC818" s="470">
        <v>1188.7081900000001</v>
      </c>
      <c r="AD818" s="470">
        <v>11090.509249999999</v>
      </c>
      <c r="AE818" s="470">
        <v>268140.09484000003</v>
      </c>
      <c r="AF818" s="473">
        <v>22613.953410000002</v>
      </c>
      <c r="AG818" s="473">
        <v>22883.214389999997</v>
      </c>
      <c r="AH818" s="473">
        <v>0</v>
      </c>
      <c r="AI818" s="473">
        <v>2900.4837400000001</v>
      </c>
      <c r="AJ818" s="474">
        <v>219742.44330000004</v>
      </c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</row>
    <row r="819" spans="1:55" s="42" customFormat="1" x14ac:dyDescent="0.25">
      <c r="A819" s="395"/>
      <c r="B819" s="111">
        <v>250305</v>
      </c>
      <c r="C819" s="180" t="s">
        <v>280</v>
      </c>
      <c r="D819" s="470">
        <v>0</v>
      </c>
      <c r="E819" s="470">
        <v>0</v>
      </c>
      <c r="F819" s="470">
        <v>0</v>
      </c>
      <c r="G819" s="470">
        <v>0</v>
      </c>
      <c r="H819" s="87">
        <v>0</v>
      </c>
      <c r="I819" s="470">
        <v>1389.3656100000001</v>
      </c>
      <c r="J819" s="470">
        <v>0</v>
      </c>
      <c r="K819" s="470">
        <v>0</v>
      </c>
      <c r="L819" s="470">
        <v>0</v>
      </c>
      <c r="M819" s="470">
        <v>0</v>
      </c>
      <c r="N819" s="470">
        <v>0</v>
      </c>
      <c r="O819" s="470">
        <v>0</v>
      </c>
      <c r="P819" s="470">
        <v>194.10837000000001</v>
      </c>
      <c r="Q819" s="470">
        <v>0</v>
      </c>
      <c r="R819" s="87">
        <v>1583.47398</v>
      </c>
      <c r="S819" s="470">
        <v>0</v>
      </c>
      <c r="T819" s="470">
        <v>0</v>
      </c>
      <c r="U819" s="470">
        <v>0</v>
      </c>
      <c r="V819" s="470">
        <v>0</v>
      </c>
      <c r="W819" s="470">
        <v>0</v>
      </c>
      <c r="X819" s="470">
        <v>0</v>
      </c>
      <c r="Y819" s="470">
        <v>0.58411999999999997</v>
      </c>
      <c r="Z819" s="470">
        <v>0</v>
      </c>
      <c r="AA819" s="470">
        <v>0</v>
      </c>
      <c r="AB819" s="470">
        <v>9.7261799999999994</v>
      </c>
      <c r="AC819" s="470">
        <v>0</v>
      </c>
      <c r="AD819" s="470">
        <v>10.3103</v>
      </c>
      <c r="AE819" s="470">
        <v>1593.7842800000001</v>
      </c>
      <c r="AF819" s="473">
        <v>0</v>
      </c>
      <c r="AG819" s="473">
        <v>0</v>
      </c>
      <c r="AH819" s="473">
        <v>0</v>
      </c>
      <c r="AI819" s="473">
        <v>0.58411999999999997</v>
      </c>
      <c r="AJ819" s="474">
        <v>1593.2001599999999</v>
      </c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</row>
    <row r="820" spans="1:55" s="42" customFormat="1" x14ac:dyDescent="0.25">
      <c r="A820" s="395"/>
      <c r="B820" s="111">
        <v>250310</v>
      </c>
      <c r="C820" s="180" t="s">
        <v>281</v>
      </c>
      <c r="D820" s="470">
        <v>2746.4032999999999</v>
      </c>
      <c r="E820" s="470">
        <v>2917.9001600000001</v>
      </c>
      <c r="F820" s="470">
        <v>4704.38141</v>
      </c>
      <c r="G820" s="470">
        <v>20834.164509999999</v>
      </c>
      <c r="H820" s="87">
        <v>31202.84938</v>
      </c>
      <c r="I820" s="470">
        <v>1041.8118199999999</v>
      </c>
      <c r="J820" s="470">
        <v>1507.6114600000001</v>
      </c>
      <c r="K820" s="470">
        <v>5236.9059999999999</v>
      </c>
      <c r="L820" s="470">
        <v>12972.69513</v>
      </c>
      <c r="M820" s="470">
        <v>626.25444000000005</v>
      </c>
      <c r="N820" s="470">
        <v>1382.3588500000001</v>
      </c>
      <c r="O820" s="470">
        <v>438.00089000000003</v>
      </c>
      <c r="P820" s="470">
        <v>554.75381000000004</v>
      </c>
      <c r="Q820" s="470">
        <v>1410.4809600000001</v>
      </c>
      <c r="R820" s="87">
        <v>25170.873359999998</v>
      </c>
      <c r="S820" s="470">
        <v>270.63756000000001</v>
      </c>
      <c r="T820" s="470">
        <v>102.93225</v>
      </c>
      <c r="U820" s="470">
        <v>336.69941</v>
      </c>
      <c r="V820" s="470">
        <v>65.040419999999997</v>
      </c>
      <c r="W820" s="470">
        <v>1722.26386</v>
      </c>
      <c r="X820" s="470">
        <v>139.53923</v>
      </c>
      <c r="Y820" s="470">
        <v>198.40998999999999</v>
      </c>
      <c r="Z820" s="470">
        <v>235.60624000000001</v>
      </c>
      <c r="AA820" s="470">
        <v>454.80009999999999</v>
      </c>
      <c r="AB820" s="470">
        <v>50.572940000000003</v>
      </c>
      <c r="AC820" s="470">
        <v>308.88195999999999</v>
      </c>
      <c r="AD820" s="470">
        <v>3885.3839600000001</v>
      </c>
      <c r="AE820" s="470">
        <v>60259.106699999997</v>
      </c>
      <c r="AF820" s="473">
        <v>6619.2648499999996</v>
      </c>
      <c r="AG820" s="473">
        <v>13663.98999</v>
      </c>
      <c r="AH820" s="473">
        <v>0</v>
      </c>
      <c r="AI820" s="473">
        <v>962.09204999999997</v>
      </c>
      <c r="AJ820" s="474">
        <v>39013.75981000001</v>
      </c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</row>
    <row r="821" spans="1:55" s="42" customFormat="1" x14ac:dyDescent="0.25">
      <c r="A821" s="395"/>
      <c r="B821" s="111">
        <v>250315</v>
      </c>
      <c r="C821" s="180" t="s">
        <v>282</v>
      </c>
      <c r="D821" s="470">
        <v>868.88365999999996</v>
      </c>
      <c r="E821" s="470">
        <v>1010.62693</v>
      </c>
      <c r="F821" s="470">
        <v>2045.86734</v>
      </c>
      <c r="G821" s="470">
        <v>0</v>
      </c>
      <c r="H821" s="87">
        <v>3925.3779299999997</v>
      </c>
      <c r="I821" s="470">
        <v>174.09273999999999</v>
      </c>
      <c r="J821" s="470">
        <v>448.57679000000002</v>
      </c>
      <c r="K821" s="470">
        <v>131.066</v>
      </c>
      <c r="L821" s="470">
        <v>492.22048999999998</v>
      </c>
      <c r="M821" s="470">
        <v>0</v>
      </c>
      <c r="N821" s="470">
        <v>296.65773000000002</v>
      </c>
      <c r="O821" s="470">
        <v>140.25409999999999</v>
      </c>
      <c r="P821" s="470">
        <v>194.68628000000001</v>
      </c>
      <c r="Q821" s="470">
        <v>502.14564999999999</v>
      </c>
      <c r="R821" s="87">
        <v>2379.6997799999999</v>
      </c>
      <c r="S821" s="470">
        <v>52.343789999999998</v>
      </c>
      <c r="T821" s="470">
        <v>32.002429999999997</v>
      </c>
      <c r="U821" s="470">
        <v>20.203440000000001</v>
      </c>
      <c r="V821" s="470">
        <v>20.608450000000001</v>
      </c>
      <c r="W821" s="470">
        <v>55.318710000000003</v>
      </c>
      <c r="X821" s="470">
        <v>12.07159</v>
      </c>
      <c r="Y821" s="470">
        <v>61.671639999999996</v>
      </c>
      <c r="Z821" s="470">
        <v>26.80134</v>
      </c>
      <c r="AA821" s="470">
        <v>65.640590000000003</v>
      </c>
      <c r="AB821" s="470">
        <v>120.76102</v>
      </c>
      <c r="AC821" s="470">
        <v>72.522069999999999</v>
      </c>
      <c r="AD821" s="470">
        <v>539.94506999999999</v>
      </c>
      <c r="AE821" s="470">
        <v>6845.0227799999993</v>
      </c>
      <c r="AF821" s="473">
        <v>427.72373000000005</v>
      </c>
      <c r="AG821" s="473">
        <v>512.82893999999999</v>
      </c>
      <c r="AH821" s="473">
        <v>0</v>
      </c>
      <c r="AI821" s="473">
        <v>199.83429999999998</v>
      </c>
      <c r="AJ821" s="474">
        <v>5704.6358099999989</v>
      </c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</row>
    <row r="822" spans="1:55" s="42" customFormat="1" x14ac:dyDescent="0.25">
      <c r="A822" s="395"/>
      <c r="B822" s="111">
        <v>250320</v>
      </c>
      <c r="C822" s="180" t="s">
        <v>283</v>
      </c>
      <c r="D822" s="470">
        <v>160.54426000000001</v>
      </c>
      <c r="E822" s="470">
        <v>0</v>
      </c>
      <c r="F822" s="470">
        <v>84.316779999999994</v>
      </c>
      <c r="G822" s="470">
        <v>0</v>
      </c>
      <c r="H822" s="87">
        <v>244.86104</v>
      </c>
      <c r="I822" s="470">
        <v>11.016019999999999</v>
      </c>
      <c r="J822" s="470">
        <v>232.52626000000001</v>
      </c>
      <c r="K822" s="470">
        <v>0</v>
      </c>
      <c r="L822" s="470">
        <v>12.121219999999999</v>
      </c>
      <c r="M822" s="470">
        <v>10.5528</v>
      </c>
      <c r="N822" s="470">
        <v>30.461559999999999</v>
      </c>
      <c r="O822" s="470">
        <v>1.82185</v>
      </c>
      <c r="P822" s="470">
        <v>7.4714200000000002</v>
      </c>
      <c r="Q822" s="470">
        <v>18.511140000000001</v>
      </c>
      <c r="R822" s="87">
        <v>324.48227000000003</v>
      </c>
      <c r="S822" s="470">
        <v>0</v>
      </c>
      <c r="T822" s="470">
        <v>0</v>
      </c>
      <c r="U822" s="470">
        <v>0.40626000000000001</v>
      </c>
      <c r="V822" s="470">
        <v>0.30364999999999998</v>
      </c>
      <c r="W822" s="470">
        <v>0.63626000000000005</v>
      </c>
      <c r="X822" s="470">
        <v>0.51078000000000001</v>
      </c>
      <c r="Y822" s="470">
        <v>1.36378</v>
      </c>
      <c r="Z822" s="470">
        <v>0.86800999999999995</v>
      </c>
      <c r="AA822" s="470">
        <v>3.1892399999999999</v>
      </c>
      <c r="AB822" s="470">
        <v>2.0997400000000002</v>
      </c>
      <c r="AC822" s="470">
        <v>2.1985100000000002</v>
      </c>
      <c r="AD822" s="470">
        <v>11.576230000000001</v>
      </c>
      <c r="AE822" s="470">
        <v>580.91953999999998</v>
      </c>
      <c r="AF822" s="473">
        <v>30.461559999999999</v>
      </c>
      <c r="AG822" s="473">
        <v>22.977669999999996</v>
      </c>
      <c r="AH822" s="473">
        <v>0</v>
      </c>
      <c r="AI822" s="473">
        <v>6.7515300000000007</v>
      </c>
      <c r="AJ822" s="474">
        <v>520.72877999999992</v>
      </c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</row>
    <row r="823" spans="1:55" s="42" customFormat="1" x14ac:dyDescent="0.25">
      <c r="A823" s="395"/>
      <c r="B823" s="111">
        <v>250325</v>
      </c>
      <c r="C823" s="180" t="s">
        <v>284</v>
      </c>
      <c r="D823" s="470">
        <v>7740.5951800000003</v>
      </c>
      <c r="E823" s="470">
        <v>0</v>
      </c>
      <c r="F823" s="470">
        <v>10998.30853</v>
      </c>
      <c r="G823" s="470">
        <v>3241</v>
      </c>
      <c r="H823" s="87">
        <v>21979.903709999999</v>
      </c>
      <c r="I823" s="470">
        <v>1449.89715</v>
      </c>
      <c r="J823" s="470">
        <v>4717.92</v>
      </c>
      <c r="K823" s="470">
        <v>860.58</v>
      </c>
      <c r="L823" s="470">
        <v>3971.1371800000002</v>
      </c>
      <c r="M823" s="470">
        <v>1260</v>
      </c>
      <c r="N823" s="470">
        <v>5118</v>
      </c>
      <c r="O823" s="470">
        <v>601.24748999999997</v>
      </c>
      <c r="P823" s="470">
        <v>473.90440999999998</v>
      </c>
      <c r="Q823" s="470">
        <v>440</v>
      </c>
      <c r="R823" s="87">
        <v>18892.686230000003</v>
      </c>
      <c r="S823" s="470">
        <v>108.20905999999999</v>
      </c>
      <c r="T823" s="470">
        <v>7.1165500000000002</v>
      </c>
      <c r="U823" s="470">
        <v>9.3415900000000001</v>
      </c>
      <c r="V823" s="470">
        <v>0</v>
      </c>
      <c r="W823" s="470">
        <v>159.18283</v>
      </c>
      <c r="X823" s="470">
        <v>0</v>
      </c>
      <c r="Y823" s="470">
        <v>0.32527</v>
      </c>
      <c r="Z823" s="470">
        <v>0</v>
      </c>
      <c r="AA823" s="470">
        <v>111.71088</v>
      </c>
      <c r="AB823" s="470">
        <v>241.96348</v>
      </c>
      <c r="AC823" s="470">
        <v>127.42928000000001</v>
      </c>
      <c r="AD823" s="470">
        <v>765.27893999999992</v>
      </c>
      <c r="AE823" s="470">
        <v>41637.868880000002</v>
      </c>
      <c r="AF823" s="473">
        <v>5978.58</v>
      </c>
      <c r="AG823" s="473">
        <v>5231.1371799999997</v>
      </c>
      <c r="AH823" s="473">
        <v>0</v>
      </c>
      <c r="AI823" s="473">
        <v>239.46543000000003</v>
      </c>
      <c r="AJ823" s="474">
        <v>30188.686270000002</v>
      </c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</row>
    <row r="824" spans="1:55" s="42" customFormat="1" x14ac:dyDescent="0.25">
      <c r="A824" s="395"/>
      <c r="B824" s="111">
        <v>250330</v>
      </c>
      <c r="C824" s="180" t="s">
        <v>285</v>
      </c>
      <c r="D824" s="470">
        <v>0</v>
      </c>
      <c r="E824" s="470">
        <v>0</v>
      </c>
      <c r="F824" s="470">
        <v>0</v>
      </c>
      <c r="G824" s="470">
        <v>0</v>
      </c>
      <c r="H824" s="87">
        <v>0</v>
      </c>
      <c r="I824" s="470">
        <v>0</v>
      </c>
      <c r="J824" s="470">
        <v>0</v>
      </c>
      <c r="K824" s="470">
        <v>0</v>
      </c>
      <c r="L824" s="470">
        <v>0</v>
      </c>
      <c r="M824" s="470">
        <v>0</v>
      </c>
      <c r="N824" s="470">
        <v>0</v>
      </c>
      <c r="O824" s="470">
        <v>0</v>
      </c>
      <c r="P824" s="470">
        <v>0</v>
      </c>
      <c r="Q824" s="470">
        <v>0</v>
      </c>
      <c r="R824" s="87">
        <v>0</v>
      </c>
      <c r="S824" s="470">
        <v>0</v>
      </c>
      <c r="T824" s="470">
        <v>0</v>
      </c>
      <c r="U824" s="470">
        <v>0</v>
      </c>
      <c r="V824" s="470">
        <v>0</v>
      </c>
      <c r="W824" s="470">
        <v>0</v>
      </c>
      <c r="X824" s="470">
        <v>0</v>
      </c>
      <c r="Y824" s="470">
        <v>0</v>
      </c>
      <c r="Z824" s="470">
        <v>0</v>
      </c>
      <c r="AA824" s="470">
        <v>0</v>
      </c>
      <c r="AB824" s="470">
        <v>0</v>
      </c>
      <c r="AC824" s="470">
        <v>0</v>
      </c>
      <c r="AD824" s="470">
        <v>0</v>
      </c>
      <c r="AE824" s="470">
        <v>0</v>
      </c>
      <c r="AF824" s="473">
        <v>0</v>
      </c>
      <c r="AG824" s="473">
        <v>0</v>
      </c>
      <c r="AH824" s="473">
        <v>0</v>
      </c>
      <c r="AI824" s="473">
        <v>0</v>
      </c>
      <c r="AJ824" s="474">
        <v>0</v>
      </c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</row>
    <row r="825" spans="1:55" s="42" customFormat="1" x14ac:dyDescent="0.25">
      <c r="A825" s="395"/>
      <c r="B825" s="111">
        <v>250390</v>
      </c>
      <c r="C825" s="180" t="s">
        <v>118</v>
      </c>
      <c r="D825" s="470">
        <v>25343.584050000001</v>
      </c>
      <c r="E825" s="470">
        <v>40018.5236</v>
      </c>
      <c r="F825" s="470">
        <v>41017.279990000003</v>
      </c>
      <c r="G825" s="470">
        <v>0</v>
      </c>
      <c r="H825" s="87">
        <v>106379.38764</v>
      </c>
      <c r="I825" s="470">
        <v>2983.5885400000002</v>
      </c>
      <c r="J825" s="470">
        <v>14478.99316</v>
      </c>
      <c r="K825" s="470">
        <v>464.71800000000002</v>
      </c>
      <c r="L825" s="470">
        <v>0</v>
      </c>
      <c r="M825" s="470">
        <v>2687.7372399999999</v>
      </c>
      <c r="N825" s="470">
        <v>9093.2052700000004</v>
      </c>
      <c r="O825" s="470">
        <v>2033.7536399999999</v>
      </c>
      <c r="P825" s="470">
        <v>4323.2290899999998</v>
      </c>
      <c r="Q825" s="470">
        <v>8900.7653300000002</v>
      </c>
      <c r="R825" s="87">
        <v>44965.990269999995</v>
      </c>
      <c r="S825" s="470">
        <v>0</v>
      </c>
      <c r="T825" s="470">
        <v>773.80406000000005</v>
      </c>
      <c r="U825" s="470">
        <v>0.55000000000000004</v>
      </c>
      <c r="V825" s="470">
        <v>764.54336999999998</v>
      </c>
      <c r="W825" s="470">
        <v>0</v>
      </c>
      <c r="X825" s="470">
        <v>327.59474</v>
      </c>
      <c r="Y825" s="470">
        <v>230.96297999999999</v>
      </c>
      <c r="Z825" s="470">
        <v>320.96652</v>
      </c>
      <c r="AA825" s="470">
        <v>583.11695999999995</v>
      </c>
      <c r="AB825" s="470">
        <v>2198.7997500000001</v>
      </c>
      <c r="AC825" s="470">
        <v>677.67637000000002</v>
      </c>
      <c r="AD825" s="470">
        <v>5878.0147499999994</v>
      </c>
      <c r="AE825" s="470">
        <v>157223.39265999998</v>
      </c>
      <c r="AF825" s="473">
        <v>9557.9232700000011</v>
      </c>
      <c r="AG825" s="473">
        <v>3452.2806099999998</v>
      </c>
      <c r="AH825" s="473">
        <v>0</v>
      </c>
      <c r="AI825" s="473">
        <v>1491.75631</v>
      </c>
      <c r="AJ825" s="474">
        <v>142721.43246999997</v>
      </c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</row>
    <row r="826" spans="1:55" s="42" customFormat="1" x14ac:dyDescent="0.25">
      <c r="A826" s="395"/>
      <c r="B826" s="111">
        <v>2504</v>
      </c>
      <c r="C826" s="180" t="s">
        <v>286</v>
      </c>
      <c r="D826" s="470">
        <v>27833.5164</v>
      </c>
      <c r="E826" s="470">
        <v>25478.601210000001</v>
      </c>
      <c r="F826" s="470">
        <v>36959.202819999999</v>
      </c>
      <c r="G826" s="470">
        <v>26129.977050000001</v>
      </c>
      <c r="H826" s="87">
        <v>116401.29747999999</v>
      </c>
      <c r="I826" s="470">
        <v>9620.4356399999997</v>
      </c>
      <c r="J826" s="470">
        <v>26303.95737</v>
      </c>
      <c r="K826" s="470">
        <v>13360.503000000001</v>
      </c>
      <c r="L826" s="470">
        <v>18616.413349999999</v>
      </c>
      <c r="M826" s="470">
        <v>3029.7778699999999</v>
      </c>
      <c r="N826" s="470">
        <v>28031.378079999999</v>
      </c>
      <c r="O826" s="470">
        <v>543.71096999999997</v>
      </c>
      <c r="P826" s="470">
        <v>746.17831999999999</v>
      </c>
      <c r="Q826" s="470">
        <v>1465.0516600000001</v>
      </c>
      <c r="R826" s="87">
        <v>101717.40626</v>
      </c>
      <c r="S826" s="470">
        <v>1849.7742499999999</v>
      </c>
      <c r="T826" s="470">
        <v>795.05577000000005</v>
      </c>
      <c r="U826" s="470">
        <v>34.859679999999997</v>
      </c>
      <c r="V826" s="470">
        <v>19.329560000000001</v>
      </c>
      <c r="W826" s="470">
        <v>81.561359999999993</v>
      </c>
      <c r="X826" s="470">
        <v>95.345079999999996</v>
      </c>
      <c r="Y826" s="470">
        <v>114.43178</v>
      </c>
      <c r="Z826" s="470">
        <v>231.79458</v>
      </c>
      <c r="AA826" s="470">
        <v>144.86469</v>
      </c>
      <c r="AB826" s="470">
        <v>173.43965</v>
      </c>
      <c r="AC826" s="470">
        <v>102.16500000000001</v>
      </c>
      <c r="AD826" s="470">
        <v>3642.6214</v>
      </c>
      <c r="AE826" s="470">
        <v>221761.32514</v>
      </c>
      <c r="AF826" s="473">
        <v>41391.881079999999</v>
      </c>
      <c r="AG826" s="473">
        <v>21665.520779999999</v>
      </c>
      <c r="AH826" s="473">
        <v>0</v>
      </c>
      <c r="AI826" s="473">
        <v>361.46147000000002</v>
      </c>
      <c r="AJ826" s="474">
        <v>158342.46180999992</v>
      </c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</row>
    <row r="827" spans="1:55" s="42" customFormat="1" x14ac:dyDescent="0.25">
      <c r="A827" s="395"/>
      <c r="B827" s="111">
        <v>250405</v>
      </c>
      <c r="C827" s="180" t="s">
        <v>287</v>
      </c>
      <c r="D827" s="470">
        <v>20463.03096</v>
      </c>
      <c r="E827" s="470">
        <v>13309.957479999999</v>
      </c>
      <c r="F827" s="470">
        <v>35409.982709999997</v>
      </c>
      <c r="G827" s="470">
        <v>22133.51928</v>
      </c>
      <c r="H827" s="87">
        <v>91316.490430000005</v>
      </c>
      <c r="I827" s="470">
        <v>9188.9255699999994</v>
      </c>
      <c r="J827" s="470">
        <v>17416.834009999999</v>
      </c>
      <c r="K827" s="470">
        <v>12320.543</v>
      </c>
      <c r="L827" s="470">
        <v>16465.765609999999</v>
      </c>
      <c r="M827" s="470">
        <v>551.05787999999995</v>
      </c>
      <c r="N827" s="470">
        <v>16452.248780000002</v>
      </c>
      <c r="O827" s="470">
        <v>492.94394</v>
      </c>
      <c r="P827" s="470">
        <v>697.08876999999995</v>
      </c>
      <c r="Q827" s="470">
        <v>1192.6792600000001</v>
      </c>
      <c r="R827" s="87">
        <v>74778.086819999997</v>
      </c>
      <c r="S827" s="470">
        <v>1762.50801</v>
      </c>
      <c r="T827" s="470">
        <v>253.36192</v>
      </c>
      <c r="U827" s="470">
        <v>29.935680000000001</v>
      </c>
      <c r="V827" s="470">
        <v>19.329560000000001</v>
      </c>
      <c r="W827" s="470">
        <v>79.210700000000003</v>
      </c>
      <c r="X827" s="470">
        <v>14.654540000000001</v>
      </c>
      <c r="Y827" s="470">
        <v>0</v>
      </c>
      <c r="Z827" s="470">
        <v>30.593219999999999</v>
      </c>
      <c r="AA827" s="470">
        <v>99.386369999999999</v>
      </c>
      <c r="AB827" s="470">
        <v>166.41166999999999</v>
      </c>
      <c r="AC827" s="470">
        <v>70.395589999999999</v>
      </c>
      <c r="AD827" s="470">
        <v>2525.7872600000005</v>
      </c>
      <c r="AE827" s="470">
        <v>168620.36451000001</v>
      </c>
      <c r="AF827" s="473">
        <v>28772.79178</v>
      </c>
      <c r="AG827" s="473">
        <v>17036.153049999997</v>
      </c>
      <c r="AH827" s="473">
        <v>0</v>
      </c>
      <c r="AI827" s="473">
        <v>169.78196</v>
      </c>
      <c r="AJ827" s="474">
        <v>122641.63771999998</v>
      </c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</row>
    <row r="828" spans="1:55" s="42" customFormat="1" x14ac:dyDescent="0.25">
      <c r="A828" s="395"/>
      <c r="B828" s="111">
        <v>250490</v>
      </c>
      <c r="C828" s="180" t="s">
        <v>288</v>
      </c>
      <c r="D828" s="470">
        <v>7370.4854400000004</v>
      </c>
      <c r="E828" s="470">
        <v>12168.64373</v>
      </c>
      <c r="F828" s="470">
        <v>1549.22011</v>
      </c>
      <c r="G828" s="470">
        <v>3996.45777</v>
      </c>
      <c r="H828" s="87">
        <v>25084.807049999999</v>
      </c>
      <c r="I828" s="470">
        <v>431.51006999999998</v>
      </c>
      <c r="J828" s="470">
        <v>8887.1233599999996</v>
      </c>
      <c r="K828" s="470">
        <v>1039.96</v>
      </c>
      <c r="L828" s="470">
        <v>2150.6477399999999</v>
      </c>
      <c r="M828" s="470">
        <v>2478.7199900000001</v>
      </c>
      <c r="N828" s="470">
        <v>11579.129300000001</v>
      </c>
      <c r="O828" s="470">
        <v>50.767029999999998</v>
      </c>
      <c r="P828" s="470">
        <v>49.089550000000003</v>
      </c>
      <c r="Q828" s="470">
        <v>272.37240000000003</v>
      </c>
      <c r="R828" s="87">
        <v>26939.319439999999</v>
      </c>
      <c r="S828" s="470">
        <v>87.266239999999996</v>
      </c>
      <c r="T828" s="470">
        <v>541.69385</v>
      </c>
      <c r="U828" s="470">
        <v>4.9240000000000004</v>
      </c>
      <c r="V828" s="470">
        <v>0</v>
      </c>
      <c r="W828" s="470">
        <v>2.35066</v>
      </c>
      <c r="X828" s="470">
        <v>80.690539999999999</v>
      </c>
      <c r="Y828" s="470">
        <v>114.43178</v>
      </c>
      <c r="Z828" s="470">
        <v>201.20135999999999</v>
      </c>
      <c r="AA828" s="470">
        <v>45.478319999999997</v>
      </c>
      <c r="AB828" s="470">
        <v>7.0279800000000003</v>
      </c>
      <c r="AC828" s="470">
        <v>31.769410000000001</v>
      </c>
      <c r="AD828" s="470">
        <v>1116.8341399999999</v>
      </c>
      <c r="AE828" s="470">
        <v>53140.960629999994</v>
      </c>
      <c r="AF828" s="473">
        <v>12619.0893</v>
      </c>
      <c r="AG828" s="473">
        <v>4629.3677299999999</v>
      </c>
      <c r="AH828" s="473">
        <v>0</v>
      </c>
      <c r="AI828" s="473">
        <v>191.67950999999999</v>
      </c>
      <c r="AJ828" s="474">
        <v>35700.824089999995</v>
      </c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</row>
    <row r="829" spans="1:55" s="42" customFormat="1" x14ac:dyDescent="0.25">
      <c r="A829" s="395"/>
      <c r="B829" s="111">
        <v>2505</v>
      </c>
      <c r="C829" s="180" t="s">
        <v>289</v>
      </c>
      <c r="D829" s="470">
        <v>9379.2295200000008</v>
      </c>
      <c r="E829" s="470">
        <v>5897.7715200000002</v>
      </c>
      <c r="F829" s="470">
        <v>18312.448690000001</v>
      </c>
      <c r="G829" s="470">
        <v>6132.3425299999999</v>
      </c>
      <c r="H829" s="87">
        <v>39721.792260000002</v>
      </c>
      <c r="I829" s="470">
        <v>2817.31041</v>
      </c>
      <c r="J829" s="470">
        <v>6955.4078099999997</v>
      </c>
      <c r="K829" s="470">
        <v>1894.2660000000001</v>
      </c>
      <c r="L829" s="470">
        <v>7635.2033899999997</v>
      </c>
      <c r="M829" s="470">
        <v>1935.9019599999999</v>
      </c>
      <c r="N829" s="470">
        <v>7400.6494700000003</v>
      </c>
      <c r="O829" s="470">
        <v>1233.97345</v>
      </c>
      <c r="P829" s="470">
        <v>877.81865000000005</v>
      </c>
      <c r="Q829" s="470">
        <v>728.84834000000001</v>
      </c>
      <c r="R829" s="87">
        <v>31479.37948</v>
      </c>
      <c r="S829" s="470">
        <v>0</v>
      </c>
      <c r="T829" s="470">
        <v>11.291589999999999</v>
      </c>
      <c r="U829" s="470">
        <v>12.30735</v>
      </c>
      <c r="V829" s="470">
        <v>0</v>
      </c>
      <c r="W829" s="470">
        <v>306.40654000000001</v>
      </c>
      <c r="X829" s="470">
        <v>0</v>
      </c>
      <c r="Y829" s="470">
        <v>34.193770000000001</v>
      </c>
      <c r="Z829" s="470">
        <v>65.522509999999997</v>
      </c>
      <c r="AA829" s="470">
        <v>234.62674000000001</v>
      </c>
      <c r="AB829" s="470">
        <v>424.83249000000001</v>
      </c>
      <c r="AC829" s="470">
        <v>213.96695</v>
      </c>
      <c r="AD829" s="470">
        <v>1303.1479400000001</v>
      </c>
      <c r="AE829" s="470">
        <v>72504.319680000001</v>
      </c>
      <c r="AF829" s="473">
        <v>9294.9154699999999</v>
      </c>
      <c r="AG829" s="473">
        <v>9571.1053499999998</v>
      </c>
      <c r="AH829" s="473">
        <v>0</v>
      </c>
      <c r="AI829" s="473">
        <v>482.78746000000001</v>
      </c>
      <c r="AJ829" s="474">
        <v>53155.511400000003</v>
      </c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</row>
    <row r="830" spans="1:55" s="42" customFormat="1" x14ac:dyDescent="0.25">
      <c r="A830" s="395"/>
      <c r="B830" s="111">
        <v>250505</v>
      </c>
      <c r="C830" s="180" t="s">
        <v>290</v>
      </c>
      <c r="D830" s="470">
        <v>8453.4927000000007</v>
      </c>
      <c r="E830" s="470">
        <v>5894.2153900000003</v>
      </c>
      <c r="F830" s="470">
        <v>12161.8063</v>
      </c>
      <c r="G830" s="470">
        <v>6075</v>
      </c>
      <c r="H830" s="87">
        <v>32584.51439</v>
      </c>
      <c r="I830" s="470">
        <v>2817.31041</v>
      </c>
      <c r="J830" s="470">
        <v>6230.98</v>
      </c>
      <c r="K830" s="470">
        <v>1505.1089999999999</v>
      </c>
      <c r="L830" s="470">
        <v>6416.42886</v>
      </c>
      <c r="M830" s="470">
        <v>1778</v>
      </c>
      <c r="N830" s="470">
        <v>7400.6494700000003</v>
      </c>
      <c r="O830" s="470">
        <v>933.34490000000005</v>
      </c>
      <c r="P830" s="470">
        <v>797.52314999999999</v>
      </c>
      <c r="Q830" s="470">
        <v>610</v>
      </c>
      <c r="R830" s="87">
        <v>28489.345789999999</v>
      </c>
      <c r="S830" s="470">
        <v>0</v>
      </c>
      <c r="T830" s="470">
        <v>11.29158</v>
      </c>
      <c r="U830" s="470">
        <v>12.30735</v>
      </c>
      <c r="V830" s="470">
        <v>0</v>
      </c>
      <c r="W830" s="470">
        <v>225.50900999999999</v>
      </c>
      <c r="X830" s="470">
        <v>0</v>
      </c>
      <c r="Y830" s="470">
        <v>0</v>
      </c>
      <c r="Z830" s="470">
        <v>0</v>
      </c>
      <c r="AA830" s="470">
        <v>212.67318</v>
      </c>
      <c r="AB830" s="470">
        <v>342.78160000000003</v>
      </c>
      <c r="AC830" s="470">
        <v>211.65943999999999</v>
      </c>
      <c r="AD830" s="470">
        <v>1016.22216</v>
      </c>
      <c r="AE830" s="470">
        <v>62090.082340000001</v>
      </c>
      <c r="AF830" s="473">
        <v>8905.7584700000007</v>
      </c>
      <c r="AG830" s="473">
        <v>8194.42886</v>
      </c>
      <c r="AH830" s="473">
        <v>0</v>
      </c>
      <c r="AI830" s="473">
        <v>424.33262000000002</v>
      </c>
      <c r="AJ830" s="474">
        <v>44565.562389999999</v>
      </c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</row>
    <row r="831" spans="1:55" s="42" customFormat="1" x14ac:dyDescent="0.25">
      <c r="A831" s="395"/>
      <c r="B831" s="111">
        <v>250510</v>
      </c>
      <c r="C831" s="180" t="s">
        <v>291</v>
      </c>
      <c r="D831" s="470">
        <v>0</v>
      </c>
      <c r="E831" s="470">
        <v>3.55613</v>
      </c>
      <c r="F831" s="470">
        <v>0</v>
      </c>
      <c r="G831" s="470">
        <v>0</v>
      </c>
      <c r="H831" s="87">
        <v>3.55613</v>
      </c>
      <c r="I831" s="470">
        <v>0</v>
      </c>
      <c r="J831" s="470">
        <v>0</v>
      </c>
      <c r="K831" s="470">
        <v>0</v>
      </c>
      <c r="L831" s="470">
        <v>0</v>
      </c>
      <c r="M831" s="470">
        <v>0</v>
      </c>
      <c r="N831" s="470">
        <v>0</v>
      </c>
      <c r="O831" s="470">
        <v>0</v>
      </c>
      <c r="P831" s="470">
        <v>0</v>
      </c>
      <c r="Q831" s="470">
        <v>0</v>
      </c>
      <c r="R831" s="87">
        <v>0</v>
      </c>
      <c r="S831" s="470">
        <v>0</v>
      </c>
      <c r="T831" s="470">
        <v>0</v>
      </c>
      <c r="U831" s="470">
        <v>0</v>
      </c>
      <c r="V831" s="470">
        <v>0</v>
      </c>
      <c r="W831" s="470">
        <v>0.60124999999999995</v>
      </c>
      <c r="X831" s="470">
        <v>0</v>
      </c>
      <c r="Y831" s="470">
        <v>0</v>
      </c>
      <c r="Z831" s="470">
        <v>1.1448199999999999</v>
      </c>
      <c r="AA831" s="470">
        <v>0</v>
      </c>
      <c r="AB831" s="470">
        <v>0</v>
      </c>
      <c r="AC831" s="470">
        <v>0</v>
      </c>
      <c r="AD831" s="470">
        <v>1.74607</v>
      </c>
      <c r="AE831" s="470">
        <v>5.3022</v>
      </c>
      <c r="AF831" s="473">
        <v>0</v>
      </c>
      <c r="AG831" s="473">
        <v>0</v>
      </c>
      <c r="AH831" s="473">
        <v>0</v>
      </c>
      <c r="AI831" s="473">
        <v>0</v>
      </c>
      <c r="AJ831" s="474">
        <v>5.3022</v>
      </c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</row>
    <row r="832" spans="1:55" s="42" customFormat="1" x14ac:dyDescent="0.25">
      <c r="A832" s="395"/>
      <c r="B832" s="111">
        <v>250590</v>
      </c>
      <c r="C832" s="180" t="s">
        <v>292</v>
      </c>
      <c r="D832" s="470">
        <v>925.73681999999997</v>
      </c>
      <c r="E832" s="470">
        <v>0</v>
      </c>
      <c r="F832" s="470">
        <v>6150.64239</v>
      </c>
      <c r="G832" s="470">
        <v>57.342529999999996</v>
      </c>
      <c r="H832" s="87">
        <v>7133.72174</v>
      </c>
      <c r="I832" s="470">
        <v>0</v>
      </c>
      <c r="J832" s="470">
        <v>724.42781000000002</v>
      </c>
      <c r="K832" s="470">
        <v>389.15699999999998</v>
      </c>
      <c r="L832" s="470">
        <v>1218.7745299999999</v>
      </c>
      <c r="M832" s="470">
        <v>157.90196</v>
      </c>
      <c r="N832" s="470">
        <v>0</v>
      </c>
      <c r="O832" s="470">
        <v>300.62855000000002</v>
      </c>
      <c r="P832" s="470">
        <v>80.295500000000004</v>
      </c>
      <c r="Q832" s="470">
        <v>118.84833999999999</v>
      </c>
      <c r="R832" s="87">
        <v>2990.0336900000002</v>
      </c>
      <c r="S832" s="470">
        <v>0</v>
      </c>
      <c r="T832" s="470">
        <v>1.0000000000000001E-5</v>
      </c>
      <c r="U832" s="470">
        <v>0</v>
      </c>
      <c r="V832" s="470">
        <v>0</v>
      </c>
      <c r="W832" s="470">
        <v>80.296279999999996</v>
      </c>
      <c r="X832" s="470">
        <v>0</v>
      </c>
      <c r="Y832" s="470">
        <v>34.193770000000001</v>
      </c>
      <c r="Z832" s="470">
        <v>64.377690000000001</v>
      </c>
      <c r="AA832" s="470">
        <v>21.95356</v>
      </c>
      <c r="AB832" s="470">
        <v>82.050889999999995</v>
      </c>
      <c r="AC832" s="470">
        <v>2.3075100000000002</v>
      </c>
      <c r="AD832" s="470">
        <v>285.17971</v>
      </c>
      <c r="AE832" s="470">
        <v>10408.935140000001</v>
      </c>
      <c r="AF832" s="473">
        <v>389.15699999999998</v>
      </c>
      <c r="AG832" s="473">
        <v>1376.6764899999998</v>
      </c>
      <c r="AH832" s="473">
        <v>0</v>
      </c>
      <c r="AI832" s="473">
        <v>58.454839999999997</v>
      </c>
      <c r="AJ832" s="474">
        <v>8584.6468100000002</v>
      </c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</row>
    <row r="833" spans="1:55" s="42" customFormat="1" x14ac:dyDescent="0.25">
      <c r="A833" s="395"/>
      <c r="B833" s="111">
        <v>2506</v>
      </c>
      <c r="C833" s="180" t="s">
        <v>293</v>
      </c>
      <c r="D833" s="470">
        <v>45.083599999999997</v>
      </c>
      <c r="E833" s="470">
        <v>1260.6396099999999</v>
      </c>
      <c r="F833" s="470">
        <v>3995.5331700000002</v>
      </c>
      <c r="G833" s="470">
        <v>0</v>
      </c>
      <c r="H833" s="87">
        <v>5301.2563799999998</v>
      </c>
      <c r="I833" s="470">
        <v>1980.1314400000001</v>
      </c>
      <c r="J833" s="470">
        <v>1169.491</v>
      </c>
      <c r="K833" s="470">
        <v>0</v>
      </c>
      <c r="L833" s="470">
        <v>66448.268389999997</v>
      </c>
      <c r="M833" s="470">
        <v>967.75753999999995</v>
      </c>
      <c r="N833" s="470">
        <v>0</v>
      </c>
      <c r="O833" s="470">
        <v>305.44009</v>
      </c>
      <c r="P833" s="470">
        <v>617.35235</v>
      </c>
      <c r="Q833" s="470">
        <v>1623.0687800000001</v>
      </c>
      <c r="R833" s="87">
        <v>73111.509590000016</v>
      </c>
      <c r="S833" s="470">
        <v>116.70697</v>
      </c>
      <c r="T833" s="470">
        <v>28.648240000000001</v>
      </c>
      <c r="U833" s="470">
        <v>70.344939999999994</v>
      </c>
      <c r="V833" s="470">
        <v>8.7776800000000001</v>
      </c>
      <c r="W833" s="470">
        <v>444.21019999999999</v>
      </c>
      <c r="X833" s="470">
        <v>0</v>
      </c>
      <c r="Y833" s="470">
        <v>0</v>
      </c>
      <c r="Z833" s="470">
        <v>67.512919999999994</v>
      </c>
      <c r="AA833" s="470">
        <v>1019.5001</v>
      </c>
      <c r="AB833" s="470">
        <v>324.24439999999998</v>
      </c>
      <c r="AC833" s="470">
        <v>1.0793900000000001</v>
      </c>
      <c r="AD833" s="470">
        <v>2081.02484</v>
      </c>
      <c r="AE833" s="470">
        <v>80493.79081000002</v>
      </c>
      <c r="AF833" s="473">
        <v>0</v>
      </c>
      <c r="AG833" s="473">
        <v>67424.803610000003</v>
      </c>
      <c r="AH833" s="473">
        <v>0</v>
      </c>
      <c r="AI833" s="473">
        <v>1020.57949</v>
      </c>
      <c r="AJ833" s="474">
        <v>12048.407709999998</v>
      </c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</row>
    <row r="834" spans="1:55" s="42" customFormat="1" x14ac:dyDescent="0.25">
      <c r="A834" s="395"/>
      <c r="B834" s="111">
        <v>2507</v>
      </c>
      <c r="C834" s="180" t="s">
        <v>294</v>
      </c>
      <c r="D834" s="470">
        <v>0</v>
      </c>
      <c r="E834" s="470">
        <v>0</v>
      </c>
      <c r="F834" s="470">
        <v>0</v>
      </c>
      <c r="G834" s="470">
        <v>0.78088000000000002</v>
      </c>
      <c r="H834" s="87">
        <v>0.78088000000000002</v>
      </c>
      <c r="I834" s="470">
        <v>0</v>
      </c>
      <c r="J834" s="470">
        <v>0</v>
      </c>
      <c r="K834" s="470">
        <v>0</v>
      </c>
      <c r="L834" s="470">
        <v>0</v>
      </c>
      <c r="M834" s="470">
        <v>0.51671999999999996</v>
      </c>
      <c r="N834" s="470">
        <v>0</v>
      </c>
      <c r="O834" s="470">
        <v>0</v>
      </c>
      <c r="P834" s="470">
        <v>0</v>
      </c>
      <c r="Q834" s="470">
        <v>0</v>
      </c>
      <c r="R834" s="87">
        <v>0.51671999999999996</v>
      </c>
      <c r="S834" s="470">
        <v>0</v>
      </c>
      <c r="T834" s="470">
        <v>0</v>
      </c>
      <c r="U834" s="470">
        <v>0</v>
      </c>
      <c r="V834" s="470">
        <v>0</v>
      </c>
      <c r="W834" s="470">
        <v>0</v>
      </c>
      <c r="X834" s="470">
        <v>0</v>
      </c>
      <c r="Y834" s="470">
        <v>0</v>
      </c>
      <c r="Z834" s="470">
        <v>0</v>
      </c>
      <c r="AA834" s="470">
        <v>0</v>
      </c>
      <c r="AB834" s="470">
        <v>0</v>
      </c>
      <c r="AC834" s="470">
        <v>0</v>
      </c>
      <c r="AD834" s="470">
        <v>0</v>
      </c>
      <c r="AE834" s="470">
        <v>1.2976000000000001</v>
      </c>
      <c r="AF834" s="473">
        <v>0</v>
      </c>
      <c r="AG834" s="473">
        <v>0.51671999999999996</v>
      </c>
      <c r="AH834" s="473">
        <v>0</v>
      </c>
      <c r="AI834" s="473">
        <v>0</v>
      </c>
      <c r="AJ834" s="474">
        <v>0.78088000000000002</v>
      </c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</row>
    <row r="835" spans="1:55" s="42" customFormat="1" x14ac:dyDescent="0.25">
      <c r="A835" s="395"/>
      <c r="B835" s="111">
        <v>2508</v>
      </c>
      <c r="C835" s="180" t="s">
        <v>827</v>
      </c>
      <c r="D835" s="470">
        <v>0</v>
      </c>
      <c r="E835" s="470">
        <v>0</v>
      </c>
      <c r="F835" s="470">
        <v>0</v>
      </c>
      <c r="G835" s="470">
        <v>0</v>
      </c>
      <c r="H835" s="87">
        <v>0</v>
      </c>
      <c r="I835" s="470">
        <v>0</v>
      </c>
      <c r="J835" s="470">
        <v>0</v>
      </c>
      <c r="K835" s="470">
        <v>0</v>
      </c>
      <c r="L835" s="470">
        <v>0</v>
      </c>
      <c r="M835" s="470">
        <v>0</v>
      </c>
      <c r="N835" s="470">
        <v>0</v>
      </c>
      <c r="O835" s="470">
        <v>0</v>
      </c>
      <c r="P835" s="470">
        <v>0</v>
      </c>
      <c r="Q835" s="470">
        <v>0</v>
      </c>
      <c r="R835" s="87">
        <v>0</v>
      </c>
      <c r="S835" s="470">
        <v>0</v>
      </c>
      <c r="T835" s="470">
        <v>0</v>
      </c>
      <c r="U835" s="470">
        <v>0</v>
      </c>
      <c r="V835" s="470">
        <v>0</v>
      </c>
      <c r="W835" s="470">
        <v>0</v>
      </c>
      <c r="X835" s="470">
        <v>0</v>
      </c>
      <c r="Y835" s="470">
        <v>0</v>
      </c>
      <c r="Z835" s="470">
        <v>0</v>
      </c>
      <c r="AA835" s="470">
        <v>0</v>
      </c>
      <c r="AB835" s="470">
        <v>0</v>
      </c>
      <c r="AC835" s="470">
        <v>0</v>
      </c>
      <c r="AD835" s="470">
        <v>0</v>
      </c>
      <c r="AE835" s="470">
        <v>0</v>
      </c>
      <c r="AF835" s="473">
        <v>0</v>
      </c>
      <c r="AG835" s="473">
        <v>0</v>
      </c>
      <c r="AH835" s="473">
        <v>0</v>
      </c>
      <c r="AI835" s="473">
        <v>0</v>
      </c>
      <c r="AJ835" s="474">
        <v>0</v>
      </c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</row>
    <row r="836" spans="1:55" s="42" customFormat="1" x14ac:dyDescent="0.25">
      <c r="A836" s="395"/>
      <c r="B836" s="111">
        <v>250805</v>
      </c>
      <c r="C836" s="180" t="s">
        <v>803</v>
      </c>
      <c r="D836" s="470">
        <v>0</v>
      </c>
      <c r="E836" s="470">
        <v>0</v>
      </c>
      <c r="F836" s="470">
        <v>0</v>
      </c>
      <c r="G836" s="470">
        <v>0</v>
      </c>
      <c r="H836" s="87">
        <v>0</v>
      </c>
      <c r="I836" s="470">
        <v>0</v>
      </c>
      <c r="J836" s="470">
        <v>0</v>
      </c>
      <c r="K836" s="470">
        <v>0</v>
      </c>
      <c r="L836" s="470">
        <v>0</v>
      </c>
      <c r="M836" s="470">
        <v>0</v>
      </c>
      <c r="N836" s="470">
        <v>0</v>
      </c>
      <c r="O836" s="470">
        <v>0</v>
      </c>
      <c r="P836" s="470">
        <v>0</v>
      </c>
      <c r="Q836" s="470">
        <v>0</v>
      </c>
      <c r="R836" s="87">
        <v>0</v>
      </c>
      <c r="S836" s="470">
        <v>0</v>
      </c>
      <c r="T836" s="470">
        <v>0</v>
      </c>
      <c r="U836" s="470">
        <v>0</v>
      </c>
      <c r="V836" s="470">
        <v>0</v>
      </c>
      <c r="W836" s="470">
        <v>0</v>
      </c>
      <c r="X836" s="470">
        <v>0</v>
      </c>
      <c r="Y836" s="470">
        <v>0</v>
      </c>
      <c r="Z836" s="470">
        <v>0</v>
      </c>
      <c r="AA836" s="470">
        <v>0</v>
      </c>
      <c r="AB836" s="470">
        <v>0</v>
      </c>
      <c r="AC836" s="470">
        <v>0</v>
      </c>
      <c r="AD836" s="470">
        <v>0</v>
      </c>
      <c r="AE836" s="470">
        <v>0</v>
      </c>
      <c r="AF836" s="473">
        <v>0</v>
      </c>
      <c r="AG836" s="473">
        <v>0</v>
      </c>
      <c r="AH836" s="473">
        <v>0</v>
      </c>
      <c r="AI836" s="473">
        <v>0</v>
      </c>
      <c r="AJ836" s="474">
        <v>0</v>
      </c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</row>
    <row r="837" spans="1:55" s="42" customFormat="1" x14ac:dyDescent="0.25">
      <c r="A837" s="395"/>
      <c r="B837" s="111">
        <v>250810</v>
      </c>
      <c r="C837" s="180" t="s">
        <v>1547</v>
      </c>
      <c r="D837" s="470">
        <v>0</v>
      </c>
      <c r="E837" s="470">
        <v>0</v>
      </c>
      <c r="F837" s="470">
        <v>0</v>
      </c>
      <c r="G837" s="470">
        <v>0</v>
      </c>
      <c r="H837" s="87">
        <v>0</v>
      </c>
      <c r="I837" s="470">
        <v>0</v>
      </c>
      <c r="J837" s="470">
        <v>0</v>
      </c>
      <c r="K837" s="470">
        <v>0</v>
      </c>
      <c r="L837" s="470">
        <v>0</v>
      </c>
      <c r="M837" s="470">
        <v>0</v>
      </c>
      <c r="N837" s="470">
        <v>0</v>
      </c>
      <c r="O837" s="470">
        <v>0</v>
      </c>
      <c r="P837" s="470">
        <v>0</v>
      </c>
      <c r="Q837" s="470">
        <v>0</v>
      </c>
      <c r="R837" s="87">
        <v>0</v>
      </c>
      <c r="S837" s="470">
        <v>0</v>
      </c>
      <c r="T837" s="470">
        <v>0</v>
      </c>
      <c r="U837" s="470">
        <v>0</v>
      </c>
      <c r="V837" s="470">
        <v>0</v>
      </c>
      <c r="W837" s="470">
        <v>0</v>
      </c>
      <c r="X837" s="470">
        <v>0</v>
      </c>
      <c r="Y837" s="470">
        <v>0</v>
      </c>
      <c r="Z837" s="470">
        <v>0</v>
      </c>
      <c r="AA837" s="470">
        <v>0</v>
      </c>
      <c r="AB837" s="470">
        <v>0</v>
      </c>
      <c r="AC837" s="470">
        <v>0</v>
      </c>
      <c r="AD837" s="470">
        <v>0</v>
      </c>
      <c r="AE837" s="470">
        <v>0</v>
      </c>
      <c r="AF837" s="473">
        <v>0</v>
      </c>
      <c r="AG837" s="473">
        <v>0</v>
      </c>
      <c r="AH837" s="473">
        <v>0</v>
      </c>
      <c r="AI837" s="473">
        <v>0</v>
      </c>
      <c r="AJ837" s="474">
        <v>0</v>
      </c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</row>
    <row r="838" spans="1:55" s="42" customFormat="1" x14ac:dyDescent="0.25">
      <c r="A838" s="395"/>
      <c r="B838" s="111">
        <v>250815</v>
      </c>
      <c r="C838" s="180" t="s">
        <v>461</v>
      </c>
      <c r="D838" s="470">
        <v>0</v>
      </c>
      <c r="E838" s="470">
        <v>0</v>
      </c>
      <c r="F838" s="470">
        <v>0</v>
      </c>
      <c r="G838" s="470">
        <v>0</v>
      </c>
      <c r="H838" s="87">
        <v>0</v>
      </c>
      <c r="I838" s="470">
        <v>0</v>
      </c>
      <c r="J838" s="470">
        <v>0</v>
      </c>
      <c r="K838" s="470">
        <v>0</v>
      </c>
      <c r="L838" s="470">
        <v>0</v>
      </c>
      <c r="M838" s="470">
        <v>0</v>
      </c>
      <c r="N838" s="470">
        <v>0</v>
      </c>
      <c r="O838" s="470">
        <v>0</v>
      </c>
      <c r="P838" s="470">
        <v>0</v>
      </c>
      <c r="Q838" s="470">
        <v>0</v>
      </c>
      <c r="R838" s="87">
        <v>0</v>
      </c>
      <c r="S838" s="470">
        <v>0</v>
      </c>
      <c r="T838" s="470">
        <v>0</v>
      </c>
      <c r="U838" s="470">
        <v>0</v>
      </c>
      <c r="V838" s="470">
        <v>0</v>
      </c>
      <c r="W838" s="470">
        <v>0</v>
      </c>
      <c r="X838" s="470">
        <v>0</v>
      </c>
      <c r="Y838" s="470">
        <v>0</v>
      </c>
      <c r="Z838" s="470">
        <v>0</v>
      </c>
      <c r="AA838" s="470">
        <v>0</v>
      </c>
      <c r="AB838" s="470">
        <v>0</v>
      </c>
      <c r="AC838" s="470">
        <v>0</v>
      </c>
      <c r="AD838" s="470">
        <v>0</v>
      </c>
      <c r="AE838" s="470">
        <v>0</v>
      </c>
      <c r="AF838" s="473">
        <v>0</v>
      </c>
      <c r="AG838" s="473">
        <v>0</v>
      </c>
      <c r="AH838" s="473">
        <v>0</v>
      </c>
      <c r="AI838" s="473">
        <v>0</v>
      </c>
      <c r="AJ838" s="474">
        <v>0</v>
      </c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</row>
    <row r="839" spans="1:55" s="42" customFormat="1" x14ac:dyDescent="0.25">
      <c r="A839" s="395"/>
      <c r="B839" s="111">
        <v>2510</v>
      </c>
      <c r="C839" s="180" t="s">
        <v>295</v>
      </c>
      <c r="D839" s="470">
        <v>23415.95321</v>
      </c>
      <c r="E839" s="470">
        <v>32468.14589</v>
      </c>
      <c r="F839" s="470">
        <v>8667.3934200000003</v>
      </c>
      <c r="G839" s="470">
        <v>15358.990610000001</v>
      </c>
      <c r="H839" s="87">
        <v>79910.483130000008</v>
      </c>
      <c r="I839" s="470">
        <v>919.77502000000004</v>
      </c>
      <c r="J839" s="470">
        <v>9061.39365</v>
      </c>
      <c r="K839" s="470">
        <v>0</v>
      </c>
      <c r="L839" s="470">
        <v>315050.42820999998</v>
      </c>
      <c r="M839" s="470">
        <v>0</v>
      </c>
      <c r="N839" s="470">
        <v>4597.1336700000002</v>
      </c>
      <c r="O839" s="470">
        <v>0</v>
      </c>
      <c r="P839" s="470">
        <v>0</v>
      </c>
      <c r="Q839" s="470">
        <v>2002.56663</v>
      </c>
      <c r="R839" s="87">
        <v>331631.29717999999</v>
      </c>
      <c r="S839" s="470">
        <v>0</v>
      </c>
      <c r="T839" s="470">
        <v>0</v>
      </c>
      <c r="U839" s="470">
        <v>0</v>
      </c>
      <c r="V839" s="470">
        <v>0</v>
      </c>
      <c r="W839" s="470">
        <v>0</v>
      </c>
      <c r="X839" s="470">
        <v>0</v>
      </c>
      <c r="Y839" s="470">
        <v>0</v>
      </c>
      <c r="Z839" s="470">
        <v>0</v>
      </c>
      <c r="AA839" s="470">
        <v>0</v>
      </c>
      <c r="AB839" s="470">
        <v>0</v>
      </c>
      <c r="AC839" s="470">
        <v>0</v>
      </c>
      <c r="AD839" s="470">
        <v>0</v>
      </c>
      <c r="AE839" s="470">
        <v>411541.78031</v>
      </c>
      <c r="AF839" s="473">
        <v>4597.1336700000002</v>
      </c>
      <c r="AG839" s="473">
        <v>315050.42820999998</v>
      </c>
      <c r="AH839" s="473">
        <v>0</v>
      </c>
      <c r="AI839" s="473">
        <v>0</v>
      </c>
      <c r="AJ839" s="474">
        <v>91894.218430000008</v>
      </c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</row>
    <row r="840" spans="1:55" s="42" customFormat="1" x14ac:dyDescent="0.25">
      <c r="A840" s="395"/>
      <c r="B840" s="111">
        <v>2511</v>
      </c>
      <c r="C840" s="180" t="s">
        <v>296</v>
      </c>
      <c r="D840" s="470">
        <v>4593.4609</v>
      </c>
      <c r="E840" s="470">
        <v>3820.4181600000002</v>
      </c>
      <c r="F840" s="470">
        <v>53252.809820000002</v>
      </c>
      <c r="G840" s="470">
        <v>2048.51683</v>
      </c>
      <c r="H840" s="87">
        <v>63715.205710000002</v>
      </c>
      <c r="I840" s="470">
        <v>501.24723999999998</v>
      </c>
      <c r="J840" s="470">
        <v>4666.7883499999998</v>
      </c>
      <c r="K840" s="470">
        <v>1838.0940000000001</v>
      </c>
      <c r="L840" s="470">
        <v>4271.8578500000003</v>
      </c>
      <c r="M840" s="470">
        <v>1127.9468999999999</v>
      </c>
      <c r="N840" s="470">
        <v>8859.1241300000002</v>
      </c>
      <c r="O840" s="470">
        <v>298.45985999999999</v>
      </c>
      <c r="P840" s="470">
        <v>38.82441</v>
      </c>
      <c r="Q840" s="470">
        <v>0</v>
      </c>
      <c r="R840" s="87">
        <v>21602.34274</v>
      </c>
      <c r="S840" s="470">
        <v>51.383830000000003</v>
      </c>
      <c r="T840" s="470">
        <v>12.90779</v>
      </c>
      <c r="U840" s="470">
        <v>4.31142</v>
      </c>
      <c r="V840" s="470">
        <v>0</v>
      </c>
      <c r="W840" s="470">
        <v>0</v>
      </c>
      <c r="X840" s="470">
        <v>0</v>
      </c>
      <c r="Y840" s="470">
        <v>0</v>
      </c>
      <c r="Z840" s="470">
        <v>0</v>
      </c>
      <c r="AA840" s="470">
        <v>0</v>
      </c>
      <c r="AB840" s="470">
        <v>13.617229999999999</v>
      </c>
      <c r="AC840" s="470">
        <v>0</v>
      </c>
      <c r="AD840" s="470">
        <v>82.220269999999999</v>
      </c>
      <c r="AE840" s="470">
        <v>85399.768720000007</v>
      </c>
      <c r="AF840" s="473">
        <v>10697.218130000001</v>
      </c>
      <c r="AG840" s="473">
        <v>5399.8047500000002</v>
      </c>
      <c r="AH840" s="473">
        <v>0</v>
      </c>
      <c r="AI840" s="473">
        <v>0</v>
      </c>
      <c r="AJ840" s="474">
        <v>69302.745840000003</v>
      </c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</row>
    <row r="841" spans="1:55" s="42" customFormat="1" x14ac:dyDescent="0.25">
      <c r="A841" s="395"/>
      <c r="B841" s="111">
        <v>2590</v>
      </c>
      <c r="C841" s="180" t="s">
        <v>297</v>
      </c>
      <c r="D841" s="470">
        <v>29015.51454</v>
      </c>
      <c r="E841" s="470">
        <v>22361.976849999999</v>
      </c>
      <c r="F841" s="470">
        <v>76726.285560000004</v>
      </c>
      <c r="G841" s="470">
        <v>28873.793730000001</v>
      </c>
      <c r="H841" s="87">
        <v>156977.57068</v>
      </c>
      <c r="I841" s="470">
        <v>3809.1775400000001</v>
      </c>
      <c r="J841" s="470">
        <v>10560.049709999999</v>
      </c>
      <c r="K841" s="470">
        <v>236.63200000000001</v>
      </c>
      <c r="L841" s="470">
        <v>15673.19397</v>
      </c>
      <c r="M841" s="470">
        <v>4576.0644599999996</v>
      </c>
      <c r="N841" s="470">
        <v>29189.05817</v>
      </c>
      <c r="O841" s="470">
        <v>580.73208999999997</v>
      </c>
      <c r="P841" s="470">
        <v>579.90718000000004</v>
      </c>
      <c r="Q841" s="470">
        <v>5525.8687499999996</v>
      </c>
      <c r="R841" s="87">
        <v>70730.683869999993</v>
      </c>
      <c r="S841" s="470">
        <v>3982.2958600000002</v>
      </c>
      <c r="T841" s="470">
        <v>4405.7205000000004</v>
      </c>
      <c r="U841" s="470">
        <v>48.549990000000001</v>
      </c>
      <c r="V841" s="470">
        <v>7.6602199999999998</v>
      </c>
      <c r="W841" s="470">
        <v>92.058229999999995</v>
      </c>
      <c r="X841" s="470">
        <v>373.91262</v>
      </c>
      <c r="Y841" s="470">
        <v>334.8297</v>
      </c>
      <c r="Z841" s="470">
        <v>87.696870000000004</v>
      </c>
      <c r="AA841" s="470">
        <v>431.40474</v>
      </c>
      <c r="AB841" s="470">
        <v>451.05790999999999</v>
      </c>
      <c r="AC841" s="470">
        <v>341.68400000000003</v>
      </c>
      <c r="AD841" s="470">
        <v>10556.870639999999</v>
      </c>
      <c r="AE841" s="470">
        <v>238265.12519000002</v>
      </c>
      <c r="AF841" s="473">
        <v>29425.690170000002</v>
      </c>
      <c r="AG841" s="473">
        <v>20256.91865</v>
      </c>
      <c r="AH841" s="473">
        <v>0</v>
      </c>
      <c r="AI841" s="473">
        <v>1107.9184399999999</v>
      </c>
      <c r="AJ841" s="474">
        <v>187474.59793000002</v>
      </c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</row>
    <row r="842" spans="1:55" s="42" customFormat="1" x14ac:dyDescent="0.25">
      <c r="A842" s="395"/>
      <c r="B842" s="111">
        <v>259005</v>
      </c>
      <c r="C842" s="180" t="s">
        <v>298</v>
      </c>
      <c r="D842" s="470">
        <v>1910.3666499999999</v>
      </c>
      <c r="E842" s="470">
        <v>0</v>
      </c>
      <c r="F842" s="470">
        <v>824.82988</v>
      </c>
      <c r="G842" s="470">
        <v>321.82125000000002</v>
      </c>
      <c r="H842" s="87">
        <v>3057.0177800000001</v>
      </c>
      <c r="I842" s="470">
        <v>523.27431000000001</v>
      </c>
      <c r="J842" s="470">
        <v>922.08309999999994</v>
      </c>
      <c r="K842" s="470">
        <v>0</v>
      </c>
      <c r="L842" s="470">
        <v>4762.2534400000004</v>
      </c>
      <c r="M842" s="470">
        <v>134.09156999999999</v>
      </c>
      <c r="N842" s="470">
        <v>395.62065000000001</v>
      </c>
      <c r="O842" s="470">
        <v>76.855339999999998</v>
      </c>
      <c r="P842" s="470">
        <v>26.012519999999999</v>
      </c>
      <c r="Q842" s="470">
        <v>58.389519999999997</v>
      </c>
      <c r="R842" s="87">
        <v>6898.5804500000004</v>
      </c>
      <c r="S842" s="470">
        <v>0</v>
      </c>
      <c r="T842" s="470">
        <v>6.7722499999999997</v>
      </c>
      <c r="U842" s="470">
        <v>0</v>
      </c>
      <c r="V842" s="470">
        <v>0</v>
      </c>
      <c r="W842" s="470">
        <v>0</v>
      </c>
      <c r="X842" s="470">
        <v>0</v>
      </c>
      <c r="Y842" s="470">
        <v>0</v>
      </c>
      <c r="Z842" s="470">
        <v>0</v>
      </c>
      <c r="AA842" s="470">
        <v>0</v>
      </c>
      <c r="AB842" s="470">
        <v>5.3905200000000004</v>
      </c>
      <c r="AC842" s="470">
        <v>200.34183999999999</v>
      </c>
      <c r="AD842" s="470">
        <v>212.50460999999999</v>
      </c>
      <c r="AE842" s="470">
        <v>10168.10284</v>
      </c>
      <c r="AF842" s="473">
        <v>395.62065000000001</v>
      </c>
      <c r="AG842" s="473">
        <v>4896.34501</v>
      </c>
      <c r="AH842" s="473">
        <v>0</v>
      </c>
      <c r="AI842" s="473">
        <v>200.34183999999999</v>
      </c>
      <c r="AJ842" s="474">
        <v>4675.7953399999997</v>
      </c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</row>
    <row r="843" spans="1:55" s="42" customFormat="1" x14ac:dyDescent="0.25">
      <c r="A843" s="395"/>
      <c r="B843" s="111">
        <v>259010</v>
      </c>
      <c r="C843" s="180" t="s">
        <v>299</v>
      </c>
      <c r="D843" s="470">
        <v>0</v>
      </c>
      <c r="E843" s="470">
        <v>0</v>
      </c>
      <c r="F843" s="470">
        <v>0</v>
      </c>
      <c r="G843" s="470">
        <v>0</v>
      </c>
      <c r="H843" s="87">
        <v>0</v>
      </c>
      <c r="I843" s="470">
        <v>0</v>
      </c>
      <c r="J843" s="470">
        <v>0</v>
      </c>
      <c r="K843" s="470">
        <v>0</v>
      </c>
      <c r="L843" s="470">
        <v>0</v>
      </c>
      <c r="M843" s="470">
        <v>0</v>
      </c>
      <c r="N843" s="470">
        <v>0</v>
      </c>
      <c r="O843" s="470">
        <v>0</v>
      </c>
      <c r="P843" s="470">
        <v>0</v>
      </c>
      <c r="Q843" s="470">
        <v>0</v>
      </c>
      <c r="R843" s="87">
        <v>0</v>
      </c>
      <c r="S843" s="470">
        <v>0</v>
      </c>
      <c r="T843" s="470">
        <v>0</v>
      </c>
      <c r="U843" s="470">
        <v>0</v>
      </c>
      <c r="V843" s="470">
        <v>0</v>
      </c>
      <c r="W843" s="470">
        <v>0</v>
      </c>
      <c r="X843" s="470">
        <v>0</v>
      </c>
      <c r="Y843" s="470">
        <v>0</v>
      </c>
      <c r="Z843" s="470">
        <v>0</v>
      </c>
      <c r="AA843" s="470">
        <v>0</v>
      </c>
      <c r="AB843" s="470">
        <v>0</v>
      </c>
      <c r="AC843" s="470">
        <v>0</v>
      </c>
      <c r="AD843" s="470">
        <v>0</v>
      </c>
      <c r="AE843" s="470">
        <v>0</v>
      </c>
      <c r="AF843" s="473">
        <v>0</v>
      </c>
      <c r="AG843" s="473">
        <v>0</v>
      </c>
      <c r="AH843" s="473">
        <v>0</v>
      </c>
      <c r="AI843" s="473">
        <v>0</v>
      </c>
      <c r="AJ843" s="474">
        <v>0</v>
      </c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</row>
    <row r="844" spans="1:55" s="42" customFormat="1" x14ac:dyDescent="0.25">
      <c r="A844" s="395"/>
      <c r="B844" s="111">
        <v>259015</v>
      </c>
      <c r="C844" s="180" t="s">
        <v>300</v>
      </c>
      <c r="D844" s="470">
        <v>107.38499</v>
      </c>
      <c r="E844" s="470">
        <v>261.30358000000001</v>
      </c>
      <c r="F844" s="470">
        <v>232.69878</v>
      </c>
      <c r="G844" s="470">
        <v>159.51344</v>
      </c>
      <c r="H844" s="87">
        <v>760.90078999999992</v>
      </c>
      <c r="I844" s="470">
        <v>44.306759999999997</v>
      </c>
      <c r="J844" s="470">
        <v>238.64879999999999</v>
      </c>
      <c r="K844" s="470">
        <v>17.225999999999999</v>
      </c>
      <c r="L844" s="470">
        <v>1111.8711699999999</v>
      </c>
      <c r="M844" s="470">
        <v>53.244100000000003</v>
      </c>
      <c r="N844" s="470">
        <v>6.532</v>
      </c>
      <c r="O844" s="470">
        <v>0.7</v>
      </c>
      <c r="P844" s="470">
        <v>113.93225</v>
      </c>
      <c r="Q844" s="470">
        <v>139.51992000000001</v>
      </c>
      <c r="R844" s="87">
        <v>1725.9809999999998</v>
      </c>
      <c r="S844" s="470">
        <v>0</v>
      </c>
      <c r="T844" s="470">
        <v>11.395350000000001</v>
      </c>
      <c r="U844" s="470">
        <v>11.99174</v>
      </c>
      <c r="V844" s="470">
        <v>7.2373900000000004</v>
      </c>
      <c r="W844" s="470">
        <v>58.808390000000003</v>
      </c>
      <c r="X844" s="470">
        <v>68.968090000000004</v>
      </c>
      <c r="Y844" s="470">
        <v>0.28754999999999997</v>
      </c>
      <c r="Z844" s="470">
        <v>0</v>
      </c>
      <c r="AA844" s="470">
        <v>0</v>
      </c>
      <c r="AB844" s="470">
        <v>2.1479200000000001</v>
      </c>
      <c r="AC844" s="470">
        <v>0.80715999999999999</v>
      </c>
      <c r="AD844" s="470">
        <v>161.64359000000002</v>
      </c>
      <c r="AE844" s="470">
        <v>2648.5253799999996</v>
      </c>
      <c r="AF844" s="473">
        <v>23.757999999999999</v>
      </c>
      <c r="AG844" s="473">
        <v>1172.35266</v>
      </c>
      <c r="AH844" s="473">
        <v>0</v>
      </c>
      <c r="AI844" s="473">
        <v>1.0947100000000001</v>
      </c>
      <c r="AJ844" s="474">
        <v>1451.3200099999999</v>
      </c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</row>
    <row r="845" spans="1:55" s="42" customFormat="1" x14ac:dyDescent="0.25">
      <c r="A845" s="395"/>
      <c r="B845" s="111">
        <v>259020</v>
      </c>
      <c r="C845" s="180" t="s">
        <v>301</v>
      </c>
      <c r="D845" s="470">
        <v>0</v>
      </c>
      <c r="E845" s="470">
        <v>0</v>
      </c>
      <c r="F845" s="470">
        <v>0</v>
      </c>
      <c r="G845" s="470">
        <v>0</v>
      </c>
      <c r="H845" s="87">
        <v>0</v>
      </c>
      <c r="I845" s="470">
        <v>0</v>
      </c>
      <c r="J845" s="470">
        <v>0</v>
      </c>
      <c r="K845" s="470">
        <v>0</v>
      </c>
      <c r="L845" s="470">
        <v>0</v>
      </c>
      <c r="M845" s="470">
        <v>0</v>
      </c>
      <c r="N845" s="470">
        <v>0</v>
      </c>
      <c r="O845" s="470">
        <v>0</v>
      </c>
      <c r="P845" s="470">
        <v>0</v>
      </c>
      <c r="Q845" s="470">
        <v>0</v>
      </c>
      <c r="R845" s="87">
        <v>0</v>
      </c>
      <c r="S845" s="470">
        <v>0</v>
      </c>
      <c r="T845" s="470">
        <v>0</v>
      </c>
      <c r="U845" s="470">
        <v>0</v>
      </c>
      <c r="V845" s="470">
        <v>0</v>
      </c>
      <c r="W845" s="470">
        <v>0</v>
      </c>
      <c r="X845" s="470">
        <v>0</v>
      </c>
      <c r="Y845" s="470">
        <v>0</v>
      </c>
      <c r="Z845" s="470">
        <v>0</v>
      </c>
      <c r="AA845" s="470">
        <v>0</v>
      </c>
      <c r="AB845" s="470">
        <v>0</v>
      </c>
      <c r="AC845" s="470">
        <v>0</v>
      </c>
      <c r="AD845" s="470">
        <v>0</v>
      </c>
      <c r="AE845" s="470">
        <v>0</v>
      </c>
      <c r="AF845" s="473">
        <v>0</v>
      </c>
      <c r="AG845" s="473">
        <v>0</v>
      </c>
      <c r="AH845" s="473">
        <v>0</v>
      </c>
      <c r="AI845" s="473">
        <v>0</v>
      </c>
      <c r="AJ845" s="474">
        <v>0</v>
      </c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</row>
    <row r="846" spans="1:55" s="42" customFormat="1" x14ac:dyDescent="0.25">
      <c r="A846" s="395"/>
      <c r="B846" s="111">
        <v>259090</v>
      </c>
      <c r="C846" s="180" t="s">
        <v>302</v>
      </c>
      <c r="D846" s="470">
        <v>26997.762900000002</v>
      </c>
      <c r="E846" s="470">
        <v>22100.673269999999</v>
      </c>
      <c r="F846" s="470">
        <v>75668.756899999993</v>
      </c>
      <c r="G846" s="470">
        <v>28392.459040000002</v>
      </c>
      <c r="H846" s="87">
        <v>153159.65211</v>
      </c>
      <c r="I846" s="470">
        <v>3241.59647</v>
      </c>
      <c r="J846" s="470">
        <v>9399.3178100000005</v>
      </c>
      <c r="K846" s="470">
        <v>219.40600000000001</v>
      </c>
      <c r="L846" s="470">
        <v>9799.0693599999995</v>
      </c>
      <c r="M846" s="470">
        <v>4388.7287900000001</v>
      </c>
      <c r="N846" s="470">
        <v>28786.90552</v>
      </c>
      <c r="O846" s="470">
        <v>503.17675000000003</v>
      </c>
      <c r="P846" s="470">
        <v>439.96240999999998</v>
      </c>
      <c r="Q846" s="470">
        <v>5327.9593100000002</v>
      </c>
      <c r="R846" s="87">
        <v>62106.12242</v>
      </c>
      <c r="S846" s="470">
        <v>3982.2958600000002</v>
      </c>
      <c r="T846" s="470">
        <v>4387.5528999999997</v>
      </c>
      <c r="U846" s="470">
        <v>36.558250000000001</v>
      </c>
      <c r="V846" s="470">
        <v>0.42282999999999998</v>
      </c>
      <c r="W846" s="470">
        <v>33.249839999999999</v>
      </c>
      <c r="X846" s="470">
        <v>304.94452999999999</v>
      </c>
      <c r="Y846" s="470">
        <v>334.54214999999999</v>
      </c>
      <c r="Z846" s="470">
        <v>87.696870000000004</v>
      </c>
      <c r="AA846" s="470">
        <v>431.40474</v>
      </c>
      <c r="AB846" s="470">
        <v>443.51947000000001</v>
      </c>
      <c r="AC846" s="470">
        <v>140.535</v>
      </c>
      <c r="AD846" s="470">
        <v>10182.72244</v>
      </c>
      <c r="AE846" s="470">
        <v>225448.49697000001</v>
      </c>
      <c r="AF846" s="473">
        <v>29006.311519999999</v>
      </c>
      <c r="AG846" s="473">
        <v>14188.220979999998</v>
      </c>
      <c r="AH846" s="473">
        <v>0</v>
      </c>
      <c r="AI846" s="473">
        <v>906.48188999999991</v>
      </c>
      <c r="AJ846" s="474">
        <v>181347.48258000007</v>
      </c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</row>
    <row r="847" spans="1:55" s="40" customFormat="1" x14ac:dyDescent="0.25">
      <c r="A847" s="394"/>
      <c r="B847" s="110">
        <v>26</v>
      </c>
      <c r="C847" s="310" t="s">
        <v>303</v>
      </c>
      <c r="D847" s="471">
        <v>484583.33211000002</v>
      </c>
      <c r="E847" s="471">
        <v>493587.80865000002</v>
      </c>
      <c r="F847" s="471">
        <v>327215.92625000002</v>
      </c>
      <c r="G847" s="471">
        <v>279482.24530000001</v>
      </c>
      <c r="H847" s="26">
        <v>1584869.3123100002</v>
      </c>
      <c r="I847" s="471">
        <v>994.38649999999996</v>
      </c>
      <c r="J847" s="471">
        <v>225335.63397</v>
      </c>
      <c r="K847" s="471">
        <v>0</v>
      </c>
      <c r="L847" s="471">
        <v>31025</v>
      </c>
      <c r="M847" s="471">
        <v>34479.617160000002</v>
      </c>
      <c r="N847" s="471">
        <v>128916.66671</v>
      </c>
      <c r="O847" s="471">
        <v>247.86687000000001</v>
      </c>
      <c r="P847" s="471">
        <v>24200.3</v>
      </c>
      <c r="Q847" s="471">
        <v>208114.15671000001</v>
      </c>
      <c r="R847" s="26">
        <v>653313.62792000012</v>
      </c>
      <c r="S847" s="471">
        <v>182638.27100000001</v>
      </c>
      <c r="T847" s="471">
        <v>11949.9</v>
      </c>
      <c r="U847" s="471">
        <v>0</v>
      </c>
      <c r="V847" s="471">
        <v>0</v>
      </c>
      <c r="W847" s="471">
        <v>0</v>
      </c>
      <c r="X847" s="471">
        <v>0</v>
      </c>
      <c r="Y847" s="471">
        <v>11084.052</v>
      </c>
      <c r="Z847" s="471">
        <v>0</v>
      </c>
      <c r="AA847" s="471">
        <v>50754.41203</v>
      </c>
      <c r="AB847" s="471">
        <v>22748.879499999999</v>
      </c>
      <c r="AC847" s="471">
        <v>51782.015529999997</v>
      </c>
      <c r="AD847" s="471">
        <v>330957.53005999996</v>
      </c>
      <c r="AE847" s="471">
        <v>2569140.4702900001</v>
      </c>
      <c r="AF847" s="473">
        <v>128916.66671</v>
      </c>
      <c r="AG847" s="473">
        <v>65504.617160000002</v>
      </c>
      <c r="AH847" s="473">
        <v>0</v>
      </c>
      <c r="AI847" s="473">
        <v>113620.47956000001</v>
      </c>
      <c r="AJ847" s="474">
        <v>2261098.7068600003</v>
      </c>
    </row>
    <row r="848" spans="1:55" s="42" customFormat="1" x14ac:dyDescent="0.25">
      <c r="A848" s="395"/>
      <c r="B848" s="111">
        <v>2601</v>
      </c>
      <c r="C848" s="180" t="s">
        <v>304</v>
      </c>
      <c r="D848" s="470">
        <v>0</v>
      </c>
      <c r="E848" s="470">
        <v>0</v>
      </c>
      <c r="F848" s="470">
        <v>13897.592930000001</v>
      </c>
      <c r="G848" s="470">
        <v>0</v>
      </c>
      <c r="H848" s="87">
        <v>13897.592930000001</v>
      </c>
      <c r="I848" s="470">
        <v>0</v>
      </c>
      <c r="J848" s="470">
        <v>0</v>
      </c>
      <c r="K848" s="470">
        <v>0</v>
      </c>
      <c r="L848" s="470">
        <v>0</v>
      </c>
      <c r="M848" s="470">
        <v>0</v>
      </c>
      <c r="N848" s="470">
        <v>0</v>
      </c>
      <c r="O848" s="470">
        <v>0</v>
      </c>
      <c r="P848" s="470">
        <v>0</v>
      </c>
      <c r="Q848" s="470">
        <v>0</v>
      </c>
      <c r="R848" s="87">
        <v>0</v>
      </c>
      <c r="S848" s="470">
        <v>0</v>
      </c>
      <c r="T848" s="470">
        <v>0</v>
      </c>
      <c r="U848" s="470">
        <v>0</v>
      </c>
      <c r="V848" s="470">
        <v>0</v>
      </c>
      <c r="W848" s="470">
        <v>0</v>
      </c>
      <c r="X848" s="470">
        <v>0</v>
      </c>
      <c r="Y848" s="470">
        <v>0</v>
      </c>
      <c r="Z848" s="470">
        <v>0</v>
      </c>
      <c r="AA848" s="470">
        <v>0</v>
      </c>
      <c r="AB848" s="470">
        <v>0</v>
      </c>
      <c r="AC848" s="470">
        <v>0</v>
      </c>
      <c r="AD848" s="470">
        <v>0</v>
      </c>
      <c r="AE848" s="470">
        <v>13897.592930000001</v>
      </c>
      <c r="AF848" s="473">
        <v>0</v>
      </c>
      <c r="AG848" s="473">
        <v>0</v>
      </c>
      <c r="AH848" s="473">
        <v>0</v>
      </c>
      <c r="AI848" s="473">
        <v>0</v>
      </c>
      <c r="AJ848" s="474">
        <v>13897.592930000001</v>
      </c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</row>
    <row r="849" spans="1:55" s="42" customFormat="1" x14ac:dyDescent="0.25">
      <c r="A849" s="395"/>
      <c r="B849" s="111">
        <v>2602</v>
      </c>
      <c r="C849" s="180" t="s">
        <v>305</v>
      </c>
      <c r="D849" s="470">
        <v>11000.00035</v>
      </c>
      <c r="E849" s="470">
        <v>78137.007670000006</v>
      </c>
      <c r="F849" s="470">
        <v>0</v>
      </c>
      <c r="G849" s="470">
        <v>0</v>
      </c>
      <c r="H849" s="87">
        <v>89137.008020000008</v>
      </c>
      <c r="I849" s="470">
        <v>0</v>
      </c>
      <c r="J849" s="470">
        <v>0</v>
      </c>
      <c r="K849" s="470">
        <v>0</v>
      </c>
      <c r="L849" s="470">
        <v>25000</v>
      </c>
      <c r="M849" s="470">
        <v>34304.79277</v>
      </c>
      <c r="N849" s="470">
        <v>0</v>
      </c>
      <c r="O849" s="470">
        <v>0</v>
      </c>
      <c r="P849" s="470">
        <v>0</v>
      </c>
      <c r="Q849" s="470">
        <v>0</v>
      </c>
      <c r="R849" s="87">
        <v>59304.79277</v>
      </c>
      <c r="S849" s="470">
        <v>0</v>
      </c>
      <c r="T849" s="470">
        <v>0</v>
      </c>
      <c r="U849" s="470">
        <v>0</v>
      </c>
      <c r="V849" s="470">
        <v>0</v>
      </c>
      <c r="W849" s="470">
        <v>0</v>
      </c>
      <c r="X849" s="470">
        <v>0</v>
      </c>
      <c r="Y849" s="470">
        <v>3000</v>
      </c>
      <c r="Z849" s="470">
        <v>0</v>
      </c>
      <c r="AA849" s="470">
        <v>1512.2707</v>
      </c>
      <c r="AB849" s="470">
        <v>2015.3295700000001</v>
      </c>
      <c r="AC849" s="470">
        <v>0</v>
      </c>
      <c r="AD849" s="470">
        <v>6527.6002699999999</v>
      </c>
      <c r="AE849" s="470">
        <v>154969.40106</v>
      </c>
      <c r="AF849" s="473">
        <v>0</v>
      </c>
      <c r="AG849" s="473">
        <v>59304.79277</v>
      </c>
      <c r="AH849" s="473">
        <v>0</v>
      </c>
      <c r="AI849" s="473">
        <v>4512.2707</v>
      </c>
      <c r="AJ849" s="474">
        <v>91152.33759000001</v>
      </c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</row>
    <row r="850" spans="1:55" s="42" customFormat="1" x14ac:dyDescent="0.25">
      <c r="A850" s="395"/>
      <c r="B850" s="111">
        <v>260205</v>
      </c>
      <c r="C850" s="180" t="s">
        <v>34</v>
      </c>
      <c r="D850" s="470">
        <v>0</v>
      </c>
      <c r="E850" s="470">
        <v>2544.32744</v>
      </c>
      <c r="F850" s="470">
        <v>0</v>
      </c>
      <c r="G850" s="470">
        <v>0</v>
      </c>
      <c r="H850" s="87">
        <v>2544.32744</v>
      </c>
      <c r="I850" s="470">
        <v>0</v>
      </c>
      <c r="J850" s="470">
        <v>0</v>
      </c>
      <c r="K850" s="470">
        <v>0</v>
      </c>
      <c r="L850" s="470">
        <v>0</v>
      </c>
      <c r="M850" s="470">
        <v>3452.52241</v>
      </c>
      <c r="N850" s="470">
        <v>0</v>
      </c>
      <c r="O850" s="470">
        <v>0</v>
      </c>
      <c r="P850" s="470">
        <v>0</v>
      </c>
      <c r="Q850" s="470">
        <v>0</v>
      </c>
      <c r="R850" s="87">
        <v>3452.52241</v>
      </c>
      <c r="S850" s="470">
        <v>0</v>
      </c>
      <c r="T850" s="470">
        <v>0</v>
      </c>
      <c r="U850" s="470">
        <v>0</v>
      </c>
      <c r="V850" s="470">
        <v>0</v>
      </c>
      <c r="W850" s="470">
        <v>0</v>
      </c>
      <c r="X850" s="470">
        <v>0</v>
      </c>
      <c r="Y850" s="470">
        <v>0</v>
      </c>
      <c r="Z850" s="470">
        <v>0</v>
      </c>
      <c r="AA850" s="470">
        <v>64.308760000000007</v>
      </c>
      <c r="AB850" s="470">
        <v>0</v>
      </c>
      <c r="AC850" s="470">
        <v>0</v>
      </c>
      <c r="AD850" s="470">
        <v>64.308760000000007</v>
      </c>
      <c r="AE850" s="470">
        <v>6061.1586100000004</v>
      </c>
      <c r="AF850" s="473">
        <v>0</v>
      </c>
      <c r="AG850" s="473">
        <v>3452.52241</v>
      </c>
      <c r="AH850" s="473">
        <v>0</v>
      </c>
      <c r="AI850" s="473">
        <v>64.308760000000007</v>
      </c>
      <c r="AJ850" s="474">
        <v>2544.32744</v>
      </c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</row>
    <row r="851" spans="1:55" s="42" customFormat="1" x14ac:dyDescent="0.25">
      <c r="A851" s="395"/>
      <c r="B851" s="111">
        <v>260210</v>
      </c>
      <c r="C851" s="180" t="s">
        <v>35</v>
      </c>
      <c r="D851" s="470">
        <v>3333.3333499999999</v>
      </c>
      <c r="E851" s="470">
        <v>3726.9973</v>
      </c>
      <c r="F851" s="470">
        <v>0</v>
      </c>
      <c r="G851" s="470">
        <v>0</v>
      </c>
      <c r="H851" s="87">
        <v>7060.3306499999999</v>
      </c>
      <c r="I851" s="470">
        <v>0</v>
      </c>
      <c r="J851" s="470">
        <v>0</v>
      </c>
      <c r="K851" s="470">
        <v>0</v>
      </c>
      <c r="L851" s="470">
        <v>0</v>
      </c>
      <c r="M851" s="470">
        <v>494.71265</v>
      </c>
      <c r="N851" s="470">
        <v>0</v>
      </c>
      <c r="O851" s="470">
        <v>0</v>
      </c>
      <c r="P851" s="470">
        <v>0</v>
      </c>
      <c r="Q851" s="470">
        <v>0</v>
      </c>
      <c r="R851" s="87">
        <v>494.71265</v>
      </c>
      <c r="S851" s="470">
        <v>0</v>
      </c>
      <c r="T851" s="470">
        <v>0</v>
      </c>
      <c r="U851" s="470">
        <v>0</v>
      </c>
      <c r="V851" s="470">
        <v>0</v>
      </c>
      <c r="W851" s="470">
        <v>0</v>
      </c>
      <c r="X851" s="470">
        <v>0</v>
      </c>
      <c r="Y851" s="470">
        <v>221.45522</v>
      </c>
      <c r="Z851" s="470">
        <v>0</v>
      </c>
      <c r="AA851" s="470">
        <v>187.917</v>
      </c>
      <c r="AB851" s="470">
        <v>233.33707999999999</v>
      </c>
      <c r="AC851" s="470">
        <v>0</v>
      </c>
      <c r="AD851" s="470">
        <v>642.70929999999998</v>
      </c>
      <c r="AE851" s="470">
        <v>8197.7525999999998</v>
      </c>
      <c r="AF851" s="473">
        <v>0</v>
      </c>
      <c r="AG851" s="473">
        <v>494.71265</v>
      </c>
      <c r="AH851" s="473">
        <v>0</v>
      </c>
      <c r="AI851" s="473">
        <v>409.37221999999997</v>
      </c>
      <c r="AJ851" s="474">
        <v>7293.6677300000001</v>
      </c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</row>
    <row r="852" spans="1:55" s="42" customFormat="1" x14ac:dyDescent="0.25">
      <c r="A852" s="395"/>
      <c r="B852" s="111">
        <v>260215</v>
      </c>
      <c r="C852" s="180" t="s">
        <v>36</v>
      </c>
      <c r="D852" s="470">
        <v>958.33336999999995</v>
      </c>
      <c r="E852" s="470">
        <v>6336.0387300000002</v>
      </c>
      <c r="F852" s="470">
        <v>0</v>
      </c>
      <c r="G852" s="470">
        <v>0</v>
      </c>
      <c r="H852" s="87">
        <v>7294.3721000000005</v>
      </c>
      <c r="I852" s="470">
        <v>0</v>
      </c>
      <c r="J852" s="470">
        <v>0</v>
      </c>
      <c r="K852" s="470">
        <v>0</v>
      </c>
      <c r="L852" s="470">
        <v>0</v>
      </c>
      <c r="M852" s="470">
        <v>3926.0867600000001</v>
      </c>
      <c r="N852" s="470">
        <v>0</v>
      </c>
      <c r="O852" s="470">
        <v>0</v>
      </c>
      <c r="P852" s="470">
        <v>0</v>
      </c>
      <c r="Q852" s="470">
        <v>0</v>
      </c>
      <c r="R852" s="87">
        <v>3926.0867600000001</v>
      </c>
      <c r="S852" s="470">
        <v>0</v>
      </c>
      <c r="T852" s="470">
        <v>0</v>
      </c>
      <c r="U852" s="470">
        <v>0</v>
      </c>
      <c r="V852" s="470">
        <v>0</v>
      </c>
      <c r="W852" s="470">
        <v>0</v>
      </c>
      <c r="X852" s="470">
        <v>0</v>
      </c>
      <c r="Y852" s="470">
        <v>226.27741</v>
      </c>
      <c r="Z852" s="470">
        <v>0</v>
      </c>
      <c r="AA852" s="470">
        <v>191.84486999999999</v>
      </c>
      <c r="AB852" s="470">
        <v>238.41799</v>
      </c>
      <c r="AC852" s="470">
        <v>0</v>
      </c>
      <c r="AD852" s="470">
        <v>656.54026999999996</v>
      </c>
      <c r="AE852" s="470">
        <v>11876.99913</v>
      </c>
      <c r="AF852" s="473">
        <v>0</v>
      </c>
      <c r="AG852" s="473">
        <v>3926.0867600000001</v>
      </c>
      <c r="AH852" s="473">
        <v>0</v>
      </c>
      <c r="AI852" s="473">
        <v>418.12227999999999</v>
      </c>
      <c r="AJ852" s="474">
        <v>7532.7900900000004</v>
      </c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</row>
    <row r="853" spans="1:55" s="42" customFormat="1" x14ac:dyDescent="0.25">
      <c r="A853" s="395"/>
      <c r="B853" s="111">
        <v>260220</v>
      </c>
      <c r="C853" s="180" t="s">
        <v>37</v>
      </c>
      <c r="D853" s="470">
        <v>1916.6667399999999</v>
      </c>
      <c r="E853" s="470">
        <v>12870.943590000001</v>
      </c>
      <c r="F853" s="470">
        <v>0</v>
      </c>
      <c r="G853" s="470">
        <v>0</v>
      </c>
      <c r="H853" s="87">
        <v>14787.610330000001</v>
      </c>
      <c r="I853" s="470">
        <v>0</v>
      </c>
      <c r="J853" s="470">
        <v>0</v>
      </c>
      <c r="K853" s="470">
        <v>0</v>
      </c>
      <c r="L853" s="470">
        <v>25000</v>
      </c>
      <c r="M853" s="470">
        <v>13061.86283</v>
      </c>
      <c r="N853" s="470">
        <v>0</v>
      </c>
      <c r="O853" s="470">
        <v>0</v>
      </c>
      <c r="P853" s="470">
        <v>0</v>
      </c>
      <c r="Q853" s="470">
        <v>0</v>
      </c>
      <c r="R853" s="87">
        <v>38061.862829999998</v>
      </c>
      <c r="S853" s="470">
        <v>0</v>
      </c>
      <c r="T853" s="470">
        <v>0</v>
      </c>
      <c r="U853" s="470">
        <v>0</v>
      </c>
      <c r="V853" s="470">
        <v>0</v>
      </c>
      <c r="W853" s="470">
        <v>0</v>
      </c>
      <c r="X853" s="470">
        <v>0</v>
      </c>
      <c r="Y853" s="470">
        <v>467.44369</v>
      </c>
      <c r="Z853" s="470">
        <v>0</v>
      </c>
      <c r="AA853" s="470">
        <v>395.80439999999999</v>
      </c>
      <c r="AB853" s="470">
        <v>492.52368999999999</v>
      </c>
      <c r="AC853" s="470">
        <v>0</v>
      </c>
      <c r="AD853" s="470">
        <v>1355.77178</v>
      </c>
      <c r="AE853" s="470">
        <v>54205.244940000004</v>
      </c>
      <c r="AF853" s="473">
        <v>0</v>
      </c>
      <c r="AG853" s="473">
        <v>38061.862829999998</v>
      </c>
      <c r="AH853" s="473">
        <v>0</v>
      </c>
      <c r="AI853" s="473">
        <v>863.24809000000005</v>
      </c>
      <c r="AJ853" s="474">
        <v>15280.134020000001</v>
      </c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</row>
    <row r="854" spans="1:55" s="42" customFormat="1" x14ac:dyDescent="0.25">
      <c r="A854" s="395"/>
      <c r="B854" s="111">
        <v>260225</v>
      </c>
      <c r="C854" s="180" t="s">
        <v>38</v>
      </c>
      <c r="D854" s="470">
        <v>4791.6668900000004</v>
      </c>
      <c r="E854" s="470">
        <v>52658.70061</v>
      </c>
      <c r="F854" s="470">
        <v>0</v>
      </c>
      <c r="G854" s="470">
        <v>0</v>
      </c>
      <c r="H854" s="87">
        <v>57450.3675</v>
      </c>
      <c r="I854" s="470">
        <v>0</v>
      </c>
      <c r="J854" s="470">
        <v>0</v>
      </c>
      <c r="K854" s="470">
        <v>0</v>
      </c>
      <c r="L854" s="470">
        <v>0</v>
      </c>
      <c r="M854" s="470">
        <v>13369.608120000001</v>
      </c>
      <c r="N854" s="470">
        <v>0</v>
      </c>
      <c r="O854" s="470">
        <v>0</v>
      </c>
      <c r="P854" s="470">
        <v>0</v>
      </c>
      <c r="Q854" s="470">
        <v>0</v>
      </c>
      <c r="R854" s="87">
        <v>13369.608120000001</v>
      </c>
      <c r="S854" s="470">
        <v>0</v>
      </c>
      <c r="T854" s="470">
        <v>0</v>
      </c>
      <c r="U854" s="470">
        <v>0</v>
      </c>
      <c r="V854" s="470">
        <v>0</v>
      </c>
      <c r="W854" s="470">
        <v>0</v>
      </c>
      <c r="X854" s="470">
        <v>0</v>
      </c>
      <c r="Y854" s="470">
        <v>2084.82368</v>
      </c>
      <c r="Z854" s="470">
        <v>0</v>
      </c>
      <c r="AA854" s="470">
        <v>672.39567</v>
      </c>
      <c r="AB854" s="470">
        <v>1051.05081</v>
      </c>
      <c r="AC854" s="470">
        <v>0</v>
      </c>
      <c r="AD854" s="470">
        <v>3808.27016</v>
      </c>
      <c r="AE854" s="470">
        <v>74628.245779999997</v>
      </c>
      <c r="AF854" s="473">
        <v>0</v>
      </c>
      <c r="AG854" s="473">
        <v>13369.608120000001</v>
      </c>
      <c r="AH854" s="473">
        <v>0</v>
      </c>
      <c r="AI854" s="473">
        <v>2757.2193499999998</v>
      </c>
      <c r="AJ854" s="474">
        <v>58501.418310000001</v>
      </c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</row>
    <row r="855" spans="1:55" s="42" customFormat="1" x14ac:dyDescent="0.25">
      <c r="A855" s="395"/>
      <c r="B855" s="111">
        <v>2603</v>
      </c>
      <c r="C855" s="180" t="s">
        <v>306</v>
      </c>
      <c r="D855" s="470">
        <v>412416.66499999998</v>
      </c>
      <c r="E855" s="470">
        <v>364414.49900000001</v>
      </c>
      <c r="F855" s="470">
        <v>313318.33331999998</v>
      </c>
      <c r="G855" s="470">
        <v>90899.145300000004</v>
      </c>
      <c r="H855" s="87">
        <v>1181048.6426200001</v>
      </c>
      <c r="I855" s="470">
        <v>0</v>
      </c>
      <c r="J855" s="470">
        <v>133335.63397</v>
      </c>
      <c r="K855" s="470">
        <v>0</v>
      </c>
      <c r="L855" s="470">
        <v>6025</v>
      </c>
      <c r="M855" s="470">
        <v>0</v>
      </c>
      <c r="N855" s="470">
        <v>82916.666700000002</v>
      </c>
      <c r="O855" s="470">
        <v>0</v>
      </c>
      <c r="P855" s="470">
        <v>4200.3</v>
      </c>
      <c r="Q855" s="470">
        <v>208114.15671000001</v>
      </c>
      <c r="R855" s="87">
        <v>434591.75737999997</v>
      </c>
      <c r="S855" s="470">
        <v>27375</v>
      </c>
      <c r="T855" s="470">
        <v>2333.6</v>
      </c>
      <c r="U855" s="470">
        <v>0</v>
      </c>
      <c r="V855" s="470">
        <v>0</v>
      </c>
      <c r="W855" s="470">
        <v>0</v>
      </c>
      <c r="X855" s="470">
        <v>0</v>
      </c>
      <c r="Y855" s="470">
        <v>1000</v>
      </c>
      <c r="Z855" s="470">
        <v>0</v>
      </c>
      <c r="AA855" s="470">
        <v>49242.141329999999</v>
      </c>
      <c r="AB855" s="470">
        <v>15907.9666</v>
      </c>
      <c r="AC855" s="470">
        <v>51282.015529999997</v>
      </c>
      <c r="AD855" s="470">
        <v>147140.72345999998</v>
      </c>
      <c r="AE855" s="470">
        <v>1762781.1234599999</v>
      </c>
      <c r="AF855" s="473">
        <v>82916.666700000002</v>
      </c>
      <c r="AG855" s="473">
        <v>6025</v>
      </c>
      <c r="AH855" s="473">
        <v>0</v>
      </c>
      <c r="AI855" s="473">
        <v>101524.15685999999</v>
      </c>
      <c r="AJ855" s="474">
        <v>1572315.2999000002</v>
      </c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</row>
    <row r="856" spans="1:55" s="42" customFormat="1" x14ac:dyDescent="0.25">
      <c r="A856" s="395"/>
      <c r="B856" s="111">
        <v>260305</v>
      </c>
      <c r="C856" s="180" t="s">
        <v>34</v>
      </c>
      <c r="D856" s="470">
        <v>0</v>
      </c>
      <c r="E856" s="470">
        <v>8823.5290000000005</v>
      </c>
      <c r="F856" s="470">
        <v>0</v>
      </c>
      <c r="G856" s="470">
        <v>6111.1111199999996</v>
      </c>
      <c r="H856" s="87">
        <v>14934.64012</v>
      </c>
      <c r="I856" s="470">
        <v>0</v>
      </c>
      <c r="J856" s="470">
        <v>2643.3262800000002</v>
      </c>
      <c r="K856" s="470">
        <v>0</v>
      </c>
      <c r="L856" s="470">
        <v>0</v>
      </c>
      <c r="M856" s="470">
        <v>0</v>
      </c>
      <c r="N856" s="470">
        <v>0</v>
      </c>
      <c r="O856" s="470">
        <v>0</v>
      </c>
      <c r="P856" s="470">
        <v>0</v>
      </c>
      <c r="Q856" s="470">
        <v>3250</v>
      </c>
      <c r="R856" s="87">
        <v>5893.3262800000002</v>
      </c>
      <c r="S856" s="470">
        <v>0</v>
      </c>
      <c r="T856" s="470">
        <v>2333.6</v>
      </c>
      <c r="U856" s="470">
        <v>0</v>
      </c>
      <c r="V856" s="470">
        <v>0</v>
      </c>
      <c r="W856" s="470">
        <v>0</v>
      </c>
      <c r="X856" s="470">
        <v>0</v>
      </c>
      <c r="Y856" s="470">
        <v>0</v>
      </c>
      <c r="Z856" s="470">
        <v>0</v>
      </c>
      <c r="AA856" s="470">
        <v>0</v>
      </c>
      <c r="AB856" s="470">
        <v>0</v>
      </c>
      <c r="AC856" s="470">
        <v>11.4148</v>
      </c>
      <c r="AD856" s="470">
        <v>2345.0147999999999</v>
      </c>
      <c r="AE856" s="470">
        <v>23172.981200000002</v>
      </c>
      <c r="AF856" s="473">
        <v>0</v>
      </c>
      <c r="AG856" s="473">
        <v>0</v>
      </c>
      <c r="AH856" s="473">
        <v>0</v>
      </c>
      <c r="AI856" s="473">
        <v>11.4148</v>
      </c>
      <c r="AJ856" s="474">
        <v>23161.5664</v>
      </c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</row>
    <row r="857" spans="1:55" s="42" customFormat="1" x14ac:dyDescent="0.25">
      <c r="A857" s="395"/>
      <c r="B857" s="111">
        <v>260310</v>
      </c>
      <c r="C857" s="180" t="s">
        <v>35</v>
      </c>
      <c r="D857" s="470">
        <v>10000</v>
      </c>
      <c r="E857" s="470">
        <v>12187.5</v>
      </c>
      <c r="F857" s="470">
        <v>48401.666669999999</v>
      </c>
      <c r="G857" s="470">
        <v>2461.53845</v>
      </c>
      <c r="H857" s="87">
        <v>73050.705119999999</v>
      </c>
      <c r="I857" s="470">
        <v>0</v>
      </c>
      <c r="J857" s="470">
        <v>6307.6923100000004</v>
      </c>
      <c r="K857" s="470">
        <v>0</v>
      </c>
      <c r="L857" s="470">
        <v>0</v>
      </c>
      <c r="M857" s="470">
        <v>0</v>
      </c>
      <c r="N857" s="470">
        <v>0</v>
      </c>
      <c r="O857" s="470">
        <v>0</v>
      </c>
      <c r="P857" s="470">
        <v>0</v>
      </c>
      <c r="Q857" s="470">
        <v>21728.57143</v>
      </c>
      <c r="R857" s="87">
        <v>28036.263740000002</v>
      </c>
      <c r="S857" s="470">
        <v>1875</v>
      </c>
      <c r="T857" s="470">
        <v>0</v>
      </c>
      <c r="U857" s="470">
        <v>0</v>
      </c>
      <c r="V857" s="470">
        <v>0</v>
      </c>
      <c r="W857" s="470">
        <v>0</v>
      </c>
      <c r="X857" s="470">
        <v>0</v>
      </c>
      <c r="Y857" s="470">
        <v>0</v>
      </c>
      <c r="Z857" s="470">
        <v>0</v>
      </c>
      <c r="AA857" s="470">
        <v>3370.6909999999998</v>
      </c>
      <c r="AB857" s="470">
        <v>538.08157000000006</v>
      </c>
      <c r="AC857" s="470">
        <v>6856.9812499999998</v>
      </c>
      <c r="AD857" s="470">
        <v>12640.75382</v>
      </c>
      <c r="AE857" s="470">
        <v>113727.72267999999</v>
      </c>
      <c r="AF857" s="473">
        <v>0</v>
      </c>
      <c r="AG857" s="473">
        <v>0</v>
      </c>
      <c r="AH857" s="473">
        <v>0</v>
      </c>
      <c r="AI857" s="473">
        <v>10227.67225</v>
      </c>
      <c r="AJ857" s="474">
        <v>103500.05042999999</v>
      </c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</row>
    <row r="858" spans="1:55" s="42" customFormat="1" x14ac:dyDescent="0.25">
      <c r="A858" s="395"/>
      <c r="B858" s="111">
        <v>260315</v>
      </c>
      <c r="C858" s="180" t="s">
        <v>36</v>
      </c>
      <c r="D858" s="470">
        <v>57797.004999999997</v>
      </c>
      <c r="E858" s="470">
        <v>41182.457799999996</v>
      </c>
      <c r="F858" s="470">
        <v>38250</v>
      </c>
      <c r="G858" s="470">
        <v>17044.444449999999</v>
      </c>
      <c r="H858" s="87">
        <v>154273.90724999999</v>
      </c>
      <c r="I858" s="470">
        <v>0</v>
      </c>
      <c r="J858" s="470">
        <v>9000</v>
      </c>
      <c r="K858" s="470">
        <v>0</v>
      </c>
      <c r="L858" s="470">
        <v>3525</v>
      </c>
      <c r="M858" s="470">
        <v>0</v>
      </c>
      <c r="N858" s="470">
        <v>0</v>
      </c>
      <c r="O858" s="470">
        <v>0</v>
      </c>
      <c r="P858" s="470">
        <v>0</v>
      </c>
      <c r="Q858" s="470">
        <v>10916.671</v>
      </c>
      <c r="R858" s="87">
        <v>23441.671000000002</v>
      </c>
      <c r="S858" s="470">
        <v>0</v>
      </c>
      <c r="T858" s="470">
        <v>0</v>
      </c>
      <c r="U858" s="470">
        <v>0</v>
      </c>
      <c r="V858" s="470">
        <v>0</v>
      </c>
      <c r="W858" s="470">
        <v>0</v>
      </c>
      <c r="X858" s="470">
        <v>0</v>
      </c>
      <c r="Y858" s="470">
        <v>500</v>
      </c>
      <c r="Z858" s="470">
        <v>0</v>
      </c>
      <c r="AA858" s="470">
        <v>3695.9080399999998</v>
      </c>
      <c r="AB858" s="470">
        <v>2564.3090999999999</v>
      </c>
      <c r="AC858" s="470">
        <v>12631.22251</v>
      </c>
      <c r="AD858" s="470">
        <v>19391.43965</v>
      </c>
      <c r="AE858" s="470">
        <v>197107.01789999998</v>
      </c>
      <c r="AF858" s="473">
        <v>0</v>
      </c>
      <c r="AG858" s="473">
        <v>3525</v>
      </c>
      <c r="AH858" s="473">
        <v>0</v>
      </c>
      <c r="AI858" s="473">
        <v>16827.130550000002</v>
      </c>
      <c r="AJ858" s="474">
        <v>176754.88735</v>
      </c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</row>
    <row r="859" spans="1:55" s="42" customFormat="1" x14ac:dyDescent="0.25">
      <c r="A859" s="395"/>
      <c r="B859" s="111">
        <v>260320</v>
      </c>
      <c r="C859" s="180" t="s">
        <v>37</v>
      </c>
      <c r="D859" s="470">
        <v>53388.897389999998</v>
      </c>
      <c r="E859" s="470">
        <v>84043.486799999999</v>
      </c>
      <c r="F859" s="470">
        <v>20833.333340000001</v>
      </c>
      <c r="G859" s="470">
        <v>6405.9828299999999</v>
      </c>
      <c r="H859" s="87">
        <v>164671.70036000002</v>
      </c>
      <c r="I859" s="470">
        <v>0</v>
      </c>
      <c r="J859" s="470">
        <v>16057.69231</v>
      </c>
      <c r="K859" s="470">
        <v>0</v>
      </c>
      <c r="L859" s="470">
        <v>0</v>
      </c>
      <c r="M859" s="470">
        <v>0</v>
      </c>
      <c r="N859" s="470">
        <v>21666.666679999998</v>
      </c>
      <c r="O859" s="470">
        <v>0</v>
      </c>
      <c r="P859" s="470">
        <v>4200.3</v>
      </c>
      <c r="Q859" s="470">
        <v>37395.171430000002</v>
      </c>
      <c r="R859" s="87">
        <v>79319.830420000013</v>
      </c>
      <c r="S859" s="470">
        <v>14875</v>
      </c>
      <c r="T859" s="470">
        <v>0</v>
      </c>
      <c r="U859" s="470">
        <v>0</v>
      </c>
      <c r="V859" s="470">
        <v>0</v>
      </c>
      <c r="W859" s="470">
        <v>0</v>
      </c>
      <c r="X859" s="470">
        <v>0</v>
      </c>
      <c r="Y859" s="470">
        <v>500</v>
      </c>
      <c r="Z859" s="470">
        <v>0</v>
      </c>
      <c r="AA859" s="470">
        <v>9928.4200500000006</v>
      </c>
      <c r="AB859" s="470">
        <v>2788.5040199999999</v>
      </c>
      <c r="AC859" s="470">
        <v>13134.79573</v>
      </c>
      <c r="AD859" s="470">
        <v>41226.719799999999</v>
      </c>
      <c r="AE859" s="470">
        <v>285218.25058000005</v>
      </c>
      <c r="AF859" s="473">
        <v>21666.666679999998</v>
      </c>
      <c r="AG859" s="473">
        <v>0</v>
      </c>
      <c r="AH859" s="473">
        <v>0</v>
      </c>
      <c r="AI859" s="473">
        <v>23563.215779999999</v>
      </c>
      <c r="AJ859" s="474">
        <v>239988.36812</v>
      </c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</row>
    <row r="860" spans="1:55" s="42" customFormat="1" x14ac:dyDescent="0.25">
      <c r="A860" s="395"/>
      <c r="B860" s="111">
        <v>260325</v>
      </c>
      <c r="C860" s="180" t="s">
        <v>38</v>
      </c>
      <c r="D860" s="470">
        <v>291230.76260999998</v>
      </c>
      <c r="E860" s="470">
        <v>218177.52540000001</v>
      </c>
      <c r="F860" s="470">
        <v>205833.33330999999</v>
      </c>
      <c r="G860" s="470">
        <v>58876.068449999999</v>
      </c>
      <c r="H860" s="87">
        <v>774117.68977000006</v>
      </c>
      <c r="I860" s="470">
        <v>0</v>
      </c>
      <c r="J860" s="470">
        <v>99326.923070000004</v>
      </c>
      <c r="K860" s="470">
        <v>0</v>
      </c>
      <c r="L860" s="470">
        <v>2500</v>
      </c>
      <c r="M860" s="470">
        <v>0</v>
      </c>
      <c r="N860" s="470">
        <v>61250.000019999999</v>
      </c>
      <c r="O860" s="470">
        <v>0</v>
      </c>
      <c r="P860" s="470">
        <v>0</v>
      </c>
      <c r="Q860" s="470">
        <v>134823.74285000001</v>
      </c>
      <c r="R860" s="87">
        <v>297900.66593999998</v>
      </c>
      <c r="S860" s="470">
        <v>10625</v>
      </c>
      <c r="T860" s="470">
        <v>0</v>
      </c>
      <c r="U860" s="470">
        <v>0</v>
      </c>
      <c r="V860" s="470">
        <v>0</v>
      </c>
      <c r="W860" s="470">
        <v>0</v>
      </c>
      <c r="X860" s="470">
        <v>0</v>
      </c>
      <c r="Y860" s="470">
        <v>0</v>
      </c>
      <c r="Z860" s="470">
        <v>0</v>
      </c>
      <c r="AA860" s="470">
        <v>32247.122240000001</v>
      </c>
      <c r="AB860" s="470">
        <v>10017.071910000001</v>
      </c>
      <c r="AC860" s="470">
        <v>18647.60124</v>
      </c>
      <c r="AD860" s="470">
        <v>71536.795389999999</v>
      </c>
      <c r="AE860" s="470">
        <v>1143555.1511000001</v>
      </c>
      <c r="AF860" s="473">
        <v>61250.000019999999</v>
      </c>
      <c r="AG860" s="473">
        <v>2500</v>
      </c>
      <c r="AH860" s="473">
        <v>0</v>
      </c>
      <c r="AI860" s="473">
        <v>50894.723480000001</v>
      </c>
      <c r="AJ860" s="474">
        <v>1028910.4276000002</v>
      </c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</row>
    <row r="861" spans="1:55" s="42" customFormat="1" x14ac:dyDescent="0.25">
      <c r="A861" s="395"/>
      <c r="B861" s="111">
        <v>2604</v>
      </c>
      <c r="C861" s="180" t="s">
        <v>307</v>
      </c>
      <c r="D861" s="470">
        <v>0</v>
      </c>
      <c r="E861" s="470">
        <v>0</v>
      </c>
      <c r="F861" s="470">
        <v>0</v>
      </c>
      <c r="G861" s="470">
        <v>0</v>
      </c>
      <c r="H861" s="87">
        <v>0</v>
      </c>
      <c r="I861" s="470">
        <v>0</v>
      </c>
      <c r="J861" s="470">
        <v>0</v>
      </c>
      <c r="K861" s="470">
        <v>0</v>
      </c>
      <c r="L861" s="470">
        <v>0</v>
      </c>
      <c r="M861" s="470">
        <v>0</v>
      </c>
      <c r="N861" s="470">
        <v>0</v>
      </c>
      <c r="O861" s="470">
        <v>0</v>
      </c>
      <c r="P861" s="470">
        <v>0</v>
      </c>
      <c r="Q861" s="470">
        <v>0</v>
      </c>
      <c r="R861" s="87">
        <v>0</v>
      </c>
      <c r="S861" s="470">
        <v>0</v>
      </c>
      <c r="T861" s="470">
        <v>0</v>
      </c>
      <c r="U861" s="470">
        <v>0</v>
      </c>
      <c r="V861" s="470">
        <v>0</v>
      </c>
      <c r="W861" s="470">
        <v>0</v>
      </c>
      <c r="X861" s="470">
        <v>0</v>
      </c>
      <c r="Y861" s="470">
        <v>0</v>
      </c>
      <c r="Z861" s="470">
        <v>0</v>
      </c>
      <c r="AA861" s="470">
        <v>0</v>
      </c>
      <c r="AB861" s="470">
        <v>0</v>
      </c>
      <c r="AC861" s="470">
        <v>0</v>
      </c>
      <c r="AD861" s="470">
        <v>0</v>
      </c>
      <c r="AE861" s="470">
        <v>0</v>
      </c>
      <c r="AF861" s="473">
        <v>0</v>
      </c>
      <c r="AG861" s="473">
        <v>0</v>
      </c>
      <c r="AH861" s="473">
        <v>0</v>
      </c>
      <c r="AI861" s="473">
        <v>0</v>
      </c>
      <c r="AJ861" s="474">
        <v>0</v>
      </c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</row>
    <row r="862" spans="1:55" s="42" customFormat="1" x14ac:dyDescent="0.25">
      <c r="A862" s="395"/>
      <c r="B862" s="111">
        <v>260405</v>
      </c>
      <c r="C862" s="180" t="s">
        <v>34</v>
      </c>
      <c r="D862" s="470">
        <v>0</v>
      </c>
      <c r="E862" s="470">
        <v>0</v>
      </c>
      <c r="F862" s="470">
        <v>0</v>
      </c>
      <c r="G862" s="470">
        <v>0</v>
      </c>
      <c r="H862" s="87">
        <v>0</v>
      </c>
      <c r="I862" s="470">
        <v>0</v>
      </c>
      <c r="J862" s="470">
        <v>0</v>
      </c>
      <c r="K862" s="470">
        <v>0</v>
      </c>
      <c r="L862" s="470">
        <v>0</v>
      </c>
      <c r="M862" s="470">
        <v>0</v>
      </c>
      <c r="N862" s="470">
        <v>0</v>
      </c>
      <c r="O862" s="470">
        <v>0</v>
      </c>
      <c r="P862" s="470">
        <v>0</v>
      </c>
      <c r="Q862" s="470">
        <v>0</v>
      </c>
      <c r="R862" s="87">
        <v>0</v>
      </c>
      <c r="S862" s="470">
        <v>0</v>
      </c>
      <c r="T862" s="470">
        <v>0</v>
      </c>
      <c r="U862" s="470">
        <v>0</v>
      </c>
      <c r="V862" s="470">
        <v>0</v>
      </c>
      <c r="W862" s="470">
        <v>0</v>
      </c>
      <c r="X862" s="470">
        <v>0</v>
      </c>
      <c r="Y862" s="470">
        <v>0</v>
      </c>
      <c r="Z862" s="470">
        <v>0</v>
      </c>
      <c r="AA862" s="470">
        <v>0</v>
      </c>
      <c r="AB862" s="470">
        <v>0</v>
      </c>
      <c r="AC862" s="470">
        <v>0</v>
      </c>
      <c r="AD862" s="470">
        <v>0</v>
      </c>
      <c r="AE862" s="470">
        <v>0</v>
      </c>
      <c r="AF862" s="473">
        <v>0</v>
      </c>
      <c r="AG862" s="473">
        <v>0</v>
      </c>
      <c r="AH862" s="473">
        <v>0</v>
      </c>
      <c r="AI862" s="473">
        <v>0</v>
      </c>
      <c r="AJ862" s="474">
        <v>0</v>
      </c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</row>
    <row r="863" spans="1:55" s="42" customFormat="1" x14ac:dyDescent="0.25">
      <c r="A863" s="395"/>
      <c r="B863" s="111">
        <v>260410</v>
      </c>
      <c r="C863" s="180" t="s">
        <v>35</v>
      </c>
      <c r="D863" s="470">
        <v>0</v>
      </c>
      <c r="E863" s="470">
        <v>0</v>
      </c>
      <c r="F863" s="470">
        <v>0</v>
      </c>
      <c r="G863" s="470">
        <v>0</v>
      </c>
      <c r="H863" s="87">
        <v>0</v>
      </c>
      <c r="I863" s="470">
        <v>0</v>
      </c>
      <c r="J863" s="470">
        <v>0</v>
      </c>
      <c r="K863" s="470">
        <v>0</v>
      </c>
      <c r="L863" s="470">
        <v>0</v>
      </c>
      <c r="M863" s="470">
        <v>0</v>
      </c>
      <c r="N863" s="470">
        <v>0</v>
      </c>
      <c r="O863" s="470">
        <v>0</v>
      </c>
      <c r="P863" s="470">
        <v>0</v>
      </c>
      <c r="Q863" s="470">
        <v>0</v>
      </c>
      <c r="R863" s="87">
        <v>0</v>
      </c>
      <c r="S863" s="470">
        <v>0</v>
      </c>
      <c r="T863" s="470">
        <v>0</v>
      </c>
      <c r="U863" s="470">
        <v>0</v>
      </c>
      <c r="V863" s="470">
        <v>0</v>
      </c>
      <c r="W863" s="470">
        <v>0</v>
      </c>
      <c r="X863" s="470">
        <v>0</v>
      </c>
      <c r="Y863" s="470">
        <v>0</v>
      </c>
      <c r="Z863" s="470">
        <v>0</v>
      </c>
      <c r="AA863" s="470">
        <v>0</v>
      </c>
      <c r="AB863" s="470">
        <v>0</v>
      </c>
      <c r="AC863" s="470">
        <v>0</v>
      </c>
      <c r="AD863" s="470">
        <v>0</v>
      </c>
      <c r="AE863" s="470">
        <v>0</v>
      </c>
      <c r="AF863" s="473">
        <v>0</v>
      </c>
      <c r="AG863" s="473">
        <v>0</v>
      </c>
      <c r="AH863" s="473">
        <v>0</v>
      </c>
      <c r="AI863" s="473">
        <v>0</v>
      </c>
      <c r="AJ863" s="474">
        <v>0</v>
      </c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</row>
    <row r="864" spans="1:55" s="42" customFormat="1" x14ac:dyDescent="0.25">
      <c r="A864" s="395"/>
      <c r="B864" s="111">
        <v>260415</v>
      </c>
      <c r="C864" s="180" t="s">
        <v>36</v>
      </c>
      <c r="D864" s="470">
        <v>0</v>
      </c>
      <c r="E864" s="470">
        <v>0</v>
      </c>
      <c r="F864" s="470">
        <v>0</v>
      </c>
      <c r="G864" s="470">
        <v>0</v>
      </c>
      <c r="H864" s="87">
        <v>0</v>
      </c>
      <c r="I864" s="470">
        <v>0</v>
      </c>
      <c r="J864" s="470">
        <v>0</v>
      </c>
      <c r="K864" s="470">
        <v>0</v>
      </c>
      <c r="L864" s="470">
        <v>0</v>
      </c>
      <c r="M864" s="470">
        <v>0</v>
      </c>
      <c r="N864" s="470">
        <v>0</v>
      </c>
      <c r="O864" s="470">
        <v>0</v>
      </c>
      <c r="P864" s="470">
        <v>0</v>
      </c>
      <c r="Q864" s="470">
        <v>0</v>
      </c>
      <c r="R864" s="87">
        <v>0</v>
      </c>
      <c r="S864" s="470">
        <v>0</v>
      </c>
      <c r="T864" s="470">
        <v>0</v>
      </c>
      <c r="U864" s="470">
        <v>0</v>
      </c>
      <c r="V864" s="470">
        <v>0</v>
      </c>
      <c r="W864" s="470">
        <v>0</v>
      </c>
      <c r="X864" s="470">
        <v>0</v>
      </c>
      <c r="Y864" s="470">
        <v>0</v>
      </c>
      <c r="Z864" s="470">
        <v>0</v>
      </c>
      <c r="AA864" s="470">
        <v>0</v>
      </c>
      <c r="AB864" s="470">
        <v>0</v>
      </c>
      <c r="AC864" s="470">
        <v>0</v>
      </c>
      <c r="AD864" s="470">
        <v>0</v>
      </c>
      <c r="AE864" s="470">
        <v>0</v>
      </c>
      <c r="AF864" s="473">
        <v>0</v>
      </c>
      <c r="AG864" s="473">
        <v>0</v>
      </c>
      <c r="AH864" s="473">
        <v>0</v>
      </c>
      <c r="AI864" s="473">
        <v>0</v>
      </c>
      <c r="AJ864" s="474">
        <v>0</v>
      </c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</row>
    <row r="865" spans="1:55" s="42" customFormat="1" x14ac:dyDescent="0.25">
      <c r="A865" s="395"/>
      <c r="B865" s="111">
        <v>260420</v>
      </c>
      <c r="C865" s="180" t="s">
        <v>37</v>
      </c>
      <c r="D865" s="470">
        <v>0</v>
      </c>
      <c r="E865" s="470">
        <v>0</v>
      </c>
      <c r="F865" s="470">
        <v>0</v>
      </c>
      <c r="G865" s="470">
        <v>0</v>
      </c>
      <c r="H865" s="87">
        <v>0</v>
      </c>
      <c r="I865" s="470">
        <v>0</v>
      </c>
      <c r="J865" s="470">
        <v>0</v>
      </c>
      <c r="K865" s="470">
        <v>0</v>
      </c>
      <c r="L865" s="470">
        <v>0</v>
      </c>
      <c r="M865" s="470">
        <v>0</v>
      </c>
      <c r="N865" s="470">
        <v>0</v>
      </c>
      <c r="O865" s="470">
        <v>0</v>
      </c>
      <c r="P865" s="470">
        <v>0</v>
      </c>
      <c r="Q865" s="470">
        <v>0</v>
      </c>
      <c r="R865" s="87">
        <v>0</v>
      </c>
      <c r="S865" s="470">
        <v>0</v>
      </c>
      <c r="T865" s="470">
        <v>0</v>
      </c>
      <c r="U865" s="470">
        <v>0</v>
      </c>
      <c r="V865" s="470">
        <v>0</v>
      </c>
      <c r="W865" s="470">
        <v>0</v>
      </c>
      <c r="X865" s="470">
        <v>0</v>
      </c>
      <c r="Y865" s="470">
        <v>0</v>
      </c>
      <c r="Z865" s="470">
        <v>0</v>
      </c>
      <c r="AA865" s="470">
        <v>0</v>
      </c>
      <c r="AB865" s="470">
        <v>0</v>
      </c>
      <c r="AC865" s="470">
        <v>0</v>
      </c>
      <c r="AD865" s="470">
        <v>0</v>
      </c>
      <c r="AE865" s="470">
        <v>0</v>
      </c>
      <c r="AF865" s="473">
        <v>0</v>
      </c>
      <c r="AG865" s="473">
        <v>0</v>
      </c>
      <c r="AH865" s="473">
        <v>0</v>
      </c>
      <c r="AI865" s="473">
        <v>0</v>
      </c>
      <c r="AJ865" s="474">
        <v>0</v>
      </c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</row>
    <row r="866" spans="1:55" s="42" customFormat="1" x14ac:dyDescent="0.25">
      <c r="A866" s="395"/>
      <c r="B866" s="111">
        <v>260425</v>
      </c>
      <c r="C866" s="180" t="s">
        <v>38</v>
      </c>
      <c r="D866" s="470">
        <v>0</v>
      </c>
      <c r="E866" s="470">
        <v>0</v>
      </c>
      <c r="F866" s="470">
        <v>0</v>
      </c>
      <c r="G866" s="470">
        <v>0</v>
      </c>
      <c r="H866" s="87">
        <v>0</v>
      </c>
      <c r="I866" s="470">
        <v>0</v>
      </c>
      <c r="J866" s="470">
        <v>0</v>
      </c>
      <c r="K866" s="470">
        <v>0</v>
      </c>
      <c r="L866" s="470">
        <v>0</v>
      </c>
      <c r="M866" s="470">
        <v>0</v>
      </c>
      <c r="N866" s="470">
        <v>0</v>
      </c>
      <c r="O866" s="470">
        <v>0</v>
      </c>
      <c r="P866" s="470">
        <v>0</v>
      </c>
      <c r="Q866" s="470">
        <v>0</v>
      </c>
      <c r="R866" s="87">
        <v>0</v>
      </c>
      <c r="S866" s="470">
        <v>0</v>
      </c>
      <c r="T866" s="470">
        <v>0</v>
      </c>
      <c r="U866" s="470">
        <v>0</v>
      </c>
      <c r="V866" s="470">
        <v>0</v>
      </c>
      <c r="W866" s="470">
        <v>0</v>
      </c>
      <c r="X866" s="470">
        <v>0</v>
      </c>
      <c r="Y866" s="470">
        <v>0</v>
      </c>
      <c r="Z866" s="470">
        <v>0</v>
      </c>
      <c r="AA866" s="470">
        <v>0</v>
      </c>
      <c r="AB866" s="470">
        <v>0</v>
      </c>
      <c r="AC866" s="470">
        <v>0</v>
      </c>
      <c r="AD866" s="470">
        <v>0</v>
      </c>
      <c r="AE866" s="470">
        <v>0</v>
      </c>
      <c r="AF866" s="473">
        <v>0</v>
      </c>
      <c r="AG866" s="473">
        <v>0</v>
      </c>
      <c r="AH866" s="473">
        <v>0</v>
      </c>
      <c r="AI866" s="473">
        <v>0</v>
      </c>
      <c r="AJ866" s="474">
        <v>0</v>
      </c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</row>
    <row r="867" spans="1:55" s="42" customFormat="1" x14ac:dyDescent="0.25">
      <c r="A867" s="395"/>
      <c r="B867" s="111">
        <v>2605</v>
      </c>
      <c r="C867" s="180" t="s">
        <v>308</v>
      </c>
      <c r="D867" s="470">
        <v>0</v>
      </c>
      <c r="E867" s="470">
        <v>0</v>
      </c>
      <c r="F867" s="470">
        <v>0</v>
      </c>
      <c r="G867" s="470">
        <v>0</v>
      </c>
      <c r="H867" s="87">
        <v>0</v>
      </c>
      <c r="I867" s="470">
        <v>0</v>
      </c>
      <c r="J867" s="470">
        <v>0</v>
      </c>
      <c r="K867" s="470">
        <v>0</v>
      </c>
      <c r="L867" s="470">
        <v>0</v>
      </c>
      <c r="M867" s="470">
        <v>0</v>
      </c>
      <c r="N867" s="470">
        <v>0</v>
      </c>
      <c r="O867" s="470">
        <v>0</v>
      </c>
      <c r="P867" s="470">
        <v>0</v>
      </c>
      <c r="Q867" s="470">
        <v>0</v>
      </c>
      <c r="R867" s="87">
        <v>0</v>
      </c>
      <c r="S867" s="470">
        <v>0</v>
      </c>
      <c r="T867" s="470">
        <v>0</v>
      </c>
      <c r="U867" s="470">
        <v>0</v>
      </c>
      <c r="V867" s="470">
        <v>0</v>
      </c>
      <c r="W867" s="470">
        <v>0</v>
      </c>
      <c r="X867" s="470">
        <v>0</v>
      </c>
      <c r="Y867" s="470">
        <v>0</v>
      </c>
      <c r="Z867" s="470">
        <v>0</v>
      </c>
      <c r="AA867" s="470">
        <v>0</v>
      </c>
      <c r="AB867" s="470">
        <v>0</v>
      </c>
      <c r="AC867" s="470">
        <v>0</v>
      </c>
      <c r="AD867" s="470">
        <v>0</v>
      </c>
      <c r="AE867" s="470">
        <v>0</v>
      </c>
      <c r="AF867" s="473">
        <v>0</v>
      </c>
      <c r="AG867" s="473">
        <v>0</v>
      </c>
      <c r="AH867" s="473">
        <v>0</v>
      </c>
      <c r="AI867" s="473">
        <v>0</v>
      </c>
      <c r="AJ867" s="474">
        <v>0</v>
      </c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</row>
    <row r="868" spans="1:55" s="42" customFormat="1" x14ac:dyDescent="0.25">
      <c r="A868" s="395"/>
      <c r="B868" s="111">
        <v>260505</v>
      </c>
      <c r="C868" s="180" t="s">
        <v>34</v>
      </c>
      <c r="D868" s="470">
        <v>0</v>
      </c>
      <c r="E868" s="470">
        <v>0</v>
      </c>
      <c r="F868" s="470">
        <v>0</v>
      </c>
      <c r="G868" s="470">
        <v>0</v>
      </c>
      <c r="H868" s="87">
        <v>0</v>
      </c>
      <c r="I868" s="470">
        <v>0</v>
      </c>
      <c r="J868" s="470">
        <v>0</v>
      </c>
      <c r="K868" s="470">
        <v>0</v>
      </c>
      <c r="L868" s="470">
        <v>0</v>
      </c>
      <c r="M868" s="470">
        <v>0</v>
      </c>
      <c r="N868" s="470">
        <v>0</v>
      </c>
      <c r="O868" s="470">
        <v>0</v>
      </c>
      <c r="P868" s="470">
        <v>0</v>
      </c>
      <c r="Q868" s="470">
        <v>0</v>
      </c>
      <c r="R868" s="87">
        <v>0</v>
      </c>
      <c r="S868" s="470">
        <v>0</v>
      </c>
      <c r="T868" s="470">
        <v>0</v>
      </c>
      <c r="U868" s="470">
        <v>0</v>
      </c>
      <c r="V868" s="470">
        <v>0</v>
      </c>
      <c r="W868" s="470">
        <v>0</v>
      </c>
      <c r="X868" s="470">
        <v>0</v>
      </c>
      <c r="Y868" s="470">
        <v>0</v>
      </c>
      <c r="Z868" s="470">
        <v>0</v>
      </c>
      <c r="AA868" s="470">
        <v>0</v>
      </c>
      <c r="AB868" s="470">
        <v>0</v>
      </c>
      <c r="AC868" s="470">
        <v>0</v>
      </c>
      <c r="AD868" s="470">
        <v>0</v>
      </c>
      <c r="AE868" s="470">
        <v>0</v>
      </c>
      <c r="AF868" s="473">
        <v>0</v>
      </c>
      <c r="AG868" s="473">
        <v>0</v>
      </c>
      <c r="AH868" s="473">
        <v>0</v>
      </c>
      <c r="AI868" s="473">
        <v>0</v>
      </c>
      <c r="AJ868" s="474">
        <v>0</v>
      </c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</row>
    <row r="869" spans="1:55" s="42" customFormat="1" x14ac:dyDescent="0.25">
      <c r="A869" s="395"/>
      <c r="B869" s="111">
        <v>260510</v>
      </c>
      <c r="C869" s="180" t="s">
        <v>35</v>
      </c>
      <c r="D869" s="470">
        <v>0</v>
      </c>
      <c r="E869" s="470">
        <v>0</v>
      </c>
      <c r="F869" s="470">
        <v>0</v>
      </c>
      <c r="G869" s="470">
        <v>0</v>
      </c>
      <c r="H869" s="87">
        <v>0</v>
      </c>
      <c r="I869" s="470">
        <v>0</v>
      </c>
      <c r="J869" s="470">
        <v>0</v>
      </c>
      <c r="K869" s="470">
        <v>0</v>
      </c>
      <c r="L869" s="470">
        <v>0</v>
      </c>
      <c r="M869" s="470">
        <v>0</v>
      </c>
      <c r="N869" s="470">
        <v>0</v>
      </c>
      <c r="O869" s="470">
        <v>0</v>
      </c>
      <c r="P869" s="470">
        <v>0</v>
      </c>
      <c r="Q869" s="470">
        <v>0</v>
      </c>
      <c r="R869" s="87">
        <v>0</v>
      </c>
      <c r="S869" s="470">
        <v>0</v>
      </c>
      <c r="T869" s="470">
        <v>0</v>
      </c>
      <c r="U869" s="470">
        <v>0</v>
      </c>
      <c r="V869" s="470">
        <v>0</v>
      </c>
      <c r="W869" s="470">
        <v>0</v>
      </c>
      <c r="X869" s="470">
        <v>0</v>
      </c>
      <c r="Y869" s="470">
        <v>0</v>
      </c>
      <c r="Z869" s="470">
        <v>0</v>
      </c>
      <c r="AA869" s="470">
        <v>0</v>
      </c>
      <c r="AB869" s="470">
        <v>0</v>
      </c>
      <c r="AC869" s="470">
        <v>0</v>
      </c>
      <c r="AD869" s="470">
        <v>0</v>
      </c>
      <c r="AE869" s="470">
        <v>0</v>
      </c>
      <c r="AF869" s="473">
        <v>0</v>
      </c>
      <c r="AG869" s="473">
        <v>0</v>
      </c>
      <c r="AH869" s="473">
        <v>0</v>
      </c>
      <c r="AI869" s="473">
        <v>0</v>
      </c>
      <c r="AJ869" s="474">
        <v>0</v>
      </c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</row>
    <row r="870" spans="1:55" s="42" customFormat="1" x14ac:dyDescent="0.25">
      <c r="A870" s="395"/>
      <c r="B870" s="111">
        <v>260515</v>
      </c>
      <c r="C870" s="180" t="s">
        <v>36</v>
      </c>
      <c r="D870" s="470">
        <v>0</v>
      </c>
      <c r="E870" s="470">
        <v>0</v>
      </c>
      <c r="F870" s="470">
        <v>0</v>
      </c>
      <c r="G870" s="470">
        <v>0</v>
      </c>
      <c r="H870" s="87">
        <v>0</v>
      </c>
      <c r="I870" s="470">
        <v>0</v>
      </c>
      <c r="J870" s="470">
        <v>0</v>
      </c>
      <c r="K870" s="470">
        <v>0</v>
      </c>
      <c r="L870" s="470">
        <v>0</v>
      </c>
      <c r="M870" s="470">
        <v>0</v>
      </c>
      <c r="N870" s="470">
        <v>0</v>
      </c>
      <c r="O870" s="470">
        <v>0</v>
      </c>
      <c r="P870" s="470">
        <v>0</v>
      </c>
      <c r="Q870" s="470">
        <v>0</v>
      </c>
      <c r="R870" s="87">
        <v>0</v>
      </c>
      <c r="S870" s="470">
        <v>0</v>
      </c>
      <c r="T870" s="470">
        <v>0</v>
      </c>
      <c r="U870" s="470">
        <v>0</v>
      </c>
      <c r="V870" s="470">
        <v>0</v>
      </c>
      <c r="W870" s="470">
        <v>0</v>
      </c>
      <c r="X870" s="470">
        <v>0</v>
      </c>
      <c r="Y870" s="470">
        <v>0</v>
      </c>
      <c r="Z870" s="470">
        <v>0</v>
      </c>
      <c r="AA870" s="470">
        <v>0</v>
      </c>
      <c r="AB870" s="470">
        <v>0</v>
      </c>
      <c r="AC870" s="470">
        <v>0</v>
      </c>
      <c r="AD870" s="470">
        <v>0</v>
      </c>
      <c r="AE870" s="470">
        <v>0</v>
      </c>
      <c r="AF870" s="473">
        <v>0</v>
      </c>
      <c r="AG870" s="473">
        <v>0</v>
      </c>
      <c r="AH870" s="473">
        <v>0</v>
      </c>
      <c r="AI870" s="473">
        <v>0</v>
      </c>
      <c r="AJ870" s="474">
        <v>0</v>
      </c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</row>
    <row r="871" spans="1:55" s="42" customFormat="1" x14ac:dyDescent="0.25">
      <c r="A871" s="395"/>
      <c r="B871" s="111">
        <v>260520</v>
      </c>
      <c r="C871" s="180" t="s">
        <v>37</v>
      </c>
      <c r="D871" s="470">
        <v>0</v>
      </c>
      <c r="E871" s="470">
        <v>0</v>
      </c>
      <c r="F871" s="470">
        <v>0</v>
      </c>
      <c r="G871" s="470">
        <v>0</v>
      </c>
      <c r="H871" s="87">
        <v>0</v>
      </c>
      <c r="I871" s="470">
        <v>0</v>
      </c>
      <c r="J871" s="470">
        <v>0</v>
      </c>
      <c r="K871" s="470">
        <v>0</v>
      </c>
      <c r="L871" s="470">
        <v>0</v>
      </c>
      <c r="M871" s="470">
        <v>0</v>
      </c>
      <c r="N871" s="470">
        <v>0</v>
      </c>
      <c r="O871" s="470">
        <v>0</v>
      </c>
      <c r="P871" s="470">
        <v>0</v>
      </c>
      <c r="Q871" s="470">
        <v>0</v>
      </c>
      <c r="R871" s="87">
        <v>0</v>
      </c>
      <c r="S871" s="470">
        <v>0</v>
      </c>
      <c r="T871" s="470">
        <v>0</v>
      </c>
      <c r="U871" s="470">
        <v>0</v>
      </c>
      <c r="V871" s="470">
        <v>0</v>
      </c>
      <c r="W871" s="470">
        <v>0</v>
      </c>
      <c r="X871" s="470">
        <v>0</v>
      </c>
      <c r="Y871" s="470">
        <v>0</v>
      </c>
      <c r="Z871" s="470">
        <v>0</v>
      </c>
      <c r="AA871" s="470">
        <v>0</v>
      </c>
      <c r="AB871" s="470">
        <v>0</v>
      </c>
      <c r="AC871" s="470">
        <v>0</v>
      </c>
      <c r="AD871" s="470">
        <v>0</v>
      </c>
      <c r="AE871" s="470">
        <v>0</v>
      </c>
      <c r="AF871" s="473">
        <v>0</v>
      </c>
      <c r="AG871" s="473">
        <v>0</v>
      </c>
      <c r="AH871" s="473">
        <v>0</v>
      </c>
      <c r="AI871" s="473">
        <v>0</v>
      </c>
      <c r="AJ871" s="474">
        <v>0</v>
      </c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</row>
    <row r="872" spans="1:55" s="42" customFormat="1" x14ac:dyDescent="0.25">
      <c r="A872" s="395"/>
      <c r="B872" s="111">
        <v>260525</v>
      </c>
      <c r="C872" s="180" t="s">
        <v>38</v>
      </c>
      <c r="D872" s="470">
        <v>0</v>
      </c>
      <c r="E872" s="470">
        <v>0</v>
      </c>
      <c r="F872" s="470">
        <v>0</v>
      </c>
      <c r="G872" s="470">
        <v>0</v>
      </c>
      <c r="H872" s="87">
        <v>0</v>
      </c>
      <c r="I872" s="470">
        <v>0</v>
      </c>
      <c r="J872" s="470">
        <v>0</v>
      </c>
      <c r="K872" s="470">
        <v>0</v>
      </c>
      <c r="L872" s="470">
        <v>0</v>
      </c>
      <c r="M872" s="470">
        <v>0</v>
      </c>
      <c r="N872" s="470">
        <v>0</v>
      </c>
      <c r="O872" s="470">
        <v>0</v>
      </c>
      <c r="P872" s="470">
        <v>0</v>
      </c>
      <c r="Q872" s="470">
        <v>0</v>
      </c>
      <c r="R872" s="87">
        <v>0</v>
      </c>
      <c r="S872" s="470">
        <v>0</v>
      </c>
      <c r="T872" s="470">
        <v>0</v>
      </c>
      <c r="U872" s="470">
        <v>0</v>
      </c>
      <c r="V872" s="470">
        <v>0</v>
      </c>
      <c r="W872" s="470">
        <v>0</v>
      </c>
      <c r="X872" s="470">
        <v>0</v>
      </c>
      <c r="Y872" s="470">
        <v>0</v>
      </c>
      <c r="Z872" s="470">
        <v>0</v>
      </c>
      <c r="AA872" s="470">
        <v>0</v>
      </c>
      <c r="AB872" s="470">
        <v>0</v>
      </c>
      <c r="AC872" s="470">
        <v>0</v>
      </c>
      <c r="AD872" s="470">
        <v>0</v>
      </c>
      <c r="AE872" s="470">
        <v>0</v>
      </c>
      <c r="AF872" s="473">
        <v>0</v>
      </c>
      <c r="AG872" s="473">
        <v>0</v>
      </c>
      <c r="AH872" s="473">
        <v>0</v>
      </c>
      <c r="AI872" s="473">
        <v>0</v>
      </c>
      <c r="AJ872" s="474">
        <v>0</v>
      </c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</row>
    <row r="873" spans="1:55" s="42" customFormat="1" x14ac:dyDescent="0.25">
      <c r="A873" s="395"/>
      <c r="B873" s="111">
        <v>2606</v>
      </c>
      <c r="C873" s="180" t="s">
        <v>309</v>
      </c>
      <c r="D873" s="470">
        <v>0</v>
      </c>
      <c r="E873" s="470">
        <v>18536.30198</v>
      </c>
      <c r="F873" s="470">
        <v>0</v>
      </c>
      <c r="G873" s="470">
        <v>227.24</v>
      </c>
      <c r="H873" s="87">
        <v>18763.541980000002</v>
      </c>
      <c r="I873" s="470">
        <v>994.38649999999996</v>
      </c>
      <c r="J873" s="470">
        <v>0</v>
      </c>
      <c r="K873" s="470">
        <v>0</v>
      </c>
      <c r="L873" s="470">
        <v>0</v>
      </c>
      <c r="M873" s="470">
        <v>174.82438999999999</v>
      </c>
      <c r="N873" s="470">
        <v>0</v>
      </c>
      <c r="O873" s="470">
        <v>247.86687000000001</v>
      </c>
      <c r="P873" s="470">
        <v>20000</v>
      </c>
      <c r="Q873" s="470">
        <v>0</v>
      </c>
      <c r="R873" s="87">
        <v>21417.07776</v>
      </c>
      <c r="S873" s="470">
        <v>13763.271000000001</v>
      </c>
      <c r="T873" s="470">
        <v>9616.2999999999993</v>
      </c>
      <c r="U873" s="470">
        <v>0</v>
      </c>
      <c r="V873" s="470">
        <v>0</v>
      </c>
      <c r="W873" s="470">
        <v>0</v>
      </c>
      <c r="X873" s="470">
        <v>0</v>
      </c>
      <c r="Y873" s="470">
        <v>2909.0520000000001</v>
      </c>
      <c r="Z873" s="470">
        <v>0</v>
      </c>
      <c r="AA873" s="470">
        <v>0</v>
      </c>
      <c r="AB873" s="470">
        <v>0</v>
      </c>
      <c r="AC873" s="470">
        <v>500</v>
      </c>
      <c r="AD873" s="470">
        <v>26788.623</v>
      </c>
      <c r="AE873" s="470">
        <v>66969.242740000002</v>
      </c>
      <c r="AF873" s="473">
        <v>0</v>
      </c>
      <c r="AG873" s="473">
        <v>174.82438999999999</v>
      </c>
      <c r="AH873" s="473">
        <v>0</v>
      </c>
      <c r="AI873" s="473">
        <v>3409.0520000000001</v>
      </c>
      <c r="AJ873" s="474">
        <v>63385.366349999997</v>
      </c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</row>
    <row r="874" spans="1:55" s="42" customFormat="1" x14ac:dyDescent="0.25">
      <c r="A874" s="395"/>
      <c r="B874" s="111">
        <v>260605</v>
      </c>
      <c r="C874" s="180" t="s">
        <v>34</v>
      </c>
      <c r="D874" s="470">
        <v>0</v>
      </c>
      <c r="E874" s="470">
        <v>308.78230000000002</v>
      </c>
      <c r="F874" s="470">
        <v>0</v>
      </c>
      <c r="G874" s="470">
        <v>8.5066100000000002</v>
      </c>
      <c r="H874" s="87">
        <v>317.28891000000004</v>
      </c>
      <c r="I874" s="470">
        <v>63.851019999999998</v>
      </c>
      <c r="J874" s="470">
        <v>0</v>
      </c>
      <c r="K874" s="470">
        <v>0</v>
      </c>
      <c r="L874" s="470">
        <v>0</v>
      </c>
      <c r="M874" s="470">
        <v>11.48737</v>
      </c>
      <c r="N874" s="470">
        <v>0</v>
      </c>
      <c r="O874" s="470">
        <v>6.49411</v>
      </c>
      <c r="P874" s="470">
        <v>0</v>
      </c>
      <c r="Q874" s="470">
        <v>0</v>
      </c>
      <c r="R874" s="87">
        <v>81.83250000000001</v>
      </c>
      <c r="S874" s="470">
        <v>0</v>
      </c>
      <c r="T874" s="470">
        <v>0</v>
      </c>
      <c r="U874" s="470">
        <v>0</v>
      </c>
      <c r="V874" s="470">
        <v>0</v>
      </c>
      <c r="W874" s="470">
        <v>0</v>
      </c>
      <c r="X874" s="470">
        <v>0</v>
      </c>
      <c r="Y874" s="470">
        <v>0</v>
      </c>
      <c r="Z874" s="470">
        <v>0</v>
      </c>
      <c r="AA874" s="470">
        <v>0</v>
      </c>
      <c r="AB874" s="470">
        <v>0</v>
      </c>
      <c r="AC874" s="470">
        <v>0</v>
      </c>
      <c r="AD874" s="470">
        <v>0</v>
      </c>
      <c r="AE874" s="470">
        <v>399.12141000000008</v>
      </c>
      <c r="AF874" s="473">
        <v>0</v>
      </c>
      <c r="AG874" s="473">
        <v>11.48737</v>
      </c>
      <c r="AH874" s="473">
        <v>0</v>
      </c>
      <c r="AI874" s="473">
        <v>0</v>
      </c>
      <c r="AJ874" s="474">
        <v>387.63404000000003</v>
      </c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</row>
    <row r="875" spans="1:55" s="42" customFormat="1" x14ac:dyDescent="0.25">
      <c r="A875" s="395"/>
      <c r="B875" s="111">
        <v>260610</v>
      </c>
      <c r="C875" s="180" t="s">
        <v>35</v>
      </c>
      <c r="D875" s="470">
        <v>0</v>
      </c>
      <c r="E875" s="470">
        <v>1095.15122</v>
      </c>
      <c r="F875" s="470">
        <v>0</v>
      </c>
      <c r="G875" s="470">
        <v>24.103259999999999</v>
      </c>
      <c r="H875" s="87">
        <v>1119.2544800000001</v>
      </c>
      <c r="I875" s="470">
        <v>116.08280999999999</v>
      </c>
      <c r="J875" s="470">
        <v>0</v>
      </c>
      <c r="K875" s="470">
        <v>0</v>
      </c>
      <c r="L875" s="470">
        <v>0</v>
      </c>
      <c r="M875" s="470">
        <v>22.159179999999999</v>
      </c>
      <c r="N875" s="470">
        <v>0</v>
      </c>
      <c r="O875" s="470">
        <v>6.7827999999999999</v>
      </c>
      <c r="P875" s="470">
        <v>0</v>
      </c>
      <c r="Q875" s="470">
        <v>0</v>
      </c>
      <c r="R875" s="87">
        <v>145.02479</v>
      </c>
      <c r="S875" s="470">
        <v>0</v>
      </c>
      <c r="T875" s="470">
        <v>0</v>
      </c>
      <c r="U875" s="470">
        <v>0</v>
      </c>
      <c r="V875" s="470">
        <v>0</v>
      </c>
      <c r="W875" s="470">
        <v>0</v>
      </c>
      <c r="X875" s="470">
        <v>0</v>
      </c>
      <c r="Y875" s="470">
        <v>0</v>
      </c>
      <c r="Z875" s="470">
        <v>0</v>
      </c>
      <c r="AA875" s="470">
        <v>0</v>
      </c>
      <c r="AB875" s="470">
        <v>0</v>
      </c>
      <c r="AC875" s="470">
        <v>0</v>
      </c>
      <c r="AD875" s="470">
        <v>0</v>
      </c>
      <c r="AE875" s="470">
        <v>1264.27927</v>
      </c>
      <c r="AF875" s="473">
        <v>0</v>
      </c>
      <c r="AG875" s="473">
        <v>22.159179999999999</v>
      </c>
      <c r="AH875" s="473">
        <v>0</v>
      </c>
      <c r="AI875" s="473">
        <v>0</v>
      </c>
      <c r="AJ875" s="474">
        <v>1242.1200899999999</v>
      </c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</row>
    <row r="876" spans="1:55" s="42" customFormat="1" x14ac:dyDescent="0.25">
      <c r="A876" s="395"/>
      <c r="B876" s="111">
        <v>260615</v>
      </c>
      <c r="C876" s="180" t="s">
        <v>36</v>
      </c>
      <c r="D876" s="470">
        <v>0</v>
      </c>
      <c r="E876" s="470">
        <v>3260.9564399999999</v>
      </c>
      <c r="F876" s="470">
        <v>0</v>
      </c>
      <c r="G876" s="470">
        <v>50.515479999999997</v>
      </c>
      <c r="H876" s="87">
        <v>3311.47192</v>
      </c>
      <c r="I876" s="470">
        <v>217.63879</v>
      </c>
      <c r="J876" s="470">
        <v>0</v>
      </c>
      <c r="K876" s="470">
        <v>0</v>
      </c>
      <c r="L876" s="470">
        <v>0</v>
      </c>
      <c r="M876" s="470">
        <v>33.935780000000001</v>
      </c>
      <c r="N876" s="470">
        <v>0</v>
      </c>
      <c r="O876" s="470">
        <v>21.054010000000002</v>
      </c>
      <c r="P876" s="470">
        <v>0</v>
      </c>
      <c r="Q876" s="470">
        <v>0</v>
      </c>
      <c r="R876" s="87">
        <v>272.62858</v>
      </c>
      <c r="S876" s="470">
        <v>0</v>
      </c>
      <c r="T876" s="470">
        <v>0</v>
      </c>
      <c r="U876" s="470">
        <v>0</v>
      </c>
      <c r="V876" s="470">
        <v>0</v>
      </c>
      <c r="W876" s="470">
        <v>0</v>
      </c>
      <c r="X876" s="470">
        <v>0</v>
      </c>
      <c r="Y876" s="470">
        <v>0</v>
      </c>
      <c r="Z876" s="470">
        <v>0</v>
      </c>
      <c r="AA876" s="470">
        <v>0</v>
      </c>
      <c r="AB876" s="470">
        <v>0</v>
      </c>
      <c r="AC876" s="470">
        <v>0</v>
      </c>
      <c r="AD876" s="470">
        <v>0</v>
      </c>
      <c r="AE876" s="470">
        <v>3584.1005</v>
      </c>
      <c r="AF876" s="473">
        <v>0</v>
      </c>
      <c r="AG876" s="473">
        <v>33.935780000000001</v>
      </c>
      <c r="AH876" s="473">
        <v>0</v>
      </c>
      <c r="AI876" s="473">
        <v>0</v>
      </c>
      <c r="AJ876" s="474">
        <v>3550.1647199999998</v>
      </c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</row>
    <row r="877" spans="1:55" s="42" customFormat="1" x14ac:dyDescent="0.25">
      <c r="A877" s="395"/>
      <c r="B877" s="111">
        <v>260620</v>
      </c>
      <c r="C877" s="180" t="s">
        <v>37</v>
      </c>
      <c r="D877" s="470">
        <v>0</v>
      </c>
      <c r="E877" s="470">
        <v>2637.5362700000001</v>
      </c>
      <c r="F877" s="470">
        <v>0</v>
      </c>
      <c r="G877" s="470">
        <v>70.046499999999995</v>
      </c>
      <c r="H877" s="87">
        <v>2707.58277</v>
      </c>
      <c r="I877" s="470">
        <v>262.82008999999999</v>
      </c>
      <c r="J877" s="470">
        <v>0</v>
      </c>
      <c r="K877" s="470">
        <v>0</v>
      </c>
      <c r="L877" s="470">
        <v>0</v>
      </c>
      <c r="M877" s="470">
        <v>42.324280000000002</v>
      </c>
      <c r="N877" s="470">
        <v>0</v>
      </c>
      <c r="O877" s="470">
        <v>34.636110000000002</v>
      </c>
      <c r="P877" s="470">
        <v>0</v>
      </c>
      <c r="Q877" s="470">
        <v>0</v>
      </c>
      <c r="R877" s="87">
        <v>339.78048000000001</v>
      </c>
      <c r="S877" s="470">
        <v>285.71429000000001</v>
      </c>
      <c r="T877" s="470">
        <v>0</v>
      </c>
      <c r="U877" s="470">
        <v>0</v>
      </c>
      <c r="V877" s="470">
        <v>0</v>
      </c>
      <c r="W877" s="470">
        <v>0</v>
      </c>
      <c r="X877" s="470">
        <v>0</v>
      </c>
      <c r="Y877" s="470">
        <v>0</v>
      </c>
      <c r="Z877" s="470">
        <v>0</v>
      </c>
      <c r="AA877" s="470">
        <v>0</v>
      </c>
      <c r="AB877" s="470">
        <v>0</v>
      </c>
      <c r="AC877" s="470">
        <v>0</v>
      </c>
      <c r="AD877" s="470">
        <v>285.71429000000001</v>
      </c>
      <c r="AE877" s="470">
        <v>3333.0775399999998</v>
      </c>
      <c r="AF877" s="473">
        <v>0</v>
      </c>
      <c r="AG877" s="473">
        <v>42.324280000000002</v>
      </c>
      <c r="AH877" s="473">
        <v>0</v>
      </c>
      <c r="AI877" s="473">
        <v>0</v>
      </c>
      <c r="AJ877" s="474">
        <v>3290.75326</v>
      </c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</row>
    <row r="878" spans="1:55" s="42" customFormat="1" x14ac:dyDescent="0.25">
      <c r="A878" s="395"/>
      <c r="B878" s="111">
        <v>260625</v>
      </c>
      <c r="C878" s="180" t="s">
        <v>38</v>
      </c>
      <c r="D878" s="470">
        <v>0</v>
      </c>
      <c r="E878" s="470">
        <v>11233.875749999999</v>
      </c>
      <c r="F878" s="470">
        <v>0</v>
      </c>
      <c r="G878" s="470">
        <v>74.068150000000003</v>
      </c>
      <c r="H878" s="87">
        <v>11307.943899999998</v>
      </c>
      <c r="I878" s="470">
        <v>333.99378999999999</v>
      </c>
      <c r="J878" s="470">
        <v>0</v>
      </c>
      <c r="K878" s="470">
        <v>0</v>
      </c>
      <c r="L878" s="470">
        <v>0</v>
      </c>
      <c r="M878" s="470">
        <v>64.917779999999993</v>
      </c>
      <c r="N878" s="470">
        <v>0</v>
      </c>
      <c r="O878" s="470">
        <v>178.89984000000001</v>
      </c>
      <c r="P878" s="470">
        <v>20000</v>
      </c>
      <c r="Q878" s="470">
        <v>0</v>
      </c>
      <c r="R878" s="87">
        <v>20577.811409999998</v>
      </c>
      <c r="S878" s="470">
        <v>13477.556710000001</v>
      </c>
      <c r="T878" s="470">
        <v>9616.2999999999993</v>
      </c>
      <c r="U878" s="470">
        <v>0</v>
      </c>
      <c r="V878" s="470">
        <v>0</v>
      </c>
      <c r="W878" s="470">
        <v>0</v>
      </c>
      <c r="X878" s="470">
        <v>0</v>
      </c>
      <c r="Y878" s="470">
        <v>2909.0520000000001</v>
      </c>
      <c r="Z878" s="470">
        <v>0</v>
      </c>
      <c r="AA878" s="470">
        <v>0</v>
      </c>
      <c r="AB878" s="470">
        <v>0</v>
      </c>
      <c r="AC878" s="470">
        <v>500</v>
      </c>
      <c r="AD878" s="470">
        <v>26502.90871</v>
      </c>
      <c r="AE878" s="470">
        <v>58388.664019999997</v>
      </c>
      <c r="AF878" s="473">
        <v>0</v>
      </c>
      <c r="AG878" s="473">
        <v>64.917779999999993</v>
      </c>
      <c r="AH878" s="473">
        <v>0</v>
      </c>
      <c r="AI878" s="473">
        <v>3409.0520000000001</v>
      </c>
      <c r="AJ878" s="474">
        <v>54914.694239999997</v>
      </c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</row>
    <row r="879" spans="1:55" s="42" customFormat="1" x14ac:dyDescent="0.25">
      <c r="A879" s="395"/>
      <c r="B879" s="111">
        <v>2607</v>
      </c>
      <c r="C879" s="180" t="s">
        <v>310</v>
      </c>
      <c r="D879" s="470">
        <v>61166.66676</v>
      </c>
      <c r="E879" s="470">
        <v>32500</v>
      </c>
      <c r="F879" s="470">
        <v>0</v>
      </c>
      <c r="G879" s="470">
        <v>170500</v>
      </c>
      <c r="H879" s="87">
        <v>264166.66675999999</v>
      </c>
      <c r="I879" s="470">
        <v>0</v>
      </c>
      <c r="J879" s="470">
        <v>92000</v>
      </c>
      <c r="K879" s="470">
        <v>0</v>
      </c>
      <c r="L879" s="470">
        <v>0</v>
      </c>
      <c r="M879" s="470">
        <v>0</v>
      </c>
      <c r="N879" s="470">
        <v>46000.000010000003</v>
      </c>
      <c r="O879" s="470">
        <v>0</v>
      </c>
      <c r="P879" s="470">
        <v>0</v>
      </c>
      <c r="Q879" s="470">
        <v>0</v>
      </c>
      <c r="R879" s="87">
        <v>138000.00001000002</v>
      </c>
      <c r="S879" s="470">
        <v>0</v>
      </c>
      <c r="T879" s="470">
        <v>0</v>
      </c>
      <c r="U879" s="470">
        <v>0</v>
      </c>
      <c r="V879" s="470">
        <v>0</v>
      </c>
      <c r="W879" s="470">
        <v>0</v>
      </c>
      <c r="X879" s="470">
        <v>0</v>
      </c>
      <c r="Y879" s="470">
        <v>0</v>
      </c>
      <c r="Z879" s="470">
        <v>0</v>
      </c>
      <c r="AA879" s="470">
        <v>0</v>
      </c>
      <c r="AB879" s="470">
        <v>0</v>
      </c>
      <c r="AC879" s="470">
        <v>0</v>
      </c>
      <c r="AD879" s="470">
        <v>0</v>
      </c>
      <c r="AE879" s="470">
        <v>402166.66677000001</v>
      </c>
      <c r="AF879" s="473">
        <v>46000.000010000003</v>
      </c>
      <c r="AG879" s="473">
        <v>0</v>
      </c>
      <c r="AH879" s="473">
        <v>0</v>
      </c>
      <c r="AI879" s="473">
        <v>0</v>
      </c>
      <c r="AJ879" s="474">
        <v>356166.66675999999</v>
      </c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</row>
    <row r="880" spans="1:55" s="42" customFormat="1" x14ac:dyDescent="0.25">
      <c r="A880" s="395"/>
      <c r="B880" s="111">
        <v>260705</v>
      </c>
      <c r="C880" s="180" t="s">
        <v>34</v>
      </c>
      <c r="D880" s="470">
        <v>8333.3333199999997</v>
      </c>
      <c r="E880" s="470">
        <v>22500</v>
      </c>
      <c r="F880" s="470">
        <v>0</v>
      </c>
      <c r="G880" s="470">
        <v>1875</v>
      </c>
      <c r="H880" s="87">
        <v>32708.333319999998</v>
      </c>
      <c r="I880" s="470">
        <v>0</v>
      </c>
      <c r="J880" s="470">
        <v>0</v>
      </c>
      <c r="K880" s="470">
        <v>0</v>
      </c>
      <c r="L880" s="470">
        <v>0</v>
      </c>
      <c r="M880" s="470">
        <v>0</v>
      </c>
      <c r="N880" s="470">
        <v>0</v>
      </c>
      <c r="O880" s="470">
        <v>0</v>
      </c>
      <c r="P880" s="470">
        <v>0</v>
      </c>
      <c r="Q880" s="470">
        <v>0</v>
      </c>
      <c r="R880" s="87">
        <v>0</v>
      </c>
      <c r="S880" s="470">
        <v>0</v>
      </c>
      <c r="T880" s="470">
        <v>0</v>
      </c>
      <c r="U880" s="470">
        <v>0</v>
      </c>
      <c r="V880" s="470">
        <v>0</v>
      </c>
      <c r="W880" s="470">
        <v>0</v>
      </c>
      <c r="X880" s="470">
        <v>0</v>
      </c>
      <c r="Y880" s="470">
        <v>0</v>
      </c>
      <c r="Z880" s="470">
        <v>0</v>
      </c>
      <c r="AA880" s="470">
        <v>0</v>
      </c>
      <c r="AB880" s="470">
        <v>0</v>
      </c>
      <c r="AC880" s="470">
        <v>0</v>
      </c>
      <c r="AD880" s="470">
        <v>0</v>
      </c>
      <c r="AE880" s="470">
        <v>32708.333319999998</v>
      </c>
      <c r="AF880" s="473">
        <v>0</v>
      </c>
      <c r="AG880" s="473">
        <v>0</v>
      </c>
      <c r="AH880" s="473">
        <v>0</v>
      </c>
      <c r="AI880" s="473">
        <v>0</v>
      </c>
      <c r="AJ880" s="474">
        <v>32708.333319999998</v>
      </c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</row>
    <row r="881" spans="1:55" s="42" customFormat="1" x14ac:dyDescent="0.25">
      <c r="A881" s="395"/>
      <c r="B881" s="111">
        <v>260710</v>
      </c>
      <c r="C881" s="180" t="s">
        <v>35</v>
      </c>
      <c r="D881" s="470">
        <v>0</v>
      </c>
      <c r="E881" s="470">
        <v>0</v>
      </c>
      <c r="F881" s="470">
        <v>0</v>
      </c>
      <c r="G881" s="470">
        <v>0</v>
      </c>
      <c r="H881" s="87">
        <v>0</v>
      </c>
      <c r="I881" s="470">
        <v>0</v>
      </c>
      <c r="J881" s="470">
        <v>0</v>
      </c>
      <c r="K881" s="470">
        <v>0</v>
      </c>
      <c r="L881" s="470">
        <v>0</v>
      </c>
      <c r="M881" s="470">
        <v>0</v>
      </c>
      <c r="N881" s="470">
        <v>0</v>
      </c>
      <c r="O881" s="470">
        <v>0</v>
      </c>
      <c r="P881" s="470">
        <v>0</v>
      </c>
      <c r="Q881" s="470">
        <v>0</v>
      </c>
      <c r="R881" s="87">
        <v>0</v>
      </c>
      <c r="S881" s="470">
        <v>0</v>
      </c>
      <c r="T881" s="470">
        <v>0</v>
      </c>
      <c r="U881" s="470">
        <v>0</v>
      </c>
      <c r="V881" s="470">
        <v>0</v>
      </c>
      <c r="W881" s="470">
        <v>0</v>
      </c>
      <c r="X881" s="470">
        <v>0</v>
      </c>
      <c r="Y881" s="470">
        <v>0</v>
      </c>
      <c r="Z881" s="470">
        <v>0</v>
      </c>
      <c r="AA881" s="470">
        <v>0</v>
      </c>
      <c r="AB881" s="470">
        <v>0</v>
      </c>
      <c r="AC881" s="470">
        <v>0</v>
      </c>
      <c r="AD881" s="470">
        <v>0</v>
      </c>
      <c r="AE881" s="470">
        <v>0</v>
      </c>
      <c r="AF881" s="473">
        <v>0</v>
      </c>
      <c r="AG881" s="473">
        <v>0</v>
      </c>
      <c r="AH881" s="473">
        <v>0</v>
      </c>
      <c r="AI881" s="473">
        <v>0</v>
      </c>
      <c r="AJ881" s="474">
        <v>0</v>
      </c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</row>
    <row r="882" spans="1:55" s="42" customFormat="1" x14ac:dyDescent="0.25">
      <c r="A882" s="395"/>
      <c r="B882" s="111">
        <v>260715</v>
      </c>
      <c r="C882" s="180" t="s">
        <v>36</v>
      </c>
      <c r="D882" s="470">
        <v>12000</v>
      </c>
      <c r="E882" s="470">
        <v>0</v>
      </c>
      <c r="F882" s="470">
        <v>0</v>
      </c>
      <c r="G882" s="470">
        <v>117375</v>
      </c>
      <c r="H882" s="87">
        <v>129375</v>
      </c>
      <c r="I882" s="470">
        <v>0</v>
      </c>
      <c r="J882" s="470">
        <v>8750</v>
      </c>
      <c r="K882" s="470">
        <v>0</v>
      </c>
      <c r="L882" s="470">
        <v>0</v>
      </c>
      <c r="M882" s="470">
        <v>0</v>
      </c>
      <c r="N882" s="470">
        <v>0</v>
      </c>
      <c r="O882" s="470">
        <v>0</v>
      </c>
      <c r="P882" s="470">
        <v>0</v>
      </c>
      <c r="Q882" s="470">
        <v>0</v>
      </c>
      <c r="R882" s="87">
        <v>8750</v>
      </c>
      <c r="S882" s="470">
        <v>0</v>
      </c>
      <c r="T882" s="470">
        <v>0</v>
      </c>
      <c r="U882" s="470">
        <v>0</v>
      </c>
      <c r="V882" s="470">
        <v>0</v>
      </c>
      <c r="W882" s="470">
        <v>0</v>
      </c>
      <c r="X882" s="470">
        <v>0</v>
      </c>
      <c r="Y882" s="470">
        <v>0</v>
      </c>
      <c r="Z882" s="470">
        <v>0</v>
      </c>
      <c r="AA882" s="470">
        <v>0</v>
      </c>
      <c r="AB882" s="470">
        <v>0</v>
      </c>
      <c r="AC882" s="470">
        <v>0</v>
      </c>
      <c r="AD882" s="470">
        <v>0</v>
      </c>
      <c r="AE882" s="470">
        <v>138125</v>
      </c>
      <c r="AF882" s="473">
        <v>0</v>
      </c>
      <c r="AG882" s="473">
        <v>0</v>
      </c>
      <c r="AH882" s="473">
        <v>0</v>
      </c>
      <c r="AI882" s="473">
        <v>0</v>
      </c>
      <c r="AJ882" s="474">
        <v>138125</v>
      </c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</row>
    <row r="883" spans="1:55" s="42" customFormat="1" x14ac:dyDescent="0.25">
      <c r="A883" s="395"/>
      <c r="B883" s="111">
        <v>260720</v>
      </c>
      <c r="C883" s="180" t="s">
        <v>37</v>
      </c>
      <c r="D883" s="470">
        <v>20333.333439999999</v>
      </c>
      <c r="E883" s="470">
        <v>10000</v>
      </c>
      <c r="F883" s="470">
        <v>0</v>
      </c>
      <c r="G883" s="470">
        <v>13750</v>
      </c>
      <c r="H883" s="87">
        <v>44083.333440000002</v>
      </c>
      <c r="I883" s="470">
        <v>0</v>
      </c>
      <c r="J883" s="470">
        <v>16150</v>
      </c>
      <c r="K883" s="470">
        <v>0</v>
      </c>
      <c r="L883" s="470">
        <v>0</v>
      </c>
      <c r="M883" s="470">
        <v>0</v>
      </c>
      <c r="N883" s="470">
        <v>0</v>
      </c>
      <c r="O883" s="470">
        <v>0</v>
      </c>
      <c r="P883" s="470">
        <v>0</v>
      </c>
      <c r="Q883" s="470">
        <v>0</v>
      </c>
      <c r="R883" s="87">
        <v>16150</v>
      </c>
      <c r="S883" s="470">
        <v>0</v>
      </c>
      <c r="T883" s="470">
        <v>0</v>
      </c>
      <c r="U883" s="470">
        <v>0</v>
      </c>
      <c r="V883" s="470">
        <v>0</v>
      </c>
      <c r="W883" s="470">
        <v>0</v>
      </c>
      <c r="X883" s="470">
        <v>0</v>
      </c>
      <c r="Y883" s="470">
        <v>0</v>
      </c>
      <c r="Z883" s="470">
        <v>0</v>
      </c>
      <c r="AA883" s="470">
        <v>0</v>
      </c>
      <c r="AB883" s="470">
        <v>0</v>
      </c>
      <c r="AC883" s="470">
        <v>0</v>
      </c>
      <c r="AD883" s="470">
        <v>0</v>
      </c>
      <c r="AE883" s="470">
        <v>60233.333440000002</v>
      </c>
      <c r="AF883" s="473">
        <v>0</v>
      </c>
      <c r="AG883" s="473">
        <v>0</v>
      </c>
      <c r="AH883" s="473">
        <v>0</v>
      </c>
      <c r="AI883" s="473">
        <v>0</v>
      </c>
      <c r="AJ883" s="474">
        <v>60233.333440000002</v>
      </c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</row>
    <row r="884" spans="1:55" s="42" customFormat="1" x14ac:dyDescent="0.25">
      <c r="A884" s="395"/>
      <c r="B884" s="111">
        <v>260725</v>
      </c>
      <c r="C884" s="180" t="s">
        <v>38</v>
      </c>
      <c r="D884" s="470">
        <v>20500</v>
      </c>
      <c r="E884" s="470">
        <v>0</v>
      </c>
      <c r="F884" s="470">
        <v>0</v>
      </c>
      <c r="G884" s="470">
        <v>37500</v>
      </c>
      <c r="H884" s="87">
        <v>58000</v>
      </c>
      <c r="I884" s="470">
        <v>0</v>
      </c>
      <c r="J884" s="470">
        <v>67100</v>
      </c>
      <c r="K884" s="470">
        <v>0</v>
      </c>
      <c r="L884" s="470">
        <v>0</v>
      </c>
      <c r="M884" s="470">
        <v>0</v>
      </c>
      <c r="N884" s="470">
        <v>46000.000010000003</v>
      </c>
      <c r="O884" s="470">
        <v>0</v>
      </c>
      <c r="P884" s="470">
        <v>0</v>
      </c>
      <c r="Q884" s="470">
        <v>0</v>
      </c>
      <c r="R884" s="87">
        <v>113100.00001</v>
      </c>
      <c r="S884" s="470">
        <v>0</v>
      </c>
      <c r="T884" s="470">
        <v>0</v>
      </c>
      <c r="U884" s="470">
        <v>0</v>
      </c>
      <c r="V884" s="470">
        <v>0</v>
      </c>
      <c r="W884" s="470">
        <v>0</v>
      </c>
      <c r="X884" s="470">
        <v>0</v>
      </c>
      <c r="Y884" s="470">
        <v>0</v>
      </c>
      <c r="Z884" s="470">
        <v>0</v>
      </c>
      <c r="AA884" s="470">
        <v>0</v>
      </c>
      <c r="AB884" s="470">
        <v>0</v>
      </c>
      <c r="AC884" s="470">
        <v>0</v>
      </c>
      <c r="AD884" s="470">
        <v>0</v>
      </c>
      <c r="AE884" s="470">
        <v>171100.00001000002</v>
      </c>
      <c r="AF884" s="473">
        <v>46000.000010000003</v>
      </c>
      <c r="AG884" s="473">
        <v>0</v>
      </c>
      <c r="AH884" s="473">
        <v>0</v>
      </c>
      <c r="AI884" s="473">
        <v>0</v>
      </c>
      <c r="AJ884" s="474">
        <v>125100</v>
      </c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</row>
    <row r="885" spans="1:55" s="42" customFormat="1" x14ac:dyDescent="0.25">
      <c r="A885" s="395"/>
      <c r="B885" s="111">
        <v>2608</v>
      </c>
      <c r="C885" s="180" t="s">
        <v>311</v>
      </c>
      <c r="D885" s="470">
        <v>0</v>
      </c>
      <c r="E885" s="470">
        <v>0</v>
      </c>
      <c r="F885" s="470">
        <v>0</v>
      </c>
      <c r="G885" s="470">
        <v>0</v>
      </c>
      <c r="H885" s="87">
        <v>0</v>
      </c>
      <c r="I885" s="470">
        <v>0</v>
      </c>
      <c r="J885" s="470">
        <v>0</v>
      </c>
      <c r="K885" s="470">
        <v>0</v>
      </c>
      <c r="L885" s="470">
        <v>0</v>
      </c>
      <c r="M885" s="470">
        <v>0</v>
      </c>
      <c r="N885" s="470">
        <v>0</v>
      </c>
      <c r="O885" s="470">
        <v>0</v>
      </c>
      <c r="P885" s="470">
        <v>0</v>
      </c>
      <c r="Q885" s="470">
        <v>0</v>
      </c>
      <c r="R885" s="87">
        <v>0</v>
      </c>
      <c r="S885" s="470">
        <v>0</v>
      </c>
      <c r="T885" s="470">
        <v>0</v>
      </c>
      <c r="U885" s="470">
        <v>0</v>
      </c>
      <c r="V885" s="470">
        <v>0</v>
      </c>
      <c r="W885" s="470">
        <v>0</v>
      </c>
      <c r="X885" s="470">
        <v>0</v>
      </c>
      <c r="Y885" s="470">
        <v>0</v>
      </c>
      <c r="Z885" s="470">
        <v>0</v>
      </c>
      <c r="AA885" s="470">
        <v>0</v>
      </c>
      <c r="AB885" s="470">
        <v>0</v>
      </c>
      <c r="AC885" s="470">
        <v>0</v>
      </c>
      <c r="AD885" s="470">
        <v>0</v>
      </c>
      <c r="AE885" s="470">
        <v>0</v>
      </c>
      <c r="AF885" s="473">
        <v>0</v>
      </c>
      <c r="AG885" s="473">
        <v>0</v>
      </c>
      <c r="AH885" s="473">
        <v>0</v>
      </c>
      <c r="AI885" s="473">
        <v>0</v>
      </c>
      <c r="AJ885" s="474">
        <v>0</v>
      </c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</row>
    <row r="886" spans="1:55" s="42" customFormat="1" x14ac:dyDescent="0.25">
      <c r="A886" s="395"/>
      <c r="B886" s="111">
        <v>260805</v>
      </c>
      <c r="C886" s="180" t="s">
        <v>34</v>
      </c>
      <c r="D886" s="470">
        <v>0</v>
      </c>
      <c r="E886" s="470">
        <v>0</v>
      </c>
      <c r="F886" s="470">
        <v>0</v>
      </c>
      <c r="G886" s="470">
        <v>0</v>
      </c>
      <c r="H886" s="87">
        <v>0</v>
      </c>
      <c r="I886" s="470">
        <v>0</v>
      </c>
      <c r="J886" s="470">
        <v>0</v>
      </c>
      <c r="K886" s="470">
        <v>0</v>
      </c>
      <c r="L886" s="470">
        <v>0</v>
      </c>
      <c r="M886" s="470">
        <v>0</v>
      </c>
      <c r="N886" s="470">
        <v>0</v>
      </c>
      <c r="O886" s="470">
        <v>0</v>
      </c>
      <c r="P886" s="470">
        <v>0</v>
      </c>
      <c r="Q886" s="470">
        <v>0</v>
      </c>
      <c r="R886" s="87">
        <v>0</v>
      </c>
      <c r="S886" s="470">
        <v>0</v>
      </c>
      <c r="T886" s="470">
        <v>0</v>
      </c>
      <c r="U886" s="470">
        <v>0</v>
      </c>
      <c r="V886" s="470">
        <v>0</v>
      </c>
      <c r="W886" s="470">
        <v>0</v>
      </c>
      <c r="X886" s="470">
        <v>0</v>
      </c>
      <c r="Y886" s="470">
        <v>0</v>
      </c>
      <c r="Z886" s="470">
        <v>0</v>
      </c>
      <c r="AA886" s="470">
        <v>0</v>
      </c>
      <c r="AB886" s="470">
        <v>0</v>
      </c>
      <c r="AC886" s="470">
        <v>0</v>
      </c>
      <c r="AD886" s="470">
        <v>0</v>
      </c>
      <c r="AE886" s="470">
        <v>0</v>
      </c>
      <c r="AF886" s="473">
        <v>0</v>
      </c>
      <c r="AG886" s="473">
        <v>0</v>
      </c>
      <c r="AH886" s="473">
        <v>0</v>
      </c>
      <c r="AI886" s="473">
        <v>0</v>
      </c>
      <c r="AJ886" s="474">
        <v>0</v>
      </c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</row>
    <row r="887" spans="1:55" s="42" customFormat="1" x14ac:dyDescent="0.25">
      <c r="A887" s="395"/>
      <c r="B887" s="111">
        <v>260810</v>
      </c>
      <c r="C887" s="180" t="s">
        <v>35</v>
      </c>
      <c r="D887" s="470">
        <v>0</v>
      </c>
      <c r="E887" s="470">
        <v>0</v>
      </c>
      <c r="F887" s="470">
        <v>0</v>
      </c>
      <c r="G887" s="470">
        <v>0</v>
      </c>
      <c r="H887" s="87">
        <v>0</v>
      </c>
      <c r="I887" s="470">
        <v>0</v>
      </c>
      <c r="J887" s="470">
        <v>0</v>
      </c>
      <c r="K887" s="470">
        <v>0</v>
      </c>
      <c r="L887" s="470">
        <v>0</v>
      </c>
      <c r="M887" s="470">
        <v>0</v>
      </c>
      <c r="N887" s="470">
        <v>0</v>
      </c>
      <c r="O887" s="470">
        <v>0</v>
      </c>
      <c r="P887" s="470">
        <v>0</v>
      </c>
      <c r="Q887" s="470">
        <v>0</v>
      </c>
      <c r="R887" s="87">
        <v>0</v>
      </c>
      <c r="S887" s="470">
        <v>0</v>
      </c>
      <c r="T887" s="470">
        <v>0</v>
      </c>
      <c r="U887" s="470">
        <v>0</v>
      </c>
      <c r="V887" s="470">
        <v>0</v>
      </c>
      <c r="W887" s="470">
        <v>0</v>
      </c>
      <c r="X887" s="470">
        <v>0</v>
      </c>
      <c r="Y887" s="470">
        <v>0</v>
      </c>
      <c r="Z887" s="470">
        <v>0</v>
      </c>
      <c r="AA887" s="470">
        <v>0</v>
      </c>
      <c r="AB887" s="470">
        <v>0</v>
      </c>
      <c r="AC887" s="470">
        <v>0</v>
      </c>
      <c r="AD887" s="470">
        <v>0</v>
      </c>
      <c r="AE887" s="470">
        <v>0</v>
      </c>
      <c r="AF887" s="473">
        <v>0</v>
      </c>
      <c r="AG887" s="473">
        <v>0</v>
      </c>
      <c r="AH887" s="473">
        <v>0</v>
      </c>
      <c r="AI887" s="473">
        <v>0</v>
      </c>
      <c r="AJ887" s="474">
        <v>0</v>
      </c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</row>
    <row r="888" spans="1:55" s="42" customFormat="1" x14ac:dyDescent="0.25">
      <c r="A888" s="395"/>
      <c r="B888" s="111">
        <v>260815</v>
      </c>
      <c r="C888" s="180" t="s">
        <v>36</v>
      </c>
      <c r="D888" s="470">
        <v>0</v>
      </c>
      <c r="E888" s="470">
        <v>0</v>
      </c>
      <c r="F888" s="470">
        <v>0</v>
      </c>
      <c r="G888" s="470">
        <v>0</v>
      </c>
      <c r="H888" s="87">
        <v>0</v>
      </c>
      <c r="I888" s="470">
        <v>0</v>
      </c>
      <c r="J888" s="470">
        <v>0</v>
      </c>
      <c r="K888" s="470">
        <v>0</v>
      </c>
      <c r="L888" s="470">
        <v>0</v>
      </c>
      <c r="M888" s="470">
        <v>0</v>
      </c>
      <c r="N888" s="470">
        <v>0</v>
      </c>
      <c r="O888" s="470">
        <v>0</v>
      </c>
      <c r="P888" s="470">
        <v>0</v>
      </c>
      <c r="Q888" s="470">
        <v>0</v>
      </c>
      <c r="R888" s="87">
        <v>0</v>
      </c>
      <c r="S888" s="470">
        <v>0</v>
      </c>
      <c r="T888" s="470">
        <v>0</v>
      </c>
      <c r="U888" s="470">
        <v>0</v>
      </c>
      <c r="V888" s="470">
        <v>0</v>
      </c>
      <c r="W888" s="470">
        <v>0</v>
      </c>
      <c r="X888" s="470">
        <v>0</v>
      </c>
      <c r="Y888" s="470">
        <v>0</v>
      </c>
      <c r="Z888" s="470">
        <v>0</v>
      </c>
      <c r="AA888" s="470">
        <v>0</v>
      </c>
      <c r="AB888" s="470">
        <v>0</v>
      </c>
      <c r="AC888" s="470">
        <v>0</v>
      </c>
      <c r="AD888" s="470">
        <v>0</v>
      </c>
      <c r="AE888" s="470">
        <v>0</v>
      </c>
      <c r="AF888" s="473">
        <v>0</v>
      </c>
      <c r="AG888" s="473">
        <v>0</v>
      </c>
      <c r="AH888" s="473">
        <v>0</v>
      </c>
      <c r="AI888" s="473">
        <v>0</v>
      </c>
      <c r="AJ888" s="474">
        <v>0</v>
      </c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</row>
    <row r="889" spans="1:55" s="42" customFormat="1" x14ac:dyDescent="0.25">
      <c r="A889" s="395"/>
      <c r="B889" s="111">
        <v>260820</v>
      </c>
      <c r="C889" s="180" t="s">
        <v>37</v>
      </c>
      <c r="D889" s="470">
        <v>0</v>
      </c>
      <c r="E889" s="470">
        <v>0</v>
      </c>
      <c r="F889" s="470">
        <v>0</v>
      </c>
      <c r="G889" s="470">
        <v>0</v>
      </c>
      <c r="H889" s="87">
        <v>0</v>
      </c>
      <c r="I889" s="470">
        <v>0</v>
      </c>
      <c r="J889" s="470">
        <v>0</v>
      </c>
      <c r="K889" s="470">
        <v>0</v>
      </c>
      <c r="L889" s="470">
        <v>0</v>
      </c>
      <c r="M889" s="470">
        <v>0</v>
      </c>
      <c r="N889" s="470">
        <v>0</v>
      </c>
      <c r="O889" s="470">
        <v>0</v>
      </c>
      <c r="P889" s="470">
        <v>0</v>
      </c>
      <c r="Q889" s="470">
        <v>0</v>
      </c>
      <c r="R889" s="87">
        <v>0</v>
      </c>
      <c r="S889" s="470">
        <v>0</v>
      </c>
      <c r="T889" s="470">
        <v>0</v>
      </c>
      <c r="U889" s="470">
        <v>0</v>
      </c>
      <c r="V889" s="470">
        <v>0</v>
      </c>
      <c r="W889" s="470">
        <v>0</v>
      </c>
      <c r="X889" s="470">
        <v>0</v>
      </c>
      <c r="Y889" s="470">
        <v>0</v>
      </c>
      <c r="Z889" s="470">
        <v>0</v>
      </c>
      <c r="AA889" s="470">
        <v>0</v>
      </c>
      <c r="AB889" s="470">
        <v>0</v>
      </c>
      <c r="AC889" s="470">
        <v>0</v>
      </c>
      <c r="AD889" s="470">
        <v>0</v>
      </c>
      <c r="AE889" s="470">
        <v>0</v>
      </c>
      <c r="AF889" s="473">
        <v>0</v>
      </c>
      <c r="AG889" s="473">
        <v>0</v>
      </c>
      <c r="AH889" s="473">
        <v>0</v>
      </c>
      <c r="AI889" s="473">
        <v>0</v>
      </c>
      <c r="AJ889" s="474">
        <v>0</v>
      </c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</row>
    <row r="890" spans="1:55" s="42" customFormat="1" x14ac:dyDescent="0.25">
      <c r="A890" s="395"/>
      <c r="B890" s="111">
        <v>260825</v>
      </c>
      <c r="C890" s="180" t="s">
        <v>38</v>
      </c>
      <c r="D890" s="470">
        <v>0</v>
      </c>
      <c r="E890" s="470">
        <v>0</v>
      </c>
      <c r="F890" s="470">
        <v>0</v>
      </c>
      <c r="G890" s="470">
        <v>0</v>
      </c>
      <c r="H890" s="87">
        <v>0</v>
      </c>
      <c r="I890" s="470">
        <v>0</v>
      </c>
      <c r="J890" s="470">
        <v>0</v>
      </c>
      <c r="K890" s="470">
        <v>0</v>
      </c>
      <c r="L890" s="470">
        <v>0</v>
      </c>
      <c r="M890" s="470">
        <v>0</v>
      </c>
      <c r="N890" s="470">
        <v>0</v>
      </c>
      <c r="O890" s="470">
        <v>0</v>
      </c>
      <c r="P890" s="470">
        <v>0</v>
      </c>
      <c r="Q890" s="470">
        <v>0</v>
      </c>
      <c r="R890" s="87">
        <v>0</v>
      </c>
      <c r="S890" s="470">
        <v>0</v>
      </c>
      <c r="T890" s="470">
        <v>0</v>
      </c>
      <c r="U890" s="470">
        <v>0</v>
      </c>
      <c r="V890" s="470">
        <v>0</v>
      </c>
      <c r="W890" s="470">
        <v>0</v>
      </c>
      <c r="X890" s="470">
        <v>0</v>
      </c>
      <c r="Y890" s="470">
        <v>0</v>
      </c>
      <c r="Z890" s="470">
        <v>0</v>
      </c>
      <c r="AA890" s="470">
        <v>0</v>
      </c>
      <c r="AB890" s="470">
        <v>0</v>
      </c>
      <c r="AC890" s="470">
        <v>0</v>
      </c>
      <c r="AD890" s="470">
        <v>0</v>
      </c>
      <c r="AE890" s="470">
        <v>0</v>
      </c>
      <c r="AF890" s="473">
        <v>0</v>
      </c>
      <c r="AG890" s="473">
        <v>0</v>
      </c>
      <c r="AH890" s="473">
        <v>0</v>
      </c>
      <c r="AI890" s="473">
        <v>0</v>
      </c>
      <c r="AJ890" s="474">
        <v>0</v>
      </c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</row>
    <row r="891" spans="1:55" s="42" customFormat="1" x14ac:dyDescent="0.25">
      <c r="A891" s="395"/>
      <c r="B891" s="111">
        <v>2609</v>
      </c>
      <c r="C891" s="180" t="s">
        <v>312</v>
      </c>
      <c r="D891" s="470">
        <v>0</v>
      </c>
      <c r="E891" s="470">
        <v>0</v>
      </c>
      <c r="F891" s="470">
        <v>0</v>
      </c>
      <c r="G891" s="470">
        <v>0</v>
      </c>
      <c r="H891" s="87">
        <v>0</v>
      </c>
      <c r="I891" s="470">
        <v>0</v>
      </c>
      <c r="J891" s="470">
        <v>0</v>
      </c>
      <c r="K891" s="470">
        <v>0</v>
      </c>
      <c r="L891" s="470">
        <v>0</v>
      </c>
      <c r="M891" s="470">
        <v>0</v>
      </c>
      <c r="N891" s="470">
        <v>0</v>
      </c>
      <c r="O891" s="470">
        <v>0</v>
      </c>
      <c r="P891" s="470">
        <v>0</v>
      </c>
      <c r="Q891" s="470">
        <v>0</v>
      </c>
      <c r="R891" s="87">
        <v>0</v>
      </c>
      <c r="S891" s="470">
        <v>0</v>
      </c>
      <c r="T891" s="470">
        <v>0</v>
      </c>
      <c r="U891" s="470">
        <v>0</v>
      </c>
      <c r="V891" s="470">
        <v>0</v>
      </c>
      <c r="W891" s="470">
        <v>0</v>
      </c>
      <c r="X891" s="470">
        <v>0</v>
      </c>
      <c r="Y891" s="470">
        <v>0</v>
      </c>
      <c r="Z891" s="470">
        <v>0</v>
      </c>
      <c r="AA891" s="470">
        <v>0</v>
      </c>
      <c r="AB891" s="470">
        <v>0</v>
      </c>
      <c r="AC891" s="470">
        <v>0</v>
      </c>
      <c r="AD891" s="470">
        <v>0</v>
      </c>
      <c r="AE891" s="470">
        <v>0</v>
      </c>
      <c r="AF891" s="473">
        <v>0</v>
      </c>
      <c r="AG891" s="473">
        <v>0</v>
      </c>
      <c r="AH891" s="473">
        <v>0</v>
      </c>
      <c r="AI891" s="473">
        <v>0</v>
      </c>
      <c r="AJ891" s="474">
        <v>0</v>
      </c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</row>
    <row r="892" spans="1:55" s="42" customFormat="1" x14ac:dyDescent="0.25">
      <c r="A892" s="395"/>
      <c r="B892" s="111">
        <v>260905</v>
      </c>
      <c r="C892" s="180" t="s">
        <v>34</v>
      </c>
      <c r="D892" s="470">
        <v>0</v>
      </c>
      <c r="E892" s="470">
        <v>0</v>
      </c>
      <c r="F892" s="470">
        <v>0</v>
      </c>
      <c r="G892" s="470">
        <v>0</v>
      </c>
      <c r="H892" s="87">
        <v>0</v>
      </c>
      <c r="I892" s="470">
        <v>0</v>
      </c>
      <c r="J892" s="470">
        <v>0</v>
      </c>
      <c r="K892" s="470">
        <v>0</v>
      </c>
      <c r="L892" s="470">
        <v>0</v>
      </c>
      <c r="M892" s="470">
        <v>0</v>
      </c>
      <c r="N892" s="470">
        <v>0</v>
      </c>
      <c r="O892" s="470">
        <v>0</v>
      </c>
      <c r="P892" s="470">
        <v>0</v>
      </c>
      <c r="Q892" s="470">
        <v>0</v>
      </c>
      <c r="R892" s="87">
        <v>0</v>
      </c>
      <c r="S892" s="470">
        <v>0</v>
      </c>
      <c r="T892" s="470">
        <v>0</v>
      </c>
      <c r="U892" s="470">
        <v>0</v>
      </c>
      <c r="V892" s="470">
        <v>0</v>
      </c>
      <c r="W892" s="470">
        <v>0</v>
      </c>
      <c r="X892" s="470">
        <v>0</v>
      </c>
      <c r="Y892" s="470">
        <v>0</v>
      </c>
      <c r="Z892" s="470">
        <v>0</v>
      </c>
      <c r="AA892" s="470">
        <v>0</v>
      </c>
      <c r="AB892" s="470">
        <v>0</v>
      </c>
      <c r="AC892" s="470">
        <v>0</v>
      </c>
      <c r="AD892" s="470">
        <v>0</v>
      </c>
      <c r="AE892" s="470">
        <v>0</v>
      </c>
      <c r="AF892" s="473">
        <v>0</v>
      </c>
      <c r="AG892" s="473">
        <v>0</v>
      </c>
      <c r="AH892" s="473">
        <v>0</v>
      </c>
      <c r="AI892" s="473">
        <v>0</v>
      </c>
      <c r="AJ892" s="474">
        <v>0</v>
      </c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</row>
    <row r="893" spans="1:55" s="42" customFormat="1" x14ac:dyDescent="0.25">
      <c r="A893" s="395"/>
      <c r="B893" s="111">
        <v>260910</v>
      </c>
      <c r="C893" s="180" t="s">
        <v>35</v>
      </c>
      <c r="D893" s="470">
        <v>0</v>
      </c>
      <c r="E893" s="470">
        <v>0</v>
      </c>
      <c r="F893" s="470">
        <v>0</v>
      </c>
      <c r="G893" s="470">
        <v>0</v>
      </c>
      <c r="H893" s="87">
        <v>0</v>
      </c>
      <c r="I893" s="470">
        <v>0</v>
      </c>
      <c r="J893" s="470">
        <v>0</v>
      </c>
      <c r="K893" s="470">
        <v>0</v>
      </c>
      <c r="L893" s="470">
        <v>0</v>
      </c>
      <c r="M893" s="470">
        <v>0</v>
      </c>
      <c r="N893" s="470">
        <v>0</v>
      </c>
      <c r="O893" s="470">
        <v>0</v>
      </c>
      <c r="P893" s="470">
        <v>0</v>
      </c>
      <c r="Q893" s="470">
        <v>0</v>
      </c>
      <c r="R893" s="87">
        <v>0</v>
      </c>
      <c r="S893" s="470">
        <v>0</v>
      </c>
      <c r="T893" s="470">
        <v>0</v>
      </c>
      <c r="U893" s="470">
        <v>0</v>
      </c>
      <c r="V893" s="470">
        <v>0</v>
      </c>
      <c r="W893" s="470">
        <v>0</v>
      </c>
      <c r="X893" s="470">
        <v>0</v>
      </c>
      <c r="Y893" s="470">
        <v>0</v>
      </c>
      <c r="Z893" s="470">
        <v>0</v>
      </c>
      <c r="AA893" s="470">
        <v>0</v>
      </c>
      <c r="AB893" s="470">
        <v>0</v>
      </c>
      <c r="AC893" s="470">
        <v>0</v>
      </c>
      <c r="AD893" s="470">
        <v>0</v>
      </c>
      <c r="AE893" s="470">
        <v>0</v>
      </c>
      <c r="AF893" s="473">
        <v>0</v>
      </c>
      <c r="AG893" s="473">
        <v>0</v>
      </c>
      <c r="AH893" s="473">
        <v>0</v>
      </c>
      <c r="AI893" s="473">
        <v>0</v>
      </c>
      <c r="AJ893" s="474">
        <v>0</v>
      </c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</row>
    <row r="894" spans="1:55" s="42" customFormat="1" x14ac:dyDescent="0.25">
      <c r="A894" s="395"/>
      <c r="B894" s="111">
        <v>260915</v>
      </c>
      <c r="C894" s="180" t="s">
        <v>36</v>
      </c>
      <c r="D894" s="470">
        <v>0</v>
      </c>
      <c r="E894" s="470">
        <v>0</v>
      </c>
      <c r="F894" s="470">
        <v>0</v>
      </c>
      <c r="G894" s="470">
        <v>0</v>
      </c>
      <c r="H894" s="87">
        <v>0</v>
      </c>
      <c r="I894" s="470">
        <v>0</v>
      </c>
      <c r="J894" s="470">
        <v>0</v>
      </c>
      <c r="K894" s="470">
        <v>0</v>
      </c>
      <c r="L894" s="470">
        <v>0</v>
      </c>
      <c r="M894" s="470">
        <v>0</v>
      </c>
      <c r="N894" s="470">
        <v>0</v>
      </c>
      <c r="O894" s="470">
        <v>0</v>
      </c>
      <c r="P894" s="470">
        <v>0</v>
      </c>
      <c r="Q894" s="470">
        <v>0</v>
      </c>
      <c r="R894" s="87">
        <v>0</v>
      </c>
      <c r="S894" s="470">
        <v>0</v>
      </c>
      <c r="T894" s="470">
        <v>0</v>
      </c>
      <c r="U894" s="470">
        <v>0</v>
      </c>
      <c r="V894" s="470">
        <v>0</v>
      </c>
      <c r="W894" s="470">
        <v>0</v>
      </c>
      <c r="X894" s="470">
        <v>0</v>
      </c>
      <c r="Y894" s="470">
        <v>0</v>
      </c>
      <c r="Z894" s="470">
        <v>0</v>
      </c>
      <c r="AA894" s="470">
        <v>0</v>
      </c>
      <c r="AB894" s="470">
        <v>0</v>
      </c>
      <c r="AC894" s="470">
        <v>0</v>
      </c>
      <c r="AD894" s="470">
        <v>0</v>
      </c>
      <c r="AE894" s="470">
        <v>0</v>
      </c>
      <c r="AF894" s="473">
        <v>0</v>
      </c>
      <c r="AG894" s="473">
        <v>0</v>
      </c>
      <c r="AH894" s="473">
        <v>0</v>
      </c>
      <c r="AI894" s="473">
        <v>0</v>
      </c>
      <c r="AJ894" s="474">
        <v>0</v>
      </c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</row>
    <row r="895" spans="1:55" s="42" customFormat="1" x14ac:dyDescent="0.25">
      <c r="A895" s="395"/>
      <c r="B895" s="111">
        <v>260920</v>
      </c>
      <c r="C895" s="180" t="s">
        <v>37</v>
      </c>
      <c r="D895" s="470">
        <v>0</v>
      </c>
      <c r="E895" s="470">
        <v>0</v>
      </c>
      <c r="F895" s="470">
        <v>0</v>
      </c>
      <c r="G895" s="470">
        <v>0</v>
      </c>
      <c r="H895" s="87">
        <v>0</v>
      </c>
      <c r="I895" s="470">
        <v>0</v>
      </c>
      <c r="J895" s="470">
        <v>0</v>
      </c>
      <c r="K895" s="470">
        <v>0</v>
      </c>
      <c r="L895" s="470">
        <v>0</v>
      </c>
      <c r="M895" s="470">
        <v>0</v>
      </c>
      <c r="N895" s="470">
        <v>0</v>
      </c>
      <c r="O895" s="470">
        <v>0</v>
      </c>
      <c r="P895" s="470">
        <v>0</v>
      </c>
      <c r="Q895" s="470">
        <v>0</v>
      </c>
      <c r="R895" s="87">
        <v>0</v>
      </c>
      <c r="S895" s="470">
        <v>0</v>
      </c>
      <c r="T895" s="470">
        <v>0</v>
      </c>
      <c r="U895" s="470">
        <v>0</v>
      </c>
      <c r="V895" s="470">
        <v>0</v>
      </c>
      <c r="W895" s="470">
        <v>0</v>
      </c>
      <c r="X895" s="470">
        <v>0</v>
      </c>
      <c r="Y895" s="470">
        <v>0</v>
      </c>
      <c r="Z895" s="470">
        <v>0</v>
      </c>
      <c r="AA895" s="470">
        <v>0</v>
      </c>
      <c r="AB895" s="470">
        <v>0</v>
      </c>
      <c r="AC895" s="470">
        <v>0</v>
      </c>
      <c r="AD895" s="470">
        <v>0</v>
      </c>
      <c r="AE895" s="470">
        <v>0</v>
      </c>
      <c r="AF895" s="473">
        <v>0</v>
      </c>
      <c r="AG895" s="473">
        <v>0</v>
      </c>
      <c r="AH895" s="473">
        <v>0</v>
      </c>
      <c r="AI895" s="473">
        <v>0</v>
      </c>
      <c r="AJ895" s="474">
        <v>0</v>
      </c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</row>
    <row r="896" spans="1:55" s="42" customFormat="1" x14ac:dyDescent="0.25">
      <c r="A896" s="395"/>
      <c r="B896" s="111">
        <v>260925</v>
      </c>
      <c r="C896" s="180" t="s">
        <v>38</v>
      </c>
      <c r="D896" s="470">
        <v>0</v>
      </c>
      <c r="E896" s="470">
        <v>0</v>
      </c>
      <c r="F896" s="470">
        <v>0</v>
      </c>
      <c r="G896" s="470">
        <v>0</v>
      </c>
      <c r="H896" s="87">
        <v>0</v>
      </c>
      <c r="I896" s="470">
        <v>0</v>
      </c>
      <c r="J896" s="470">
        <v>0</v>
      </c>
      <c r="K896" s="470">
        <v>0</v>
      </c>
      <c r="L896" s="470">
        <v>0</v>
      </c>
      <c r="M896" s="470">
        <v>0</v>
      </c>
      <c r="N896" s="470">
        <v>0</v>
      </c>
      <c r="O896" s="470">
        <v>0</v>
      </c>
      <c r="P896" s="470">
        <v>0</v>
      </c>
      <c r="Q896" s="470">
        <v>0</v>
      </c>
      <c r="R896" s="87">
        <v>0</v>
      </c>
      <c r="S896" s="470">
        <v>0</v>
      </c>
      <c r="T896" s="470">
        <v>0</v>
      </c>
      <c r="U896" s="470">
        <v>0</v>
      </c>
      <c r="V896" s="470">
        <v>0</v>
      </c>
      <c r="W896" s="470">
        <v>0</v>
      </c>
      <c r="X896" s="470">
        <v>0</v>
      </c>
      <c r="Y896" s="470">
        <v>0</v>
      </c>
      <c r="Z896" s="470">
        <v>0</v>
      </c>
      <c r="AA896" s="470">
        <v>0</v>
      </c>
      <c r="AB896" s="470">
        <v>0</v>
      </c>
      <c r="AC896" s="470">
        <v>0</v>
      </c>
      <c r="AD896" s="470">
        <v>0</v>
      </c>
      <c r="AE896" s="470">
        <v>0</v>
      </c>
      <c r="AF896" s="473">
        <v>0</v>
      </c>
      <c r="AG896" s="473">
        <v>0</v>
      </c>
      <c r="AH896" s="473">
        <v>0</v>
      </c>
      <c r="AI896" s="473">
        <v>0</v>
      </c>
      <c r="AJ896" s="474">
        <v>0</v>
      </c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</row>
    <row r="897" spans="1:55" s="42" customFormat="1" x14ac:dyDescent="0.25">
      <c r="A897" s="395"/>
      <c r="B897" s="111">
        <v>2610</v>
      </c>
      <c r="C897" s="180" t="s">
        <v>828</v>
      </c>
      <c r="D897" s="470">
        <v>0</v>
      </c>
      <c r="E897" s="470">
        <v>0</v>
      </c>
      <c r="F897" s="470">
        <v>0</v>
      </c>
      <c r="G897" s="470">
        <v>0</v>
      </c>
      <c r="H897" s="87">
        <v>0</v>
      </c>
      <c r="I897" s="470">
        <v>0</v>
      </c>
      <c r="J897" s="470">
        <v>0</v>
      </c>
      <c r="K897" s="470">
        <v>0</v>
      </c>
      <c r="L897" s="470">
        <v>0</v>
      </c>
      <c r="M897" s="470">
        <v>0</v>
      </c>
      <c r="N897" s="470">
        <v>0</v>
      </c>
      <c r="O897" s="470">
        <v>0</v>
      </c>
      <c r="P897" s="470">
        <v>0</v>
      </c>
      <c r="Q897" s="470">
        <v>0</v>
      </c>
      <c r="R897" s="87">
        <v>0</v>
      </c>
      <c r="S897" s="470">
        <v>0</v>
      </c>
      <c r="T897" s="470">
        <v>0</v>
      </c>
      <c r="U897" s="470">
        <v>0</v>
      </c>
      <c r="V897" s="470">
        <v>0</v>
      </c>
      <c r="W897" s="470">
        <v>0</v>
      </c>
      <c r="X897" s="470">
        <v>0</v>
      </c>
      <c r="Y897" s="470">
        <v>0</v>
      </c>
      <c r="Z897" s="470">
        <v>0</v>
      </c>
      <c r="AA897" s="470">
        <v>0</v>
      </c>
      <c r="AB897" s="470">
        <v>0</v>
      </c>
      <c r="AC897" s="470">
        <v>0</v>
      </c>
      <c r="AD897" s="470">
        <v>0</v>
      </c>
      <c r="AE897" s="470">
        <v>0</v>
      </c>
      <c r="AF897" s="473">
        <v>0</v>
      </c>
      <c r="AG897" s="473">
        <v>0</v>
      </c>
      <c r="AH897" s="473">
        <v>0</v>
      </c>
      <c r="AI897" s="473">
        <v>0</v>
      </c>
      <c r="AJ897" s="474">
        <v>0</v>
      </c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</row>
    <row r="898" spans="1:55" s="42" customFormat="1" x14ac:dyDescent="0.25">
      <c r="A898" s="395"/>
      <c r="B898" s="111">
        <v>261005</v>
      </c>
      <c r="C898" s="180" t="s">
        <v>829</v>
      </c>
      <c r="D898" s="470">
        <v>0</v>
      </c>
      <c r="E898" s="470">
        <v>0</v>
      </c>
      <c r="F898" s="470">
        <v>0</v>
      </c>
      <c r="G898" s="470">
        <v>0</v>
      </c>
      <c r="H898" s="87">
        <v>0</v>
      </c>
      <c r="I898" s="470">
        <v>0</v>
      </c>
      <c r="J898" s="470">
        <v>0</v>
      </c>
      <c r="K898" s="470">
        <v>0</v>
      </c>
      <c r="L898" s="470">
        <v>0</v>
      </c>
      <c r="M898" s="470">
        <v>0</v>
      </c>
      <c r="N898" s="470">
        <v>0</v>
      </c>
      <c r="O898" s="470">
        <v>0</v>
      </c>
      <c r="P898" s="470">
        <v>0</v>
      </c>
      <c r="Q898" s="470">
        <v>0</v>
      </c>
      <c r="R898" s="87">
        <v>0</v>
      </c>
      <c r="S898" s="470">
        <v>0</v>
      </c>
      <c r="T898" s="470">
        <v>0</v>
      </c>
      <c r="U898" s="470">
        <v>0</v>
      </c>
      <c r="V898" s="470">
        <v>0</v>
      </c>
      <c r="W898" s="470">
        <v>0</v>
      </c>
      <c r="X898" s="470">
        <v>0</v>
      </c>
      <c r="Y898" s="470">
        <v>0</v>
      </c>
      <c r="Z898" s="470">
        <v>0</v>
      </c>
      <c r="AA898" s="470">
        <v>0</v>
      </c>
      <c r="AB898" s="470">
        <v>0</v>
      </c>
      <c r="AC898" s="470">
        <v>0</v>
      </c>
      <c r="AD898" s="470">
        <v>0</v>
      </c>
      <c r="AE898" s="470">
        <v>0</v>
      </c>
      <c r="AF898" s="473">
        <v>0</v>
      </c>
      <c r="AG898" s="473">
        <v>0</v>
      </c>
      <c r="AH898" s="473">
        <v>0</v>
      </c>
      <c r="AI898" s="473">
        <v>0</v>
      </c>
      <c r="AJ898" s="474">
        <v>0</v>
      </c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</row>
    <row r="899" spans="1:55" s="42" customFormat="1" x14ac:dyDescent="0.25">
      <c r="A899" s="395"/>
      <c r="B899" s="111">
        <v>261010</v>
      </c>
      <c r="C899" s="180" t="s">
        <v>830</v>
      </c>
      <c r="D899" s="470">
        <v>0</v>
      </c>
      <c r="E899" s="470">
        <v>0</v>
      </c>
      <c r="F899" s="470">
        <v>0</v>
      </c>
      <c r="G899" s="470">
        <v>0</v>
      </c>
      <c r="H899" s="87">
        <v>0</v>
      </c>
      <c r="I899" s="470">
        <v>0</v>
      </c>
      <c r="J899" s="470">
        <v>0</v>
      </c>
      <c r="K899" s="470">
        <v>0</v>
      </c>
      <c r="L899" s="470">
        <v>0</v>
      </c>
      <c r="M899" s="470">
        <v>0</v>
      </c>
      <c r="N899" s="470">
        <v>0</v>
      </c>
      <c r="O899" s="470">
        <v>0</v>
      </c>
      <c r="P899" s="470">
        <v>0</v>
      </c>
      <c r="Q899" s="470">
        <v>0</v>
      </c>
      <c r="R899" s="87">
        <v>0</v>
      </c>
      <c r="S899" s="470">
        <v>0</v>
      </c>
      <c r="T899" s="470">
        <v>0</v>
      </c>
      <c r="U899" s="470">
        <v>0</v>
      </c>
      <c r="V899" s="470">
        <v>0</v>
      </c>
      <c r="W899" s="470">
        <v>0</v>
      </c>
      <c r="X899" s="470">
        <v>0</v>
      </c>
      <c r="Y899" s="470">
        <v>0</v>
      </c>
      <c r="Z899" s="470">
        <v>0</v>
      </c>
      <c r="AA899" s="470">
        <v>0</v>
      </c>
      <c r="AB899" s="470">
        <v>0</v>
      </c>
      <c r="AC899" s="470">
        <v>0</v>
      </c>
      <c r="AD899" s="470">
        <v>0</v>
      </c>
      <c r="AE899" s="470">
        <v>0</v>
      </c>
      <c r="AF899" s="473">
        <v>0</v>
      </c>
      <c r="AG899" s="473">
        <v>0</v>
      </c>
      <c r="AH899" s="473">
        <v>0</v>
      </c>
      <c r="AI899" s="473">
        <v>0</v>
      </c>
      <c r="AJ899" s="474">
        <v>0</v>
      </c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</row>
    <row r="900" spans="1:55" s="42" customFormat="1" x14ac:dyDescent="0.25">
      <c r="A900" s="395"/>
      <c r="B900" s="111">
        <v>2690</v>
      </c>
      <c r="C900" s="180" t="s">
        <v>313</v>
      </c>
      <c r="D900" s="470">
        <v>0</v>
      </c>
      <c r="E900" s="470">
        <v>0</v>
      </c>
      <c r="F900" s="470">
        <v>0</v>
      </c>
      <c r="G900" s="470">
        <v>17855.86</v>
      </c>
      <c r="H900" s="87">
        <v>17855.86</v>
      </c>
      <c r="I900" s="470">
        <v>0</v>
      </c>
      <c r="J900" s="470">
        <v>0</v>
      </c>
      <c r="K900" s="470">
        <v>0</v>
      </c>
      <c r="L900" s="470">
        <v>0</v>
      </c>
      <c r="M900" s="470">
        <v>0</v>
      </c>
      <c r="N900" s="470">
        <v>0</v>
      </c>
      <c r="O900" s="470">
        <v>0</v>
      </c>
      <c r="P900" s="470">
        <v>0</v>
      </c>
      <c r="Q900" s="470">
        <v>0</v>
      </c>
      <c r="R900" s="87">
        <v>0</v>
      </c>
      <c r="S900" s="470">
        <v>141500</v>
      </c>
      <c r="T900" s="470">
        <v>0</v>
      </c>
      <c r="U900" s="470">
        <v>0</v>
      </c>
      <c r="V900" s="470">
        <v>0</v>
      </c>
      <c r="W900" s="470">
        <v>0</v>
      </c>
      <c r="X900" s="470">
        <v>0</v>
      </c>
      <c r="Y900" s="470">
        <v>4175</v>
      </c>
      <c r="Z900" s="470">
        <v>0</v>
      </c>
      <c r="AA900" s="470">
        <v>0</v>
      </c>
      <c r="AB900" s="470">
        <v>4825.5833300000004</v>
      </c>
      <c r="AC900" s="470">
        <v>0</v>
      </c>
      <c r="AD900" s="470">
        <v>150500.58332999999</v>
      </c>
      <c r="AE900" s="470">
        <v>168356.44332999998</v>
      </c>
      <c r="AF900" s="473">
        <v>0</v>
      </c>
      <c r="AG900" s="473">
        <v>0</v>
      </c>
      <c r="AH900" s="473">
        <v>0</v>
      </c>
      <c r="AI900" s="473">
        <v>4175</v>
      </c>
      <c r="AJ900" s="474">
        <v>164181.44332999998</v>
      </c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</row>
    <row r="901" spans="1:55" s="42" customFormat="1" x14ac:dyDescent="0.25">
      <c r="A901" s="395"/>
      <c r="B901" s="111">
        <v>269005</v>
      </c>
      <c r="C901" s="180" t="s">
        <v>34</v>
      </c>
      <c r="D901" s="470">
        <v>0</v>
      </c>
      <c r="E901" s="470">
        <v>0</v>
      </c>
      <c r="F901" s="470">
        <v>0</v>
      </c>
      <c r="G901" s="470">
        <v>0</v>
      </c>
      <c r="H901" s="87">
        <v>0</v>
      </c>
      <c r="I901" s="470">
        <v>0</v>
      </c>
      <c r="J901" s="470">
        <v>0</v>
      </c>
      <c r="K901" s="470">
        <v>0</v>
      </c>
      <c r="L901" s="470">
        <v>0</v>
      </c>
      <c r="M901" s="470">
        <v>0</v>
      </c>
      <c r="N901" s="470">
        <v>0</v>
      </c>
      <c r="O901" s="470">
        <v>0</v>
      </c>
      <c r="P901" s="470">
        <v>0</v>
      </c>
      <c r="Q901" s="470">
        <v>0</v>
      </c>
      <c r="R901" s="87">
        <v>0</v>
      </c>
      <c r="S901" s="470">
        <v>0</v>
      </c>
      <c r="T901" s="470">
        <v>0</v>
      </c>
      <c r="U901" s="470">
        <v>0</v>
      </c>
      <c r="V901" s="470">
        <v>0</v>
      </c>
      <c r="W901" s="470">
        <v>0</v>
      </c>
      <c r="X901" s="470">
        <v>0</v>
      </c>
      <c r="Y901" s="470">
        <v>0</v>
      </c>
      <c r="Z901" s="470">
        <v>0</v>
      </c>
      <c r="AA901" s="470">
        <v>0</v>
      </c>
      <c r="AB901" s="470">
        <v>250</v>
      </c>
      <c r="AC901" s="470">
        <v>0</v>
      </c>
      <c r="AD901" s="470">
        <v>250</v>
      </c>
      <c r="AE901" s="470">
        <v>250</v>
      </c>
      <c r="AF901" s="473">
        <v>0</v>
      </c>
      <c r="AG901" s="473">
        <v>0</v>
      </c>
      <c r="AH901" s="473">
        <v>0</v>
      </c>
      <c r="AI901" s="473">
        <v>0</v>
      </c>
      <c r="AJ901" s="474">
        <v>250</v>
      </c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</row>
    <row r="902" spans="1:55" s="42" customFormat="1" x14ac:dyDescent="0.25">
      <c r="A902" s="395"/>
      <c r="B902" s="111">
        <v>269010</v>
      </c>
      <c r="C902" s="180" t="s">
        <v>35</v>
      </c>
      <c r="D902" s="470">
        <v>0</v>
      </c>
      <c r="E902" s="470">
        <v>0</v>
      </c>
      <c r="F902" s="470">
        <v>0</v>
      </c>
      <c r="G902" s="470">
        <v>0</v>
      </c>
      <c r="H902" s="87">
        <v>0</v>
      </c>
      <c r="I902" s="470">
        <v>0</v>
      </c>
      <c r="J902" s="470">
        <v>0</v>
      </c>
      <c r="K902" s="470">
        <v>0</v>
      </c>
      <c r="L902" s="470">
        <v>0</v>
      </c>
      <c r="M902" s="470">
        <v>0</v>
      </c>
      <c r="N902" s="470">
        <v>0</v>
      </c>
      <c r="O902" s="470">
        <v>0</v>
      </c>
      <c r="P902" s="470">
        <v>0</v>
      </c>
      <c r="Q902" s="470">
        <v>0</v>
      </c>
      <c r="R902" s="87">
        <v>0</v>
      </c>
      <c r="S902" s="470">
        <v>0</v>
      </c>
      <c r="T902" s="470">
        <v>0</v>
      </c>
      <c r="U902" s="470">
        <v>0</v>
      </c>
      <c r="V902" s="470">
        <v>0</v>
      </c>
      <c r="W902" s="470">
        <v>0</v>
      </c>
      <c r="X902" s="470">
        <v>0</v>
      </c>
      <c r="Y902" s="470">
        <v>0</v>
      </c>
      <c r="Z902" s="470">
        <v>0</v>
      </c>
      <c r="AA902" s="470">
        <v>0</v>
      </c>
      <c r="AB902" s="470">
        <v>0</v>
      </c>
      <c r="AC902" s="470">
        <v>0</v>
      </c>
      <c r="AD902" s="470">
        <v>0</v>
      </c>
      <c r="AE902" s="470">
        <v>0</v>
      </c>
      <c r="AF902" s="473">
        <v>0</v>
      </c>
      <c r="AG902" s="473">
        <v>0</v>
      </c>
      <c r="AH902" s="473">
        <v>0</v>
      </c>
      <c r="AI902" s="473">
        <v>0</v>
      </c>
      <c r="AJ902" s="474">
        <v>0</v>
      </c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</row>
    <row r="903" spans="1:55" s="42" customFormat="1" x14ac:dyDescent="0.25">
      <c r="A903" s="395"/>
      <c r="B903" s="111">
        <v>269015</v>
      </c>
      <c r="C903" s="180" t="s">
        <v>36</v>
      </c>
      <c r="D903" s="470">
        <v>0</v>
      </c>
      <c r="E903" s="470">
        <v>0</v>
      </c>
      <c r="F903" s="470">
        <v>0</v>
      </c>
      <c r="G903" s="470">
        <v>0</v>
      </c>
      <c r="H903" s="87">
        <v>0</v>
      </c>
      <c r="I903" s="470">
        <v>0</v>
      </c>
      <c r="J903" s="470">
        <v>0</v>
      </c>
      <c r="K903" s="470">
        <v>0</v>
      </c>
      <c r="L903" s="470">
        <v>0</v>
      </c>
      <c r="M903" s="470">
        <v>0</v>
      </c>
      <c r="N903" s="470">
        <v>0</v>
      </c>
      <c r="O903" s="470">
        <v>0</v>
      </c>
      <c r="P903" s="470">
        <v>0</v>
      </c>
      <c r="Q903" s="470">
        <v>0</v>
      </c>
      <c r="R903" s="87">
        <v>0</v>
      </c>
      <c r="S903" s="470">
        <v>13000</v>
      </c>
      <c r="T903" s="470">
        <v>0</v>
      </c>
      <c r="U903" s="470">
        <v>0</v>
      </c>
      <c r="V903" s="470">
        <v>0</v>
      </c>
      <c r="W903" s="470">
        <v>0</v>
      </c>
      <c r="X903" s="470">
        <v>0</v>
      </c>
      <c r="Y903" s="470">
        <v>2500</v>
      </c>
      <c r="Z903" s="470">
        <v>0</v>
      </c>
      <c r="AA903" s="470">
        <v>0</v>
      </c>
      <c r="AB903" s="470">
        <v>1000</v>
      </c>
      <c r="AC903" s="470">
        <v>0</v>
      </c>
      <c r="AD903" s="470">
        <v>16500</v>
      </c>
      <c r="AE903" s="470">
        <v>16500</v>
      </c>
      <c r="AF903" s="473">
        <v>0</v>
      </c>
      <c r="AG903" s="473">
        <v>0</v>
      </c>
      <c r="AH903" s="473">
        <v>0</v>
      </c>
      <c r="AI903" s="473">
        <v>2500</v>
      </c>
      <c r="AJ903" s="474">
        <v>14000</v>
      </c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</row>
    <row r="904" spans="1:55" s="42" customFormat="1" x14ac:dyDescent="0.25">
      <c r="A904" s="395"/>
      <c r="B904" s="111">
        <v>269020</v>
      </c>
      <c r="C904" s="180" t="s">
        <v>37</v>
      </c>
      <c r="D904" s="470">
        <v>0</v>
      </c>
      <c r="E904" s="470">
        <v>0</v>
      </c>
      <c r="F904" s="470">
        <v>0</v>
      </c>
      <c r="G904" s="470">
        <v>0</v>
      </c>
      <c r="H904" s="87">
        <v>0</v>
      </c>
      <c r="I904" s="470">
        <v>0</v>
      </c>
      <c r="J904" s="470">
        <v>0</v>
      </c>
      <c r="K904" s="470">
        <v>0</v>
      </c>
      <c r="L904" s="470">
        <v>0</v>
      </c>
      <c r="M904" s="470">
        <v>0</v>
      </c>
      <c r="N904" s="470">
        <v>0</v>
      </c>
      <c r="O904" s="470">
        <v>0</v>
      </c>
      <c r="P904" s="470">
        <v>0</v>
      </c>
      <c r="Q904" s="470">
        <v>0</v>
      </c>
      <c r="R904" s="87">
        <v>0</v>
      </c>
      <c r="S904" s="470">
        <v>12000</v>
      </c>
      <c r="T904" s="470">
        <v>0</v>
      </c>
      <c r="U904" s="470">
        <v>0</v>
      </c>
      <c r="V904" s="470">
        <v>0</v>
      </c>
      <c r="W904" s="470">
        <v>0</v>
      </c>
      <c r="X904" s="470">
        <v>0</v>
      </c>
      <c r="Y904" s="470">
        <v>1675</v>
      </c>
      <c r="Z904" s="470">
        <v>0</v>
      </c>
      <c r="AA904" s="470">
        <v>0</v>
      </c>
      <c r="AB904" s="470">
        <v>765.11667</v>
      </c>
      <c r="AC904" s="470">
        <v>0</v>
      </c>
      <c r="AD904" s="470">
        <v>14440.116669999999</v>
      </c>
      <c r="AE904" s="470">
        <v>14440.116669999999</v>
      </c>
      <c r="AF904" s="473">
        <v>0</v>
      </c>
      <c r="AG904" s="473">
        <v>0</v>
      </c>
      <c r="AH904" s="473">
        <v>0</v>
      </c>
      <c r="AI904" s="473">
        <v>1675</v>
      </c>
      <c r="AJ904" s="474">
        <v>12765.116669999999</v>
      </c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</row>
    <row r="905" spans="1:55" s="42" customFormat="1" x14ac:dyDescent="0.25">
      <c r="A905" s="395"/>
      <c r="B905" s="111">
        <v>269025</v>
      </c>
      <c r="C905" s="180" t="s">
        <v>38</v>
      </c>
      <c r="D905" s="470">
        <v>0</v>
      </c>
      <c r="E905" s="470">
        <v>0</v>
      </c>
      <c r="F905" s="470">
        <v>0</v>
      </c>
      <c r="G905" s="470">
        <v>17855.86</v>
      </c>
      <c r="H905" s="87">
        <v>17855.86</v>
      </c>
      <c r="I905" s="470">
        <v>0</v>
      </c>
      <c r="J905" s="470">
        <v>0</v>
      </c>
      <c r="K905" s="470">
        <v>0</v>
      </c>
      <c r="L905" s="470">
        <v>0</v>
      </c>
      <c r="M905" s="470">
        <v>0</v>
      </c>
      <c r="N905" s="470">
        <v>0</v>
      </c>
      <c r="O905" s="470">
        <v>0</v>
      </c>
      <c r="P905" s="470">
        <v>0</v>
      </c>
      <c r="Q905" s="470">
        <v>0</v>
      </c>
      <c r="R905" s="87">
        <v>0</v>
      </c>
      <c r="S905" s="470">
        <v>116500</v>
      </c>
      <c r="T905" s="470">
        <v>0</v>
      </c>
      <c r="U905" s="470">
        <v>0</v>
      </c>
      <c r="V905" s="470">
        <v>0</v>
      </c>
      <c r="W905" s="470">
        <v>0</v>
      </c>
      <c r="X905" s="470">
        <v>0</v>
      </c>
      <c r="Y905" s="470">
        <v>0</v>
      </c>
      <c r="Z905" s="470">
        <v>0</v>
      </c>
      <c r="AA905" s="470">
        <v>0</v>
      </c>
      <c r="AB905" s="470">
        <v>2810.46666</v>
      </c>
      <c r="AC905" s="470">
        <v>0</v>
      </c>
      <c r="AD905" s="470">
        <v>119310.46666000001</v>
      </c>
      <c r="AE905" s="470">
        <v>137166.32666000002</v>
      </c>
      <c r="AF905" s="473">
        <v>0</v>
      </c>
      <c r="AG905" s="473">
        <v>0</v>
      </c>
      <c r="AH905" s="473">
        <v>0</v>
      </c>
      <c r="AI905" s="473">
        <v>0</v>
      </c>
      <c r="AJ905" s="474">
        <v>137166.32665999999</v>
      </c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</row>
    <row r="906" spans="1:55" s="40" customFormat="1" x14ac:dyDescent="0.25">
      <c r="A906" s="394"/>
      <c r="B906" s="110">
        <v>27</v>
      </c>
      <c r="C906" s="310" t="s">
        <v>831</v>
      </c>
      <c r="D906" s="471">
        <v>20004.022000000001</v>
      </c>
      <c r="E906" s="471">
        <v>0</v>
      </c>
      <c r="F906" s="471">
        <v>131250</v>
      </c>
      <c r="G906" s="471">
        <v>0</v>
      </c>
      <c r="H906" s="26">
        <v>151254.022</v>
      </c>
      <c r="I906" s="471">
        <v>0</v>
      </c>
      <c r="J906" s="471">
        <v>0</v>
      </c>
      <c r="K906" s="471">
        <v>0</v>
      </c>
      <c r="L906" s="471">
        <v>0</v>
      </c>
      <c r="M906" s="471">
        <v>0</v>
      </c>
      <c r="N906" s="471">
        <v>0</v>
      </c>
      <c r="O906" s="471">
        <v>0</v>
      </c>
      <c r="P906" s="471">
        <v>0</v>
      </c>
      <c r="Q906" s="471">
        <v>0</v>
      </c>
      <c r="R906" s="26">
        <v>0</v>
      </c>
      <c r="S906" s="471">
        <v>0</v>
      </c>
      <c r="T906" s="471">
        <v>0</v>
      </c>
      <c r="U906" s="471">
        <v>0</v>
      </c>
      <c r="V906" s="471">
        <v>0</v>
      </c>
      <c r="W906" s="471">
        <v>0</v>
      </c>
      <c r="X906" s="471">
        <v>0</v>
      </c>
      <c r="Y906" s="471">
        <v>0</v>
      </c>
      <c r="Z906" s="471">
        <v>0</v>
      </c>
      <c r="AA906" s="471">
        <v>0</v>
      </c>
      <c r="AB906" s="471">
        <v>0</v>
      </c>
      <c r="AC906" s="471">
        <v>0</v>
      </c>
      <c r="AD906" s="471">
        <v>0</v>
      </c>
      <c r="AE906" s="471">
        <v>151254.022</v>
      </c>
      <c r="AF906" s="473">
        <v>0</v>
      </c>
      <c r="AG906" s="473">
        <v>0</v>
      </c>
      <c r="AH906" s="473">
        <v>0</v>
      </c>
      <c r="AI906" s="473">
        <v>0</v>
      </c>
      <c r="AJ906" s="474">
        <v>151254.022</v>
      </c>
    </row>
    <row r="907" spans="1:55" s="42" customFormat="1" x14ac:dyDescent="0.25">
      <c r="A907" s="395"/>
      <c r="B907" s="111">
        <v>2701</v>
      </c>
      <c r="C907" s="180" t="s">
        <v>271</v>
      </c>
      <c r="D907" s="470">
        <v>0</v>
      </c>
      <c r="E907" s="470">
        <v>0</v>
      </c>
      <c r="F907" s="470">
        <v>0</v>
      </c>
      <c r="G907" s="470">
        <v>0</v>
      </c>
      <c r="H907" s="87">
        <v>0</v>
      </c>
      <c r="I907" s="470">
        <v>0</v>
      </c>
      <c r="J907" s="470">
        <v>0</v>
      </c>
      <c r="K907" s="470">
        <v>0</v>
      </c>
      <c r="L907" s="470">
        <v>0</v>
      </c>
      <c r="M907" s="470">
        <v>0</v>
      </c>
      <c r="N907" s="470">
        <v>0</v>
      </c>
      <c r="O907" s="470">
        <v>0</v>
      </c>
      <c r="P907" s="470">
        <v>0</v>
      </c>
      <c r="Q907" s="470">
        <v>0</v>
      </c>
      <c r="R907" s="87">
        <v>0</v>
      </c>
      <c r="S907" s="470">
        <v>0</v>
      </c>
      <c r="T907" s="470">
        <v>0</v>
      </c>
      <c r="U907" s="470">
        <v>0</v>
      </c>
      <c r="V907" s="470">
        <v>0</v>
      </c>
      <c r="W907" s="470">
        <v>0</v>
      </c>
      <c r="X907" s="470">
        <v>0</v>
      </c>
      <c r="Y907" s="470">
        <v>0</v>
      </c>
      <c r="Z907" s="470">
        <v>0</v>
      </c>
      <c r="AA907" s="470">
        <v>0</v>
      </c>
      <c r="AB907" s="470">
        <v>0</v>
      </c>
      <c r="AC907" s="470">
        <v>0</v>
      </c>
      <c r="AD907" s="470">
        <v>0</v>
      </c>
      <c r="AE907" s="470">
        <v>0</v>
      </c>
      <c r="AF907" s="473">
        <v>0</v>
      </c>
      <c r="AG907" s="473">
        <v>0</v>
      </c>
      <c r="AH907" s="473">
        <v>0</v>
      </c>
      <c r="AI907" s="473">
        <v>0</v>
      </c>
      <c r="AJ907" s="474">
        <v>0</v>
      </c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</row>
    <row r="908" spans="1:55" s="42" customFormat="1" x14ac:dyDescent="0.25">
      <c r="A908" s="395"/>
      <c r="B908" s="111">
        <v>270105</v>
      </c>
      <c r="C908" s="180" t="s">
        <v>314</v>
      </c>
      <c r="D908" s="470">
        <v>0</v>
      </c>
      <c r="E908" s="470">
        <v>0</v>
      </c>
      <c r="F908" s="470">
        <v>0</v>
      </c>
      <c r="G908" s="470">
        <v>0</v>
      </c>
      <c r="H908" s="87">
        <v>0</v>
      </c>
      <c r="I908" s="470">
        <v>0</v>
      </c>
      <c r="J908" s="470">
        <v>0</v>
      </c>
      <c r="K908" s="470">
        <v>0</v>
      </c>
      <c r="L908" s="470">
        <v>0</v>
      </c>
      <c r="M908" s="470">
        <v>0</v>
      </c>
      <c r="N908" s="470">
        <v>0</v>
      </c>
      <c r="O908" s="470">
        <v>0</v>
      </c>
      <c r="P908" s="470">
        <v>0</v>
      </c>
      <c r="Q908" s="470">
        <v>0</v>
      </c>
      <c r="R908" s="87">
        <v>0</v>
      </c>
      <c r="S908" s="470">
        <v>0</v>
      </c>
      <c r="T908" s="470">
        <v>0</v>
      </c>
      <c r="U908" s="470">
        <v>0</v>
      </c>
      <c r="V908" s="470">
        <v>0</v>
      </c>
      <c r="W908" s="470">
        <v>0</v>
      </c>
      <c r="X908" s="470">
        <v>0</v>
      </c>
      <c r="Y908" s="470">
        <v>0</v>
      </c>
      <c r="Z908" s="470">
        <v>0</v>
      </c>
      <c r="AA908" s="470">
        <v>0</v>
      </c>
      <c r="AB908" s="470">
        <v>0</v>
      </c>
      <c r="AC908" s="470">
        <v>0</v>
      </c>
      <c r="AD908" s="470">
        <v>0</v>
      </c>
      <c r="AE908" s="470">
        <v>0</v>
      </c>
      <c r="AF908" s="473">
        <v>0</v>
      </c>
      <c r="AG908" s="473">
        <v>0</v>
      </c>
      <c r="AH908" s="473">
        <v>0</v>
      </c>
      <c r="AI908" s="473">
        <v>0</v>
      </c>
      <c r="AJ908" s="474">
        <v>0</v>
      </c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</row>
    <row r="909" spans="1:55" s="42" customFormat="1" x14ac:dyDescent="0.25">
      <c r="A909" s="395"/>
      <c r="B909" s="111">
        <v>270110</v>
      </c>
      <c r="C909" s="180" t="s">
        <v>315</v>
      </c>
      <c r="D909" s="470">
        <v>0</v>
      </c>
      <c r="E909" s="470">
        <v>0</v>
      </c>
      <c r="F909" s="470">
        <v>0</v>
      </c>
      <c r="G909" s="470">
        <v>0</v>
      </c>
      <c r="H909" s="87">
        <v>0</v>
      </c>
      <c r="I909" s="470">
        <v>0</v>
      </c>
      <c r="J909" s="470">
        <v>0</v>
      </c>
      <c r="K909" s="470">
        <v>0</v>
      </c>
      <c r="L909" s="470">
        <v>0</v>
      </c>
      <c r="M909" s="470">
        <v>0</v>
      </c>
      <c r="N909" s="470">
        <v>0</v>
      </c>
      <c r="O909" s="470">
        <v>0</v>
      </c>
      <c r="P909" s="470">
        <v>0</v>
      </c>
      <c r="Q909" s="470">
        <v>0</v>
      </c>
      <c r="R909" s="87">
        <v>0</v>
      </c>
      <c r="S909" s="470">
        <v>0</v>
      </c>
      <c r="T909" s="470">
        <v>0</v>
      </c>
      <c r="U909" s="470">
        <v>0</v>
      </c>
      <c r="V909" s="470">
        <v>0</v>
      </c>
      <c r="W909" s="470">
        <v>0</v>
      </c>
      <c r="X909" s="470">
        <v>0</v>
      </c>
      <c r="Y909" s="470">
        <v>0</v>
      </c>
      <c r="Z909" s="470">
        <v>0</v>
      </c>
      <c r="AA909" s="470">
        <v>0</v>
      </c>
      <c r="AB909" s="470">
        <v>0</v>
      </c>
      <c r="AC909" s="470">
        <v>0</v>
      </c>
      <c r="AD909" s="470">
        <v>0</v>
      </c>
      <c r="AE909" s="470">
        <v>0</v>
      </c>
      <c r="AF909" s="473">
        <v>0</v>
      </c>
      <c r="AG909" s="473">
        <v>0</v>
      </c>
      <c r="AH909" s="473">
        <v>0</v>
      </c>
      <c r="AI909" s="473">
        <v>0</v>
      </c>
      <c r="AJ909" s="474">
        <v>0</v>
      </c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</row>
    <row r="910" spans="1:55" s="42" customFormat="1" x14ac:dyDescent="0.25">
      <c r="A910" s="395"/>
      <c r="B910" s="111">
        <v>270115</v>
      </c>
      <c r="C910" s="180" t="s">
        <v>316</v>
      </c>
      <c r="D910" s="470">
        <v>0</v>
      </c>
      <c r="E910" s="470">
        <v>0</v>
      </c>
      <c r="F910" s="470">
        <v>0</v>
      </c>
      <c r="G910" s="470">
        <v>0</v>
      </c>
      <c r="H910" s="87">
        <v>0</v>
      </c>
      <c r="I910" s="470">
        <v>0</v>
      </c>
      <c r="J910" s="470">
        <v>0</v>
      </c>
      <c r="K910" s="470">
        <v>0</v>
      </c>
      <c r="L910" s="470">
        <v>0</v>
      </c>
      <c r="M910" s="470">
        <v>0</v>
      </c>
      <c r="N910" s="470">
        <v>0</v>
      </c>
      <c r="O910" s="470">
        <v>0</v>
      </c>
      <c r="P910" s="470">
        <v>0</v>
      </c>
      <c r="Q910" s="470">
        <v>0</v>
      </c>
      <c r="R910" s="87">
        <v>0</v>
      </c>
      <c r="S910" s="470">
        <v>0</v>
      </c>
      <c r="T910" s="470">
        <v>0</v>
      </c>
      <c r="U910" s="470">
        <v>0</v>
      </c>
      <c r="V910" s="470">
        <v>0</v>
      </c>
      <c r="W910" s="470">
        <v>0</v>
      </c>
      <c r="X910" s="470">
        <v>0</v>
      </c>
      <c r="Y910" s="470">
        <v>0</v>
      </c>
      <c r="Z910" s="470">
        <v>0</v>
      </c>
      <c r="AA910" s="470">
        <v>0</v>
      </c>
      <c r="AB910" s="470">
        <v>0</v>
      </c>
      <c r="AC910" s="470">
        <v>0</v>
      </c>
      <c r="AD910" s="470">
        <v>0</v>
      </c>
      <c r="AE910" s="470">
        <v>0</v>
      </c>
      <c r="AF910" s="473">
        <v>0</v>
      </c>
      <c r="AG910" s="473">
        <v>0</v>
      </c>
      <c r="AH910" s="473">
        <v>0</v>
      </c>
      <c r="AI910" s="473">
        <v>0</v>
      </c>
      <c r="AJ910" s="474">
        <v>0</v>
      </c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</row>
    <row r="911" spans="1:55" s="42" customFormat="1" x14ac:dyDescent="0.25">
      <c r="A911" s="395"/>
      <c r="B911" s="111">
        <v>2702</v>
      </c>
      <c r="C911" s="180" t="s">
        <v>272</v>
      </c>
      <c r="D911" s="470">
        <v>20000</v>
      </c>
      <c r="E911" s="470">
        <v>0</v>
      </c>
      <c r="F911" s="470">
        <v>131250</v>
      </c>
      <c r="G911" s="470">
        <v>0</v>
      </c>
      <c r="H911" s="87">
        <v>151250</v>
      </c>
      <c r="I911" s="470">
        <v>0</v>
      </c>
      <c r="J911" s="470">
        <v>0</v>
      </c>
      <c r="K911" s="470">
        <v>0</v>
      </c>
      <c r="L911" s="470">
        <v>0</v>
      </c>
      <c r="M911" s="470">
        <v>0</v>
      </c>
      <c r="N911" s="470">
        <v>0</v>
      </c>
      <c r="O911" s="470">
        <v>0</v>
      </c>
      <c r="P911" s="470">
        <v>0</v>
      </c>
      <c r="Q911" s="470">
        <v>0</v>
      </c>
      <c r="R911" s="87">
        <v>0</v>
      </c>
      <c r="S911" s="470">
        <v>0</v>
      </c>
      <c r="T911" s="470">
        <v>0</v>
      </c>
      <c r="U911" s="470">
        <v>0</v>
      </c>
      <c r="V911" s="470">
        <v>0</v>
      </c>
      <c r="W911" s="470">
        <v>0</v>
      </c>
      <c r="X911" s="470">
        <v>0</v>
      </c>
      <c r="Y911" s="470">
        <v>0</v>
      </c>
      <c r="Z911" s="470">
        <v>0</v>
      </c>
      <c r="AA911" s="470">
        <v>0</v>
      </c>
      <c r="AB911" s="470">
        <v>0</v>
      </c>
      <c r="AC911" s="470">
        <v>0</v>
      </c>
      <c r="AD911" s="470">
        <v>0</v>
      </c>
      <c r="AE911" s="470">
        <v>151250</v>
      </c>
      <c r="AF911" s="473">
        <v>0</v>
      </c>
      <c r="AG911" s="473">
        <v>0</v>
      </c>
      <c r="AH911" s="473">
        <v>0</v>
      </c>
      <c r="AI911" s="473">
        <v>0</v>
      </c>
      <c r="AJ911" s="474">
        <v>151250</v>
      </c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</row>
    <row r="912" spans="1:55" s="42" customFormat="1" x14ac:dyDescent="0.25">
      <c r="A912" s="395"/>
      <c r="B912" s="111">
        <v>270205</v>
      </c>
      <c r="C912" s="180" t="s">
        <v>317</v>
      </c>
      <c r="D912" s="470">
        <v>20000</v>
      </c>
      <c r="E912" s="470">
        <v>0</v>
      </c>
      <c r="F912" s="470">
        <v>131250</v>
      </c>
      <c r="G912" s="470">
        <v>0</v>
      </c>
      <c r="H912" s="87">
        <v>151250</v>
      </c>
      <c r="I912" s="470">
        <v>0</v>
      </c>
      <c r="J912" s="470">
        <v>0</v>
      </c>
      <c r="K912" s="470">
        <v>0</v>
      </c>
      <c r="L912" s="470">
        <v>0</v>
      </c>
      <c r="M912" s="470">
        <v>0</v>
      </c>
      <c r="N912" s="470">
        <v>0</v>
      </c>
      <c r="O912" s="470">
        <v>0</v>
      </c>
      <c r="P912" s="470">
        <v>0</v>
      </c>
      <c r="Q912" s="470">
        <v>0</v>
      </c>
      <c r="R912" s="87">
        <v>0</v>
      </c>
      <c r="S912" s="470">
        <v>0</v>
      </c>
      <c r="T912" s="470">
        <v>0</v>
      </c>
      <c r="U912" s="470">
        <v>0</v>
      </c>
      <c r="V912" s="470">
        <v>0</v>
      </c>
      <c r="W912" s="470">
        <v>0</v>
      </c>
      <c r="X912" s="470">
        <v>0</v>
      </c>
      <c r="Y912" s="470">
        <v>0</v>
      </c>
      <c r="Z912" s="470">
        <v>0</v>
      </c>
      <c r="AA912" s="470">
        <v>0</v>
      </c>
      <c r="AB912" s="470">
        <v>0</v>
      </c>
      <c r="AC912" s="470">
        <v>0</v>
      </c>
      <c r="AD912" s="470">
        <v>0</v>
      </c>
      <c r="AE912" s="470">
        <v>151250</v>
      </c>
      <c r="AF912" s="473">
        <v>0</v>
      </c>
      <c r="AG912" s="473">
        <v>0</v>
      </c>
      <c r="AH912" s="473">
        <v>0</v>
      </c>
      <c r="AI912" s="473">
        <v>0</v>
      </c>
      <c r="AJ912" s="474">
        <v>151250</v>
      </c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</row>
    <row r="913" spans="1:55" s="42" customFormat="1" x14ac:dyDescent="0.25">
      <c r="A913" s="395"/>
      <c r="B913" s="111">
        <v>270210</v>
      </c>
      <c r="C913" s="180" t="s">
        <v>318</v>
      </c>
      <c r="D913" s="470">
        <v>0</v>
      </c>
      <c r="E913" s="470">
        <v>0</v>
      </c>
      <c r="F913" s="470">
        <v>0</v>
      </c>
      <c r="G913" s="470">
        <v>0</v>
      </c>
      <c r="H913" s="87">
        <v>0</v>
      </c>
      <c r="I913" s="470">
        <v>0</v>
      </c>
      <c r="J913" s="470">
        <v>0</v>
      </c>
      <c r="K913" s="470">
        <v>0</v>
      </c>
      <c r="L913" s="470">
        <v>0</v>
      </c>
      <c r="M913" s="470">
        <v>0</v>
      </c>
      <c r="N913" s="470">
        <v>0</v>
      </c>
      <c r="O913" s="470">
        <v>0</v>
      </c>
      <c r="P913" s="470">
        <v>0</v>
      </c>
      <c r="Q913" s="470">
        <v>0</v>
      </c>
      <c r="R913" s="87">
        <v>0</v>
      </c>
      <c r="S913" s="470">
        <v>0</v>
      </c>
      <c r="T913" s="470">
        <v>0</v>
      </c>
      <c r="U913" s="470">
        <v>0</v>
      </c>
      <c r="V913" s="470">
        <v>0</v>
      </c>
      <c r="W913" s="470">
        <v>0</v>
      </c>
      <c r="X913" s="470">
        <v>0</v>
      </c>
      <c r="Y913" s="470">
        <v>0</v>
      </c>
      <c r="Z913" s="470">
        <v>0</v>
      </c>
      <c r="AA913" s="470">
        <v>0</v>
      </c>
      <c r="AB913" s="470">
        <v>0</v>
      </c>
      <c r="AC913" s="470">
        <v>0</v>
      </c>
      <c r="AD913" s="470">
        <v>0</v>
      </c>
      <c r="AE913" s="470">
        <v>0</v>
      </c>
      <c r="AF913" s="473">
        <v>0</v>
      </c>
      <c r="AG913" s="473">
        <v>0</v>
      </c>
      <c r="AH913" s="473">
        <v>0</v>
      </c>
      <c r="AI913" s="473">
        <v>0</v>
      </c>
      <c r="AJ913" s="474">
        <v>0</v>
      </c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</row>
    <row r="914" spans="1:55" s="42" customFormat="1" x14ac:dyDescent="0.25">
      <c r="A914" s="395"/>
      <c r="B914" s="111">
        <v>2703</v>
      </c>
      <c r="C914" s="180" t="s">
        <v>157</v>
      </c>
      <c r="D914" s="470">
        <v>4.0220000000000002</v>
      </c>
      <c r="E914" s="470">
        <v>0</v>
      </c>
      <c r="F914" s="470">
        <v>0</v>
      </c>
      <c r="G914" s="470">
        <v>0</v>
      </c>
      <c r="H914" s="87">
        <v>4.0220000000000002</v>
      </c>
      <c r="I914" s="470">
        <v>0</v>
      </c>
      <c r="J914" s="470">
        <v>0</v>
      </c>
      <c r="K914" s="470">
        <v>0</v>
      </c>
      <c r="L914" s="470">
        <v>0</v>
      </c>
      <c r="M914" s="470">
        <v>0</v>
      </c>
      <c r="N914" s="470">
        <v>0</v>
      </c>
      <c r="O914" s="470">
        <v>0</v>
      </c>
      <c r="P914" s="470">
        <v>0</v>
      </c>
      <c r="Q914" s="470">
        <v>0</v>
      </c>
      <c r="R914" s="87">
        <v>0</v>
      </c>
      <c r="S914" s="470">
        <v>0</v>
      </c>
      <c r="T914" s="470">
        <v>0</v>
      </c>
      <c r="U914" s="470">
        <v>0</v>
      </c>
      <c r="V914" s="470">
        <v>0</v>
      </c>
      <c r="W914" s="470">
        <v>0</v>
      </c>
      <c r="X914" s="470">
        <v>0</v>
      </c>
      <c r="Y914" s="470">
        <v>0</v>
      </c>
      <c r="Z914" s="470">
        <v>0</v>
      </c>
      <c r="AA914" s="470">
        <v>0</v>
      </c>
      <c r="AB914" s="470">
        <v>0</v>
      </c>
      <c r="AC914" s="470">
        <v>0</v>
      </c>
      <c r="AD914" s="470">
        <v>0</v>
      </c>
      <c r="AE914" s="470">
        <v>4.0220000000000002</v>
      </c>
      <c r="AF914" s="473">
        <v>0</v>
      </c>
      <c r="AG914" s="473">
        <v>0</v>
      </c>
      <c r="AH914" s="473">
        <v>0</v>
      </c>
      <c r="AI914" s="473">
        <v>0</v>
      </c>
      <c r="AJ914" s="474">
        <v>4.0220000000000002</v>
      </c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</row>
    <row r="915" spans="1:55" s="42" customFormat="1" x14ac:dyDescent="0.25">
      <c r="A915" s="395"/>
      <c r="B915" s="111">
        <v>270305</v>
      </c>
      <c r="C915" s="180" t="s">
        <v>319</v>
      </c>
      <c r="D915" s="470">
        <v>4.0220000000000002</v>
      </c>
      <c r="E915" s="470">
        <v>0</v>
      </c>
      <c r="F915" s="470">
        <v>0</v>
      </c>
      <c r="G915" s="470">
        <v>0</v>
      </c>
      <c r="H915" s="87">
        <v>4.0220000000000002</v>
      </c>
      <c r="I915" s="470">
        <v>0</v>
      </c>
      <c r="J915" s="470">
        <v>0</v>
      </c>
      <c r="K915" s="470">
        <v>0</v>
      </c>
      <c r="L915" s="470">
        <v>0</v>
      </c>
      <c r="M915" s="470">
        <v>0</v>
      </c>
      <c r="N915" s="470">
        <v>0</v>
      </c>
      <c r="O915" s="470">
        <v>0</v>
      </c>
      <c r="P915" s="470">
        <v>0</v>
      </c>
      <c r="Q915" s="470">
        <v>0</v>
      </c>
      <c r="R915" s="87">
        <v>0</v>
      </c>
      <c r="S915" s="470">
        <v>0</v>
      </c>
      <c r="T915" s="470">
        <v>0</v>
      </c>
      <c r="U915" s="470">
        <v>0</v>
      </c>
      <c r="V915" s="470">
        <v>0</v>
      </c>
      <c r="W915" s="470">
        <v>0</v>
      </c>
      <c r="X915" s="470">
        <v>0</v>
      </c>
      <c r="Y915" s="470">
        <v>0</v>
      </c>
      <c r="Z915" s="470">
        <v>0</v>
      </c>
      <c r="AA915" s="470">
        <v>0</v>
      </c>
      <c r="AB915" s="470">
        <v>0</v>
      </c>
      <c r="AC915" s="470">
        <v>0</v>
      </c>
      <c r="AD915" s="470">
        <v>0</v>
      </c>
      <c r="AE915" s="470">
        <v>4.0220000000000002</v>
      </c>
      <c r="AF915" s="473">
        <v>0</v>
      </c>
      <c r="AG915" s="473">
        <v>0</v>
      </c>
      <c r="AH915" s="473">
        <v>0</v>
      </c>
      <c r="AI915" s="473">
        <v>0</v>
      </c>
      <c r="AJ915" s="474">
        <v>4.0220000000000002</v>
      </c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</row>
    <row r="916" spans="1:55" s="42" customFormat="1" x14ac:dyDescent="0.25">
      <c r="A916" s="395"/>
      <c r="B916" s="111">
        <v>270310</v>
      </c>
      <c r="C916" s="180" t="s">
        <v>320</v>
      </c>
      <c r="D916" s="470">
        <v>0</v>
      </c>
      <c r="E916" s="470">
        <v>0</v>
      </c>
      <c r="F916" s="470">
        <v>0</v>
      </c>
      <c r="G916" s="470">
        <v>0</v>
      </c>
      <c r="H916" s="87">
        <v>0</v>
      </c>
      <c r="I916" s="470">
        <v>0</v>
      </c>
      <c r="J916" s="470">
        <v>0</v>
      </c>
      <c r="K916" s="470">
        <v>0</v>
      </c>
      <c r="L916" s="470">
        <v>0</v>
      </c>
      <c r="M916" s="470">
        <v>0</v>
      </c>
      <c r="N916" s="470">
        <v>0</v>
      </c>
      <c r="O916" s="470">
        <v>0</v>
      </c>
      <c r="P916" s="470">
        <v>0</v>
      </c>
      <c r="Q916" s="470">
        <v>0</v>
      </c>
      <c r="R916" s="87">
        <v>0</v>
      </c>
      <c r="S916" s="470">
        <v>0</v>
      </c>
      <c r="T916" s="470">
        <v>0</v>
      </c>
      <c r="U916" s="470">
        <v>0</v>
      </c>
      <c r="V916" s="470">
        <v>0</v>
      </c>
      <c r="W916" s="470">
        <v>0</v>
      </c>
      <c r="X916" s="470">
        <v>0</v>
      </c>
      <c r="Y916" s="470">
        <v>0</v>
      </c>
      <c r="Z916" s="470">
        <v>0</v>
      </c>
      <c r="AA916" s="470">
        <v>0</v>
      </c>
      <c r="AB916" s="470">
        <v>0</v>
      </c>
      <c r="AC916" s="470">
        <v>0</v>
      </c>
      <c r="AD916" s="470">
        <v>0</v>
      </c>
      <c r="AE916" s="470">
        <v>0</v>
      </c>
      <c r="AF916" s="473">
        <v>0</v>
      </c>
      <c r="AG916" s="473">
        <v>0</v>
      </c>
      <c r="AH916" s="473">
        <v>0</v>
      </c>
      <c r="AI916" s="473">
        <v>0</v>
      </c>
      <c r="AJ916" s="474">
        <v>0</v>
      </c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</row>
    <row r="917" spans="1:55" s="42" customFormat="1" x14ac:dyDescent="0.25">
      <c r="A917" s="395"/>
      <c r="B917" s="111">
        <v>270315</v>
      </c>
      <c r="C917" s="180" t="s">
        <v>321</v>
      </c>
      <c r="D917" s="470">
        <v>0</v>
      </c>
      <c r="E917" s="470">
        <v>0</v>
      </c>
      <c r="F917" s="470">
        <v>0</v>
      </c>
      <c r="G917" s="470">
        <v>0</v>
      </c>
      <c r="H917" s="87">
        <v>0</v>
      </c>
      <c r="I917" s="470">
        <v>0</v>
      </c>
      <c r="J917" s="470">
        <v>0</v>
      </c>
      <c r="K917" s="470">
        <v>0</v>
      </c>
      <c r="L917" s="470">
        <v>0</v>
      </c>
      <c r="M917" s="470">
        <v>0</v>
      </c>
      <c r="N917" s="470">
        <v>0</v>
      </c>
      <c r="O917" s="470">
        <v>0</v>
      </c>
      <c r="P917" s="470">
        <v>0</v>
      </c>
      <c r="Q917" s="470">
        <v>0</v>
      </c>
      <c r="R917" s="87">
        <v>0</v>
      </c>
      <c r="S917" s="470">
        <v>0</v>
      </c>
      <c r="T917" s="470">
        <v>0</v>
      </c>
      <c r="U917" s="470">
        <v>0</v>
      </c>
      <c r="V917" s="470">
        <v>0</v>
      </c>
      <c r="W917" s="470">
        <v>0</v>
      </c>
      <c r="X917" s="470">
        <v>0</v>
      </c>
      <c r="Y917" s="470">
        <v>0</v>
      </c>
      <c r="Z917" s="470">
        <v>0</v>
      </c>
      <c r="AA917" s="470">
        <v>0</v>
      </c>
      <c r="AB917" s="470">
        <v>0</v>
      </c>
      <c r="AC917" s="470">
        <v>0</v>
      </c>
      <c r="AD917" s="470">
        <v>0</v>
      </c>
      <c r="AE917" s="470">
        <v>0</v>
      </c>
      <c r="AF917" s="473">
        <v>0</v>
      </c>
      <c r="AG917" s="473">
        <v>0</v>
      </c>
      <c r="AH917" s="473">
        <v>0</v>
      </c>
      <c r="AI917" s="473">
        <v>0</v>
      </c>
      <c r="AJ917" s="474">
        <v>0</v>
      </c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</row>
    <row r="918" spans="1:55" s="42" customFormat="1" x14ac:dyDescent="0.25">
      <c r="A918" s="395"/>
      <c r="B918" s="111">
        <v>270390</v>
      </c>
      <c r="C918" s="180" t="s">
        <v>157</v>
      </c>
      <c r="D918" s="470">
        <v>0</v>
      </c>
      <c r="E918" s="470">
        <v>0</v>
      </c>
      <c r="F918" s="470">
        <v>0</v>
      </c>
      <c r="G918" s="470">
        <v>0</v>
      </c>
      <c r="H918" s="87">
        <v>0</v>
      </c>
      <c r="I918" s="470">
        <v>0</v>
      </c>
      <c r="J918" s="470">
        <v>0</v>
      </c>
      <c r="K918" s="470">
        <v>0</v>
      </c>
      <c r="L918" s="470">
        <v>0</v>
      </c>
      <c r="M918" s="470">
        <v>0</v>
      </c>
      <c r="N918" s="470">
        <v>0</v>
      </c>
      <c r="O918" s="470">
        <v>0</v>
      </c>
      <c r="P918" s="470">
        <v>0</v>
      </c>
      <c r="Q918" s="470">
        <v>0</v>
      </c>
      <c r="R918" s="87">
        <v>0</v>
      </c>
      <c r="S918" s="470">
        <v>0</v>
      </c>
      <c r="T918" s="470">
        <v>0</v>
      </c>
      <c r="U918" s="470">
        <v>0</v>
      </c>
      <c r="V918" s="470">
        <v>0</v>
      </c>
      <c r="W918" s="470">
        <v>0</v>
      </c>
      <c r="X918" s="470">
        <v>0</v>
      </c>
      <c r="Y918" s="470">
        <v>0</v>
      </c>
      <c r="Z918" s="470">
        <v>0</v>
      </c>
      <c r="AA918" s="470">
        <v>0</v>
      </c>
      <c r="AB918" s="470">
        <v>0</v>
      </c>
      <c r="AC918" s="470">
        <v>0</v>
      </c>
      <c r="AD918" s="470">
        <v>0</v>
      </c>
      <c r="AE918" s="470">
        <v>0</v>
      </c>
      <c r="AF918" s="473">
        <v>0</v>
      </c>
      <c r="AG918" s="473">
        <v>0</v>
      </c>
      <c r="AH918" s="473">
        <v>0</v>
      </c>
      <c r="AI918" s="473">
        <v>0</v>
      </c>
      <c r="AJ918" s="474">
        <v>0</v>
      </c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</row>
    <row r="919" spans="1:55" s="42" customFormat="1" x14ac:dyDescent="0.25">
      <c r="A919" s="395"/>
      <c r="B919" s="111">
        <v>2790</v>
      </c>
      <c r="C919" s="180" t="s">
        <v>322</v>
      </c>
      <c r="D919" s="470">
        <v>0</v>
      </c>
      <c r="E919" s="470">
        <v>0</v>
      </c>
      <c r="F919" s="470">
        <v>0</v>
      </c>
      <c r="G919" s="470">
        <v>0</v>
      </c>
      <c r="H919" s="87">
        <v>0</v>
      </c>
      <c r="I919" s="470">
        <v>0</v>
      </c>
      <c r="J919" s="470">
        <v>0</v>
      </c>
      <c r="K919" s="470">
        <v>0</v>
      </c>
      <c r="L919" s="470">
        <v>0</v>
      </c>
      <c r="M919" s="470">
        <v>0</v>
      </c>
      <c r="N919" s="470">
        <v>0</v>
      </c>
      <c r="O919" s="470">
        <v>0</v>
      </c>
      <c r="P919" s="470">
        <v>0</v>
      </c>
      <c r="Q919" s="470">
        <v>0</v>
      </c>
      <c r="R919" s="87">
        <v>0</v>
      </c>
      <c r="S919" s="470">
        <v>0</v>
      </c>
      <c r="T919" s="470">
        <v>0</v>
      </c>
      <c r="U919" s="470">
        <v>0</v>
      </c>
      <c r="V919" s="470">
        <v>0</v>
      </c>
      <c r="W919" s="470">
        <v>0</v>
      </c>
      <c r="X919" s="470">
        <v>0</v>
      </c>
      <c r="Y919" s="470">
        <v>0</v>
      </c>
      <c r="Z919" s="470">
        <v>0</v>
      </c>
      <c r="AA919" s="470">
        <v>0</v>
      </c>
      <c r="AB919" s="470">
        <v>0</v>
      </c>
      <c r="AC919" s="470">
        <v>0</v>
      </c>
      <c r="AD919" s="470">
        <v>0</v>
      </c>
      <c r="AE919" s="470">
        <v>0</v>
      </c>
      <c r="AF919" s="473">
        <v>0</v>
      </c>
      <c r="AG919" s="473">
        <v>0</v>
      </c>
      <c r="AH919" s="473">
        <v>0</v>
      </c>
      <c r="AI919" s="473">
        <v>0</v>
      </c>
      <c r="AJ919" s="474">
        <v>0</v>
      </c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</row>
    <row r="920" spans="1:55" s="40" customFormat="1" x14ac:dyDescent="0.25">
      <c r="A920" s="394"/>
      <c r="B920" s="110">
        <v>28</v>
      </c>
      <c r="C920" s="310" t="s">
        <v>832</v>
      </c>
      <c r="D920" s="471">
        <v>49972.713320000003</v>
      </c>
      <c r="E920" s="471">
        <v>0</v>
      </c>
      <c r="F920" s="471">
        <v>242500</v>
      </c>
      <c r="G920" s="471">
        <v>118500</v>
      </c>
      <c r="H920" s="26">
        <v>410972.71331999998</v>
      </c>
      <c r="I920" s="471">
        <v>0</v>
      </c>
      <c r="J920" s="471">
        <v>30011.089360000002</v>
      </c>
      <c r="K920" s="471">
        <v>0</v>
      </c>
      <c r="L920" s="471">
        <v>0</v>
      </c>
      <c r="M920" s="471">
        <v>9814.3597300000001</v>
      </c>
      <c r="N920" s="471">
        <v>0</v>
      </c>
      <c r="O920" s="471">
        <v>0</v>
      </c>
      <c r="P920" s="471">
        <v>11387.941000000001</v>
      </c>
      <c r="Q920" s="471">
        <v>0</v>
      </c>
      <c r="R920" s="26">
        <v>51213.390090000001</v>
      </c>
      <c r="S920" s="471">
        <v>10000</v>
      </c>
      <c r="T920" s="471">
        <v>0</v>
      </c>
      <c r="U920" s="471">
        <v>0</v>
      </c>
      <c r="V920" s="471">
        <v>1E-3</v>
      </c>
      <c r="W920" s="471">
        <v>0</v>
      </c>
      <c r="X920" s="471">
        <v>0</v>
      </c>
      <c r="Y920" s="471">
        <v>1150</v>
      </c>
      <c r="Z920" s="471">
        <v>0</v>
      </c>
      <c r="AA920" s="471">
        <v>0</v>
      </c>
      <c r="AB920" s="471">
        <v>2.5067300000000001</v>
      </c>
      <c r="AC920" s="471">
        <v>0</v>
      </c>
      <c r="AD920" s="471">
        <v>11152.507729999999</v>
      </c>
      <c r="AE920" s="471">
        <v>473338.61113999999</v>
      </c>
      <c r="AF920" s="473">
        <v>0</v>
      </c>
      <c r="AG920" s="473">
        <v>9814.3607300000003</v>
      </c>
      <c r="AH920" s="473">
        <v>0</v>
      </c>
      <c r="AI920" s="473">
        <v>1150</v>
      </c>
      <c r="AJ920" s="474">
        <v>462374.25040999998</v>
      </c>
    </row>
    <row r="921" spans="1:55" s="42" customFormat="1" x14ac:dyDescent="0.25">
      <c r="A921" s="395"/>
      <c r="B921" s="111">
        <v>2801</v>
      </c>
      <c r="C921" s="180" t="s">
        <v>323</v>
      </c>
      <c r="D921" s="470">
        <v>49972.713320000003</v>
      </c>
      <c r="E921" s="470">
        <v>0</v>
      </c>
      <c r="F921" s="470">
        <v>0</v>
      </c>
      <c r="G921" s="470">
        <v>0</v>
      </c>
      <c r="H921" s="87">
        <v>49972.713320000003</v>
      </c>
      <c r="I921" s="470">
        <v>0</v>
      </c>
      <c r="J921" s="470">
        <v>20011.089360000002</v>
      </c>
      <c r="K921" s="470">
        <v>0</v>
      </c>
      <c r="L921" s="470">
        <v>0</v>
      </c>
      <c r="M921" s="470">
        <v>9814.3597300000001</v>
      </c>
      <c r="N921" s="470">
        <v>0</v>
      </c>
      <c r="O921" s="470">
        <v>0</v>
      </c>
      <c r="P921" s="470">
        <v>11387.941000000001</v>
      </c>
      <c r="Q921" s="470">
        <v>0</v>
      </c>
      <c r="R921" s="87">
        <v>41213.390090000001</v>
      </c>
      <c r="S921" s="470">
        <v>0</v>
      </c>
      <c r="T921" s="470">
        <v>0</v>
      </c>
      <c r="U921" s="470">
        <v>0</v>
      </c>
      <c r="V921" s="470">
        <v>0</v>
      </c>
      <c r="W921" s="470">
        <v>0</v>
      </c>
      <c r="X921" s="470">
        <v>0</v>
      </c>
      <c r="Y921" s="470">
        <v>0</v>
      </c>
      <c r="Z921" s="470">
        <v>0</v>
      </c>
      <c r="AA921" s="470">
        <v>0</v>
      </c>
      <c r="AB921" s="470">
        <v>0</v>
      </c>
      <c r="AC921" s="470">
        <v>0</v>
      </c>
      <c r="AD921" s="470">
        <v>0</v>
      </c>
      <c r="AE921" s="470">
        <v>91186.103410000011</v>
      </c>
      <c r="AF921" s="473">
        <v>0</v>
      </c>
      <c r="AG921" s="473">
        <v>9814.3597300000001</v>
      </c>
      <c r="AH921" s="473">
        <v>0</v>
      </c>
      <c r="AI921" s="473">
        <v>0</v>
      </c>
      <c r="AJ921" s="474">
        <v>81371.743680000014</v>
      </c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</row>
    <row r="922" spans="1:55" s="42" customFormat="1" x14ac:dyDescent="0.25">
      <c r="A922" s="395"/>
      <c r="B922" s="111">
        <v>280105</v>
      </c>
      <c r="C922" s="180" t="s">
        <v>323</v>
      </c>
      <c r="D922" s="470">
        <v>50000</v>
      </c>
      <c r="E922" s="470">
        <v>0</v>
      </c>
      <c r="F922" s="470">
        <v>0</v>
      </c>
      <c r="G922" s="470">
        <v>0</v>
      </c>
      <c r="H922" s="87">
        <v>50000</v>
      </c>
      <c r="I922" s="470">
        <v>0</v>
      </c>
      <c r="J922" s="470">
        <v>20000</v>
      </c>
      <c r="K922" s="470">
        <v>0</v>
      </c>
      <c r="L922" s="470">
        <v>0</v>
      </c>
      <c r="M922" s="470">
        <v>10000</v>
      </c>
      <c r="N922" s="470">
        <v>0</v>
      </c>
      <c r="O922" s="470">
        <v>0</v>
      </c>
      <c r="P922" s="470">
        <v>11387.941000000001</v>
      </c>
      <c r="Q922" s="470">
        <v>0</v>
      </c>
      <c r="R922" s="87">
        <v>41387.940999999999</v>
      </c>
      <c r="S922" s="470">
        <v>0</v>
      </c>
      <c r="T922" s="470">
        <v>0</v>
      </c>
      <c r="U922" s="470">
        <v>0</v>
      </c>
      <c r="V922" s="470">
        <v>0</v>
      </c>
      <c r="W922" s="470">
        <v>0</v>
      </c>
      <c r="X922" s="470">
        <v>0</v>
      </c>
      <c r="Y922" s="470">
        <v>0</v>
      </c>
      <c r="Z922" s="470">
        <v>0</v>
      </c>
      <c r="AA922" s="470">
        <v>0</v>
      </c>
      <c r="AB922" s="470">
        <v>0</v>
      </c>
      <c r="AC922" s="470">
        <v>0</v>
      </c>
      <c r="AD922" s="470">
        <v>0</v>
      </c>
      <c r="AE922" s="470">
        <v>91387.940999999992</v>
      </c>
      <c r="AF922" s="473">
        <v>0</v>
      </c>
      <c r="AG922" s="473">
        <v>10000</v>
      </c>
      <c r="AH922" s="473">
        <v>0</v>
      </c>
      <c r="AI922" s="473">
        <v>0</v>
      </c>
      <c r="AJ922" s="474">
        <v>81387.941000000006</v>
      </c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</row>
    <row r="923" spans="1:55" s="42" customFormat="1" x14ac:dyDescent="0.25">
      <c r="A923" s="395"/>
      <c r="B923" s="111">
        <v>280110</v>
      </c>
      <c r="C923" s="180" t="s">
        <v>324</v>
      </c>
      <c r="D923" s="470">
        <v>-27.28668</v>
      </c>
      <c r="E923" s="470">
        <v>0</v>
      </c>
      <c r="F923" s="470">
        <v>0</v>
      </c>
      <c r="G923" s="470">
        <v>0</v>
      </c>
      <c r="H923" s="87">
        <v>-27.28668</v>
      </c>
      <c r="I923" s="470">
        <v>0</v>
      </c>
      <c r="J923" s="470">
        <v>11.089359999999999</v>
      </c>
      <c r="K923" s="470">
        <v>0</v>
      </c>
      <c r="L923" s="470">
        <v>0</v>
      </c>
      <c r="M923" s="470">
        <v>-185.64026999999999</v>
      </c>
      <c r="N923" s="470">
        <v>0</v>
      </c>
      <c r="O923" s="470">
        <v>0</v>
      </c>
      <c r="P923" s="470">
        <v>0</v>
      </c>
      <c r="Q923" s="470">
        <v>0</v>
      </c>
      <c r="R923" s="87">
        <v>-174.55090999999999</v>
      </c>
      <c r="S923" s="470">
        <v>0</v>
      </c>
      <c r="T923" s="470">
        <v>0</v>
      </c>
      <c r="U923" s="470">
        <v>0</v>
      </c>
      <c r="V923" s="470">
        <v>0</v>
      </c>
      <c r="W923" s="470">
        <v>0</v>
      </c>
      <c r="X923" s="470">
        <v>0</v>
      </c>
      <c r="Y923" s="470">
        <v>0</v>
      </c>
      <c r="Z923" s="470">
        <v>0</v>
      </c>
      <c r="AA923" s="470">
        <v>0</v>
      </c>
      <c r="AB923" s="470">
        <v>0</v>
      </c>
      <c r="AC923" s="470">
        <v>0</v>
      </c>
      <c r="AD923" s="470">
        <v>0</v>
      </c>
      <c r="AE923" s="470">
        <v>-201.83758999999998</v>
      </c>
      <c r="AF923" s="473">
        <v>0</v>
      </c>
      <c r="AG923" s="473">
        <v>-185.64026999999999</v>
      </c>
      <c r="AH923" s="473">
        <v>0</v>
      </c>
      <c r="AI923" s="473">
        <v>0</v>
      </c>
      <c r="AJ923" s="474">
        <v>-16.197320000000001</v>
      </c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</row>
    <row r="924" spans="1:55" s="42" customFormat="1" x14ac:dyDescent="0.25">
      <c r="A924" s="395"/>
      <c r="B924" s="111">
        <v>2802</v>
      </c>
      <c r="C924" s="180" t="s">
        <v>325</v>
      </c>
      <c r="D924" s="470">
        <v>0</v>
      </c>
      <c r="E924" s="470">
        <v>0</v>
      </c>
      <c r="F924" s="470">
        <v>0</v>
      </c>
      <c r="G924" s="470">
        <v>0</v>
      </c>
      <c r="H924" s="87">
        <v>0</v>
      </c>
      <c r="I924" s="470">
        <v>0</v>
      </c>
      <c r="J924" s="470">
        <v>0</v>
      </c>
      <c r="K924" s="470">
        <v>0</v>
      </c>
      <c r="L924" s="470">
        <v>0</v>
      </c>
      <c r="M924" s="470">
        <v>0</v>
      </c>
      <c r="N924" s="470">
        <v>0</v>
      </c>
      <c r="O924" s="470">
        <v>0</v>
      </c>
      <c r="P924" s="470">
        <v>0</v>
      </c>
      <c r="Q924" s="470">
        <v>0</v>
      </c>
      <c r="R924" s="87">
        <v>0</v>
      </c>
      <c r="S924" s="470">
        <v>0</v>
      </c>
      <c r="T924" s="470">
        <v>0</v>
      </c>
      <c r="U924" s="470">
        <v>0</v>
      </c>
      <c r="V924" s="470">
        <v>1E-3</v>
      </c>
      <c r="W924" s="470">
        <v>0</v>
      </c>
      <c r="X924" s="470">
        <v>0</v>
      </c>
      <c r="Y924" s="470">
        <v>1150</v>
      </c>
      <c r="Z924" s="470">
        <v>0</v>
      </c>
      <c r="AA924" s="470">
        <v>0</v>
      </c>
      <c r="AB924" s="470">
        <v>2.5067300000000001</v>
      </c>
      <c r="AC924" s="470">
        <v>0</v>
      </c>
      <c r="AD924" s="470">
        <v>1152.50773</v>
      </c>
      <c r="AE924" s="470">
        <v>1152.50773</v>
      </c>
      <c r="AF924" s="473">
        <v>0</v>
      </c>
      <c r="AG924" s="473">
        <v>1E-3</v>
      </c>
      <c r="AH924" s="473">
        <v>0</v>
      </c>
      <c r="AI924" s="473">
        <v>1150</v>
      </c>
      <c r="AJ924" s="474">
        <v>2.5067300000000001</v>
      </c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</row>
    <row r="925" spans="1:55" s="42" customFormat="1" x14ac:dyDescent="0.25">
      <c r="A925" s="395"/>
      <c r="B925" s="111">
        <v>2803</v>
      </c>
      <c r="C925" s="180" t="s">
        <v>833</v>
      </c>
      <c r="D925" s="470">
        <v>0</v>
      </c>
      <c r="E925" s="470">
        <v>0</v>
      </c>
      <c r="F925" s="470">
        <v>242500</v>
      </c>
      <c r="G925" s="470">
        <v>118500</v>
      </c>
      <c r="H925" s="87">
        <v>361000</v>
      </c>
      <c r="I925" s="470">
        <v>0</v>
      </c>
      <c r="J925" s="470">
        <v>10000</v>
      </c>
      <c r="K925" s="470">
        <v>0</v>
      </c>
      <c r="L925" s="470">
        <v>0</v>
      </c>
      <c r="M925" s="470">
        <v>0</v>
      </c>
      <c r="N925" s="470">
        <v>0</v>
      </c>
      <c r="O925" s="470">
        <v>0</v>
      </c>
      <c r="P925" s="470">
        <v>0</v>
      </c>
      <c r="Q925" s="470">
        <v>0</v>
      </c>
      <c r="R925" s="87">
        <v>10000</v>
      </c>
      <c r="S925" s="470">
        <v>10000</v>
      </c>
      <c r="T925" s="470">
        <v>0</v>
      </c>
      <c r="U925" s="470">
        <v>0</v>
      </c>
      <c r="V925" s="470">
        <v>0</v>
      </c>
      <c r="W925" s="470">
        <v>0</v>
      </c>
      <c r="X925" s="470">
        <v>0</v>
      </c>
      <c r="Y925" s="470">
        <v>0</v>
      </c>
      <c r="Z925" s="470">
        <v>0</v>
      </c>
      <c r="AA925" s="470">
        <v>0</v>
      </c>
      <c r="AB925" s="470">
        <v>0</v>
      </c>
      <c r="AC925" s="470">
        <v>0</v>
      </c>
      <c r="AD925" s="470">
        <v>10000</v>
      </c>
      <c r="AE925" s="470">
        <v>381000</v>
      </c>
      <c r="AF925" s="473">
        <v>0</v>
      </c>
      <c r="AG925" s="473">
        <v>0</v>
      </c>
      <c r="AH925" s="473">
        <v>0</v>
      </c>
      <c r="AI925" s="473">
        <v>0</v>
      </c>
      <c r="AJ925" s="474">
        <v>381000</v>
      </c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</row>
    <row r="926" spans="1:55" s="42" customFormat="1" x14ac:dyDescent="0.25">
      <c r="A926" s="395"/>
      <c r="B926" s="111">
        <v>280305</v>
      </c>
      <c r="C926" s="180" t="s">
        <v>834</v>
      </c>
      <c r="D926" s="470">
        <v>0</v>
      </c>
      <c r="E926" s="470">
        <v>0</v>
      </c>
      <c r="F926" s="470">
        <v>242500</v>
      </c>
      <c r="G926" s="470">
        <v>118500</v>
      </c>
      <c r="H926" s="87">
        <v>361000</v>
      </c>
      <c r="I926" s="470">
        <v>0</v>
      </c>
      <c r="J926" s="470">
        <v>10000</v>
      </c>
      <c r="K926" s="470">
        <v>0</v>
      </c>
      <c r="L926" s="470">
        <v>0</v>
      </c>
      <c r="M926" s="470">
        <v>0</v>
      </c>
      <c r="N926" s="470">
        <v>0</v>
      </c>
      <c r="O926" s="470">
        <v>0</v>
      </c>
      <c r="P926" s="470">
        <v>0</v>
      </c>
      <c r="Q926" s="470">
        <v>0</v>
      </c>
      <c r="R926" s="87">
        <v>10000</v>
      </c>
      <c r="S926" s="470">
        <v>10000</v>
      </c>
      <c r="T926" s="470">
        <v>0</v>
      </c>
      <c r="U926" s="470">
        <v>0</v>
      </c>
      <c r="V926" s="470">
        <v>0</v>
      </c>
      <c r="W926" s="470">
        <v>0</v>
      </c>
      <c r="X926" s="470">
        <v>0</v>
      </c>
      <c r="Y926" s="470">
        <v>0</v>
      </c>
      <c r="Z926" s="470">
        <v>0</v>
      </c>
      <c r="AA926" s="470">
        <v>0</v>
      </c>
      <c r="AB926" s="470">
        <v>0</v>
      </c>
      <c r="AC926" s="470">
        <v>0</v>
      </c>
      <c r="AD926" s="470">
        <v>10000</v>
      </c>
      <c r="AE926" s="470">
        <v>381000</v>
      </c>
      <c r="AF926" s="473">
        <v>0</v>
      </c>
      <c r="AG926" s="473">
        <v>0</v>
      </c>
      <c r="AH926" s="473">
        <v>0</v>
      </c>
      <c r="AI926" s="473">
        <v>0</v>
      </c>
      <c r="AJ926" s="474">
        <v>381000</v>
      </c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</row>
    <row r="927" spans="1:55" s="42" customFormat="1" x14ac:dyDescent="0.25">
      <c r="A927" s="395"/>
      <c r="B927" s="111">
        <v>280310</v>
      </c>
      <c r="C927" s="180" t="s">
        <v>835</v>
      </c>
      <c r="D927" s="470">
        <v>0</v>
      </c>
      <c r="E927" s="470">
        <v>0</v>
      </c>
      <c r="F927" s="470">
        <v>0</v>
      </c>
      <c r="G927" s="470">
        <v>0</v>
      </c>
      <c r="H927" s="87">
        <v>0</v>
      </c>
      <c r="I927" s="470">
        <v>0</v>
      </c>
      <c r="J927" s="470">
        <v>0</v>
      </c>
      <c r="K927" s="470">
        <v>0</v>
      </c>
      <c r="L927" s="470">
        <v>0</v>
      </c>
      <c r="M927" s="470">
        <v>0</v>
      </c>
      <c r="N927" s="470">
        <v>0</v>
      </c>
      <c r="O927" s="470">
        <v>0</v>
      </c>
      <c r="P927" s="470">
        <v>0</v>
      </c>
      <c r="Q927" s="470">
        <v>0</v>
      </c>
      <c r="R927" s="87">
        <v>0</v>
      </c>
      <c r="S927" s="470">
        <v>0</v>
      </c>
      <c r="T927" s="470">
        <v>0</v>
      </c>
      <c r="U927" s="470">
        <v>0</v>
      </c>
      <c r="V927" s="470">
        <v>0</v>
      </c>
      <c r="W927" s="470">
        <v>0</v>
      </c>
      <c r="X927" s="470">
        <v>0</v>
      </c>
      <c r="Y927" s="470">
        <v>0</v>
      </c>
      <c r="Z927" s="470">
        <v>0</v>
      </c>
      <c r="AA927" s="470">
        <v>0</v>
      </c>
      <c r="AB927" s="470">
        <v>0</v>
      </c>
      <c r="AC927" s="470">
        <v>0</v>
      </c>
      <c r="AD927" s="470">
        <v>0</v>
      </c>
      <c r="AE927" s="470">
        <v>0</v>
      </c>
      <c r="AF927" s="473">
        <v>0</v>
      </c>
      <c r="AG927" s="473">
        <v>0</v>
      </c>
      <c r="AH927" s="473">
        <v>0</v>
      </c>
      <c r="AI927" s="473">
        <v>0</v>
      </c>
      <c r="AJ927" s="474">
        <v>0</v>
      </c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</row>
    <row r="928" spans="1:55" s="40" customFormat="1" x14ac:dyDescent="0.25">
      <c r="A928" s="394"/>
      <c r="B928" s="110">
        <v>29</v>
      </c>
      <c r="C928" s="310" t="s">
        <v>326</v>
      </c>
      <c r="D928" s="471">
        <v>1584.01145</v>
      </c>
      <c r="E928" s="471">
        <v>30310.72854</v>
      </c>
      <c r="F928" s="471">
        <v>56520.173260000003</v>
      </c>
      <c r="G928" s="471">
        <v>20217.861700000001</v>
      </c>
      <c r="H928" s="26">
        <v>108632.77495000002</v>
      </c>
      <c r="I928" s="471">
        <v>5171.6778599999998</v>
      </c>
      <c r="J928" s="471">
        <v>6594.48225</v>
      </c>
      <c r="K928" s="471">
        <v>749.375</v>
      </c>
      <c r="L928" s="471">
        <v>79976.424320000006</v>
      </c>
      <c r="M928" s="471">
        <v>4224.7381699999996</v>
      </c>
      <c r="N928" s="471">
        <v>1388.5446899999999</v>
      </c>
      <c r="O928" s="471">
        <v>6994.2649600000004</v>
      </c>
      <c r="P928" s="471">
        <v>6428.3250900000003</v>
      </c>
      <c r="Q928" s="471">
        <v>1804.8032599999999</v>
      </c>
      <c r="R928" s="26">
        <v>113332.63559999999</v>
      </c>
      <c r="S928" s="471">
        <v>598.11575000000005</v>
      </c>
      <c r="T928" s="471">
        <v>1075.6331299999999</v>
      </c>
      <c r="U928" s="471">
        <v>388.44889000000001</v>
      </c>
      <c r="V928" s="471">
        <v>146.14789999999999</v>
      </c>
      <c r="W928" s="471">
        <v>31.94181</v>
      </c>
      <c r="X928" s="471">
        <v>574.87786000000006</v>
      </c>
      <c r="Y928" s="471">
        <v>281.20638000000002</v>
      </c>
      <c r="Z928" s="471">
        <v>173.26938999999999</v>
      </c>
      <c r="AA928" s="471">
        <v>309.58111000000002</v>
      </c>
      <c r="AB928" s="471">
        <v>348.49903999999998</v>
      </c>
      <c r="AC928" s="471">
        <v>116.49836000000001</v>
      </c>
      <c r="AD928" s="471">
        <v>4044.2196200000003</v>
      </c>
      <c r="AE928" s="471">
        <v>226009.63017000002</v>
      </c>
      <c r="AF928" s="473">
        <v>2137.9196899999997</v>
      </c>
      <c r="AG928" s="473">
        <v>84347.310389999999</v>
      </c>
      <c r="AH928" s="473">
        <v>0</v>
      </c>
      <c r="AI928" s="473">
        <v>707.2858500000001</v>
      </c>
      <c r="AJ928" s="474">
        <v>138817.11424</v>
      </c>
    </row>
    <row r="929" spans="1:55" s="42" customFormat="1" x14ac:dyDescent="0.25">
      <c r="A929" s="395"/>
      <c r="B929" s="111">
        <v>2901</v>
      </c>
      <c r="C929" s="180" t="s">
        <v>327</v>
      </c>
      <c r="D929" s="470">
        <v>737.41112999999996</v>
      </c>
      <c r="E929" s="470">
        <v>809.33556999999996</v>
      </c>
      <c r="F929" s="470">
        <v>2699.2757999999999</v>
      </c>
      <c r="G929" s="470">
        <v>39.232660000000003</v>
      </c>
      <c r="H929" s="87">
        <v>4285.2551599999997</v>
      </c>
      <c r="I929" s="470">
        <v>671.44827999999995</v>
      </c>
      <c r="J929" s="470">
        <v>946.96088999999995</v>
      </c>
      <c r="K929" s="470">
        <v>732.28700000000003</v>
      </c>
      <c r="L929" s="470">
        <v>7658.8725700000005</v>
      </c>
      <c r="M929" s="470">
        <v>1122.66345</v>
      </c>
      <c r="N929" s="470">
        <v>1121.48442</v>
      </c>
      <c r="O929" s="470">
        <v>0</v>
      </c>
      <c r="P929" s="470">
        <v>730.51232000000005</v>
      </c>
      <c r="Q929" s="470">
        <v>393.85696000000002</v>
      </c>
      <c r="R929" s="87">
        <v>13378.08589</v>
      </c>
      <c r="S929" s="470">
        <v>0</v>
      </c>
      <c r="T929" s="470">
        <v>71.428569999999993</v>
      </c>
      <c r="U929" s="470">
        <v>0</v>
      </c>
      <c r="V929" s="470">
        <v>5.7127100000000004</v>
      </c>
      <c r="W929" s="470">
        <v>0</v>
      </c>
      <c r="X929" s="470">
        <v>352.07783000000001</v>
      </c>
      <c r="Y929" s="470">
        <v>0</v>
      </c>
      <c r="Z929" s="470">
        <v>0</v>
      </c>
      <c r="AA929" s="470">
        <v>0</v>
      </c>
      <c r="AB929" s="470">
        <v>2.4</v>
      </c>
      <c r="AC929" s="470">
        <v>0</v>
      </c>
      <c r="AD929" s="470">
        <v>431.61910999999998</v>
      </c>
      <c r="AE929" s="470">
        <v>18094.960159999999</v>
      </c>
      <c r="AF929" s="473">
        <v>1853.77142</v>
      </c>
      <c r="AG929" s="473">
        <v>8787.2487299999993</v>
      </c>
      <c r="AH929" s="473">
        <v>0</v>
      </c>
      <c r="AI929" s="473">
        <v>0</v>
      </c>
      <c r="AJ929" s="474">
        <v>7453.9400099999993</v>
      </c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</row>
    <row r="930" spans="1:55" s="42" customFormat="1" x14ac:dyDescent="0.25">
      <c r="A930" s="395"/>
      <c r="B930" s="111">
        <v>290105</v>
      </c>
      <c r="C930" s="180" t="s">
        <v>1575</v>
      </c>
      <c r="D930" s="470">
        <v>735.17028000000005</v>
      </c>
      <c r="E930" s="470">
        <v>1.3841000000000001</v>
      </c>
      <c r="F930" s="470">
        <v>0</v>
      </c>
      <c r="G930" s="470">
        <v>0</v>
      </c>
      <c r="H930" s="87">
        <v>736.55438000000004</v>
      </c>
      <c r="I930" s="470">
        <v>0</v>
      </c>
      <c r="J930" s="470">
        <v>946.95389</v>
      </c>
      <c r="K930" s="470">
        <v>0</v>
      </c>
      <c r="L930" s="470">
        <v>0</v>
      </c>
      <c r="M930" s="470">
        <v>0</v>
      </c>
      <c r="N930" s="470">
        <v>0</v>
      </c>
      <c r="O930" s="470">
        <v>0</v>
      </c>
      <c r="P930" s="470">
        <v>0</v>
      </c>
      <c r="Q930" s="470">
        <v>0</v>
      </c>
      <c r="R930" s="87">
        <v>946.95389</v>
      </c>
      <c r="S930" s="470">
        <v>0</v>
      </c>
      <c r="T930" s="470">
        <v>0</v>
      </c>
      <c r="U930" s="470">
        <v>0</v>
      </c>
      <c r="V930" s="470">
        <v>5.7127100000000004</v>
      </c>
      <c r="W930" s="470">
        <v>0</v>
      </c>
      <c r="X930" s="470">
        <v>0</v>
      </c>
      <c r="Y930" s="470">
        <v>0</v>
      </c>
      <c r="Z930" s="470">
        <v>0</v>
      </c>
      <c r="AA930" s="470">
        <v>0</v>
      </c>
      <c r="AB930" s="470">
        <v>0</v>
      </c>
      <c r="AC930" s="470">
        <v>0</v>
      </c>
      <c r="AD930" s="470">
        <v>5.7127100000000004</v>
      </c>
      <c r="AE930" s="470">
        <v>1689.2209800000001</v>
      </c>
      <c r="AF930" s="473">
        <v>0</v>
      </c>
      <c r="AG930" s="473">
        <v>5.7127100000000004</v>
      </c>
      <c r="AH930" s="473">
        <v>0</v>
      </c>
      <c r="AI930" s="473">
        <v>0</v>
      </c>
      <c r="AJ930" s="474">
        <v>1683.50827</v>
      </c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</row>
    <row r="931" spans="1:55" s="42" customFormat="1" x14ac:dyDescent="0.25">
      <c r="A931" s="395"/>
      <c r="B931" s="111">
        <v>290110</v>
      </c>
      <c r="C931" s="180" t="s">
        <v>329</v>
      </c>
      <c r="D931" s="470">
        <v>0</v>
      </c>
      <c r="E931" s="470">
        <v>0</v>
      </c>
      <c r="F931" s="470">
        <v>0</v>
      </c>
      <c r="G931" s="470">
        <v>0</v>
      </c>
      <c r="H931" s="87">
        <v>0</v>
      </c>
      <c r="I931" s="470">
        <v>0</v>
      </c>
      <c r="J931" s="470">
        <v>0</v>
      </c>
      <c r="K931" s="470">
        <v>0</v>
      </c>
      <c r="L931" s="470">
        <v>0</v>
      </c>
      <c r="M931" s="470">
        <v>0</v>
      </c>
      <c r="N931" s="470">
        <v>0</v>
      </c>
      <c r="O931" s="470">
        <v>0</v>
      </c>
      <c r="P931" s="470">
        <v>0</v>
      </c>
      <c r="Q931" s="470">
        <v>0</v>
      </c>
      <c r="R931" s="87">
        <v>0</v>
      </c>
      <c r="S931" s="470">
        <v>0</v>
      </c>
      <c r="T931" s="470">
        <v>0</v>
      </c>
      <c r="U931" s="470">
        <v>0</v>
      </c>
      <c r="V931" s="470">
        <v>0</v>
      </c>
      <c r="W931" s="470">
        <v>0</v>
      </c>
      <c r="X931" s="470">
        <v>0</v>
      </c>
      <c r="Y931" s="470">
        <v>0</v>
      </c>
      <c r="Z931" s="470">
        <v>0</v>
      </c>
      <c r="AA931" s="470">
        <v>0</v>
      </c>
      <c r="AB931" s="470">
        <v>0</v>
      </c>
      <c r="AC931" s="470">
        <v>0</v>
      </c>
      <c r="AD931" s="470">
        <v>0</v>
      </c>
      <c r="AE931" s="470">
        <v>0</v>
      </c>
      <c r="AF931" s="473">
        <v>0</v>
      </c>
      <c r="AG931" s="473">
        <v>0</v>
      </c>
      <c r="AH931" s="473">
        <v>0</v>
      </c>
      <c r="AI931" s="473">
        <v>0</v>
      </c>
      <c r="AJ931" s="474">
        <v>0</v>
      </c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</row>
    <row r="932" spans="1:55" s="42" customFormat="1" x14ac:dyDescent="0.25">
      <c r="A932" s="395"/>
      <c r="B932" s="111">
        <v>290115</v>
      </c>
      <c r="C932" s="180" t="s">
        <v>330</v>
      </c>
      <c r="D932" s="470">
        <v>2.24085</v>
      </c>
      <c r="E932" s="470">
        <v>4.5853700000000002</v>
      </c>
      <c r="F932" s="470">
        <v>975.93065999999999</v>
      </c>
      <c r="G932" s="470">
        <v>0</v>
      </c>
      <c r="H932" s="87">
        <v>982.75688000000002</v>
      </c>
      <c r="I932" s="470">
        <v>66.018839999999997</v>
      </c>
      <c r="J932" s="470">
        <v>0</v>
      </c>
      <c r="K932" s="470">
        <v>0</v>
      </c>
      <c r="L932" s="470">
        <v>0</v>
      </c>
      <c r="M932" s="470">
        <v>0</v>
      </c>
      <c r="N932" s="470">
        <v>0</v>
      </c>
      <c r="O932" s="470">
        <v>0</v>
      </c>
      <c r="P932" s="470">
        <v>0</v>
      </c>
      <c r="Q932" s="470">
        <v>0</v>
      </c>
      <c r="R932" s="87">
        <v>66.018839999999997</v>
      </c>
      <c r="S932" s="470">
        <v>0</v>
      </c>
      <c r="T932" s="470">
        <v>71.428569999999993</v>
      </c>
      <c r="U932" s="470">
        <v>0</v>
      </c>
      <c r="V932" s="470">
        <v>0</v>
      </c>
      <c r="W932" s="470">
        <v>0</v>
      </c>
      <c r="X932" s="470">
        <v>0</v>
      </c>
      <c r="Y932" s="470">
        <v>0</v>
      </c>
      <c r="Z932" s="470">
        <v>0</v>
      </c>
      <c r="AA932" s="470">
        <v>0</v>
      </c>
      <c r="AB932" s="470">
        <v>0</v>
      </c>
      <c r="AC932" s="470">
        <v>0</v>
      </c>
      <c r="AD932" s="470">
        <v>71.428569999999993</v>
      </c>
      <c r="AE932" s="470">
        <v>1120.2042900000001</v>
      </c>
      <c r="AF932" s="473">
        <v>0</v>
      </c>
      <c r="AG932" s="473">
        <v>0</v>
      </c>
      <c r="AH932" s="473">
        <v>0</v>
      </c>
      <c r="AI932" s="473">
        <v>0</v>
      </c>
      <c r="AJ932" s="474">
        <v>1120.2042900000001</v>
      </c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</row>
    <row r="933" spans="1:55" s="42" customFormat="1" x14ac:dyDescent="0.25">
      <c r="A933" s="395"/>
      <c r="B933" s="111">
        <v>290120</v>
      </c>
      <c r="C933" s="180" t="s">
        <v>331</v>
      </c>
      <c r="D933" s="470">
        <v>0</v>
      </c>
      <c r="E933" s="470">
        <v>0</v>
      </c>
      <c r="F933" s="470">
        <v>0</v>
      </c>
      <c r="G933" s="470">
        <v>0</v>
      </c>
      <c r="H933" s="87">
        <v>0</v>
      </c>
      <c r="I933" s="470">
        <v>0</v>
      </c>
      <c r="J933" s="470">
        <v>0</v>
      </c>
      <c r="K933" s="470">
        <v>0</v>
      </c>
      <c r="L933" s="470">
        <v>7658.8725700000005</v>
      </c>
      <c r="M933" s="470">
        <v>0</v>
      </c>
      <c r="N933" s="470">
        <v>0</v>
      </c>
      <c r="O933" s="470">
        <v>0</v>
      </c>
      <c r="P933" s="470">
        <v>0</v>
      </c>
      <c r="Q933" s="470">
        <v>0</v>
      </c>
      <c r="R933" s="87">
        <v>7658.8725700000005</v>
      </c>
      <c r="S933" s="470">
        <v>0</v>
      </c>
      <c r="T933" s="470">
        <v>0</v>
      </c>
      <c r="U933" s="470">
        <v>0</v>
      </c>
      <c r="V933" s="470">
        <v>0</v>
      </c>
      <c r="W933" s="470">
        <v>0</v>
      </c>
      <c r="X933" s="470">
        <v>0</v>
      </c>
      <c r="Y933" s="470">
        <v>0</v>
      </c>
      <c r="Z933" s="470">
        <v>0</v>
      </c>
      <c r="AA933" s="470">
        <v>0</v>
      </c>
      <c r="AB933" s="470">
        <v>0</v>
      </c>
      <c r="AC933" s="470">
        <v>0</v>
      </c>
      <c r="AD933" s="470">
        <v>0</v>
      </c>
      <c r="AE933" s="470">
        <v>7658.8725700000005</v>
      </c>
      <c r="AF933" s="473">
        <v>0</v>
      </c>
      <c r="AG933" s="473">
        <v>7658.8725700000005</v>
      </c>
      <c r="AH933" s="473">
        <v>0</v>
      </c>
      <c r="AI933" s="473">
        <v>0</v>
      </c>
      <c r="AJ933" s="474">
        <v>0</v>
      </c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</row>
    <row r="934" spans="1:55" s="42" customFormat="1" x14ac:dyDescent="0.25">
      <c r="A934" s="395"/>
      <c r="B934" s="111">
        <v>290125</v>
      </c>
      <c r="C934" s="180" t="s">
        <v>836</v>
      </c>
      <c r="D934" s="470">
        <v>0</v>
      </c>
      <c r="E934" s="470">
        <v>0</v>
      </c>
      <c r="F934" s="470">
        <v>0</v>
      </c>
      <c r="G934" s="470">
        <v>0</v>
      </c>
      <c r="H934" s="87">
        <v>0</v>
      </c>
      <c r="I934" s="470">
        <v>0</v>
      </c>
      <c r="J934" s="470">
        <v>0</v>
      </c>
      <c r="K934" s="470">
        <v>0</v>
      </c>
      <c r="L934" s="470">
        <v>0</v>
      </c>
      <c r="M934" s="470">
        <v>0</v>
      </c>
      <c r="N934" s="470">
        <v>0</v>
      </c>
      <c r="O934" s="470">
        <v>0</v>
      </c>
      <c r="P934" s="470">
        <v>0</v>
      </c>
      <c r="Q934" s="470">
        <v>0</v>
      </c>
      <c r="R934" s="87">
        <v>0</v>
      </c>
      <c r="S934" s="470">
        <v>0</v>
      </c>
      <c r="T934" s="470">
        <v>0</v>
      </c>
      <c r="U934" s="470">
        <v>0</v>
      </c>
      <c r="V934" s="470">
        <v>0</v>
      </c>
      <c r="W934" s="470">
        <v>0</v>
      </c>
      <c r="X934" s="470">
        <v>0</v>
      </c>
      <c r="Y934" s="470">
        <v>0</v>
      </c>
      <c r="Z934" s="470">
        <v>0</v>
      </c>
      <c r="AA934" s="470">
        <v>0</v>
      </c>
      <c r="AB934" s="470">
        <v>0</v>
      </c>
      <c r="AC934" s="470">
        <v>0</v>
      </c>
      <c r="AD934" s="470">
        <v>0</v>
      </c>
      <c r="AE934" s="470">
        <v>0</v>
      </c>
      <c r="AF934" s="473">
        <v>0</v>
      </c>
      <c r="AG934" s="473">
        <v>0</v>
      </c>
      <c r="AH934" s="473">
        <v>0</v>
      </c>
      <c r="AI934" s="473">
        <v>0</v>
      </c>
      <c r="AJ934" s="474">
        <v>0</v>
      </c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</row>
    <row r="935" spans="1:55" s="42" customFormat="1" x14ac:dyDescent="0.25">
      <c r="A935" s="395"/>
      <c r="B935" s="111">
        <v>290190</v>
      </c>
      <c r="C935" s="180" t="s">
        <v>53</v>
      </c>
      <c r="D935" s="470">
        <v>0</v>
      </c>
      <c r="E935" s="470">
        <v>803.36609999999996</v>
      </c>
      <c r="F935" s="470">
        <v>1723.3451399999999</v>
      </c>
      <c r="G935" s="470">
        <v>39.232660000000003</v>
      </c>
      <c r="H935" s="87">
        <v>2565.9438999999998</v>
      </c>
      <c r="I935" s="470">
        <v>605.42944</v>
      </c>
      <c r="J935" s="470">
        <v>7.0000000000000001E-3</v>
      </c>
      <c r="K935" s="470">
        <v>732.28700000000003</v>
      </c>
      <c r="L935" s="470">
        <v>0</v>
      </c>
      <c r="M935" s="470">
        <v>1122.66345</v>
      </c>
      <c r="N935" s="470">
        <v>1121.48442</v>
      </c>
      <c r="O935" s="470">
        <v>0</v>
      </c>
      <c r="P935" s="470">
        <v>730.51232000000005</v>
      </c>
      <c r="Q935" s="470">
        <v>393.85696000000002</v>
      </c>
      <c r="R935" s="87">
        <v>4706.2405899999994</v>
      </c>
      <c r="S935" s="470">
        <v>0</v>
      </c>
      <c r="T935" s="470">
        <v>0</v>
      </c>
      <c r="U935" s="470">
        <v>0</v>
      </c>
      <c r="V935" s="470">
        <v>0</v>
      </c>
      <c r="W935" s="470">
        <v>0</v>
      </c>
      <c r="X935" s="470">
        <v>352.07783000000001</v>
      </c>
      <c r="Y935" s="470">
        <v>0</v>
      </c>
      <c r="Z935" s="470">
        <v>0</v>
      </c>
      <c r="AA935" s="470">
        <v>0</v>
      </c>
      <c r="AB935" s="470">
        <v>2.4</v>
      </c>
      <c r="AC935" s="470">
        <v>0</v>
      </c>
      <c r="AD935" s="470">
        <v>354.47782999999998</v>
      </c>
      <c r="AE935" s="470">
        <v>7626.6623199999995</v>
      </c>
      <c r="AF935" s="473">
        <v>1853.77142</v>
      </c>
      <c r="AG935" s="473">
        <v>1122.66345</v>
      </c>
      <c r="AH935" s="473">
        <v>0</v>
      </c>
      <c r="AI935" s="473">
        <v>0</v>
      </c>
      <c r="AJ935" s="474">
        <v>4650.2274499999994</v>
      </c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</row>
    <row r="936" spans="1:55" s="42" customFormat="1" x14ac:dyDescent="0.25">
      <c r="A936" s="395"/>
      <c r="B936" s="111">
        <v>2902</v>
      </c>
      <c r="C936" s="180" t="s">
        <v>332</v>
      </c>
      <c r="D936" s="470">
        <v>0</v>
      </c>
      <c r="E936" s="470">
        <v>0</v>
      </c>
      <c r="F936" s="470">
        <v>0</v>
      </c>
      <c r="G936" s="470">
        <v>0</v>
      </c>
      <c r="H936" s="87">
        <v>0</v>
      </c>
      <c r="I936" s="470">
        <v>0</v>
      </c>
      <c r="J936" s="470">
        <v>0</v>
      </c>
      <c r="K936" s="470">
        <v>0</v>
      </c>
      <c r="L936" s="470">
        <v>0</v>
      </c>
      <c r="M936" s="470">
        <v>0</v>
      </c>
      <c r="N936" s="470">
        <v>0</v>
      </c>
      <c r="O936" s="470">
        <v>0</v>
      </c>
      <c r="P936" s="470">
        <v>0</v>
      </c>
      <c r="Q936" s="470">
        <v>0</v>
      </c>
      <c r="R936" s="87">
        <v>0</v>
      </c>
      <c r="S936" s="470">
        <v>0</v>
      </c>
      <c r="T936" s="470">
        <v>0</v>
      </c>
      <c r="U936" s="470">
        <v>0</v>
      </c>
      <c r="V936" s="470">
        <v>0</v>
      </c>
      <c r="W936" s="470">
        <v>0</v>
      </c>
      <c r="X936" s="470">
        <v>0</v>
      </c>
      <c r="Y936" s="470">
        <v>0</v>
      </c>
      <c r="Z936" s="470">
        <v>0</v>
      </c>
      <c r="AA936" s="470">
        <v>0</v>
      </c>
      <c r="AB936" s="470">
        <v>0</v>
      </c>
      <c r="AC936" s="470">
        <v>0</v>
      </c>
      <c r="AD936" s="470">
        <v>0</v>
      </c>
      <c r="AE936" s="470">
        <v>0</v>
      </c>
      <c r="AF936" s="473">
        <v>0</v>
      </c>
      <c r="AG936" s="473">
        <v>0</v>
      </c>
      <c r="AH936" s="473">
        <v>0</v>
      </c>
      <c r="AI936" s="473">
        <v>0</v>
      </c>
      <c r="AJ936" s="474">
        <v>0</v>
      </c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</row>
    <row r="937" spans="1:55" s="42" customFormat="1" x14ac:dyDescent="0.25">
      <c r="A937" s="395"/>
      <c r="B937" s="111">
        <v>2903</v>
      </c>
      <c r="C937" s="180" t="s">
        <v>333</v>
      </c>
      <c r="D937" s="470">
        <v>0</v>
      </c>
      <c r="E937" s="470">
        <v>0</v>
      </c>
      <c r="F937" s="470">
        <v>0</v>
      </c>
      <c r="G937" s="470">
        <v>0</v>
      </c>
      <c r="H937" s="87">
        <v>0</v>
      </c>
      <c r="I937" s="470">
        <v>0</v>
      </c>
      <c r="J937" s="470">
        <v>0</v>
      </c>
      <c r="K937" s="470">
        <v>0</v>
      </c>
      <c r="L937" s="470">
        <v>0</v>
      </c>
      <c r="M937" s="470">
        <v>0</v>
      </c>
      <c r="N937" s="470">
        <v>0</v>
      </c>
      <c r="O937" s="470">
        <v>0</v>
      </c>
      <c r="P937" s="470">
        <v>0</v>
      </c>
      <c r="Q937" s="470">
        <v>0</v>
      </c>
      <c r="R937" s="87">
        <v>0</v>
      </c>
      <c r="S937" s="470">
        <v>0</v>
      </c>
      <c r="T937" s="470">
        <v>0</v>
      </c>
      <c r="U937" s="470">
        <v>0</v>
      </c>
      <c r="V937" s="470">
        <v>0</v>
      </c>
      <c r="W937" s="470">
        <v>0</v>
      </c>
      <c r="X937" s="470">
        <v>0</v>
      </c>
      <c r="Y937" s="470">
        <v>0</v>
      </c>
      <c r="Z937" s="470">
        <v>0</v>
      </c>
      <c r="AA937" s="470">
        <v>0</v>
      </c>
      <c r="AB937" s="470">
        <v>0</v>
      </c>
      <c r="AC937" s="470">
        <v>0</v>
      </c>
      <c r="AD937" s="470">
        <v>0</v>
      </c>
      <c r="AE937" s="470">
        <v>0</v>
      </c>
      <c r="AF937" s="473">
        <v>0</v>
      </c>
      <c r="AG937" s="473">
        <v>0</v>
      </c>
      <c r="AH937" s="473">
        <v>0</v>
      </c>
      <c r="AI937" s="473">
        <v>0</v>
      </c>
      <c r="AJ937" s="474">
        <v>0</v>
      </c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</row>
    <row r="938" spans="1:55" s="42" customFormat="1" x14ac:dyDescent="0.25">
      <c r="A938" s="395"/>
      <c r="B938" s="111">
        <v>2904</v>
      </c>
      <c r="C938" s="180" t="s">
        <v>277</v>
      </c>
      <c r="D938" s="470">
        <v>0</v>
      </c>
      <c r="E938" s="470">
        <v>0</v>
      </c>
      <c r="F938" s="470">
        <v>0</v>
      </c>
      <c r="G938" s="470">
        <v>20.409659999999999</v>
      </c>
      <c r="H938" s="87">
        <v>20.409659999999999</v>
      </c>
      <c r="I938" s="470">
        <v>0</v>
      </c>
      <c r="J938" s="470">
        <v>0</v>
      </c>
      <c r="K938" s="470">
        <v>0.26800000000000002</v>
      </c>
      <c r="L938" s="470">
        <v>0</v>
      </c>
      <c r="M938" s="470">
        <v>0</v>
      </c>
      <c r="N938" s="470">
        <v>0</v>
      </c>
      <c r="O938" s="470">
        <v>0</v>
      </c>
      <c r="P938" s="470">
        <v>0</v>
      </c>
      <c r="Q938" s="470">
        <v>0</v>
      </c>
      <c r="R938" s="87">
        <v>0.26800000000000002</v>
      </c>
      <c r="S938" s="470">
        <v>4.0342000000000002</v>
      </c>
      <c r="T938" s="470">
        <v>0</v>
      </c>
      <c r="U938" s="470">
        <v>0</v>
      </c>
      <c r="V938" s="470">
        <v>0</v>
      </c>
      <c r="W938" s="470">
        <v>0</v>
      </c>
      <c r="X938" s="470">
        <v>0</v>
      </c>
      <c r="Y938" s="470">
        <v>0</v>
      </c>
      <c r="Z938" s="470">
        <v>0</v>
      </c>
      <c r="AA938" s="470">
        <v>0</v>
      </c>
      <c r="AB938" s="470">
        <v>0</v>
      </c>
      <c r="AC938" s="470">
        <v>0</v>
      </c>
      <c r="AD938" s="470">
        <v>4.0342000000000002</v>
      </c>
      <c r="AE938" s="470">
        <v>24.711860000000001</v>
      </c>
      <c r="AF938" s="473">
        <v>0.26800000000000002</v>
      </c>
      <c r="AG938" s="473">
        <v>0</v>
      </c>
      <c r="AH938" s="473">
        <v>0</v>
      </c>
      <c r="AI938" s="473">
        <v>0</v>
      </c>
      <c r="AJ938" s="474">
        <v>24.443860000000001</v>
      </c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</row>
    <row r="939" spans="1:55" s="42" customFormat="1" x14ac:dyDescent="0.25">
      <c r="A939" s="395"/>
      <c r="B939" s="111">
        <v>2905</v>
      </c>
      <c r="C939" s="180" t="s">
        <v>334</v>
      </c>
      <c r="D939" s="470">
        <v>0</v>
      </c>
      <c r="E939" s="470">
        <v>0</v>
      </c>
      <c r="F939" s="470">
        <v>0</v>
      </c>
      <c r="G939" s="470">
        <v>0</v>
      </c>
      <c r="H939" s="87">
        <v>0</v>
      </c>
      <c r="I939" s="470">
        <v>0</v>
      </c>
      <c r="J939" s="470">
        <v>0</v>
      </c>
      <c r="K939" s="470">
        <v>0</v>
      </c>
      <c r="L939" s="470">
        <v>0</v>
      </c>
      <c r="M939" s="470">
        <v>0</v>
      </c>
      <c r="N939" s="470">
        <v>0</v>
      </c>
      <c r="O939" s="470">
        <v>0</v>
      </c>
      <c r="P939" s="470">
        <v>0</v>
      </c>
      <c r="Q939" s="470">
        <v>0</v>
      </c>
      <c r="R939" s="87">
        <v>0</v>
      </c>
      <c r="S939" s="470">
        <v>0</v>
      </c>
      <c r="T939" s="470">
        <v>0</v>
      </c>
      <c r="U939" s="470">
        <v>0</v>
      </c>
      <c r="V939" s="470">
        <v>0</v>
      </c>
      <c r="W939" s="470">
        <v>0</v>
      </c>
      <c r="X939" s="470">
        <v>0</v>
      </c>
      <c r="Y939" s="470">
        <v>0</v>
      </c>
      <c r="Z939" s="470">
        <v>0</v>
      </c>
      <c r="AA939" s="470">
        <v>0</v>
      </c>
      <c r="AB939" s="470">
        <v>0</v>
      </c>
      <c r="AC939" s="470">
        <v>0</v>
      </c>
      <c r="AD939" s="470">
        <v>0</v>
      </c>
      <c r="AE939" s="470">
        <v>0</v>
      </c>
      <c r="AF939" s="473">
        <v>0</v>
      </c>
      <c r="AG939" s="473">
        <v>0</v>
      </c>
      <c r="AH939" s="473">
        <v>0</v>
      </c>
      <c r="AI939" s="473">
        <v>0</v>
      </c>
      <c r="AJ939" s="474">
        <v>0</v>
      </c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</row>
    <row r="940" spans="1:55" s="42" customFormat="1" x14ac:dyDescent="0.25">
      <c r="A940" s="395"/>
      <c r="B940" s="111">
        <v>2906</v>
      </c>
      <c r="C940" s="180" t="s">
        <v>837</v>
      </c>
      <c r="D940" s="470">
        <v>0</v>
      </c>
      <c r="E940" s="470">
        <v>0</v>
      </c>
      <c r="F940" s="470">
        <v>0</v>
      </c>
      <c r="G940" s="470">
        <v>0</v>
      </c>
      <c r="H940" s="87">
        <v>0</v>
      </c>
      <c r="I940" s="470">
        <v>0</v>
      </c>
      <c r="J940" s="470">
        <v>0</v>
      </c>
      <c r="K940" s="470">
        <v>0</v>
      </c>
      <c r="L940" s="470">
        <v>0</v>
      </c>
      <c r="M940" s="470">
        <v>0</v>
      </c>
      <c r="N940" s="470">
        <v>0</v>
      </c>
      <c r="O940" s="470">
        <v>0</v>
      </c>
      <c r="P940" s="470">
        <v>0</v>
      </c>
      <c r="Q940" s="470">
        <v>0</v>
      </c>
      <c r="R940" s="87">
        <v>0</v>
      </c>
      <c r="S940" s="470">
        <v>0</v>
      </c>
      <c r="T940" s="470">
        <v>0</v>
      </c>
      <c r="U940" s="470">
        <v>0</v>
      </c>
      <c r="V940" s="470">
        <v>0</v>
      </c>
      <c r="W940" s="470">
        <v>0</v>
      </c>
      <c r="X940" s="470">
        <v>0</v>
      </c>
      <c r="Y940" s="470">
        <v>0</v>
      </c>
      <c r="Z940" s="470">
        <v>0</v>
      </c>
      <c r="AA940" s="470">
        <v>0</v>
      </c>
      <c r="AB940" s="470">
        <v>0</v>
      </c>
      <c r="AC940" s="470">
        <v>0</v>
      </c>
      <c r="AD940" s="470">
        <v>0</v>
      </c>
      <c r="AE940" s="470">
        <v>0</v>
      </c>
      <c r="AF940" s="473">
        <v>0</v>
      </c>
      <c r="AG940" s="473">
        <v>0</v>
      </c>
      <c r="AH940" s="473">
        <v>0</v>
      </c>
      <c r="AI940" s="473">
        <v>0</v>
      </c>
      <c r="AJ940" s="474">
        <v>0</v>
      </c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</row>
    <row r="941" spans="1:55" s="42" customFormat="1" x14ac:dyDescent="0.25">
      <c r="A941" s="395"/>
      <c r="B941" s="111">
        <v>2908</v>
      </c>
      <c r="C941" s="180" t="s">
        <v>229</v>
      </c>
      <c r="D941" s="470">
        <v>0</v>
      </c>
      <c r="E941" s="470">
        <v>0</v>
      </c>
      <c r="F941" s="470">
        <v>0</v>
      </c>
      <c r="G941" s="470">
        <v>1.3999999999999999E-4</v>
      </c>
      <c r="H941" s="87">
        <v>1.3999999999999999E-4</v>
      </c>
      <c r="I941" s="470">
        <v>0</v>
      </c>
      <c r="J941" s="470">
        <v>0</v>
      </c>
      <c r="K941" s="470">
        <v>0</v>
      </c>
      <c r="L941" s="470">
        <v>0</v>
      </c>
      <c r="M941" s="470">
        <v>0</v>
      </c>
      <c r="N941" s="470">
        <v>0</v>
      </c>
      <c r="O941" s="470">
        <v>0</v>
      </c>
      <c r="P941" s="470">
        <v>0</v>
      </c>
      <c r="Q941" s="470">
        <v>0</v>
      </c>
      <c r="R941" s="87">
        <v>0</v>
      </c>
      <c r="S941" s="470">
        <v>0</v>
      </c>
      <c r="T941" s="470">
        <v>0</v>
      </c>
      <c r="U941" s="470">
        <v>0</v>
      </c>
      <c r="V941" s="470">
        <v>0</v>
      </c>
      <c r="W941" s="470">
        <v>0</v>
      </c>
      <c r="X941" s="470">
        <v>0</v>
      </c>
      <c r="Y941" s="470">
        <v>0</v>
      </c>
      <c r="Z941" s="470">
        <v>0</v>
      </c>
      <c r="AA941" s="470">
        <v>0</v>
      </c>
      <c r="AB941" s="470">
        <v>0</v>
      </c>
      <c r="AC941" s="470">
        <v>0</v>
      </c>
      <c r="AD941" s="470">
        <v>0</v>
      </c>
      <c r="AE941" s="470">
        <v>1.3999999999999999E-4</v>
      </c>
      <c r="AF941" s="473">
        <v>0</v>
      </c>
      <c r="AG941" s="473">
        <v>0</v>
      </c>
      <c r="AH941" s="473">
        <v>0</v>
      </c>
      <c r="AI941" s="473">
        <v>0</v>
      </c>
      <c r="AJ941" s="474">
        <v>1.3999999999999999E-4</v>
      </c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</row>
    <row r="942" spans="1:55" s="42" customFormat="1" x14ac:dyDescent="0.25">
      <c r="A942" s="395"/>
      <c r="B942" s="111">
        <v>2910</v>
      </c>
      <c r="C942" s="180" t="s">
        <v>335</v>
      </c>
      <c r="D942" s="470">
        <v>0</v>
      </c>
      <c r="E942" s="470">
        <v>0</v>
      </c>
      <c r="F942" s="470">
        <v>0</v>
      </c>
      <c r="G942" s="470">
        <v>0</v>
      </c>
      <c r="H942" s="87">
        <v>0</v>
      </c>
      <c r="I942" s="470">
        <v>0</v>
      </c>
      <c r="J942" s="470">
        <v>0</v>
      </c>
      <c r="K942" s="470">
        <v>0</v>
      </c>
      <c r="L942" s="470">
        <v>0</v>
      </c>
      <c r="M942" s="470">
        <v>0</v>
      </c>
      <c r="N942" s="470">
        <v>0</v>
      </c>
      <c r="O942" s="470">
        <v>0</v>
      </c>
      <c r="P942" s="470">
        <v>0</v>
      </c>
      <c r="Q942" s="470">
        <v>0</v>
      </c>
      <c r="R942" s="87">
        <v>0</v>
      </c>
      <c r="S942" s="470">
        <v>0</v>
      </c>
      <c r="T942" s="470">
        <v>0</v>
      </c>
      <c r="U942" s="470">
        <v>0</v>
      </c>
      <c r="V942" s="470">
        <v>0</v>
      </c>
      <c r="W942" s="470">
        <v>0</v>
      </c>
      <c r="X942" s="470">
        <v>0</v>
      </c>
      <c r="Y942" s="470">
        <v>0</v>
      </c>
      <c r="Z942" s="470">
        <v>0</v>
      </c>
      <c r="AA942" s="470">
        <v>0</v>
      </c>
      <c r="AB942" s="470">
        <v>0</v>
      </c>
      <c r="AC942" s="470">
        <v>0</v>
      </c>
      <c r="AD942" s="470">
        <v>0</v>
      </c>
      <c r="AE942" s="470">
        <v>0</v>
      </c>
      <c r="AF942" s="473">
        <v>0</v>
      </c>
      <c r="AG942" s="473">
        <v>0</v>
      </c>
      <c r="AH942" s="473">
        <v>0</v>
      </c>
      <c r="AI942" s="473">
        <v>0</v>
      </c>
      <c r="AJ942" s="474">
        <v>0</v>
      </c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</row>
    <row r="943" spans="1:55" s="42" customFormat="1" x14ac:dyDescent="0.25">
      <c r="A943" s="395"/>
      <c r="B943" s="111">
        <v>2911</v>
      </c>
      <c r="C943" s="180" t="s">
        <v>1576</v>
      </c>
      <c r="D943" s="470">
        <v>0</v>
      </c>
      <c r="E943" s="470">
        <v>0</v>
      </c>
      <c r="F943" s="470">
        <v>0</v>
      </c>
      <c r="G943" s="470">
        <v>0</v>
      </c>
      <c r="H943" s="87">
        <v>0</v>
      </c>
      <c r="I943" s="470">
        <v>0</v>
      </c>
      <c r="J943" s="470">
        <v>0</v>
      </c>
      <c r="K943" s="470">
        <v>0</v>
      </c>
      <c r="L943" s="470">
        <v>0</v>
      </c>
      <c r="M943" s="470">
        <v>0</v>
      </c>
      <c r="N943" s="470">
        <v>0</v>
      </c>
      <c r="O943" s="470">
        <v>0</v>
      </c>
      <c r="P943" s="470">
        <v>0</v>
      </c>
      <c r="Q943" s="470">
        <v>0</v>
      </c>
      <c r="R943" s="87">
        <v>0</v>
      </c>
      <c r="S943" s="470">
        <v>0</v>
      </c>
      <c r="T943" s="470">
        <v>0</v>
      </c>
      <c r="U943" s="470">
        <v>0</v>
      </c>
      <c r="V943" s="470">
        <v>0</v>
      </c>
      <c r="W943" s="470">
        <v>0</v>
      </c>
      <c r="X943" s="470">
        <v>0</v>
      </c>
      <c r="Y943" s="470">
        <v>0</v>
      </c>
      <c r="Z943" s="470">
        <v>0</v>
      </c>
      <c r="AA943" s="470">
        <v>0</v>
      </c>
      <c r="AB943" s="470">
        <v>0</v>
      </c>
      <c r="AC943" s="470">
        <v>0</v>
      </c>
      <c r="AD943" s="470">
        <v>0</v>
      </c>
      <c r="AE943" s="470">
        <v>0</v>
      </c>
      <c r="AF943" s="473">
        <v>0</v>
      </c>
      <c r="AG943" s="473">
        <v>0</v>
      </c>
      <c r="AH943" s="473">
        <v>0</v>
      </c>
      <c r="AI943" s="473">
        <v>0</v>
      </c>
      <c r="AJ943" s="474">
        <v>0</v>
      </c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</row>
    <row r="944" spans="1:55" s="42" customFormat="1" x14ac:dyDescent="0.25">
      <c r="A944" s="395"/>
      <c r="B944" s="111">
        <v>291105</v>
      </c>
      <c r="C944" s="180" t="s">
        <v>838</v>
      </c>
      <c r="D944" s="470">
        <v>0</v>
      </c>
      <c r="E944" s="470">
        <v>0</v>
      </c>
      <c r="F944" s="470">
        <v>0</v>
      </c>
      <c r="G944" s="470">
        <v>0</v>
      </c>
      <c r="H944" s="87">
        <v>0</v>
      </c>
      <c r="I944" s="470">
        <v>0</v>
      </c>
      <c r="J944" s="470">
        <v>0</v>
      </c>
      <c r="K944" s="470">
        <v>0</v>
      </c>
      <c r="L944" s="470">
        <v>0</v>
      </c>
      <c r="M944" s="470">
        <v>0</v>
      </c>
      <c r="N944" s="470">
        <v>0</v>
      </c>
      <c r="O944" s="470">
        <v>0</v>
      </c>
      <c r="P944" s="470">
        <v>0</v>
      </c>
      <c r="Q944" s="470">
        <v>0</v>
      </c>
      <c r="R944" s="87">
        <v>0</v>
      </c>
      <c r="S944" s="470">
        <v>0</v>
      </c>
      <c r="T944" s="470">
        <v>0</v>
      </c>
      <c r="U944" s="470">
        <v>0</v>
      </c>
      <c r="V944" s="470">
        <v>0</v>
      </c>
      <c r="W944" s="470">
        <v>0</v>
      </c>
      <c r="X944" s="470">
        <v>0</v>
      </c>
      <c r="Y944" s="470">
        <v>0</v>
      </c>
      <c r="Z944" s="470">
        <v>0</v>
      </c>
      <c r="AA944" s="470">
        <v>0</v>
      </c>
      <c r="AB944" s="470">
        <v>0</v>
      </c>
      <c r="AC944" s="470">
        <v>0</v>
      </c>
      <c r="AD944" s="470">
        <v>0</v>
      </c>
      <c r="AE944" s="470">
        <v>0</v>
      </c>
      <c r="AF944" s="473">
        <v>0</v>
      </c>
      <c r="AG944" s="473">
        <v>0</v>
      </c>
      <c r="AH944" s="473">
        <v>0</v>
      </c>
      <c r="AI944" s="473">
        <v>0</v>
      </c>
      <c r="AJ944" s="474">
        <v>0</v>
      </c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</row>
    <row r="945" spans="1:55" s="42" customFormat="1" x14ac:dyDescent="0.25">
      <c r="A945" s="395"/>
      <c r="B945" s="111">
        <v>291110</v>
      </c>
      <c r="C945" s="180" t="s">
        <v>839</v>
      </c>
      <c r="D945" s="470">
        <v>0</v>
      </c>
      <c r="E945" s="470">
        <v>0</v>
      </c>
      <c r="F945" s="470">
        <v>0</v>
      </c>
      <c r="G945" s="470">
        <v>0</v>
      </c>
      <c r="H945" s="87">
        <v>0</v>
      </c>
      <c r="I945" s="470">
        <v>0</v>
      </c>
      <c r="J945" s="470">
        <v>0</v>
      </c>
      <c r="K945" s="470">
        <v>0</v>
      </c>
      <c r="L945" s="470">
        <v>0</v>
      </c>
      <c r="M945" s="470">
        <v>0</v>
      </c>
      <c r="N945" s="470">
        <v>0</v>
      </c>
      <c r="O945" s="470">
        <v>0</v>
      </c>
      <c r="P945" s="470">
        <v>0</v>
      </c>
      <c r="Q945" s="470">
        <v>0</v>
      </c>
      <c r="R945" s="87">
        <v>0</v>
      </c>
      <c r="S945" s="470">
        <v>0</v>
      </c>
      <c r="T945" s="470">
        <v>0</v>
      </c>
      <c r="U945" s="470">
        <v>0</v>
      </c>
      <c r="V945" s="470">
        <v>0</v>
      </c>
      <c r="W945" s="470">
        <v>0</v>
      </c>
      <c r="X945" s="470">
        <v>0</v>
      </c>
      <c r="Y945" s="470">
        <v>0</v>
      </c>
      <c r="Z945" s="470">
        <v>0</v>
      </c>
      <c r="AA945" s="470">
        <v>0</v>
      </c>
      <c r="AB945" s="470">
        <v>0</v>
      </c>
      <c r="AC945" s="470">
        <v>0</v>
      </c>
      <c r="AD945" s="470">
        <v>0</v>
      </c>
      <c r="AE945" s="470">
        <v>0</v>
      </c>
      <c r="AF945" s="473">
        <v>0</v>
      </c>
      <c r="AG945" s="473">
        <v>0</v>
      </c>
      <c r="AH945" s="473">
        <v>0</v>
      </c>
      <c r="AI945" s="473">
        <v>0</v>
      </c>
      <c r="AJ945" s="474">
        <v>0</v>
      </c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</row>
    <row r="946" spans="1:55" s="42" customFormat="1" x14ac:dyDescent="0.25">
      <c r="A946" s="395"/>
      <c r="B946" s="111">
        <v>2912</v>
      </c>
      <c r="C946" s="180" t="s">
        <v>840</v>
      </c>
      <c r="D946" s="470">
        <v>0</v>
      </c>
      <c r="E946" s="470">
        <v>0</v>
      </c>
      <c r="F946" s="470">
        <v>0</v>
      </c>
      <c r="G946" s="470">
        <v>0</v>
      </c>
      <c r="H946" s="87">
        <v>0</v>
      </c>
      <c r="I946" s="470">
        <v>0</v>
      </c>
      <c r="J946" s="470">
        <v>0</v>
      </c>
      <c r="K946" s="470">
        <v>0</v>
      </c>
      <c r="L946" s="470">
        <v>0</v>
      </c>
      <c r="M946" s="470">
        <v>0</v>
      </c>
      <c r="N946" s="470">
        <v>0</v>
      </c>
      <c r="O946" s="470">
        <v>0</v>
      </c>
      <c r="P946" s="470">
        <v>0</v>
      </c>
      <c r="Q946" s="470">
        <v>0</v>
      </c>
      <c r="R946" s="87">
        <v>0</v>
      </c>
      <c r="S946" s="470">
        <v>0</v>
      </c>
      <c r="T946" s="470">
        <v>0</v>
      </c>
      <c r="U946" s="470">
        <v>0</v>
      </c>
      <c r="V946" s="470">
        <v>0</v>
      </c>
      <c r="W946" s="470">
        <v>0</v>
      </c>
      <c r="X946" s="470">
        <v>0</v>
      </c>
      <c r="Y946" s="470">
        <v>0</v>
      </c>
      <c r="Z946" s="470">
        <v>0</v>
      </c>
      <c r="AA946" s="470">
        <v>0</v>
      </c>
      <c r="AB946" s="470">
        <v>0</v>
      </c>
      <c r="AC946" s="470">
        <v>0</v>
      </c>
      <c r="AD946" s="470">
        <v>0</v>
      </c>
      <c r="AE946" s="470">
        <v>0</v>
      </c>
      <c r="AF946" s="473">
        <v>0</v>
      </c>
      <c r="AG946" s="473">
        <v>0</v>
      </c>
      <c r="AH946" s="473">
        <v>0</v>
      </c>
      <c r="AI946" s="473">
        <v>0</v>
      </c>
      <c r="AJ946" s="474">
        <v>0</v>
      </c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</row>
    <row r="947" spans="1:55" s="42" customFormat="1" x14ac:dyDescent="0.25">
      <c r="A947" s="395"/>
      <c r="B947" s="111">
        <v>2990</v>
      </c>
      <c r="C947" s="180" t="s">
        <v>53</v>
      </c>
      <c r="D947" s="470">
        <v>846.60032000000001</v>
      </c>
      <c r="E947" s="470">
        <v>29501.392970000001</v>
      </c>
      <c r="F947" s="470">
        <v>53820.89746</v>
      </c>
      <c r="G947" s="470">
        <v>20158.219239999999</v>
      </c>
      <c r="H947" s="87">
        <v>104327.10999</v>
      </c>
      <c r="I947" s="470">
        <v>4500.2295800000002</v>
      </c>
      <c r="J947" s="470">
        <v>5647.5213599999997</v>
      </c>
      <c r="K947" s="470">
        <v>16.82</v>
      </c>
      <c r="L947" s="470">
        <v>72317.551749999999</v>
      </c>
      <c r="M947" s="470">
        <v>3102.0747200000001</v>
      </c>
      <c r="N947" s="470">
        <v>267.06027</v>
      </c>
      <c r="O947" s="470">
        <v>6994.2649600000004</v>
      </c>
      <c r="P947" s="470">
        <v>5697.8127699999995</v>
      </c>
      <c r="Q947" s="470">
        <v>1410.9463000000001</v>
      </c>
      <c r="R947" s="87">
        <v>99954.28171000001</v>
      </c>
      <c r="S947" s="470">
        <v>594.08154999999999</v>
      </c>
      <c r="T947" s="470">
        <v>1004.20456</v>
      </c>
      <c r="U947" s="470">
        <v>388.44889000000001</v>
      </c>
      <c r="V947" s="470">
        <v>140.43519000000001</v>
      </c>
      <c r="W947" s="470">
        <v>31.94181</v>
      </c>
      <c r="X947" s="470">
        <v>222.80002999999999</v>
      </c>
      <c r="Y947" s="470">
        <v>281.20638000000002</v>
      </c>
      <c r="Z947" s="470">
        <v>173.26938999999999</v>
      </c>
      <c r="AA947" s="470">
        <v>309.58111000000002</v>
      </c>
      <c r="AB947" s="470">
        <v>346.09904</v>
      </c>
      <c r="AC947" s="470">
        <v>116.49836000000001</v>
      </c>
      <c r="AD947" s="470">
        <v>3608.5663100000002</v>
      </c>
      <c r="AE947" s="470">
        <v>207889.95801</v>
      </c>
      <c r="AF947" s="473">
        <v>283.88027</v>
      </c>
      <c r="AG947" s="473">
        <v>75560.061660000007</v>
      </c>
      <c r="AH947" s="473">
        <v>0</v>
      </c>
      <c r="AI947" s="473">
        <v>707.2858500000001</v>
      </c>
      <c r="AJ947" s="474">
        <v>131338.73022999999</v>
      </c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</row>
    <row r="948" spans="1:55" s="42" customFormat="1" x14ac:dyDescent="0.25">
      <c r="A948" s="395"/>
      <c r="B948" s="111">
        <v>299005</v>
      </c>
      <c r="C948" s="180" t="s">
        <v>336</v>
      </c>
      <c r="D948" s="470">
        <v>0</v>
      </c>
      <c r="E948" s="470">
        <v>5645.7989100000004</v>
      </c>
      <c r="F948" s="470">
        <v>4687.5580300000001</v>
      </c>
      <c r="G948" s="470">
        <v>12.664020000000001</v>
      </c>
      <c r="H948" s="87">
        <v>10346.020960000002</v>
      </c>
      <c r="I948" s="470">
        <v>119.1323</v>
      </c>
      <c r="J948" s="470">
        <v>224.88554999999999</v>
      </c>
      <c r="K948" s="470">
        <v>7.1999999999999995E-2</v>
      </c>
      <c r="L948" s="470">
        <v>0</v>
      </c>
      <c r="M948" s="470">
        <v>32.372230000000002</v>
      </c>
      <c r="N948" s="470">
        <v>24.799959999999999</v>
      </c>
      <c r="O948" s="470">
        <v>135.98259999999999</v>
      </c>
      <c r="P948" s="470">
        <v>84.472579999999994</v>
      </c>
      <c r="Q948" s="470">
        <v>40.324599999999997</v>
      </c>
      <c r="R948" s="87">
        <v>662.04182000000003</v>
      </c>
      <c r="S948" s="470">
        <v>127.01233000000001</v>
      </c>
      <c r="T948" s="470">
        <v>1.9956499999999999</v>
      </c>
      <c r="U948" s="470">
        <v>11.77333</v>
      </c>
      <c r="V948" s="470">
        <v>1.9966600000000001</v>
      </c>
      <c r="W948" s="470">
        <v>20.821539999999999</v>
      </c>
      <c r="X948" s="470">
        <v>2.2571300000000001</v>
      </c>
      <c r="Y948" s="470">
        <v>0</v>
      </c>
      <c r="Z948" s="470">
        <v>2.0026700000000002</v>
      </c>
      <c r="AA948" s="470">
        <v>6.3177500000000002</v>
      </c>
      <c r="AB948" s="470">
        <v>6.1085399999999996</v>
      </c>
      <c r="AC948" s="470">
        <v>1.59728</v>
      </c>
      <c r="AD948" s="470">
        <v>181.88287999999997</v>
      </c>
      <c r="AE948" s="470">
        <v>11189.945660000001</v>
      </c>
      <c r="AF948" s="473">
        <v>24.871959999999998</v>
      </c>
      <c r="AG948" s="473">
        <v>34.36889</v>
      </c>
      <c r="AH948" s="473">
        <v>0</v>
      </c>
      <c r="AI948" s="473">
        <v>7.9150299999999998</v>
      </c>
      <c r="AJ948" s="474">
        <v>11122.789780000001</v>
      </c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</row>
    <row r="949" spans="1:55" s="42" customFormat="1" x14ac:dyDescent="0.25">
      <c r="A949" s="395"/>
      <c r="B949" s="111">
        <v>299010</v>
      </c>
      <c r="C949" s="180" t="s">
        <v>337</v>
      </c>
      <c r="D949" s="470">
        <v>0</v>
      </c>
      <c r="E949" s="470">
        <v>0</v>
      </c>
      <c r="F949" s="470">
        <v>0</v>
      </c>
      <c r="G949" s="470">
        <v>0</v>
      </c>
      <c r="H949" s="87">
        <v>0</v>
      </c>
      <c r="I949" s="470">
        <v>0</v>
      </c>
      <c r="J949" s="470">
        <v>0</v>
      </c>
      <c r="K949" s="470">
        <v>0</v>
      </c>
      <c r="L949" s="470">
        <v>0</v>
      </c>
      <c r="M949" s="470">
        <v>0</v>
      </c>
      <c r="N949" s="470">
        <v>0</v>
      </c>
      <c r="O949" s="470">
        <v>0</v>
      </c>
      <c r="P949" s="470">
        <v>0</v>
      </c>
      <c r="Q949" s="470">
        <v>0</v>
      </c>
      <c r="R949" s="87">
        <v>0</v>
      </c>
      <c r="S949" s="470">
        <v>0</v>
      </c>
      <c r="T949" s="470">
        <v>0</v>
      </c>
      <c r="U949" s="470">
        <v>0</v>
      </c>
      <c r="V949" s="470">
        <v>0</v>
      </c>
      <c r="W949" s="470">
        <v>0</v>
      </c>
      <c r="X949" s="470">
        <v>0</v>
      </c>
      <c r="Y949" s="470">
        <v>0</v>
      </c>
      <c r="Z949" s="470">
        <v>0</v>
      </c>
      <c r="AA949" s="470">
        <v>0</v>
      </c>
      <c r="AB949" s="470">
        <v>0</v>
      </c>
      <c r="AC949" s="470">
        <v>0</v>
      </c>
      <c r="AD949" s="470">
        <v>0</v>
      </c>
      <c r="AE949" s="470">
        <v>0</v>
      </c>
      <c r="AF949" s="473">
        <v>0</v>
      </c>
      <c r="AG949" s="473">
        <v>0</v>
      </c>
      <c r="AH949" s="473">
        <v>0</v>
      </c>
      <c r="AI949" s="473">
        <v>0</v>
      </c>
      <c r="AJ949" s="474">
        <v>0</v>
      </c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</row>
    <row r="950" spans="1:55" s="42" customFormat="1" x14ac:dyDescent="0.25">
      <c r="A950" s="395"/>
      <c r="B950" s="111">
        <v>299015</v>
      </c>
      <c r="C950" s="180" t="s">
        <v>1577</v>
      </c>
      <c r="D950" s="470">
        <v>0</v>
      </c>
      <c r="E950" s="470">
        <v>0</v>
      </c>
      <c r="F950" s="470">
        <v>12549.74178</v>
      </c>
      <c r="G950" s="470">
        <v>0</v>
      </c>
      <c r="H950" s="87">
        <v>12549.74178</v>
      </c>
      <c r="I950" s="470">
        <v>0</v>
      </c>
      <c r="J950" s="470">
        <v>0</v>
      </c>
      <c r="K950" s="470">
        <v>0</v>
      </c>
      <c r="L950" s="470">
        <v>0</v>
      </c>
      <c r="M950" s="470">
        <v>1103.3227999999999</v>
      </c>
      <c r="N950" s="470">
        <v>0</v>
      </c>
      <c r="O950" s="470">
        <v>0</v>
      </c>
      <c r="P950" s="470">
        <v>0</v>
      </c>
      <c r="Q950" s="470">
        <v>0</v>
      </c>
      <c r="R950" s="87">
        <v>1103.3227999999999</v>
      </c>
      <c r="S950" s="470">
        <v>0</v>
      </c>
      <c r="T950" s="470">
        <v>0</v>
      </c>
      <c r="U950" s="470">
        <v>0</v>
      </c>
      <c r="V950" s="470">
        <v>0</v>
      </c>
      <c r="W950" s="470">
        <v>0</v>
      </c>
      <c r="X950" s="470">
        <v>0</v>
      </c>
      <c r="Y950" s="470">
        <v>0</v>
      </c>
      <c r="Z950" s="470">
        <v>0</v>
      </c>
      <c r="AA950" s="470">
        <v>0</v>
      </c>
      <c r="AB950" s="470">
        <v>0</v>
      </c>
      <c r="AC950" s="470">
        <v>0</v>
      </c>
      <c r="AD950" s="470">
        <v>0</v>
      </c>
      <c r="AE950" s="470">
        <v>13653.06458</v>
      </c>
      <c r="AF950" s="473">
        <v>0</v>
      </c>
      <c r="AG950" s="473">
        <v>1103.3227999999999</v>
      </c>
      <c r="AH950" s="473">
        <v>0</v>
      </c>
      <c r="AI950" s="473">
        <v>0</v>
      </c>
      <c r="AJ950" s="474">
        <v>12549.74178</v>
      </c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</row>
    <row r="951" spans="1:55" s="42" customFormat="1" x14ac:dyDescent="0.25">
      <c r="A951" s="395"/>
      <c r="B951" s="111">
        <v>299090</v>
      </c>
      <c r="C951" s="180" t="s">
        <v>1290</v>
      </c>
      <c r="D951" s="470">
        <v>846.60032000000001</v>
      </c>
      <c r="E951" s="470">
        <v>23855.594059999999</v>
      </c>
      <c r="F951" s="470">
        <v>36583.597650000003</v>
      </c>
      <c r="G951" s="470">
        <v>20145.555219999998</v>
      </c>
      <c r="H951" s="87">
        <v>81431.347250000006</v>
      </c>
      <c r="I951" s="470">
        <v>4381.09728</v>
      </c>
      <c r="J951" s="470">
        <v>5422.6358099999998</v>
      </c>
      <c r="K951" s="470">
        <v>16.748000000000001</v>
      </c>
      <c r="L951" s="470">
        <v>72317.551749999999</v>
      </c>
      <c r="M951" s="470">
        <v>1966.37969</v>
      </c>
      <c r="N951" s="470">
        <v>242.26031</v>
      </c>
      <c r="O951" s="470">
        <v>6858.2823600000002</v>
      </c>
      <c r="P951" s="470">
        <v>5613.3401899999999</v>
      </c>
      <c r="Q951" s="470">
        <v>1370.6216999999999</v>
      </c>
      <c r="R951" s="87">
        <v>98188.917090000003</v>
      </c>
      <c r="S951" s="470">
        <v>467.06921999999997</v>
      </c>
      <c r="T951" s="470">
        <v>1002.2089099999999</v>
      </c>
      <c r="U951" s="470">
        <v>376.67556000000002</v>
      </c>
      <c r="V951" s="470">
        <v>138.43852999999999</v>
      </c>
      <c r="W951" s="470">
        <v>11.12027</v>
      </c>
      <c r="X951" s="470">
        <v>220.5429</v>
      </c>
      <c r="Y951" s="470">
        <v>281.20638000000002</v>
      </c>
      <c r="Z951" s="470">
        <v>171.26671999999999</v>
      </c>
      <c r="AA951" s="470">
        <v>303.26335999999998</v>
      </c>
      <c r="AB951" s="470">
        <v>339.9905</v>
      </c>
      <c r="AC951" s="470">
        <v>114.90107999999999</v>
      </c>
      <c r="AD951" s="470">
        <v>3426.6834299999996</v>
      </c>
      <c r="AE951" s="470">
        <v>183046.94777</v>
      </c>
      <c r="AF951" s="473">
        <v>259.00830999999999</v>
      </c>
      <c r="AG951" s="473">
        <v>74422.36997</v>
      </c>
      <c r="AH951" s="473">
        <v>0</v>
      </c>
      <c r="AI951" s="473">
        <v>699.37081999999998</v>
      </c>
      <c r="AJ951" s="474">
        <v>107666.19867000003</v>
      </c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</row>
    <row r="952" spans="1:55" s="40" customFormat="1" x14ac:dyDescent="0.25">
      <c r="A952" s="394"/>
      <c r="B952" s="110">
        <v>2</v>
      </c>
      <c r="C952" s="310" t="s">
        <v>841</v>
      </c>
      <c r="D952" s="471">
        <v>5397960.2056200001</v>
      </c>
      <c r="E952" s="471">
        <v>6048374.4108800003</v>
      </c>
      <c r="F952" s="471">
        <v>11323056.67667</v>
      </c>
      <c r="G952" s="471">
        <v>4960111.4523099996</v>
      </c>
      <c r="H952" s="26">
        <v>27729502.745480001</v>
      </c>
      <c r="I952" s="471">
        <v>2004339.26333</v>
      </c>
      <c r="J952" s="471">
        <v>3679155.8297999999</v>
      </c>
      <c r="K952" s="471">
        <v>536011.56299999997</v>
      </c>
      <c r="L952" s="471">
        <v>1726691.43521</v>
      </c>
      <c r="M952" s="471">
        <v>882157.70496</v>
      </c>
      <c r="N952" s="471">
        <v>3655088.78339</v>
      </c>
      <c r="O952" s="471">
        <v>536460.19348999998</v>
      </c>
      <c r="P952" s="471">
        <v>858002.88341999997</v>
      </c>
      <c r="Q952" s="471">
        <v>617257.10601999995</v>
      </c>
      <c r="R952" s="26">
        <v>14495164.76262</v>
      </c>
      <c r="S952" s="471">
        <v>485451.66889999999</v>
      </c>
      <c r="T952" s="471">
        <v>229518.86902000001</v>
      </c>
      <c r="U952" s="471">
        <v>46301.98431</v>
      </c>
      <c r="V952" s="471">
        <v>26997.2745</v>
      </c>
      <c r="W952" s="471">
        <v>160597.03503</v>
      </c>
      <c r="X952" s="471">
        <v>24159.004529999998</v>
      </c>
      <c r="Y952" s="471">
        <v>82086.226160000006</v>
      </c>
      <c r="Z952" s="471">
        <v>21071.371370000001</v>
      </c>
      <c r="AA952" s="471">
        <v>97895.529280000002</v>
      </c>
      <c r="AB952" s="471">
        <v>186147.76931</v>
      </c>
      <c r="AC952" s="471">
        <v>68221.109849999993</v>
      </c>
      <c r="AD952" s="471">
        <v>1428447.8422600001</v>
      </c>
      <c r="AE952" s="471">
        <v>43653115.350360006</v>
      </c>
      <c r="AF952" s="473">
        <v>4191100.3463900001</v>
      </c>
      <c r="AG952" s="473">
        <v>2635846.4146699999</v>
      </c>
      <c r="AH952" s="473">
        <v>0</v>
      </c>
      <c r="AI952" s="473">
        <v>248202.86528999999</v>
      </c>
      <c r="AJ952" s="474">
        <v>36577965.724009998</v>
      </c>
    </row>
    <row r="953" spans="1:55" s="40" customFormat="1" x14ac:dyDescent="0.25">
      <c r="A953" s="394"/>
      <c r="B953" s="110"/>
      <c r="C953" s="310"/>
      <c r="D953" s="470"/>
      <c r="E953" s="470"/>
      <c r="F953" s="470"/>
      <c r="G953" s="470"/>
      <c r="H953" s="87"/>
      <c r="I953" s="470"/>
      <c r="J953" s="470"/>
      <c r="K953" s="470"/>
      <c r="L953" s="470"/>
      <c r="M953" s="470"/>
      <c r="N953" s="470"/>
      <c r="O953" s="470"/>
      <c r="P953" s="470"/>
      <c r="Q953" s="470"/>
      <c r="R953" s="87"/>
      <c r="S953" s="470"/>
      <c r="T953" s="470"/>
      <c r="U953" s="470"/>
      <c r="V953" s="470"/>
      <c r="W953" s="470"/>
      <c r="X953" s="470"/>
      <c r="Y953" s="470"/>
      <c r="Z953" s="470"/>
      <c r="AA953" s="470"/>
      <c r="AB953" s="470"/>
      <c r="AC953" s="470"/>
      <c r="AD953" s="470"/>
      <c r="AE953" s="470"/>
      <c r="AF953" s="227"/>
      <c r="AG953" s="227"/>
      <c r="AH953" s="227"/>
      <c r="AI953" s="227"/>
      <c r="AJ953" s="475"/>
    </row>
    <row r="954" spans="1:55" s="40" customFormat="1" x14ac:dyDescent="0.25">
      <c r="A954" s="394"/>
      <c r="B954" s="110"/>
      <c r="C954" s="310" t="s">
        <v>7</v>
      </c>
      <c r="D954" s="471"/>
      <c r="E954" s="471"/>
      <c r="F954" s="471"/>
      <c r="G954" s="471"/>
      <c r="H954" s="26"/>
      <c r="I954" s="471"/>
      <c r="J954" s="471"/>
      <c r="K954" s="471"/>
      <c r="L954" s="471"/>
      <c r="M954" s="471"/>
      <c r="N954" s="471"/>
      <c r="O954" s="471"/>
      <c r="P954" s="471"/>
      <c r="Q954" s="471"/>
      <c r="R954" s="26"/>
      <c r="S954" s="471"/>
      <c r="T954" s="471"/>
      <c r="U954" s="471"/>
      <c r="V954" s="471"/>
      <c r="W954" s="471"/>
      <c r="X954" s="471"/>
      <c r="Y954" s="471"/>
      <c r="Z954" s="471"/>
      <c r="AA954" s="471"/>
      <c r="AB954" s="471"/>
      <c r="AC954" s="471"/>
      <c r="AD954" s="471"/>
      <c r="AE954" s="471"/>
      <c r="AF954" s="473"/>
      <c r="AG954" s="473"/>
      <c r="AH954" s="473"/>
      <c r="AI954" s="473"/>
      <c r="AJ954" s="474"/>
    </row>
    <row r="955" spans="1:55" s="40" customFormat="1" x14ac:dyDescent="0.25">
      <c r="A955" s="394"/>
      <c r="B955" s="110">
        <v>31</v>
      </c>
      <c r="C955" s="310" t="s">
        <v>338</v>
      </c>
      <c r="D955" s="471">
        <v>449900</v>
      </c>
      <c r="E955" s="471">
        <v>582479.73600000003</v>
      </c>
      <c r="F955" s="471">
        <v>919241.6</v>
      </c>
      <c r="G955" s="471">
        <v>394760</v>
      </c>
      <c r="H955" s="26">
        <v>2346381.3360000001</v>
      </c>
      <c r="I955" s="471">
        <v>146000</v>
      </c>
      <c r="J955" s="471">
        <v>300000</v>
      </c>
      <c r="K955" s="471">
        <v>66707.709000000003</v>
      </c>
      <c r="L955" s="471">
        <v>220000</v>
      </c>
      <c r="M955" s="471">
        <v>65711.544999999998</v>
      </c>
      <c r="N955" s="471">
        <v>310159.20899999997</v>
      </c>
      <c r="O955" s="471">
        <v>44951</v>
      </c>
      <c r="P955" s="471">
        <v>56300</v>
      </c>
      <c r="Q955" s="471">
        <v>95457.728000000003</v>
      </c>
      <c r="R955" s="26">
        <v>1305287.1910000001</v>
      </c>
      <c r="S955" s="471">
        <v>51748</v>
      </c>
      <c r="T955" s="471">
        <v>21083.922999999999</v>
      </c>
      <c r="U955" s="471">
        <v>11000</v>
      </c>
      <c r="V955" s="471">
        <v>11090.785</v>
      </c>
      <c r="W955" s="471">
        <v>21738.120999999999</v>
      </c>
      <c r="X955" s="471">
        <v>14000</v>
      </c>
      <c r="Y955" s="471">
        <v>17513.17785</v>
      </c>
      <c r="Z955" s="471">
        <v>11271.944649999999</v>
      </c>
      <c r="AA955" s="471">
        <v>20968.599999999999</v>
      </c>
      <c r="AB955" s="471">
        <v>18122.5</v>
      </c>
      <c r="AC955" s="471">
        <v>16701.099999999999</v>
      </c>
      <c r="AD955" s="471">
        <v>215238.15150000001</v>
      </c>
      <c r="AE955" s="471">
        <v>3866906.6785000004</v>
      </c>
      <c r="AF955" s="473">
        <v>376866.91799999995</v>
      </c>
      <c r="AG955" s="473">
        <v>296802.33</v>
      </c>
      <c r="AH955" s="473">
        <v>0</v>
      </c>
      <c r="AI955" s="473">
        <v>55182.877849999997</v>
      </c>
      <c r="AJ955" s="474">
        <v>3138054.55265</v>
      </c>
    </row>
    <row r="956" spans="1:55" s="42" customFormat="1" x14ac:dyDescent="0.25">
      <c r="A956" s="395"/>
      <c r="B956" s="111">
        <v>3101</v>
      </c>
      <c r="C956" s="180" t="s">
        <v>339</v>
      </c>
      <c r="D956" s="470">
        <v>449900</v>
      </c>
      <c r="E956" s="470">
        <v>582479.73600000003</v>
      </c>
      <c r="F956" s="470">
        <v>919241.6</v>
      </c>
      <c r="G956" s="470">
        <v>394760</v>
      </c>
      <c r="H956" s="87">
        <v>2346381.3360000001</v>
      </c>
      <c r="I956" s="470">
        <v>146000</v>
      </c>
      <c r="J956" s="470">
        <v>300000</v>
      </c>
      <c r="K956" s="470">
        <v>66707.709000000003</v>
      </c>
      <c r="L956" s="470">
        <v>220000</v>
      </c>
      <c r="M956" s="470">
        <v>65711.544999999998</v>
      </c>
      <c r="N956" s="470">
        <v>310159.20899999997</v>
      </c>
      <c r="O956" s="470">
        <v>44951</v>
      </c>
      <c r="P956" s="470">
        <v>56300</v>
      </c>
      <c r="Q956" s="470">
        <v>100997.65</v>
      </c>
      <c r="R956" s="87">
        <v>1310827.1129999999</v>
      </c>
      <c r="S956" s="470">
        <v>51748</v>
      </c>
      <c r="T956" s="470">
        <v>21083.922999999999</v>
      </c>
      <c r="U956" s="470">
        <v>11000</v>
      </c>
      <c r="V956" s="470">
        <v>11090.785</v>
      </c>
      <c r="W956" s="470">
        <v>21738.120999999999</v>
      </c>
      <c r="X956" s="470">
        <v>14000</v>
      </c>
      <c r="Y956" s="470">
        <v>17513.17785</v>
      </c>
      <c r="Z956" s="470">
        <v>11271.944649999999</v>
      </c>
      <c r="AA956" s="470">
        <v>20968.599999999999</v>
      </c>
      <c r="AB956" s="470">
        <v>18122.5</v>
      </c>
      <c r="AC956" s="470">
        <v>16701.099999999999</v>
      </c>
      <c r="AD956" s="470">
        <v>215238.15150000001</v>
      </c>
      <c r="AE956" s="470">
        <v>3872446.6005000002</v>
      </c>
      <c r="AF956" s="473">
        <v>376866.91799999995</v>
      </c>
      <c r="AG956" s="473">
        <v>296802.33</v>
      </c>
      <c r="AH956" s="473">
        <v>0</v>
      </c>
      <c r="AI956" s="473">
        <v>55182.877849999997</v>
      </c>
      <c r="AJ956" s="474">
        <v>3143594.4746499998</v>
      </c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</row>
    <row r="957" spans="1:55" s="42" customFormat="1" x14ac:dyDescent="0.25">
      <c r="A957" s="395"/>
      <c r="B957" s="111">
        <v>3102</v>
      </c>
      <c r="C957" s="180" t="s">
        <v>340</v>
      </c>
      <c r="D957" s="470">
        <v>0</v>
      </c>
      <c r="E957" s="470">
        <v>0</v>
      </c>
      <c r="F957" s="470">
        <v>0</v>
      </c>
      <c r="G957" s="470">
        <v>0</v>
      </c>
      <c r="H957" s="87">
        <v>0</v>
      </c>
      <c r="I957" s="470">
        <v>0</v>
      </c>
      <c r="J957" s="470">
        <v>0</v>
      </c>
      <c r="K957" s="470">
        <v>0</v>
      </c>
      <c r="L957" s="470">
        <v>0</v>
      </c>
      <c r="M957" s="470">
        <v>0</v>
      </c>
      <c r="N957" s="470">
        <v>0</v>
      </c>
      <c r="O957" s="470">
        <v>0</v>
      </c>
      <c r="P957" s="470">
        <v>0</v>
      </c>
      <c r="Q957" s="470">
        <v>-5539.9219999999996</v>
      </c>
      <c r="R957" s="87">
        <v>-5539.9219999999996</v>
      </c>
      <c r="S957" s="470">
        <v>0</v>
      </c>
      <c r="T957" s="470">
        <v>0</v>
      </c>
      <c r="U957" s="470">
        <v>0</v>
      </c>
      <c r="V957" s="470">
        <v>0</v>
      </c>
      <c r="W957" s="470">
        <v>0</v>
      </c>
      <c r="X957" s="470">
        <v>0</v>
      </c>
      <c r="Y957" s="470">
        <v>0</v>
      </c>
      <c r="Z957" s="470">
        <v>0</v>
      </c>
      <c r="AA957" s="470">
        <v>0</v>
      </c>
      <c r="AB957" s="470">
        <v>0</v>
      </c>
      <c r="AC957" s="470">
        <v>0</v>
      </c>
      <c r="AD957" s="470">
        <v>0</v>
      </c>
      <c r="AE957" s="470">
        <v>-5539.9219999999996</v>
      </c>
      <c r="AF957" s="473">
        <v>0</v>
      </c>
      <c r="AG957" s="473">
        <v>0</v>
      </c>
      <c r="AH957" s="473">
        <v>0</v>
      </c>
      <c r="AI957" s="473">
        <v>0</v>
      </c>
      <c r="AJ957" s="474">
        <v>-5539.9219999999996</v>
      </c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</row>
    <row r="958" spans="1:55" s="42" customFormat="1" x14ac:dyDescent="0.25">
      <c r="A958" s="395"/>
      <c r="B958" s="111">
        <v>3103</v>
      </c>
      <c r="C958" s="180" t="s">
        <v>341</v>
      </c>
      <c r="D958" s="470">
        <v>0</v>
      </c>
      <c r="E958" s="470">
        <v>0</v>
      </c>
      <c r="F958" s="470">
        <v>0</v>
      </c>
      <c r="G958" s="470">
        <v>0</v>
      </c>
      <c r="H958" s="87">
        <v>0</v>
      </c>
      <c r="I958" s="470">
        <v>0</v>
      </c>
      <c r="J958" s="470">
        <v>0</v>
      </c>
      <c r="K958" s="470">
        <v>0</v>
      </c>
      <c r="L958" s="470">
        <v>0</v>
      </c>
      <c r="M958" s="470">
        <v>0</v>
      </c>
      <c r="N958" s="470">
        <v>0</v>
      </c>
      <c r="O958" s="470">
        <v>0</v>
      </c>
      <c r="P958" s="470">
        <v>0</v>
      </c>
      <c r="Q958" s="470">
        <v>0</v>
      </c>
      <c r="R958" s="87">
        <v>0</v>
      </c>
      <c r="S958" s="470">
        <v>0</v>
      </c>
      <c r="T958" s="470">
        <v>0</v>
      </c>
      <c r="U958" s="470">
        <v>0</v>
      </c>
      <c r="V958" s="470">
        <v>0</v>
      </c>
      <c r="W958" s="470">
        <v>0</v>
      </c>
      <c r="X958" s="470">
        <v>0</v>
      </c>
      <c r="Y958" s="470">
        <v>0</v>
      </c>
      <c r="Z958" s="470">
        <v>0</v>
      </c>
      <c r="AA958" s="470">
        <v>0</v>
      </c>
      <c r="AB958" s="470">
        <v>0</v>
      </c>
      <c r="AC958" s="470">
        <v>0</v>
      </c>
      <c r="AD958" s="470">
        <v>0</v>
      </c>
      <c r="AE958" s="470">
        <v>0</v>
      </c>
      <c r="AF958" s="473">
        <v>0</v>
      </c>
      <c r="AG958" s="473">
        <v>0</v>
      </c>
      <c r="AH958" s="473">
        <v>0</v>
      </c>
      <c r="AI958" s="473">
        <v>0</v>
      </c>
      <c r="AJ958" s="474">
        <v>0</v>
      </c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</row>
    <row r="959" spans="1:55" s="40" customFormat="1" x14ac:dyDescent="0.25">
      <c r="A959" s="394"/>
      <c r="B959" s="110">
        <v>32</v>
      </c>
      <c r="C959" s="310" t="s">
        <v>842</v>
      </c>
      <c r="D959" s="471">
        <v>0</v>
      </c>
      <c r="E959" s="471">
        <v>0</v>
      </c>
      <c r="F959" s="471">
        <v>0</v>
      </c>
      <c r="G959" s="471">
        <v>1104.7742000000001</v>
      </c>
      <c r="H959" s="26">
        <v>1104.7742000000001</v>
      </c>
      <c r="I959" s="471">
        <v>0</v>
      </c>
      <c r="J959" s="471">
        <v>0</v>
      </c>
      <c r="K959" s="471">
        <v>0</v>
      </c>
      <c r="L959" s="471">
        <v>0</v>
      </c>
      <c r="M959" s="471">
        <v>0</v>
      </c>
      <c r="N959" s="471">
        <v>0</v>
      </c>
      <c r="O959" s="471">
        <v>0</v>
      </c>
      <c r="P959" s="471">
        <v>0</v>
      </c>
      <c r="Q959" s="471">
        <v>1107.9844000000001</v>
      </c>
      <c r="R959" s="26">
        <v>1107.9844000000001</v>
      </c>
      <c r="S959" s="471">
        <v>0</v>
      </c>
      <c r="T959" s="471">
        <v>0</v>
      </c>
      <c r="U959" s="471">
        <v>0</v>
      </c>
      <c r="V959" s="471">
        <v>0</v>
      </c>
      <c r="W959" s="471">
        <v>0</v>
      </c>
      <c r="X959" s="471">
        <v>0</v>
      </c>
      <c r="Y959" s="471">
        <v>0</v>
      </c>
      <c r="Z959" s="471">
        <v>0</v>
      </c>
      <c r="AA959" s="471">
        <v>0</v>
      </c>
      <c r="AB959" s="471">
        <v>0</v>
      </c>
      <c r="AC959" s="471">
        <v>0</v>
      </c>
      <c r="AD959" s="471">
        <v>0</v>
      </c>
      <c r="AE959" s="471">
        <v>2212.7586000000001</v>
      </c>
      <c r="AF959" s="473">
        <v>0</v>
      </c>
      <c r="AG959" s="473">
        <v>0</v>
      </c>
      <c r="AH959" s="473">
        <v>0</v>
      </c>
      <c r="AI959" s="473">
        <v>0</v>
      </c>
      <c r="AJ959" s="474">
        <v>2212.7586000000001</v>
      </c>
    </row>
    <row r="960" spans="1:55" s="42" customFormat="1" x14ac:dyDescent="0.25">
      <c r="A960" s="395"/>
      <c r="B960" s="111">
        <v>3201</v>
      </c>
      <c r="C960" s="180" t="s">
        <v>1578</v>
      </c>
      <c r="D960" s="470">
        <v>0</v>
      </c>
      <c r="E960" s="470">
        <v>0</v>
      </c>
      <c r="F960" s="470">
        <v>0</v>
      </c>
      <c r="G960" s="470">
        <v>1104.7742000000001</v>
      </c>
      <c r="H960" s="87">
        <v>1104.7742000000001</v>
      </c>
      <c r="I960" s="470">
        <v>0</v>
      </c>
      <c r="J960" s="470">
        <v>0</v>
      </c>
      <c r="K960" s="470">
        <v>0</v>
      </c>
      <c r="L960" s="470">
        <v>0</v>
      </c>
      <c r="M960" s="470">
        <v>0</v>
      </c>
      <c r="N960" s="470">
        <v>0</v>
      </c>
      <c r="O960" s="470">
        <v>0</v>
      </c>
      <c r="P960" s="470">
        <v>0</v>
      </c>
      <c r="Q960" s="470">
        <v>1107.9844000000001</v>
      </c>
      <c r="R960" s="87">
        <v>1107.9844000000001</v>
      </c>
      <c r="S960" s="470">
        <v>0</v>
      </c>
      <c r="T960" s="470">
        <v>0</v>
      </c>
      <c r="U960" s="470">
        <v>0</v>
      </c>
      <c r="V960" s="470">
        <v>0</v>
      </c>
      <c r="W960" s="470">
        <v>0</v>
      </c>
      <c r="X960" s="470">
        <v>0</v>
      </c>
      <c r="Y960" s="470">
        <v>0</v>
      </c>
      <c r="Z960" s="470">
        <v>0</v>
      </c>
      <c r="AA960" s="470">
        <v>0</v>
      </c>
      <c r="AB960" s="470">
        <v>0</v>
      </c>
      <c r="AC960" s="470">
        <v>0</v>
      </c>
      <c r="AD960" s="470">
        <v>0</v>
      </c>
      <c r="AE960" s="470">
        <v>2212.7586000000001</v>
      </c>
      <c r="AF960" s="473">
        <v>0</v>
      </c>
      <c r="AG960" s="473">
        <v>0</v>
      </c>
      <c r="AH960" s="473">
        <v>0</v>
      </c>
      <c r="AI960" s="473">
        <v>0</v>
      </c>
      <c r="AJ960" s="474">
        <v>2212.7586000000001</v>
      </c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</row>
    <row r="961" spans="1:47" s="42" customFormat="1" x14ac:dyDescent="0.25">
      <c r="A961" s="395"/>
      <c r="B961" s="111">
        <v>3202</v>
      </c>
      <c r="C961" s="180" t="s">
        <v>342</v>
      </c>
      <c r="D961" s="470">
        <v>0</v>
      </c>
      <c r="E961" s="470">
        <v>0</v>
      </c>
      <c r="F961" s="470">
        <v>0</v>
      </c>
      <c r="G961" s="470">
        <v>0</v>
      </c>
      <c r="H961" s="87">
        <v>0</v>
      </c>
      <c r="I961" s="470">
        <v>0</v>
      </c>
      <c r="J961" s="470">
        <v>0</v>
      </c>
      <c r="K961" s="470">
        <v>0</v>
      </c>
      <c r="L961" s="470">
        <v>0</v>
      </c>
      <c r="M961" s="470">
        <v>0</v>
      </c>
      <c r="N961" s="470">
        <v>0</v>
      </c>
      <c r="O961" s="470">
        <v>0</v>
      </c>
      <c r="P961" s="470">
        <v>0</v>
      </c>
      <c r="Q961" s="470">
        <v>0</v>
      </c>
      <c r="R961" s="87">
        <v>0</v>
      </c>
      <c r="S961" s="470">
        <v>0</v>
      </c>
      <c r="T961" s="470">
        <v>0</v>
      </c>
      <c r="U961" s="470">
        <v>0</v>
      </c>
      <c r="V961" s="470">
        <v>0</v>
      </c>
      <c r="W961" s="470">
        <v>0</v>
      </c>
      <c r="X961" s="470">
        <v>0</v>
      </c>
      <c r="Y961" s="470">
        <v>0</v>
      </c>
      <c r="Z961" s="470">
        <v>0</v>
      </c>
      <c r="AA961" s="470">
        <v>0</v>
      </c>
      <c r="AB961" s="470">
        <v>0</v>
      </c>
      <c r="AC961" s="470">
        <v>0</v>
      </c>
      <c r="AD961" s="470">
        <v>0</v>
      </c>
      <c r="AE961" s="470">
        <v>0</v>
      </c>
      <c r="AF961" s="473">
        <v>0</v>
      </c>
      <c r="AG961" s="473">
        <v>0</v>
      </c>
      <c r="AH961" s="473">
        <v>0</v>
      </c>
      <c r="AI961" s="473">
        <v>0</v>
      </c>
      <c r="AJ961" s="474">
        <v>0</v>
      </c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</row>
    <row r="962" spans="1:47" s="40" customFormat="1" x14ac:dyDescent="0.25">
      <c r="A962" s="394"/>
      <c r="B962" s="110">
        <v>33</v>
      </c>
      <c r="C962" s="310" t="s">
        <v>343</v>
      </c>
      <c r="D962" s="471">
        <v>72784.288660000006</v>
      </c>
      <c r="E962" s="471">
        <v>148771.15104</v>
      </c>
      <c r="F962" s="471">
        <v>213197.36512</v>
      </c>
      <c r="G962" s="471">
        <v>58100.995510000001</v>
      </c>
      <c r="H962" s="26">
        <v>492853.80032999994</v>
      </c>
      <c r="I962" s="471">
        <v>33863.243139999999</v>
      </c>
      <c r="J962" s="471">
        <v>47910.101060000001</v>
      </c>
      <c r="K962" s="471">
        <v>13521.602000000001</v>
      </c>
      <c r="L962" s="471">
        <v>198230.02228</v>
      </c>
      <c r="M962" s="471">
        <v>14847.60665</v>
      </c>
      <c r="N962" s="471">
        <v>50875.199840000001</v>
      </c>
      <c r="O962" s="471">
        <v>9426.24359</v>
      </c>
      <c r="P962" s="471">
        <v>4597.8224099999998</v>
      </c>
      <c r="Q962" s="471">
        <v>19628.615399999999</v>
      </c>
      <c r="R962" s="26">
        <v>392900.45637000003</v>
      </c>
      <c r="S962" s="471">
        <v>5842.27171</v>
      </c>
      <c r="T962" s="471">
        <v>1648.58664</v>
      </c>
      <c r="U962" s="471">
        <v>1475.4078</v>
      </c>
      <c r="V962" s="471">
        <v>449.26413000000002</v>
      </c>
      <c r="W962" s="471">
        <v>7585.9768299999996</v>
      </c>
      <c r="X962" s="471">
        <v>0</v>
      </c>
      <c r="Y962" s="471">
        <v>2.6579999999999999E-2</v>
      </c>
      <c r="Z962" s="471">
        <v>102.71679</v>
      </c>
      <c r="AA962" s="471">
        <v>1082.1643899999999</v>
      </c>
      <c r="AB962" s="471">
        <v>2933.6862700000001</v>
      </c>
      <c r="AC962" s="471">
        <v>849.16663000000005</v>
      </c>
      <c r="AD962" s="471">
        <v>21969.267769999999</v>
      </c>
      <c r="AE962" s="471">
        <v>907723.52447000006</v>
      </c>
      <c r="AF962" s="473">
        <v>64396.80184</v>
      </c>
      <c r="AG962" s="473">
        <v>213526.89306</v>
      </c>
      <c r="AH962" s="473">
        <v>0</v>
      </c>
      <c r="AI962" s="473">
        <v>1931.3575999999998</v>
      </c>
      <c r="AJ962" s="474">
        <v>627868.47196999984</v>
      </c>
    </row>
    <row r="963" spans="1:47" s="42" customFormat="1" x14ac:dyDescent="0.25">
      <c r="A963" s="395"/>
      <c r="B963" s="111">
        <v>3301</v>
      </c>
      <c r="C963" s="180" t="s">
        <v>344</v>
      </c>
      <c r="D963" s="470">
        <v>71552.932910000003</v>
      </c>
      <c r="E963" s="470">
        <v>148770.31692000001</v>
      </c>
      <c r="F963" s="470">
        <v>134879.44219</v>
      </c>
      <c r="G963" s="470">
        <v>58100.995510000001</v>
      </c>
      <c r="H963" s="87">
        <v>413303.68753</v>
      </c>
      <c r="I963" s="470">
        <v>16983.51195</v>
      </c>
      <c r="J963" s="470">
        <v>44919.03155</v>
      </c>
      <c r="K963" s="470">
        <v>11670.269</v>
      </c>
      <c r="L963" s="470">
        <v>63398.475789999997</v>
      </c>
      <c r="M963" s="470">
        <v>10224.346649999999</v>
      </c>
      <c r="N963" s="470">
        <v>50875.199840000001</v>
      </c>
      <c r="O963" s="470">
        <v>7876.5938699999997</v>
      </c>
      <c r="P963" s="470">
        <v>4595.0250800000003</v>
      </c>
      <c r="Q963" s="470">
        <v>17323.912410000001</v>
      </c>
      <c r="R963" s="87">
        <v>227866.36613999997</v>
      </c>
      <c r="S963" s="470">
        <v>5626.1191799999997</v>
      </c>
      <c r="T963" s="470">
        <v>1464.4356399999999</v>
      </c>
      <c r="U963" s="470">
        <v>962.70059000000003</v>
      </c>
      <c r="V963" s="470">
        <v>403.79620999999997</v>
      </c>
      <c r="W963" s="470">
        <v>6550.009</v>
      </c>
      <c r="X963" s="470">
        <v>0</v>
      </c>
      <c r="Y963" s="470">
        <v>2.6579999999999999E-2</v>
      </c>
      <c r="Z963" s="470">
        <v>102.71679</v>
      </c>
      <c r="AA963" s="470">
        <v>1082.11068</v>
      </c>
      <c r="AB963" s="470">
        <v>2886.7855800000002</v>
      </c>
      <c r="AC963" s="470">
        <v>848.57538999999997</v>
      </c>
      <c r="AD963" s="470">
        <v>19927.27564</v>
      </c>
      <c r="AE963" s="470">
        <v>661097.32930999994</v>
      </c>
      <c r="AF963" s="473">
        <v>62545.468840000001</v>
      </c>
      <c r="AG963" s="473">
        <v>74026.618649999989</v>
      </c>
      <c r="AH963" s="473">
        <v>0</v>
      </c>
      <c r="AI963" s="473">
        <v>1930.7126499999999</v>
      </c>
      <c r="AJ963" s="474">
        <v>522594.52916999999</v>
      </c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</row>
    <row r="964" spans="1:47" s="42" customFormat="1" x14ac:dyDescent="0.25">
      <c r="A964" s="395"/>
      <c r="B964" s="111">
        <v>3302</v>
      </c>
      <c r="C964" s="180" t="s">
        <v>345</v>
      </c>
      <c r="D964" s="470">
        <v>0</v>
      </c>
      <c r="E964" s="470">
        <v>0</v>
      </c>
      <c r="F964" s="470">
        <v>0</v>
      </c>
      <c r="G964" s="470">
        <v>0</v>
      </c>
      <c r="H964" s="87">
        <v>0</v>
      </c>
      <c r="I964" s="470">
        <v>0</v>
      </c>
      <c r="J964" s="470">
        <v>0</v>
      </c>
      <c r="K964" s="470">
        <v>0</v>
      </c>
      <c r="L964" s="470">
        <v>0</v>
      </c>
      <c r="M964" s="470">
        <v>0</v>
      </c>
      <c r="N964" s="470">
        <v>0</v>
      </c>
      <c r="O964" s="470">
        <v>0</v>
      </c>
      <c r="P964" s="470">
        <v>0</v>
      </c>
      <c r="Q964" s="470">
        <v>0</v>
      </c>
      <c r="R964" s="87">
        <v>0</v>
      </c>
      <c r="S964" s="470">
        <v>0</v>
      </c>
      <c r="T964" s="470">
        <v>0</v>
      </c>
      <c r="U964" s="470">
        <v>0</v>
      </c>
      <c r="V964" s="470">
        <v>0</v>
      </c>
      <c r="W964" s="470">
        <v>0</v>
      </c>
      <c r="X964" s="470">
        <v>0</v>
      </c>
      <c r="Y964" s="470">
        <v>0</v>
      </c>
      <c r="Z964" s="470">
        <v>0</v>
      </c>
      <c r="AA964" s="470">
        <v>0</v>
      </c>
      <c r="AB964" s="470">
        <v>0</v>
      </c>
      <c r="AC964" s="470">
        <v>0</v>
      </c>
      <c r="AD964" s="470">
        <v>0</v>
      </c>
      <c r="AE964" s="470">
        <v>0</v>
      </c>
      <c r="AF964" s="473">
        <v>0</v>
      </c>
      <c r="AG964" s="473">
        <v>0</v>
      </c>
      <c r="AH964" s="473">
        <v>0</v>
      </c>
      <c r="AI964" s="473">
        <v>0</v>
      </c>
      <c r="AJ964" s="474">
        <v>0</v>
      </c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</row>
    <row r="965" spans="1:47" s="42" customFormat="1" x14ac:dyDescent="0.25">
      <c r="A965" s="395"/>
      <c r="B965" s="111">
        <v>3303</v>
      </c>
      <c r="C965" s="180" t="s">
        <v>346</v>
      </c>
      <c r="D965" s="470">
        <v>4.5484200000000001</v>
      </c>
      <c r="E965" s="470">
        <v>0.83411999999999997</v>
      </c>
      <c r="F965" s="470">
        <v>47431.698750000003</v>
      </c>
      <c r="G965" s="470">
        <v>0</v>
      </c>
      <c r="H965" s="87">
        <v>47437.081290000002</v>
      </c>
      <c r="I965" s="470">
        <v>12881.363729999999</v>
      </c>
      <c r="J965" s="470">
        <v>32.160350000000001</v>
      </c>
      <c r="K965" s="470">
        <v>1851.3330000000001</v>
      </c>
      <c r="L965" s="470">
        <v>131869.24896999999</v>
      </c>
      <c r="M965" s="470">
        <v>4623.26</v>
      </c>
      <c r="N965" s="470">
        <v>0</v>
      </c>
      <c r="O965" s="470">
        <v>6.8770699999999998</v>
      </c>
      <c r="P965" s="470">
        <v>0</v>
      </c>
      <c r="Q965" s="470">
        <v>6.8000000000000005E-4</v>
      </c>
      <c r="R965" s="87">
        <v>151264.24379999997</v>
      </c>
      <c r="S965" s="470">
        <v>216.15253000000001</v>
      </c>
      <c r="T965" s="470">
        <v>184.15100000000001</v>
      </c>
      <c r="U965" s="470">
        <v>221.95578</v>
      </c>
      <c r="V965" s="470">
        <v>45.467919999999999</v>
      </c>
      <c r="W965" s="470">
        <v>64.34845</v>
      </c>
      <c r="X965" s="470">
        <v>0</v>
      </c>
      <c r="Y965" s="470">
        <v>0</v>
      </c>
      <c r="Z965" s="470">
        <v>0</v>
      </c>
      <c r="AA965" s="470">
        <v>5.3710000000000001E-2</v>
      </c>
      <c r="AB965" s="470">
        <v>19.243469999999999</v>
      </c>
      <c r="AC965" s="470">
        <v>0.59123999999999999</v>
      </c>
      <c r="AD965" s="470">
        <v>751.96410000000003</v>
      </c>
      <c r="AE965" s="470">
        <v>199453.28918999998</v>
      </c>
      <c r="AF965" s="473">
        <v>1851.3330000000001</v>
      </c>
      <c r="AG965" s="473">
        <v>136537.97688999999</v>
      </c>
      <c r="AH965" s="473">
        <v>0</v>
      </c>
      <c r="AI965" s="473">
        <v>0.64495000000000002</v>
      </c>
      <c r="AJ965" s="474">
        <v>61063.33434999999</v>
      </c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</row>
    <row r="966" spans="1:47" s="42" customFormat="1" x14ac:dyDescent="0.25">
      <c r="A966" s="395"/>
      <c r="B966" s="111">
        <v>330305</v>
      </c>
      <c r="C966" s="180" t="s">
        <v>347</v>
      </c>
      <c r="D966" s="470">
        <v>0</v>
      </c>
      <c r="E966" s="470">
        <v>0</v>
      </c>
      <c r="F966" s="470">
        <v>0</v>
      </c>
      <c r="G966" s="470">
        <v>0</v>
      </c>
      <c r="H966" s="87">
        <v>0</v>
      </c>
      <c r="I966" s="470">
        <v>0</v>
      </c>
      <c r="J966" s="470">
        <v>0</v>
      </c>
      <c r="K966" s="470">
        <v>0</v>
      </c>
      <c r="L966" s="470">
        <v>59031.159240000001</v>
      </c>
      <c r="M966" s="470">
        <v>0</v>
      </c>
      <c r="N966" s="470">
        <v>0</v>
      </c>
      <c r="O966" s="470">
        <v>5.9898999999999996</v>
      </c>
      <c r="P966" s="470">
        <v>0</v>
      </c>
      <c r="Q966" s="470">
        <v>0</v>
      </c>
      <c r="R966" s="87">
        <v>59037.149140000001</v>
      </c>
      <c r="S966" s="470">
        <v>0</v>
      </c>
      <c r="T966" s="470">
        <v>0</v>
      </c>
      <c r="U966" s="470">
        <v>0</v>
      </c>
      <c r="V966" s="470">
        <v>0</v>
      </c>
      <c r="W966" s="470">
        <v>0</v>
      </c>
      <c r="X966" s="470">
        <v>0</v>
      </c>
      <c r="Y966" s="470">
        <v>0</v>
      </c>
      <c r="Z966" s="470">
        <v>0</v>
      </c>
      <c r="AA966" s="470">
        <v>0</v>
      </c>
      <c r="AB966" s="470">
        <v>0</v>
      </c>
      <c r="AC966" s="470">
        <v>0</v>
      </c>
      <c r="AD966" s="470">
        <v>0</v>
      </c>
      <c r="AE966" s="470">
        <v>59037.149140000001</v>
      </c>
      <c r="AF966" s="473">
        <v>0</v>
      </c>
      <c r="AG966" s="473">
        <v>59031.159240000001</v>
      </c>
      <c r="AH966" s="473">
        <v>0</v>
      </c>
      <c r="AI966" s="473">
        <v>0</v>
      </c>
      <c r="AJ966" s="474">
        <v>5.9898999999999996</v>
      </c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</row>
    <row r="967" spans="1:47" s="42" customFormat="1" x14ac:dyDescent="0.25">
      <c r="A967" s="395"/>
      <c r="B967" s="111">
        <v>330310</v>
      </c>
      <c r="C967" s="180" t="s">
        <v>348</v>
      </c>
      <c r="D967" s="470">
        <v>4.5484200000000001</v>
      </c>
      <c r="E967" s="470">
        <v>0.83411999999999997</v>
      </c>
      <c r="F967" s="470">
        <v>47431.698750000003</v>
      </c>
      <c r="G967" s="470">
        <v>0</v>
      </c>
      <c r="H967" s="87">
        <v>47437.081290000002</v>
      </c>
      <c r="I967" s="470">
        <v>6901.1857200000004</v>
      </c>
      <c r="J967" s="470">
        <v>32.160350000000001</v>
      </c>
      <c r="K967" s="470">
        <v>1851.3330000000001</v>
      </c>
      <c r="L967" s="470">
        <v>72838.089730000007</v>
      </c>
      <c r="M967" s="470">
        <v>4623.26</v>
      </c>
      <c r="N967" s="470">
        <v>0</v>
      </c>
      <c r="O967" s="470">
        <v>0.88717000000000001</v>
      </c>
      <c r="P967" s="470">
        <v>0</v>
      </c>
      <c r="Q967" s="470">
        <v>6.8000000000000005E-4</v>
      </c>
      <c r="R967" s="87">
        <v>86246.916649999999</v>
      </c>
      <c r="S967" s="470">
        <v>216.15253000000001</v>
      </c>
      <c r="T967" s="470">
        <v>184.15100000000001</v>
      </c>
      <c r="U967" s="470">
        <v>218.60185999999999</v>
      </c>
      <c r="V967" s="470">
        <v>45.467919999999999</v>
      </c>
      <c r="W967" s="470">
        <v>42.631869999999999</v>
      </c>
      <c r="X967" s="470">
        <v>0</v>
      </c>
      <c r="Y967" s="470">
        <v>0</v>
      </c>
      <c r="Z967" s="470">
        <v>0</v>
      </c>
      <c r="AA967" s="470">
        <v>5.3710000000000001E-2</v>
      </c>
      <c r="AB967" s="470">
        <v>19.243469999999999</v>
      </c>
      <c r="AC967" s="470">
        <v>0.59123999999999999</v>
      </c>
      <c r="AD967" s="470">
        <v>726.89360000000011</v>
      </c>
      <c r="AE967" s="470">
        <v>134410.89154000001</v>
      </c>
      <c r="AF967" s="473">
        <v>1851.3330000000001</v>
      </c>
      <c r="AG967" s="473">
        <v>77506.817649999997</v>
      </c>
      <c r="AH967" s="473">
        <v>0</v>
      </c>
      <c r="AI967" s="473">
        <v>0.64495000000000002</v>
      </c>
      <c r="AJ967" s="474">
        <v>55052.095939999999</v>
      </c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</row>
    <row r="968" spans="1:47" s="42" customFormat="1" x14ac:dyDescent="0.25">
      <c r="A968" s="395"/>
      <c r="B968" s="111">
        <v>330390</v>
      </c>
      <c r="C968" s="180" t="s">
        <v>118</v>
      </c>
      <c r="D968" s="470">
        <v>0</v>
      </c>
      <c r="E968" s="470">
        <v>0</v>
      </c>
      <c r="F968" s="470">
        <v>0</v>
      </c>
      <c r="G968" s="470">
        <v>0</v>
      </c>
      <c r="H968" s="87">
        <v>0</v>
      </c>
      <c r="I968" s="470">
        <v>5980.1780099999996</v>
      </c>
      <c r="J968" s="470">
        <v>0</v>
      </c>
      <c r="K968" s="470">
        <v>0</v>
      </c>
      <c r="L968" s="470">
        <v>0</v>
      </c>
      <c r="M968" s="470">
        <v>0</v>
      </c>
      <c r="N968" s="470">
        <v>0</v>
      </c>
      <c r="O968" s="470">
        <v>0</v>
      </c>
      <c r="P968" s="470">
        <v>0</v>
      </c>
      <c r="Q968" s="470">
        <v>0</v>
      </c>
      <c r="R968" s="87">
        <v>5980.1780099999996</v>
      </c>
      <c r="S968" s="470">
        <v>0</v>
      </c>
      <c r="T968" s="470">
        <v>0</v>
      </c>
      <c r="U968" s="470">
        <v>3.35392</v>
      </c>
      <c r="V968" s="470">
        <v>0</v>
      </c>
      <c r="W968" s="470">
        <v>21.71658</v>
      </c>
      <c r="X968" s="470">
        <v>0</v>
      </c>
      <c r="Y968" s="470">
        <v>0</v>
      </c>
      <c r="Z968" s="470">
        <v>0</v>
      </c>
      <c r="AA968" s="470">
        <v>0</v>
      </c>
      <c r="AB968" s="470">
        <v>0</v>
      </c>
      <c r="AC968" s="470">
        <v>0</v>
      </c>
      <c r="AD968" s="470">
        <v>25.070499999999999</v>
      </c>
      <c r="AE968" s="470">
        <v>6005.2485099999994</v>
      </c>
      <c r="AF968" s="473">
        <v>0</v>
      </c>
      <c r="AG968" s="473">
        <v>0</v>
      </c>
      <c r="AH968" s="473">
        <v>0</v>
      </c>
      <c r="AI968" s="473">
        <v>0</v>
      </c>
      <c r="AJ968" s="474">
        <v>6005.2485099999994</v>
      </c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</row>
    <row r="969" spans="1:47" s="42" customFormat="1" x14ac:dyDescent="0.25">
      <c r="A969" s="395"/>
      <c r="B969" s="111">
        <v>3304</v>
      </c>
      <c r="C969" s="180" t="s">
        <v>349</v>
      </c>
      <c r="D969" s="470">
        <v>0</v>
      </c>
      <c r="E969" s="470">
        <v>0</v>
      </c>
      <c r="F969" s="470">
        <v>0</v>
      </c>
      <c r="G969" s="470">
        <v>0</v>
      </c>
      <c r="H969" s="87">
        <v>0</v>
      </c>
      <c r="I969" s="470">
        <v>0</v>
      </c>
      <c r="J969" s="470">
        <v>0</v>
      </c>
      <c r="K969" s="470">
        <v>0</v>
      </c>
      <c r="L969" s="470">
        <v>0</v>
      </c>
      <c r="M969" s="470">
        <v>0</v>
      </c>
      <c r="N969" s="470">
        <v>0</v>
      </c>
      <c r="O969" s="470">
        <v>0</v>
      </c>
      <c r="P969" s="470">
        <v>0</v>
      </c>
      <c r="Q969" s="470">
        <v>0</v>
      </c>
      <c r="R969" s="87">
        <v>0</v>
      </c>
      <c r="S969" s="470">
        <v>0</v>
      </c>
      <c r="T969" s="470">
        <v>0</v>
      </c>
      <c r="U969" s="470">
        <v>0</v>
      </c>
      <c r="V969" s="470">
        <v>0</v>
      </c>
      <c r="W969" s="470">
        <v>0</v>
      </c>
      <c r="X969" s="470">
        <v>0</v>
      </c>
      <c r="Y969" s="470">
        <v>0</v>
      </c>
      <c r="Z969" s="470">
        <v>0</v>
      </c>
      <c r="AA969" s="470">
        <v>0</v>
      </c>
      <c r="AB969" s="470">
        <v>0</v>
      </c>
      <c r="AC969" s="470">
        <v>0</v>
      </c>
      <c r="AD969" s="470">
        <v>0</v>
      </c>
      <c r="AE969" s="470">
        <v>0</v>
      </c>
      <c r="AF969" s="473">
        <v>0</v>
      </c>
      <c r="AG969" s="473">
        <v>0</v>
      </c>
      <c r="AH969" s="473">
        <v>0</v>
      </c>
      <c r="AI969" s="473">
        <v>0</v>
      </c>
      <c r="AJ969" s="474">
        <v>0</v>
      </c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</row>
    <row r="970" spans="1:47" s="42" customFormat="1" x14ac:dyDescent="0.25">
      <c r="A970" s="395"/>
      <c r="B970" s="107">
        <v>3305</v>
      </c>
      <c r="C970" s="180" t="s">
        <v>350</v>
      </c>
      <c r="D970" s="470">
        <v>1226.8073300000001</v>
      </c>
      <c r="E970" s="470">
        <v>0</v>
      </c>
      <c r="F970" s="470">
        <v>30886.224180000001</v>
      </c>
      <c r="G970" s="470">
        <v>0</v>
      </c>
      <c r="H970" s="87">
        <v>32113.031510000001</v>
      </c>
      <c r="I970" s="470">
        <v>3998.3674599999999</v>
      </c>
      <c r="J970" s="470">
        <v>2958.9091600000002</v>
      </c>
      <c r="K970" s="470">
        <v>0</v>
      </c>
      <c r="L970" s="470">
        <v>2962.2975200000001</v>
      </c>
      <c r="M970" s="470">
        <v>0</v>
      </c>
      <c r="N970" s="470">
        <v>0</v>
      </c>
      <c r="O970" s="470">
        <v>1542.7726500000001</v>
      </c>
      <c r="P970" s="470">
        <v>8.9330000000000007E-2</v>
      </c>
      <c r="Q970" s="470">
        <v>2304.7023100000001</v>
      </c>
      <c r="R970" s="87">
        <v>13767.138430000003</v>
      </c>
      <c r="S970" s="470">
        <v>0</v>
      </c>
      <c r="T970" s="470">
        <v>0</v>
      </c>
      <c r="U970" s="470">
        <v>290.75143000000003</v>
      </c>
      <c r="V970" s="470">
        <v>0</v>
      </c>
      <c r="W970" s="470">
        <v>971.61937999999998</v>
      </c>
      <c r="X970" s="470">
        <v>0</v>
      </c>
      <c r="Y970" s="470">
        <v>0</v>
      </c>
      <c r="Z970" s="470">
        <v>0</v>
      </c>
      <c r="AA970" s="470">
        <v>0</v>
      </c>
      <c r="AB970" s="470">
        <v>27.657219999999999</v>
      </c>
      <c r="AC970" s="470">
        <v>0</v>
      </c>
      <c r="AD970" s="470">
        <v>1290.0280299999999</v>
      </c>
      <c r="AE970" s="470">
        <v>47170.197970000008</v>
      </c>
      <c r="AF970" s="473">
        <v>0</v>
      </c>
      <c r="AG970" s="473">
        <v>2962.2975200000001</v>
      </c>
      <c r="AH970" s="473">
        <v>0</v>
      </c>
      <c r="AI970" s="473">
        <v>0</v>
      </c>
      <c r="AJ970" s="474">
        <v>44207.900450000001</v>
      </c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</row>
    <row r="971" spans="1:47" s="42" customFormat="1" x14ac:dyDescent="0.25">
      <c r="A971" s="395"/>
      <c r="B971" s="111">
        <v>3306</v>
      </c>
      <c r="C971" s="180" t="s">
        <v>843</v>
      </c>
      <c r="D971" s="470">
        <v>0</v>
      </c>
      <c r="E971" s="470">
        <v>0</v>
      </c>
      <c r="F971" s="470">
        <v>0</v>
      </c>
      <c r="G971" s="470">
        <v>0</v>
      </c>
      <c r="H971" s="87">
        <v>0</v>
      </c>
      <c r="I971" s="470">
        <v>0</v>
      </c>
      <c r="J971" s="470">
        <v>0</v>
      </c>
      <c r="K971" s="470">
        <v>0</v>
      </c>
      <c r="L971" s="470">
        <v>0</v>
      </c>
      <c r="M971" s="470">
        <v>0</v>
      </c>
      <c r="N971" s="470">
        <v>0</v>
      </c>
      <c r="O971" s="470">
        <v>0</v>
      </c>
      <c r="P971" s="470">
        <v>0</v>
      </c>
      <c r="Q971" s="470">
        <v>0</v>
      </c>
      <c r="R971" s="87">
        <v>0</v>
      </c>
      <c r="S971" s="470">
        <v>0</v>
      </c>
      <c r="T971" s="470">
        <v>0</v>
      </c>
      <c r="U971" s="470">
        <v>0</v>
      </c>
      <c r="V971" s="470">
        <v>0</v>
      </c>
      <c r="W971" s="470">
        <v>0</v>
      </c>
      <c r="X971" s="470">
        <v>0</v>
      </c>
      <c r="Y971" s="470">
        <v>0</v>
      </c>
      <c r="Z971" s="470">
        <v>0</v>
      </c>
      <c r="AA971" s="470">
        <v>0</v>
      </c>
      <c r="AB971" s="470">
        <v>0</v>
      </c>
      <c r="AC971" s="470">
        <v>0</v>
      </c>
      <c r="AD971" s="470">
        <v>0</v>
      </c>
      <c r="AE971" s="470">
        <v>0</v>
      </c>
      <c r="AF971" s="473">
        <v>0</v>
      </c>
      <c r="AG971" s="473">
        <v>0</v>
      </c>
      <c r="AH971" s="473">
        <v>0</v>
      </c>
      <c r="AI971" s="473">
        <v>0</v>
      </c>
      <c r="AJ971" s="474">
        <v>0</v>
      </c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</row>
    <row r="972" spans="1:47" s="42" customFormat="1" x14ac:dyDescent="0.25">
      <c r="A972" s="395"/>
      <c r="B972" s="111">
        <v>330605</v>
      </c>
      <c r="C972" s="180" t="s">
        <v>844</v>
      </c>
      <c r="D972" s="470">
        <v>0</v>
      </c>
      <c r="E972" s="470">
        <v>0</v>
      </c>
      <c r="F972" s="470">
        <v>0</v>
      </c>
      <c r="G972" s="470">
        <v>0</v>
      </c>
      <c r="H972" s="87">
        <v>0</v>
      </c>
      <c r="I972" s="470">
        <v>0</v>
      </c>
      <c r="J972" s="470">
        <v>0</v>
      </c>
      <c r="K972" s="470">
        <v>0</v>
      </c>
      <c r="L972" s="470">
        <v>0</v>
      </c>
      <c r="M972" s="470">
        <v>0</v>
      </c>
      <c r="N972" s="470">
        <v>0</v>
      </c>
      <c r="O972" s="470">
        <v>0</v>
      </c>
      <c r="P972" s="470">
        <v>0</v>
      </c>
      <c r="Q972" s="470">
        <v>0</v>
      </c>
      <c r="R972" s="87">
        <v>0</v>
      </c>
      <c r="S972" s="470">
        <v>0</v>
      </c>
      <c r="T972" s="470">
        <v>0</v>
      </c>
      <c r="U972" s="470">
        <v>0</v>
      </c>
      <c r="V972" s="470">
        <v>0</v>
      </c>
      <c r="W972" s="470">
        <v>0</v>
      </c>
      <c r="X972" s="470">
        <v>0</v>
      </c>
      <c r="Y972" s="470">
        <v>0</v>
      </c>
      <c r="Z972" s="470">
        <v>0</v>
      </c>
      <c r="AA972" s="470">
        <v>0</v>
      </c>
      <c r="AB972" s="470">
        <v>0</v>
      </c>
      <c r="AC972" s="470">
        <v>0</v>
      </c>
      <c r="AD972" s="470">
        <v>0</v>
      </c>
      <c r="AE972" s="470">
        <v>0</v>
      </c>
      <c r="AF972" s="473">
        <v>0</v>
      </c>
      <c r="AG972" s="473">
        <v>0</v>
      </c>
      <c r="AH972" s="473">
        <v>0</v>
      </c>
      <c r="AI972" s="473">
        <v>0</v>
      </c>
      <c r="AJ972" s="474">
        <v>0</v>
      </c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</row>
    <row r="973" spans="1:47" s="42" customFormat="1" x14ac:dyDescent="0.25">
      <c r="A973" s="395"/>
      <c r="B973" s="111">
        <v>330610</v>
      </c>
      <c r="C973" s="180" t="s">
        <v>845</v>
      </c>
      <c r="D973" s="470">
        <v>0</v>
      </c>
      <c r="E973" s="470">
        <v>0</v>
      </c>
      <c r="F973" s="470">
        <v>0</v>
      </c>
      <c r="G973" s="470">
        <v>0</v>
      </c>
      <c r="H973" s="87">
        <v>0</v>
      </c>
      <c r="I973" s="470">
        <v>0</v>
      </c>
      <c r="J973" s="470">
        <v>0</v>
      </c>
      <c r="K973" s="470">
        <v>0</v>
      </c>
      <c r="L973" s="470">
        <v>0</v>
      </c>
      <c r="M973" s="470">
        <v>0</v>
      </c>
      <c r="N973" s="470">
        <v>0</v>
      </c>
      <c r="O973" s="470">
        <v>0</v>
      </c>
      <c r="P973" s="470">
        <v>0</v>
      </c>
      <c r="Q973" s="470">
        <v>0</v>
      </c>
      <c r="R973" s="87">
        <v>0</v>
      </c>
      <c r="S973" s="470">
        <v>0</v>
      </c>
      <c r="T973" s="470">
        <v>0</v>
      </c>
      <c r="U973" s="470">
        <v>0</v>
      </c>
      <c r="V973" s="470">
        <v>0</v>
      </c>
      <c r="W973" s="470">
        <v>0</v>
      </c>
      <c r="X973" s="470">
        <v>0</v>
      </c>
      <c r="Y973" s="470">
        <v>0</v>
      </c>
      <c r="Z973" s="470">
        <v>0</v>
      </c>
      <c r="AA973" s="470">
        <v>0</v>
      </c>
      <c r="AB973" s="470">
        <v>0</v>
      </c>
      <c r="AC973" s="470">
        <v>0</v>
      </c>
      <c r="AD973" s="470">
        <v>0</v>
      </c>
      <c r="AE973" s="470">
        <v>0</v>
      </c>
      <c r="AF973" s="473">
        <v>0</v>
      </c>
      <c r="AG973" s="473">
        <v>0</v>
      </c>
      <c r="AH973" s="473">
        <v>0</v>
      </c>
      <c r="AI973" s="473">
        <v>0</v>
      </c>
      <c r="AJ973" s="474">
        <v>0</v>
      </c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</row>
    <row r="974" spans="1:47" s="42" customFormat="1" x14ac:dyDescent="0.25">
      <c r="A974" s="395"/>
      <c r="B974" s="111">
        <v>330615</v>
      </c>
      <c r="C974" s="180" t="s">
        <v>846</v>
      </c>
      <c r="D974" s="470">
        <v>0</v>
      </c>
      <c r="E974" s="470">
        <v>0</v>
      </c>
      <c r="F974" s="470">
        <v>0</v>
      </c>
      <c r="G974" s="470">
        <v>0</v>
      </c>
      <c r="H974" s="87">
        <v>0</v>
      </c>
      <c r="I974" s="470">
        <v>0</v>
      </c>
      <c r="J974" s="470">
        <v>0</v>
      </c>
      <c r="K974" s="470">
        <v>0</v>
      </c>
      <c r="L974" s="470">
        <v>0</v>
      </c>
      <c r="M974" s="470">
        <v>0</v>
      </c>
      <c r="N974" s="470">
        <v>0</v>
      </c>
      <c r="O974" s="470">
        <v>0</v>
      </c>
      <c r="P974" s="470">
        <v>0</v>
      </c>
      <c r="Q974" s="470">
        <v>0</v>
      </c>
      <c r="R974" s="87">
        <v>0</v>
      </c>
      <c r="S974" s="470">
        <v>0</v>
      </c>
      <c r="T974" s="470">
        <v>0</v>
      </c>
      <c r="U974" s="470">
        <v>0</v>
      </c>
      <c r="V974" s="470">
        <v>0</v>
      </c>
      <c r="W974" s="470">
        <v>0</v>
      </c>
      <c r="X974" s="470">
        <v>0</v>
      </c>
      <c r="Y974" s="470">
        <v>0</v>
      </c>
      <c r="Z974" s="470">
        <v>0</v>
      </c>
      <c r="AA974" s="470">
        <v>0</v>
      </c>
      <c r="AB974" s="470">
        <v>0</v>
      </c>
      <c r="AC974" s="470">
        <v>0</v>
      </c>
      <c r="AD974" s="470">
        <v>0</v>
      </c>
      <c r="AE974" s="470">
        <v>0</v>
      </c>
      <c r="AF974" s="473">
        <v>0</v>
      </c>
      <c r="AG974" s="473">
        <v>0</v>
      </c>
      <c r="AH974" s="473">
        <v>0</v>
      </c>
      <c r="AI974" s="473">
        <v>0</v>
      </c>
      <c r="AJ974" s="474">
        <v>0</v>
      </c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</row>
    <row r="975" spans="1:47" s="42" customFormat="1" x14ac:dyDescent="0.25">
      <c r="A975" s="395"/>
      <c r="B975" s="111">
        <v>330620</v>
      </c>
      <c r="C975" s="180" t="s">
        <v>1579</v>
      </c>
      <c r="D975" s="470">
        <v>0</v>
      </c>
      <c r="E975" s="470">
        <v>0</v>
      </c>
      <c r="F975" s="470">
        <v>0</v>
      </c>
      <c r="G975" s="470">
        <v>0</v>
      </c>
      <c r="H975" s="87">
        <v>0</v>
      </c>
      <c r="I975" s="470">
        <v>0</v>
      </c>
      <c r="J975" s="470">
        <v>0</v>
      </c>
      <c r="K975" s="470">
        <v>0</v>
      </c>
      <c r="L975" s="470">
        <v>0</v>
      </c>
      <c r="M975" s="470">
        <v>0</v>
      </c>
      <c r="N975" s="470">
        <v>0</v>
      </c>
      <c r="O975" s="470">
        <v>0</v>
      </c>
      <c r="P975" s="470">
        <v>0</v>
      </c>
      <c r="Q975" s="470">
        <v>0</v>
      </c>
      <c r="R975" s="87">
        <v>0</v>
      </c>
      <c r="S975" s="470">
        <v>0</v>
      </c>
      <c r="T975" s="470">
        <v>0</v>
      </c>
      <c r="U975" s="470">
        <v>0</v>
      </c>
      <c r="V975" s="470">
        <v>0</v>
      </c>
      <c r="W975" s="470">
        <v>0</v>
      </c>
      <c r="X975" s="470">
        <v>0</v>
      </c>
      <c r="Y975" s="470">
        <v>0</v>
      </c>
      <c r="Z975" s="470">
        <v>0</v>
      </c>
      <c r="AA975" s="470">
        <v>0</v>
      </c>
      <c r="AB975" s="470">
        <v>0</v>
      </c>
      <c r="AC975" s="470">
        <v>0</v>
      </c>
      <c r="AD975" s="470">
        <v>0</v>
      </c>
      <c r="AE975" s="470">
        <v>0</v>
      </c>
      <c r="AF975" s="473">
        <v>0</v>
      </c>
      <c r="AG975" s="473">
        <v>0</v>
      </c>
      <c r="AH975" s="473">
        <v>0</v>
      </c>
      <c r="AI975" s="473">
        <v>0</v>
      </c>
      <c r="AJ975" s="474">
        <v>0</v>
      </c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</row>
    <row r="976" spans="1:47" s="42" customFormat="1" x14ac:dyDescent="0.25">
      <c r="A976" s="395"/>
      <c r="B976" s="111">
        <v>330625</v>
      </c>
      <c r="C976" s="180" t="s">
        <v>1580</v>
      </c>
      <c r="D976" s="470">
        <v>0</v>
      </c>
      <c r="E976" s="470">
        <v>0</v>
      </c>
      <c r="F976" s="470">
        <v>0</v>
      </c>
      <c r="G976" s="470">
        <v>0</v>
      </c>
      <c r="H976" s="87">
        <v>0</v>
      </c>
      <c r="I976" s="470">
        <v>0</v>
      </c>
      <c r="J976" s="470">
        <v>0</v>
      </c>
      <c r="K976" s="470">
        <v>0</v>
      </c>
      <c r="L976" s="470">
        <v>0</v>
      </c>
      <c r="M976" s="470">
        <v>0</v>
      </c>
      <c r="N976" s="470">
        <v>0</v>
      </c>
      <c r="O976" s="470">
        <v>0</v>
      </c>
      <c r="P976" s="470">
        <v>0</v>
      </c>
      <c r="Q976" s="470">
        <v>0</v>
      </c>
      <c r="R976" s="87">
        <v>0</v>
      </c>
      <c r="S976" s="470">
        <v>0</v>
      </c>
      <c r="T976" s="470">
        <v>0</v>
      </c>
      <c r="U976" s="470">
        <v>0</v>
      </c>
      <c r="V976" s="470">
        <v>0</v>
      </c>
      <c r="W976" s="470">
        <v>0</v>
      </c>
      <c r="X976" s="470">
        <v>0</v>
      </c>
      <c r="Y976" s="470">
        <v>0</v>
      </c>
      <c r="Z976" s="470">
        <v>0</v>
      </c>
      <c r="AA976" s="470">
        <v>0</v>
      </c>
      <c r="AB976" s="470">
        <v>0</v>
      </c>
      <c r="AC976" s="470">
        <v>0</v>
      </c>
      <c r="AD976" s="470">
        <v>0</v>
      </c>
      <c r="AE976" s="470">
        <v>0</v>
      </c>
      <c r="AF976" s="473">
        <v>0</v>
      </c>
      <c r="AG976" s="473">
        <v>0</v>
      </c>
      <c r="AH976" s="473">
        <v>0</v>
      </c>
      <c r="AI976" s="473">
        <v>0</v>
      </c>
      <c r="AJ976" s="474">
        <v>0</v>
      </c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</row>
    <row r="977" spans="1:47" s="42" customFormat="1" x14ac:dyDescent="0.25">
      <c r="A977" s="395"/>
      <c r="B977" s="111">
        <v>330630</v>
      </c>
      <c r="C977" s="180" t="s">
        <v>847</v>
      </c>
      <c r="D977" s="470">
        <v>0</v>
      </c>
      <c r="E977" s="470">
        <v>0</v>
      </c>
      <c r="F977" s="470">
        <v>0</v>
      </c>
      <c r="G977" s="470">
        <v>0</v>
      </c>
      <c r="H977" s="87">
        <v>0</v>
      </c>
      <c r="I977" s="470">
        <v>0</v>
      </c>
      <c r="J977" s="470">
        <v>0</v>
      </c>
      <c r="K977" s="470">
        <v>0</v>
      </c>
      <c r="L977" s="470">
        <v>0</v>
      </c>
      <c r="M977" s="470">
        <v>0</v>
      </c>
      <c r="N977" s="470">
        <v>0</v>
      </c>
      <c r="O977" s="470">
        <v>0</v>
      </c>
      <c r="P977" s="470">
        <v>0</v>
      </c>
      <c r="Q977" s="470">
        <v>0</v>
      </c>
      <c r="R977" s="87">
        <v>0</v>
      </c>
      <c r="S977" s="470">
        <v>0</v>
      </c>
      <c r="T977" s="470">
        <v>0</v>
      </c>
      <c r="U977" s="470">
        <v>0</v>
      </c>
      <c r="V977" s="470">
        <v>0</v>
      </c>
      <c r="W977" s="470">
        <v>0</v>
      </c>
      <c r="X977" s="470">
        <v>0</v>
      </c>
      <c r="Y977" s="470">
        <v>0</v>
      </c>
      <c r="Z977" s="470">
        <v>0</v>
      </c>
      <c r="AA977" s="470">
        <v>0</v>
      </c>
      <c r="AB977" s="470">
        <v>0</v>
      </c>
      <c r="AC977" s="470">
        <v>0</v>
      </c>
      <c r="AD977" s="470">
        <v>0</v>
      </c>
      <c r="AE977" s="470">
        <v>0</v>
      </c>
      <c r="AF977" s="473">
        <v>0</v>
      </c>
      <c r="AG977" s="473">
        <v>0</v>
      </c>
      <c r="AH977" s="473">
        <v>0</v>
      </c>
      <c r="AI977" s="473">
        <v>0</v>
      </c>
      <c r="AJ977" s="474">
        <v>0</v>
      </c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</row>
    <row r="978" spans="1:47" s="42" customFormat="1" x14ac:dyDescent="0.25">
      <c r="A978" s="395"/>
      <c r="B978" s="111">
        <v>330635</v>
      </c>
      <c r="C978" s="180" t="s">
        <v>848</v>
      </c>
      <c r="D978" s="470">
        <v>0</v>
      </c>
      <c r="E978" s="470">
        <v>0</v>
      </c>
      <c r="F978" s="470">
        <v>0</v>
      </c>
      <c r="G978" s="470">
        <v>0</v>
      </c>
      <c r="H978" s="87">
        <v>0</v>
      </c>
      <c r="I978" s="470">
        <v>0</v>
      </c>
      <c r="J978" s="470">
        <v>0</v>
      </c>
      <c r="K978" s="470">
        <v>0</v>
      </c>
      <c r="L978" s="470">
        <v>0</v>
      </c>
      <c r="M978" s="470">
        <v>0</v>
      </c>
      <c r="N978" s="470">
        <v>0</v>
      </c>
      <c r="O978" s="470">
        <v>0</v>
      </c>
      <c r="P978" s="470">
        <v>0</v>
      </c>
      <c r="Q978" s="470">
        <v>0</v>
      </c>
      <c r="R978" s="87">
        <v>0</v>
      </c>
      <c r="S978" s="470">
        <v>0</v>
      </c>
      <c r="T978" s="470">
        <v>0</v>
      </c>
      <c r="U978" s="470">
        <v>0</v>
      </c>
      <c r="V978" s="470">
        <v>0</v>
      </c>
      <c r="W978" s="470">
        <v>0</v>
      </c>
      <c r="X978" s="470">
        <v>0</v>
      </c>
      <c r="Y978" s="470">
        <v>0</v>
      </c>
      <c r="Z978" s="470">
        <v>0</v>
      </c>
      <c r="AA978" s="470">
        <v>0</v>
      </c>
      <c r="AB978" s="470">
        <v>0</v>
      </c>
      <c r="AC978" s="470">
        <v>0</v>
      </c>
      <c r="AD978" s="470">
        <v>0</v>
      </c>
      <c r="AE978" s="470">
        <v>0</v>
      </c>
      <c r="AF978" s="473">
        <v>0</v>
      </c>
      <c r="AG978" s="473">
        <v>0</v>
      </c>
      <c r="AH978" s="473">
        <v>0</v>
      </c>
      <c r="AI978" s="473">
        <v>0</v>
      </c>
      <c r="AJ978" s="474">
        <v>0</v>
      </c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</row>
    <row r="979" spans="1:47" s="42" customFormat="1" x14ac:dyDescent="0.25">
      <c r="A979" s="395"/>
      <c r="B979" s="111">
        <v>330640</v>
      </c>
      <c r="C979" s="180" t="s">
        <v>849</v>
      </c>
      <c r="D979" s="470">
        <v>0</v>
      </c>
      <c r="E979" s="470">
        <v>0</v>
      </c>
      <c r="F979" s="470">
        <v>0</v>
      </c>
      <c r="G979" s="470">
        <v>0</v>
      </c>
      <c r="H979" s="87">
        <v>0</v>
      </c>
      <c r="I979" s="470">
        <v>0</v>
      </c>
      <c r="J979" s="470">
        <v>0</v>
      </c>
      <c r="K979" s="470">
        <v>0</v>
      </c>
      <c r="L979" s="470">
        <v>0</v>
      </c>
      <c r="M979" s="470">
        <v>0</v>
      </c>
      <c r="N979" s="470">
        <v>0</v>
      </c>
      <c r="O979" s="470">
        <v>0</v>
      </c>
      <c r="P979" s="470">
        <v>0</v>
      </c>
      <c r="Q979" s="470">
        <v>0</v>
      </c>
      <c r="R979" s="87">
        <v>0</v>
      </c>
      <c r="S979" s="470">
        <v>0</v>
      </c>
      <c r="T979" s="470">
        <v>0</v>
      </c>
      <c r="U979" s="470">
        <v>0</v>
      </c>
      <c r="V979" s="470">
        <v>0</v>
      </c>
      <c r="W979" s="470">
        <v>0</v>
      </c>
      <c r="X979" s="470">
        <v>0</v>
      </c>
      <c r="Y979" s="470">
        <v>0</v>
      </c>
      <c r="Z979" s="470">
        <v>0</v>
      </c>
      <c r="AA979" s="470">
        <v>0</v>
      </c>
      <c r="AB979" s="470">
        <v>0</v>
      </c>
      <c r="AC979" s="470">
        <v>0</v>
      </c>
      <c r="AD979" s="470">
        <v>0</v>
      </c>
      <c r="AE979" s="470">
        <v>0</v>
      </c>
      <c r="AF979" s="473">
        <v>0</v>
      </c>
      <c r="AG979" s="473">
        <v>0</v>
      </c>
      <c r="AH979" s="473">
        <v>0</v>
      </c>
      <c r="AI979" s="473">
        <v>0</v>
      </c>
      <c r="AJ979" s="474">
        <v>0</v>
      </c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</row>
    <row r="980" spans="1:47" s="42" customFormat="1" x14ac:dyDescent="0.25">
      <c r="A980" s="395"/>
      <c r="B980" s="111">
        <v>330645</v>
      </c>
      <c r="C980" s="180" t="s">
        <v>850</v>
      </c>
      <c r="D980" s="470">
        <v>0</v>
      </c>
      <c r="E980" s="470">
        <v>0</v>
      </c>
      <c r="F980" s="470">
        <v>0</v>
      </c>
      <c r="G980" s="470">
        <v>0</v>
      </c>
      <c r="H980" s="87">
        <v>0</v>
      </c>
      <c r="I980" s="470">
        <v>0</v>
      </c>
      <c r="J980" s="470">
        <v>0</v>
      </c>
      <c r="K980" s="470">
        <v>0</v>
      </c>
      <c r="L980" s="470">
        <v>0</v>
      </c>
      <c r="M980" s="470">
        <v>0</v>
      </c>
      <c r="N980" s="470">
        <v>0</v>
      </c>
      <c r="O980" s="470">
        <v>0</v>
      </c>
      <c r="P980" s="470">
        <v>0</v>
      </c>
      <c r="Q980" s="470">
        <v>0</v>
      </c>
      <c r="R980" s="87">
        <v>0</v>
      </c>
      <c r="S980" s="470">
        <v>0</v>
      </c>
      <c r="T980" s="470">
        <v>0</v>
      </c>
      <c r="U980" s="470">
        <v>0</v>
      </c>
      <c r="V980" s="470">
        <v>0</v>
      </c>
      <c r="W980" s="470">
        <v>0</v>
      </c>
      <c r="X980" s="470">
        <v>0</v>
      </c>
      <c r="Y980" s="470">
        <v>0</v>
      </c>
      <c r="Z980" s="470">
        <v>0</v>
      </c>
      <c r="AA980" s="470">
        <v>0</v>
      </c>
      <c r="AB980" s="470">
        <v>0</v>
      </c>
      <c r="AC980" s="470">
        <v>0</v>
      </c>
      <c r="AD980" s="470">
        <v>0</v>
      </c>
      <c r="AE980" s="470">
        <v>0</v>
      </c>
      <c r="AF980" s="473">
        <v>0</v>
      </c>
      <c r="AG980" s="473">
        <v>0</v>
      </c>
      <c r="AH980" s="473">
        <v>0</v>
      </c>
      <c r="AI980" s="473">
        <v>0</v>
      </c>
      <c r="AJ980" s="474">
        <v>0</v>
      </c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</row>
    <row r="981" spans="1:47" s="42" customFormat="1" x14ac:dyDescent="0.25">
      <c r="A981" s="395"/>
      <c r="B981" s="111">
        <v>3310</v>
      </c>
      <c r="C981" s="180" t="s">
        <v>351</v>
      </c>
      <c r="D981" s="470">
        <v>0</v>
      </c>
      <c r="E981" s="470">
        <v>0</v>
      </c>
      <c r="F981" s="470">
        <v>0</v>
      </c>
      <c r="G981" s="470">
        <v>0</v>
      </c>
      <c r="H981" s="87">
        <v>0</v>
      </c>
      <c r="I981" s="470">
        <v>0</v>
      </c>
      <c r="J981" s="470">
        <v>0</v>
      </c>
      <c r="K981" s="470">
        <v>0</v>
      </c>
      <c r="L981" s="470">
        <v>0</v>
      </c>
      <c r="M981" s="470">
        <v>0</v>
      </c>
      <c r="N981" s="470">
        <v>0</v>
      </c>
      <c r="O981" s="470">
        <v>0</v>
      </c>
      <c r="P981" s="470">
        <v>2.7080000000000002</v>
      </c>
      <c r="Q981" s="470">
        <v>0</v>
      </c>
      <c r="R981" s="87">
        <v>2.7080000000000002</v>
      </c>
      <c r="S981" s="470">
        <v>0</v>
      </c>
      <c r="T981" s="470">
        <v>0</v>
      </c>
      <c r="U981" s="470">
        <v>0</v>
      </c>
      <c r="V981" s="470">
        <v>0</v>
      </c>
      <c r="W981" s="470">
        <v>0</v>
      </c>
      <c r="X981" s="470">
        <v>0</v>
      </c>
      <c r="Y981" s="470">
        <v>0</v>
      </c>
      <c r="Z981" s="470">
        <v>0</v>
      </c>
      <c r="AA981" s="470">
        <v>0</v>
      </c>
      <c r="AB981" s="470">
        <v>0</v>
      </c>
      <c r="AC981" s="470">
        <v>0</v>
      </c>
      <c r="AD981" s="470">
        <v>0</v>
      </c>
      <c r="AE981" s="470">
        <v>2.7080000000000002</v>
      </c>
      <c r="AF981" s="473">
        <v>0</v>
      </c>
      <c r="AG981" s="473">
        <v>0</v>
      </c>
      <c r="AH981" s="473">
        <v>0</v>
      </c>
      <c r="AI981" s="473">
        <v>0</v>
      </c>
      <c r="AJ981" s="474">
        <v>2.7080000000000002</v>
      </c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</row>
    <row r="982" spans="1:47" s="40" customFormat="1" x14ac:dyDescent="0.25">
      <c r="A982" s="394"/>
      <c r="B982" s="110">
        <v>34</v>
      </c>
      <c r="C982" s="310" t="s">
        <v>352</v>
      </c>
      <c r="D982" s="471">
        <v>0</v>
      </c>
      <c r="E982" s="471">
        <v>0</v>
      </c>
      <c r="F982" s="471">
        <v>0</v>
      </c>
      <c r="G982" s="471">
        <v>0</v>
      </c>
      <c r="H982" s="26">
        <v>0</v>
      </c>
      <c r="I982" s="471">
        <v>0</v>
      </c>
      <c r="J982" s="471">
        <v>0</v>
      </c>
      <c r="K982" s="471">
        <v>0</v>
      </c>
      <c r="L982" s="471">
        <v>0</v>
      </c>
      <c r="M982" s="471">
        <v>0</v>
      </c>
      <c r="N982" s="471">
        <v>0</v>
      </c>
      <c r="O982" s="471">
        <v>0</v>
      </c>
      <c r="P982" s="471">
        <v>0</v>
      </c>
      <c r="Q982" s="471">
        <v>15.588520000000001</v>
      </c>
      <c r="R982" s="26">
        <v>15.588520000000001</v>
      </c>
      <c r="S982" s="471">
        <v>52.196089999999998</v>
      </c>
      <c r="T982" s="471">
        <v>0</v>
      </c>
      <c r="U982" s="471">
        <v>0</v>
      </c>
      <c r="V982" s="471">
        <v>0</v>
      </c>
      <c r="W982" s="471">
        <v>3.1697099999999998</v>
      </c>
      <c r="X982" s="471">
        <v>0</v>
      </c>
      <c r="Y982" s="471">
        <v>0</v>
      </c>
      <c r="Z982" s="471">
        <v>0</v>
      </c>
      <c r="AA982" s="471">
        <v>0</v>
      </c>
      <c r="AB982" s="471">
        <v>1535.0610200000001</v>
      </c>
      <c r="AC982" s="471">
        <v>18.31118</v>
      </c>
      <c r="AD982" s="471">
        <v>1608.7380000000001</v>
      </c>
      <c r="AE982" s="471">
        <v>1624.3265200000001</v>
      </c>
      <c r="AF982" s="473">
        <v>0</v>
      </c>
      <c r="AG982" s="473">
        <v>0</v>
      </c>
      <c r="AH982" s="473">
        <v>0</v>
      </c>
      <c r="AI982" s="473">
        <v>18.31118</v>
      </c>
      <c r="AJ982" s="474">
        <v>1606.0153400000002</v>
      </c>
    </row>
    <row r="983" spans="1:47" s="42" customFormat="1" x14ac:dyDescent="0.25">
      <c r="A983" s="395"/>
      <c r="B983" s="111">
        <v>3401</v>
      </c>
      <c r="C983" s="180" t="s">
        <v>353</v>
      </c>
      <c r="D983" s="470">
        <v>0</v>
      </c>
      <c r="E983" s="470">
        <v>0</v>
      </c>
      <c r="F983" s="470">
        <v>0</v>
      </c>
      <c r="G983" s="470">
        <v>0</v>
      </c>
      <c r="H983" s="87">
        <v>0</v>
      </c>
      <c r="I983" s="470">
        <v>0</v>
      </c>
      <c r="J983" s="470">
        <v>0</v>
      </c>
      <c r="K983" s="470">
        <v>0</v>
      </c>
      <c r="L983" s="470">
        <v>0</v>
      </c>
      <c r="M983" s="470">
        <v>0</v>
      </c>
      <c r="N983" s="470">
        <v>0</v>
      </c>
      <c r="O983" s="470">
        <v>0</v>
      </c>
      <c r="P983" s="470">
        <v>0</v>
      </c>
      <c r="Q983" s="470">
        <v>0</v>
      </c>
      <c r="R983" s="87">
        <v>0</v>
      </c>
      <c r="S983" s="470">
        <v>0</v>
      </c>
      <c r="T983" s="470">
        <v>0</v>
      </c>
      <c r="U983" s="470">
        <v>0</v>
      </c>
      <c r="V983" s="470">
        <v>0</v>
      </c>
      <c r="W983" s="470">
        <v>0</v>
      </c>
      <c r="X983" s="470">
        <v>0</v>
      </c>
      <c r="Y983" s="470">
        <v>0</v>
      </c>
      <c r="Z983" s="470">
        <v>0</v>
      </c>
      <c r="AA983" s="470">
        <v>0</v>
      </c>
      <c r="AB983" s="470">
        <v>0</v>
      </c>
      <c r="AC983" s="470">
        <v>0</v>
      </c>
      <c r="AD983" s="470">
        <v>0</v>
      </c>
      <c r="AE983" s="470">
        <v>0</v>
      </c>
      <c r="AF983" s="473">
        <v>0</v>
      </c>
      <c r="AG983" s="473">
        <v>0</v>
      </c>
      <c r="AH983" s="473">
        <v>0</v>
      </c>
      <c r="AI983" s="473">
        <v>0</v>
      </c>
      <c r="AJ983" s="474">
        <v>0</v>
      </c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</row>
    <row r="984" spans="1:47" s="42" customFormat="1" x14ac:dyDescent="0.25">
      <c r="A984" s="395"/>
      <c r="B984" s="111">
        <v>3402</v>
      </c>
      <c r="C984" s="180" t="s">
        <v>354</v>
      </c>
      <c r="D984" s="470">
        <v>0</v>
      </c>
      <c r="E984" s="470">
        <v>0</v>
      </c>
      <c r="F984" s="470">
        <v>0</v>
      </c>
      <c r="G984" s="470">
        <v>0</v>
      </c>
      <c r="H984" s="87">
        <v>0</v>
      </c>
      <c r="I984" s="470">
        <v>0</v>
      </c>
      <c r="J984" s="470">
        <v>0</v>
      </c>
      <c r="K984" s="470">
        <v>0</v>
      </c>
      <c r="L984" s="470">
        <v>0</v>
      </c>
      <c r="M984" s="470">
        <v>0</v>
      </c>
      <c r="N984" s="470">
        <v>0</v>
      </c>
      <c r="O984" s="470">
        <v>0</v>
      </c>
      <c r="P984" s="470">
        <v>0</v>
      </c>
      <c r="Q984" s="470">
        <v>15.588520000000001</v>
      </c>
      <c r="R984" s="87">
        <v>15.588520000000001</v>
      </c>
      <c r="S984" s="470">
        <v>52.196089999999998</v>
      </c>
      <c r="T984" s="470">
        <v>0</v>
      </c>
      <c r="U984" s="470">
        <v>0</v>
      </c>
      <c r="V984" s="470">
        <v>0</v>
      </c>
      <c r="W984" s="470">
        <v>0</v>
      </c>
      <c r="X984" s="470">
        <v>0</v>
      </c>
      <c r="Y984" s="470">
        <v>0</v>
      </c>
      <c r="Z984" s="470">
        <v>0</v>
      </c>
      <c r="AA984" s="470">
        <v>0</v>
      </c>
      <c r="AB984" s="470">
        <v>1535.0610200000001</v>
      </c>
      <c r="AC984" s="470">
        <v>18.31118</v>
      </c>
      <c r="AD984" s="470">
        <v>1605.5682899999999</v>
      </c>
      <c r="AE984" s="470">
        <v>1621.15681</v>
      </c>
      <c r="AF984" s="473">
        <v>0</v>
      </c>
      <c r="AG984" s="473">
        <v>0</v>
      </c>
      <c r="AH984" s="473">
        <v>0</v>
      </c>
      <c r="AI984" s="473">
        <v>18.31118</v>
      </c>
      <c r="AJ984" s="474">
        <v>1602.84563</v>
      </c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</row>
    <row r="985" spans="1:47" s="42" customFormat="1" x14ac:dyDescent="0.25">
      <c r="A985" s="395"/>
      <c r="B985" s="111">
        <v>340205</v>
      </c>
      <c r="C985" s="180" t="s">
        <v>355</v>
      </c>
      <c r="D985" s="470">
        <v>0</v>
      </c>
      <c r="E985" s="470">
        <v>0</v>
      </c>
      <c r="F985" s="470">
        <v>0</v>
      </c>
      <c r="G985" s="470">
        <v>0</v>
      </c>
      <c r="H985" s="87">
        <v>0</v>
      </c>
      <c r="I985" s="470">
        <v>0</v>
      </c>
      <c r="J985" s="470">
        <v>0</v>
      </c>
      <c r="K985" s="470">
        <v>0</v>
      </c>
      <c r="L985" s="470">
        <v>0</v>
      </c>
      <c r="M985" s="470">
        <v>0</v>
      </c>
      <c r="N985" s="470">
        <v>0</v>
      </c>
      <c r="O985" s="470">
        <v>0</v>
      </c>
      <c r="P985" s="470">
        <v>0</v>
      </c>
      <c r="Q985" s="470">
        <v>0</v>
      </c>
      <c r="R985" s="87">
        <v>0</v>
      </c>
      <c r="S985" s="470">
        <v>52.196089999999998</v>
      </c>
      <c r="T985" s="470">
        <v>0</v>
      </c>
      <c r="U985" s="470">
        <v>0</v>
      </c>
      <c r="V985" s="470">
        <v>0</v>
      </c>
      <c r="W985" s="470">
        <v>0</v>
      </c>
      <c r="X985" s="470">
        <v>0</v>
      </c>
      <c r="Y985" s="470">
        <v>0</v>
      </c>
      <c r="Z985" s="470">
        <v>0</v>
      </c>
      <c r="AA985" s="470">
        <v>0</v>
      </c>
      <c r="AB985" s="470">
        <v>1490.0699400000001</v>
      </c>
      <c r="AC985" s="470">
        <v>18.31118</v>
      </c>
      <c r="AD985" s="470">
        <v>1560.5772099999999</v>
      </c>
      <c r="AE985" s="470">
        <v>1560.5772099999999</v>
      </c>
      <c r="AF985" s="473">
        <v>0</v>
      </c>
      <c r="AG985" s="473">
        <v>0</v>
      </c>
      <c r="AH985" s="473">
        <v>0</v>
      </c>
      <c r="AI985" s="473">
        <v>18.31118</v>
      </c>
      <c r="AJ985" s="474">
        <v>1542.26603</v>
      </c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</row>
    <row r="986" spans="1:47" s="42" customFormat="1" x14ac:dyDescent="0.25">
      <c r="A986" s="395"/>
      <c r="B986" s="111">
        <v>340210</v>
      </c>
      <c r="C986" s="180" t="s">
        <v>356</v>
      </c>
      <c r="D986" s="470">
        <v>0</v>
      </c>
      <c r="E986" s="470">
        <v>0</v>
      </c>
      <c r="F986" s="470">
        <v>0</v>
      </c>
      <c r="G986" s="470">
        <v>0</v>
      </c>
      <c r="H986" s="87">
        <v>0</v>
      </c>
      <c r="I986" s="470">
        <v>0</v>
      </c>
      <c r="J986" s="470">
        <v>0</v>
      </c>
      <c r="K986" s="470">
        <v>0</v>
      </c>
      <c r="L986" s="470">
        <v>0</v>
      </c>
      <c r="M986" s="470">
        <v>0</v>
      </c>
      <c r="N986" s="470">
        <v>0</v>
      </c>
      <c r="O986" s="470">
        <v>0</v>
      </c>
      <c r="P986" s="470">
        <v>0</v>
      </c>
      <c r="Q986" s="470">
        <v>15.588520000000001</v>
      </c>
      <c r="R986" s="87">
        <v>15.588520000000001</v>
      </c>
      <c r="S986" s="470">
        <v>0</v>
      </c>
      <c r="T986" s="470">
        <v>0</v>
      </c>
      <c r="U986" s="470">
        <v>0</v>
      </c>
      <c r="V986" s="470">
        <v>0</v>
      </c>
      <c r="W986" s="470">
        <v>0</v>
      </c>
      <c r="X986" s="470">
        <v>0</v>
      </c>
      <c r="Y986" s="470">
        <v>0</v>
      </c>
      <c r="Z986" s="470">
        <v>0</v>
      </c>
      <c r="AA986" s="470">
        <v>0</v>
      </c>
      <c r="AB986" s="470">
        <v>44.991079999999997</v>
      </c>
      <c r="AC986" s="470">
        <v>0</v>
      </c>
      <c r="AD986" s="470">
        <v>44.991079999999997</v>
      </c>
      <c r="AE986" s="470">
        <v>60.579599999999999</v>
      </c>
      <c r="AF986" s="473">
        <v>0</v>
      </c>
      <c r="AG986" s="473">
        <v>0</v>
      </c>
      <c r="AH986" s="473">
        <v>0</v>
      </c>
      <c r="AI986" s="473">
        <v>0</v>
      </c>
      <c r="AJ986" s="474">
        <v>60.579599999999999</v>
      </c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</row>
    <row r="987" spans="1:47" s="42" customFormat="1" x14ac:dyDescent="0.25">
      <c r="A987" s="395"/>
      <c r="B987" s="111">
        <v>3490</v>
      </c>
      <c r="C987" s="180" t="s">
        <v>53</v>
      </c>
      <c r="D987" s="470">
        <v>0</v>
      </c>
      <c r="E987" s="470">
        <v>0</v>
      </c>
      <c r="F987" s="470">
        <v>0</v>
      </c>
      <c r="G987" s="470">
        <v>0</v>
      </c>
      <c r="H987" s="87">
        <v>0</v>
      </c>
      <c r="I987" s="470">
        <v>0</v>
      </c>
      <c r="J987" s="470">
        <v>0</v>
      </c>
      <c r="K987" s="470">
        <v>0</v>
      </c>
      <c r="L987" s="470">
        <v>0</v>
      </c>
      <c r="M987" s="470">
        <v>0</v>
      </c>
      <c r="N987" s="470">
        <v>0</v>
      </c>
      <c r="O987" s="470">
        <v>0</v>
      </c>
      <c r="P987" s="470">
        <v>0</v>
      </c>
      <c r="Q987" s="470">
        <v>0</v>
      </c>
      <c r="R987" s="87">
        <v>0</v>
      </c>
      <c r="S987" s="470">
        <v>0</v>
      </c>
      <c r="T987" s="470">
        <v>0</v>
      </c>
      <c r="U987" s="470">
        <v>0</v>
      </c>
      <c r="V987" s="470">
        <v>0</v>
      </c>
      <c r="W987" s="470">
        <v>3.1697099999999998</v>
      </c>
      <c r="X987" s="470">
        <v>0</v>
      </c>
      <c r="Y987" s="470">
        <v>0</v>
      </c>
      <c r="Z987" s="470">
        <v>0</v>
      </c>
      <c r="AA987" s="470">
        <v>0</v>
      </c>
      <c r="AB987" s="470">
        <v>0</v>
      </c>
      <c r="AC987" s="470">
        <v>0</v>
      </c>
      <c r="AD987" s="470">
        <v>3.1697099999999998</v>
      </c>
      <c r="AE987" s="470">
        <v>3.1697099999999998</v>
      </c>
      <c r="AF987" s="473">
        <v>0</v>
      </c>
      <c r="AG987" s="473">
        <v>0</v>
      </c>
      <c r="AH987" s="473">
        <v>0</v>
      </c>
      <c r="AI987" s="473">
        <v>0</v>
      </c>
      <c r="AJ987" s="474">
        <v>3.1697099999999998</v>
      </c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</row>
    <row r="988" spans="1:47" s="40" customFormat="1" x14ac:dyDescent="0.25">
      <c r="A988" s="394"/>
      <c r="B988" s="110">
        <v>35</v>
      </c>
      <c r="C988" s="310" t="s">
        <v>851</v>
      </c>
      <c r="D988" s="471">
        <v>4264.3127000000004</v>
      </c>
      <c r="E988" s="471">
        <v>46662.262990000003</v>
      </c>
      <c r="F988" s="471">
        <v>98790.164180000007</v>
      </c>
      <c r="G988" s="471">
        <v>-6528.1921199999997</v>
      </c>
      <c r="H988" s="26">
        <v>143188.54775000003</v>
      </c>
      <c r="I988" s="471">
        <v>19366.20261</v>
      </c>
      <c r="J988" s="471">
        <v>3240.41471</v>
      </c>
      <c r="K988" s="471">
        <v>270.61599999999999</v>
      </c>
      <c r="L988" s="471">
        <v>22326.881130000002</v>
      </c>
      <c r="M988" s="471">
        <v>266.39528000000001</v>
      </c>
      <c r="N988" s="471">
        <v>18239.682379999998</v>
      </c>
      <c r="O988" s="471">
        <v>2157.3964500000002</v>
      </c>
      <c r="P988" s="471">
        <v>2861.5524399999999</v>
      </c>
      <c r="Q988" s="471">
        <v>598.25716</v>
      </c>
      <c r="R988" s="26">
        <v>69327.398159999997</v>
      </c>
      <c r="S988" s="471">
        <v>1137.7880600000001</v>
      </c>
      <c r="T988" s="471">
        <v>1446.8141700000001</v>
      </c>
      <c r="U988" s="471">
        <v>200.37203</v>
      </c>
      <c r="V988" s="471">
        <v>86.926649999999995</v>
      </c>
      <c r="W988" s="471">
        <v>1166.4229</v>
      </c>
      <c r="X988" s="471">
        <v>44.122039999999998</v>
      </c>
      <c r="Y988" s="471">
        <v>27.972719999999999</v>
      </c>
      <c r="Z988" s="471">
        <v>44.834789999999998</v>
      </c>
      <c r="AA988" s="471">
        <v>582.82246999999995</v>
      </c>
      <c r="AB988" s="471">
        <v>1313.76305</v>
      </c>
      <c r="AC988" s="471">
        <v>0</v>
      </c>
      <c r="AD988" s="471">
        <v>6051.8388800000012</v>
      </c>
      <c r="AE988" s="471">
        <v>218567.78479000001</v>
      </c>
      <c r="AF988" s="473">
        <v>18510.29838</v>
      </c>
      <c r="AG988" s="473">
        <v>22680.203060000003</v>
      </c>
      <c r="AH988" s="473">
        <v>0</v>
      </c>
      <c r="AI988" s="473">
        <v>610.79518999999993</v>
      </c>
      <c r="AJ988" s="474">
        <v>176766.48816000004</v>
      </c>
    </row>
    <row r="989" spans="1:47" s="42" customFormat="1" x14ac:dyDescent="0.25">
      <c r="A989" s="395"/>
      <c r="B989" s="111">
        <v>3501</v>
      </c>
      <c r="C989" s="180" t="s">
        <v>357</v>
      </c>
      <c r="D989" s="470">
        <v>5063.3744399999996</v>
      </c>
      <c r="E989" s="470">
        <v>37574.48201</v>
      </c>
      <c r="F989" s="470">
        <v>102692.50678</v>
      </c>
      <c r="G989" s="470">
        <v>9426.4206799999993</v>
      </c>
      <c r="H989" s="87">
        <v>154756.78391</v>
      </c>
      <c r="I989" s="470">
        <v>12069.14653</v>
      </c>
      <c r="J989" s="470">
        <v>2543.1317899999999</v>
      </c>
      <c r="K989" s="470">
        <v>0</v>
      </c>
      <c r="L989" s="470">
        <v>19771.15236</v>
      </c>
      <c r="M989" s="470">
        <v>180.49250000000001</v>
      </c>
      <c r="N989" s="470">
        <v>18154.998189999998</v>
      </c>
      <c r="O989" s="470">
        <v>2163.7090600000001</v>
      </c>
      <c r="P989" s="470">
        <v>2594.65407</v>
      </c>
      <c r="Q989" s="470">
        <v>515.52634999999998</v>
      </c>
      <c r="R989" s="87">
        <v>57992.810849999994</v>
      </c>
      <c r="S989" s="470">
        <v>1137.7880600000001</v>
      </c>
      <c r="T989" s="470">
        <v>3414.1465199999998</v>
      </c>
      <c r="U989" s="470">
        <v>200.37203</v>
      </c>
      <c r="V989" s="470">
        <v>86.926649999999995</v>
      </c>
      <c r="W989" s="470">
        <v>1059.3169499999999</v>
      </c>
      <c r="X989" s="470">
        <v>34.976059999999997</v>
      </c>
      <c r="Y989" s="470">
        <v>0</v>
      </c>
      <c r="Z989" s="470">
        <v>0</v>
      </c>
      <c r="AA989" s="470">
        <v>519.76178000000004</v>
      </c>
      <c r="AB989" s="470">
        <v>1036.74252</v>
      </c>
      <c r="AC989" s="470">
        <v>0</v>
      </c>
      <c r="AD989" s="470">
        <v>7490.030569999999</v>
      </c>
      <c r="AE989" s="470">
        <v>220239.62533000001</v>
      </c>
      <c r="AF989" s="473">
        <v>18154.998189999998</v>
      </c>
      <c r="AG989" s="473">
        <v>20038.571510000002</v>
      </c>
      <c r="AH989" s="473">
        <v>0</v>
      </c>
      <c r="AI989" s="473">
        <v>519.76178000000004</v>
      </c>
      <c r="AJ989" s="474">
        <v>181526.29384999999</v>
      </c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</row>
    <row r="990" spans="1:47" s="42" customFormat="1" x14ac:dyDescent="0.25">
      <c r="A990" s="395"/>
      <c r="B990" s="111">
        <v>3502</v>
      </c>
      <c r="C990" s="180" t="s">
        <v>1581</v>
      </c>
      <c r="D990" s="470">
        <v>0</v>
      </c>
      <c r="E990" s="470">
        <v>9028.8371599999991</v>
      </c>
      <c r="F990" s="470">
        <v>4921.2193200000002</v>
      </c>
      <c r="G990" s="470">
        <v>1173.1596</v>
      </c>
      <c r="H990" s="87">
        <v>15123.216079999998</v>
      </c>
      <c r="I990" s="470">
        <v>5127.8546100000003</v>
      </c>
      <c r="J990" s="470">
        <v>155.9059</v>
      </c>
      <c r="K990" s="470">
        <v>0</v>
      </c>
      <c r="L990" s="470">
        <v>1894.83547</v>
      </c>
      <c r="M990" s="470">
        <v>0</v>
      </c>
      <c r="N990" s="470">
        <v>38.241210000000002</v>
      </c>
      <c r="O990" s="470">
        <v>0</v>
      </c>
      <c r="P990" s="470">
        <v>0</v>
      </c>
      <c r="Q990" s="470">
        <v>0</v>
      </c>
      <c r="R990" s="87">
        <v>7216.8371900000002</v>
      </c>
      <c r="S990" s="470">
        <v>0</v>
      </c>
      <c r="T990" s="470">
        <v>0</v>
      </c>
      <c r="U990" s="470">
        <v>0</v>
      </c>
      <c r="V990" s="470">
        <v>0</v>
      </c>
      <c r="W990" s="470">
        <v>0</v>
      </c>
      <c r="X990" s="470">
        <v>0</v>
      </c>
      <c r="Y990" s="470">
        <v>0</v>
      </c>
      <c r="Z990" s="470">
        <v>0</v>
      </c>
      <c r="AA990" s="470">
        <v>0</v>
      </c>
      <c r="AB990" s="470">
        <v>0</v>
      </c>
      <c r="AC990" s="470">
        <v>0</v>
      </c>
      <c r="AD990" s="470">
        <v>0</v>
      </c>
      <c r="AE990" s="470">
        <v>22340.053269999997</v>
      </c>
      <c r="AF990" s="473">
        <v>38.241210000000002</v>
      </c>
      <c r="AG990" s="473">
        <v>1894.83547</v>
      </c>
      <c r="AH990" s="473">
        <v>0</v>
      </c>
      <c r="AI990" s="473">
        <v>0</v>
      </c>
      <c r="AJ990" s="474">
        <v>20406.976590000002</v>
      </c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</row>
    <row r="991" spans="1:47" s="42" customFormat="1" x14ac:dyDescent="0.25">
      <c r="A991" s="395"/>
      <c r="B991" s="111">
        <v>3503</v>
      </c>
      <c r="C991" s="180" t="s">
        <v>852</v>
      </c>
      <c r="D991" s="470">
        <v>0</v>
      </c>
      <c r="E991" s="470">
        <v>0</v>
      </c>
      <c r="F991" s="470">
        <v>0</v>
      </c>
      <c r="G991" s="470">
        <v>0</v>
      </c>
      <c r="H991" s="87">
        <v>0</v>
      </c>
      <c r="I991" s="470">
        <v>0</v>
      </c>
      <c r="J991" s="470">
        <v>0</v>
      </c>
      <c r="K991" s="470">
        <v>0</v>
      </c>
      <c r="L991" s="470">
        <v>0</v>
      </c>
      <c r="M991" s="470">
        <v>0</v>
      </c>
      <c r="N991" s="470">
        <v>0</v>
      </c>
      <c r="O991" s="470">
        <v>0</v>
      </c>
      <c r="P991" s="470">
        <v>0</v>
      </c>
      <c r="Q991" s="470">
        <v>0</v>
      </c>
      <c r="R991" s="87">
        <v>0</v>
      </c>
      <c r="S991" s="470">
        <v>0</v>
      </c>
      <c r="T991" s="470">
        <v>0</v>
      </c>
      <c r="U991" s="470">
        <v>0</v>
      </c>
      <c r="V991" s="470">
        <v>0</v>
      </c>
      <c r="W991" s="470">
        <v>0</v>
      </c>
      <c r="X991" s="470">
        <v>0</v>
      </c>
      <c r="Y991" s="470">
        <v>0</v>
      </c>
      <c r="Z991" s="470">
        <v>0</v>
      </c>
      <c r="AA991" s="470">
        <v>0</v>
      </c>
      <c r="AB991" s="470">
        <v>0</v>
      </c>
      <c r="AC991" s="470">
        <v>0</v>
      </c>
      <c r="AD991" s="470">
        <v>0</v>
      </c>
      <c r="AE991" s="470">
        <v>0</v>
      </c>
      <c r="AF991" s="473">
        <v>0</v>
      </c>
      <c r="AG991" s="473">
        <v>0</v>
      </c>
      <c r="AH991" s="473">
        <v>0</v>
      </c>
      <c r="AI991" s="473">
        <v>0</v>
      </c>
      <c r="AJ991" s="474">
        <v>0</v>
      </c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</row>
    <row r="992" spans="1:47" s="42" customFormat="1" x14ac:dyDescent="0.25">
      <c r="A992" s="395"/>
      <c r="B992" s="111">
        <v>3504</v>
      </c>
      <c r="C992" s="180" t="s">
        <v>853</v>
      </c>
      <c r="D992" s="470">
        <v>-799.06173999999999</v>
      </c>
      <c r="E992" s="470">
        <v>58.943820000000002</v>
      </c>
      <c r="F992" s="470">
        <v>-8823.5619200000001</v>
      </c>
      <c r="G992" s="470">
        <v>-17127.772400000002</v>
      </c>
      <c r="H992" s="87">
        <v>-26691.452240000002</v>
      </c>
      <c r="I992" s="470">
        <v>2169.20147</v>
      </c>
      <c r="J992" s="470">
        <v>541.37702000000002</v>
      </c>
      <c r="K992" s="470">
        <v>270.61599999999999</v>
      </c>
      <c r="L992" s="470">
        <v>660.89329999999995</v>
      </c>
      <c r="M992" s="470">
        <v>85.902780000000007</v>
      </c>
      <c r="N992" s="470">
        <v>46.442979999999999</v>
      </c>
      <c r="O992" s="470">
        <v>-6.3126100000000003</v>
      </c>
      <c r="P992" s="470">
        <v>266.89837</v>
      </c>
      <c r="Q992" s="470">
        <v>82.730810000000005</v>
      </c>
      <c r="R992" s="87">
        <v>4117.7501199999988</v>
      </c>
      <c r="S992" s="470">
        <v>0</v>
      </c>
      <c r="T992" s="470">
        <v>-1967.3323499999999</v>
      </c>
      <c r="U992" s="470">
        <v>0</v>
      </c>
      <c r="V992" s="470">
        <v>0</v>
      </c>
      <c r="W992" s="470">
        <v>107.10595000000001</v>
      </c>
      <c r="X992" s="470">
        <v>9.1459799999999998</v>
      </c>
      <c r="Y992" s="470">
        <v>27.972719999999999</v>
      </c>
      <c r="Z992" s="470">
        <v>44.834789999999998</v>
      </c>
      <c r="AA992" s="470">
        <v>63.060690000000001</v>
      </c>
      <c r="AB992" s="470">
        <v>277.02053000000001</v>
      </c>
      <c r="AC992" s="470">
        <v>0</v>
      </c>
      <c r="AD992" s="470">
        <v>-1438.1916900000001</v>
      </c>
      <c r="AE992" s="470">
        <v>-24011.893810000001</v>
      </c>
      <c r="AF992" s="473">
        <v>317.05897999999996</v>
      </c>
      <c r="AG992" s="473">
        <v>746.79607999999996</v>
      </c>
      <c r="AH992" s="473">
        <v>0</v>
      </c>
      <c r="AI992" s="473">
        <v>91.033410000000003</v>
      </c>
      <c r="AJ992" s="474">
        <v>-25166.782279999999</v>
      </c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</row>
    <row r="993" spans="1:47" s="40" customFormat="1" x14ac:dyDescent="0.25">
      <c r="A993" s="394"/>
      <c r="B993" s="110">
        <v>36</v>
      </c>
      <c r="C993" s="310" t="s">
        <v>6</v>
      </c>
      <c r="D993" s="471">
        <v>1E-4</v>
      </c>
      <c r="E993" s="471">
        <v>11883.388559999999</v>
      </c>
      <c r="F993" s="471">
        <v>19005.67901</v>
      </c>
      <c r="G993" s="471">
        <v>7.16472</v>
      </c>
      <c r="H993" s="26">
        <v>30896.232389999997</v>
      </c>
      <c r="I993" s="471">
        <v>13.746639999999999</v>
      </c>
      <c r="J993" s="471">
        <v>85.334500000000006</v>
      </c>
      <c r="K993" s="471">
        <v>0</v>
      </c>
      <c r="L993" s="471">
        <v>0</v>
      </c>
      <c r="M993" s="471">
        <v>305.94166999999999</v>
      </c>
      <c r="N993" s="471">
        <v>420.35550000000001</v>
      </c>
      <c r="O993" s="471">
        <v>2882.4164099999998</v>
      </c>
      <c r="P993" s="471">
        <v>212.53219000000001</v>
      </c>
      <c r="Q993" s="471">
        <v>34045.946609999999</v>
      </c>
      <c r="R993" s="26">
        <v>37966.273520000002</v>
      </c>
      <c r="S993" s="471">
        <v>-1147.54324</v>
      </c>
      <c r="T993" s="471">
        <v>0</v>
      </c>
      <c r="U993" s="471">
        <v>13.312239999999999</v>
      </c>
      <c r="V993" s="471">
        <v>-376.71541000000002</v>
      </c>
      <c r="W993" s="471">
        <v>0</v>
      </c>
      <c r="X993" s="471">
        <v>-6850.9202800000003</v>
      </c>
      <c r="Y993" s="471">
        <v>-2973.6381500000002</v>
      </c>
      <c r="Z993" s="471">
        <v>0</v>
      </c>
      <c r="AA993" s="471">
        <v>-2706.1307499999998</v>
      </c>
      <c r="AB993" s="471">
        <v>0</v>
      </c>
      <c r="AC993" s="471">
        <v>0</v>
      </c>
      <c r="AD993" s="471">
        <v>-14041.635590000002</v>
      </c>
      <c r="AE993" s="471">
        <v>54820.870320000002</v>
      </c>
      <c r="AF993" s="473">
        <v>420.35550000000001</v>
      </c>
      <c r="AG993" s="473">
        <v>-70.773740000000032</v>
      </c>
      <c r="AH993" s="473">
        <v>0</v>
      </c>
      <c r="AI993" s="473">
        <v>-5679.7689</v>
      </c>
      <c r="AJ993" s="474">
        <v>60151.057460000004</v>
      </c>
    </row>
    <row r="994" spans="1:47" s="42" customFormat="1" x14ac:dyDescent="0.25">
      <c r="A994" s="395"/>
      <c r="B994" s="111">
        <v>3601</v>
      </c>
      <c r="C994" s="180" t="s">
        <v>1582</v>
      </c>
      <c r="D994" s="470">
        <v>1E-4</v>
      </c>
      <c r="E994" s="470">
        <v>11883.388559999999</v>
      </c>
      <c r="F994" s="470">
        <v>19005.67901</v>
      </c>
      <c r="G994" s="470">
        <v>7.16472</v>
      </c>
      <c r="H994" s="87">
        <v>30896.232389999997</v>
      </c>
      <c r="I994" s="470">
        <v>13.746639999999999</v>
      </c>
      <c r="J994" s="470">
        <v>85.334500000000006</v>
      </c>
      <c r="K994" s="470">
        <v>0</v>
      </c>
      <c r="L994" s="470">
        <v>0</v>
      </c>
      <c r="M994" s="470">
        <v>305.94166999999999</v>
      </c>
      <c r="N994" s="470">
        <v>420.35550000000001</v>
      </c>
      <c r="O994" s="470">
        <v>2882.4164099999998</v>
      </c>
      <c r="P994" s="470">
        <v>212.53219000000001</v>
      </c>
      <c r="Q994" s="470">
        <v>34045.946609999999</v>
      </c>
      <c r="R994" s="87">
        <v>37966.273520000002</v>
      </c>
      <c r="S994" s="470">
        <v>398.30937999999998</v>
      </c>
      <c r="T994" s="470">
        <v>0</v>
      </c>
      <c r="U994" s="470">
        <v>13.312239999999999</v>
      </c>
      <c r="V994" s="470">
        <v>0</v>
      </c>
      <c r="W994" s="470">
        <v>0</v>
      </c>
      <c r="X994" s="470">
        <v>0</v>
      </c>
      <c r="Y994" s="470">
        <v>0.23927000000000001</v>
      </c>
      <c r="Z994" s="470">
        <v>0</v>
      </c>
      <c r="AA994" s="470">
        <v>0</v>
      </c>
      <c r="AB994" s="470">
        <v>0</v>
      </c>
      <c r="AC994" s="470">
        <v>0</v>
      </c>
      <c r="AD994" s="470">
        <v>411.86088999999993</v>
      </c>
      <c r="AE994" s="470">
        <v>69274.366800000003</v>
      </c>
      <c r="AF994" s="473">
        <v>420.35550000000001</v>
      </c>
      <c r="AG994" s="473">
        <v>305.94166999999999</v>
      </c>
      <c r="AH994" s="473">
        <v>0</v>
      </c>
      <c r="AI994" s="473">
        <v>0.23927000000000001</v>
      </c>
      <c r="AJ994" s="474">
        <v>68547.830360000007</v>
      </c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</row>
    <row r="995" spans="1:47" s="42" customFormat="1" x14ac:dyDescent="0.25">
      <c r="A995" s="395"/>
      <c r="B995" s="111">
        <v>3602</v>
      </c>
      <c r="C995" s="180" t="s">
        <v>358</v>
      </c>
      <c r="D995" s="470">
        <v>0</v>
      </c>
      <c r="E995" s="470">
        <v>0</v>
      </c>
      <c r="F995" s="470">
        <v>0</v>
      </c>
      <c r="G995" s="470">
        <v>0</v>
      </c>
      <c r="H995" s="87">
        <v>0</v>
      </c>
      <c r="I995" s="470">
        <v>0</v>
      </c>
      <c r="J995" s="470">
        <v>0</v>
      </c>
      <c r="K995" s="470">
        <v>0</v>
      </c>
      <c r="L995" s="470">
        <v>0</v>
      </c>
      <c r="M995" s="470">
        <v>0</v>
      </c>
      <c r="N995" s="470">
        <v>0</v>
      </c>
      <c r="O995" s="470">
        <v>0</v>
      </c>
      <c r="P995" s="470">
        <v>0</v>
      </c>
      <c r="Q995" s="470">
        <v>0</v>
      </c>
      <c r="R995" s="87">
        <v>0</v>
      </c>
      <c r="S995" s="470">
        <v>-1545.8526199999999</v>
      </c>
      <c r="T995" s="470">
        <v>0</v>
      </c>
      <c r="U995" s="470">
        <v>0</v>
      </c>
      <c r="V995" s="470">
        <v>-376.71541000000002</v>
      </c>
      <c r="W995" s="470">
        <v>0</v>
      </c>
      <c r="X995" s="470">
        <v>-6850.9202800000003</v>
      </c>
      <c r="Y995" s="470">
        <v>-2973.8774199999998</v>
      </c>
      <c r="Z995" s="470">
        <v>0</v>
      </c>
      <c r="AA995" s="470">
        <v>-2706.1307499999998</v>
      </c>
      <c r="AB995" s="470">
        <v>0</v>
      </c>
      <c r="AC995" s="470">
        <v>0</v>
      </c>
      <c r="AD995" s="470">
        <v>-14453.496480000002</v>
      </c>
      <c r="AE995" s="470">
        <v>-14453.496480000002</v>
      </c>
      <c r="AF995" s="473">
        <v>0</v>
      </c>
      <c r="AG995" s="473">
        <v>-376.71541000000002</v>
      </c>
      <c r="AH995" s="473">
        <v>0</v>
      </c>
      <c r="AI995" s="473">
        <v>-5680.0081699999992</v>
      </c>
      <c r="AJ995" s="474">
        <v>-8396.7728999999999</v>
      </c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</row>
    <row r="996" spans="1:47" s="42" customFormat="1" x14ac:dyDescent="0.25">
      <c r="A996" s="395"/>
      <c r="B996" s="111">
        <v>3603</v>
      </c>
      <c r="C996" s="180" t="s">
        <v>854</v>
      </c>
      <c r="D996" s="470">
        <v>0</v>
      </c>
      <c r="E996" s="470">
        <v>0</v>
      </c>
      <c r="F996" s="470">
        <v>0</v>
      </c>
      <c r="G996" s="470">
        <v>0</v>
      </c>
      <c r="H996" s="87">
        <v>0</v>
      </c>
      <c r="I996" s="470">
        <v>0</v>
      </c>
      <c r="J996" s="470">
        <v>0</v>
      </c>
      <c r="K996" s="470">
        <v>0</v>
      </c>
      <c r="L996" s="470">
        <v>0</v>
      </c>
      <c r="M996" s="470">
        <v>0</v>
      </c>
      <c r="N996" s="470">
        <v>0</v>
      </c>
      <c r="O996" s="470">
        <v>0</v>
      </c>
      <c r="P996" s="470">
        <v>0</v>
      </c>
      <c r="Q996" s="470">
        <v>0</v>
      </c>
      <c r="R996" s="87">
        <v>0</v>
      </c>
      <c r="S996" s="470">
        <v>0</v>
      </c>
      <c r="T996" s="470">
        <v>0</v>
      </c>
      <c r="U996" s="470">
        <v>0</v>
      </c>
      <c r="V996" s="470">
        <v>0</v>
      </c>
      <c r="W996" s="470">
        <v>0</v>
      </c>
      <c r="X996" s="470">
        <v>0</v>
      </c>
      <c r="Y996" s="470">
        <v>0</v>
      </c>
      <c r="Z996" s="470">
        <v>0</v>
      </c>
      <c r="AA996" s="470">
        <v>0</v>
      </c>
      <c r="AB996" s="470">
        <v>0</v>
      </c>
      <c r="AC996" s="470">
        <v>0</v>
      </c>
      <c r="AD996" s="470">
        <v>0</v>
      </c>
      <c r="AE996" s="470">
        <v>0</v>
      </c>
      <c r="AF996" s="473">
        <v>0</v>
      </c>
      <c r="AG996" s="473">
        <v>0</v>
      </c>
      <c r="AH996" s="473">
        <v>0</v>
      </c>
      <c r="AI996" s="473">
        <v>0</v>
      </c>
      <c r="AJ996" s="474">
        <v>0</v>
      </c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</row>
    <row r="997" spans="1:47" s="42" customFormat="1" x14ac:dyDescent="0.25">
      <c r="A997" s="395"/>
      <c r="B997" s="111">
        <v>3604</v>
      </c>
      <c r="C997" s="180" t="s">
        <v>359</v>
      </c>
      <c r="D997" s="470">
        <v>0</v>
      </c>
      <c r="E997" s="470">
        <v>0</v>
      </c>
      <c r="F997" s="470">
        <v>0</v>
      </c>
      <c r="G997" s="470">
        <v>0</v>
      </c>
      <c r="H997" s="87">
        <v>0</v>
      </c>
      <c r="I997" s="470">
        <v>0</v>
      </c>
      <c r="J997" s="470">
        <v>0</v>
      </c>
      <c r="K997" s="470">
        <v>0</v>
      </c>
      <c r="L997" s="470">
        <v>0</v>
      </c>
      <c r="M997" s="470">
        <v>0</v>
      </c>
      <c r="N997" s="470">
        <v>0</v>
      </c>
      <c r="O997" s="470">
        <v>0</v>
      </c>
      <c r="P997" s="470">
        <v>0</v>
      </c>
      <c r="Q997" s="470">
        <v>0</v>
      </c>
      <c r="R997" s="87">
        <v>0</v>
      </c>
      <c r="S997" s="470">
        <v>0</v>
      </c>
      <c r="T997" s="470">
        <v>0</v>
      </c>
      <c r="U997" s="470">
        <v>0</v>
      </c>
      <c r="V997" s="470">
        <v>0</v>
      </c>
      <c r="W997" s="470">
        <v>0</v>
      </c>
      <c r="X997" s="470">
        <v>0</v>
      </c>
      <c r="Y997" s="470">
        <v>0</v>
      </c>
      <c r="Z997" s="470">
        <v>0</v>
      </c>
      <c r="AA997" s="470">
        <v>0</v>
      </c>
      <c r="AB997" s="470">
        <v>0</v>
      </c>
      <c r="AC997" s="470">
        <v>0</v>
      </c>
      <c r="AD997" s="470">
        <v>0</v>
      </c>
      <c r="AE997" s="470">
        <v>0</v>
      </c>
      <c r="AF997" s="473">
        <v>0</v>
      </c>
      <c r="AG997" s="473">
        <v>0</v>
      </c>
      <c r="AH997" s="473">
        <v>0</v>
      </c>
      <c r="AI997" s="473">
        <v>0</v>
      </c>
      <c r="AJ997" s="474">
        <v>0</v>
      </c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</row>
    <row r="998" spans="1:47" s="40" customFormat="1" x14ac:dyDescent="0.25">
      <c r="A998" s="394"/>
      <c r="B998" s="110">
        <v>37</v>
      </c>
      <c r="C998" s="310" t="s">
        <v>855</v>
      </c>
      <c r="D998" s="471">
        <v>0</v>
      </c>
      <c r="E998" s="471">
        <v>0</v>
      </c>
      <c r="F998" s="471">
        <v>0</v>
      </c>
      <c r="G998" s="471">
        <v>0</v>
      </c>
      <c r="H998" s="26">
        <v>0</v>
      </c>
      <c r="I998" s="471">
        <v>0</v>
      </c>
      <c r="J998" s="471">
        <v>0</v>
      </c>
      <c r="K998" s="471">
        <v>0</v>
      </c>
      <c r="L998" s="471">
        <v>0</v>
      </c>
      <c r="M998" s="471">
        <v>0</v>
      </c>
      <c r="N998" s="471">
        <v>0</v>
      </c>
      <c r="O998" s="471">
        <v>0</v>
      </c>
      <c r="P998" s="471">
        <v>0</v>
      </c>
      <c r="Q998" s="471">
        <v>0</v>
      </c>
      <c r="R998" s="26">
        <v>0</v>
      </c>
      <c r="S998" s="471">
        <v>0</v>
      </c>
      <c r="T998" s="471">
        <v>0</v>
      </c>
      <c r="U998" s="471">
        <v>0</v>
      </c>
      <c r="V998" s="471">
        <v>0</v>
      </c>
      <c r="W998" s="471">
        <v>0</v>
      </c>
      <c r="X998" s="471">
        <v>0</v>
      </c>
      <c r="Y998" s="471">
        <v>0</v>
      </c>
      <c r="Z998" s="471">
        <v>0</v>
      </c>
      <c r="AA998" s="471">
        <v>0</v>
      </c>
      <c r="AB998" s="471">
        <v>0</v>
      </c>
      <c r="AC998" s="471">
        <v>0</v>
      </c>
      <c r="AD998" s="471">
        <v>0</v>
      </c>
      <c r="AE998" s="471">
        <v>0</v>
      </c>
      <c r="AF998" s="473">
        <v>0</v>
      </c>
      <c r="AG998" s="473">
        <v>0</v>
      </c>
      <c r="AH998" s="473">
        <v>0</v>
      </c>
      <c r="AI998" s="473">
        <v>0</v>
      </c>
      <c r="AJ998" s="474">
        <v>0</v>
      </c>
    </row>
    <row r="999" spans="1:47" s="40" customFormat="1" x14ac:dyDescent="0.25">
      <c r="A999" s="394"/>
      <c r="B999" s="110">
        <v>3</v>
      </c>
      <c r="C999" s="310" t="s">
        <v>360</v>
      </c>
      <c r="D999" s="471">
        <v>526948.60146000003</v>
      </c>
      <c r="E999" s="471">
        <v>789796.53859000001</v>
      </c>
      <c r="F999" s="471">
        <v>1250234.80831</v>
      </c>
      <c r="G999" s="471">
        <v>447444.74231</v>
      </c>
      <c r="H999" s="26">
        <v>3014424.6906699999</v>
      </c>
      <c r="I999" s="471">
        <v>199243.19239000001</v>
      </c>
      <c r="J999" s="471">
        <v>351235.85027</v>
      </c>
      <c r="K999" s="471">
        <v>80499.926999999996</v>
      </c>
      <c r="L999" s="471">
        <v>440556.90341000003</v>
      </c>
      <c r="M999" s="471">
        <v>81131.488599999997</v>
      </c>
      <c r="N999" s="471">
        <v>379694.44672000001</v>
      </c>
      <c r="O999" s="471">
        <v>59417.056449999996</v>
      </c>
      <c r="P999" s="471">
        <v>63971.907039999998</v>
      </c>
      <c r="Q999" s="471">
        <v>150854.12009000001</v>
      </c>
      <c r="R999" s="26">
        <v>1806604.8919700005</v>
      </c>
      <c r="S999" s="471">
        <v>57632.712619999998</v>
      </c>
      <c r="T999" s="471">
        <v>24179.323810000002</v>
      </c>
      <c r="U999" s="471">
        <v>12689.092070000001</v>
      </c>
      <c r="V999" s="471">
        <v>11250.26037</v>
      </c>
      <c r="W999" s="471">
        <v>30493.690439999998</v>
      </c>
      <c r="X999" s="471">
        <v>7193.2017599999999</v>
      </c>
      <c r="Y999" s="471">
        <v>14567.539000000001</v>
      </c>
      <c r="Z999" s="471">
        <v>11419.496230000001</v>
      </c>
      <c r="AA999" s="471">
        <v>19927.456109999999</v>
      </c>
      <c r="AB999" s="471">
        <v>23905.010340000001</v>
      </c>
      <c r="AC999" s="471">
        <v>17568.577809999999</v>
      </c>
      <c r="AD999" s="471">
        <v>230826.36055999997</v>
      </c>
      <c r="AE999" s="471">
        <v>5051855.9432000006</v>
      </c>
      <c r="AF999" s="473">
        <v>460194.37372000003</v>
      </c>
      <c r="AG999" s="473">
        <v>532938.65237999998</v>
      </c>
      <c r="AH999" s="473">
        <v>0</v>
      </c>
      <c r="AI999" s="473">
        <v>52063.572920000006</v>
      </c>
      <c r="AJ999" s="474">
        <v>4006659.3441799995</v>
      </c>
    </row>
    <row r="1000" spans="1:47" s="40" customFormat="1" x14ac:dyDescent="0.25">
      <c r="A1000" s="394"/>
      <c r="B1000" s="110"/>
      <c r="C1000" s="310"/>
      <c r="D1000" s="471"/>
      <c r="E1000" s="471"/>
      <c r="F1000" s="471"/>
      <c r="G1000" s="471"/>
      <c r="H1000" s="87"/>
      <c r="I1000" s="471"/>
      <c r="J1000" s="471"/>
      <c r="K1000" s="471"/>
      <c r="L1000" s="471"/>
      <c r="M1000" s="471"/>
      <c r="N1000" s="471"/>
      <c r="O1000" s="471"/>
      <c r="P1000" s="471"/>
      <c r="Q1000" s="471"/>
      <c r="R1000" s="87"/>
      <c r="S1000" s="471"/>
      <c r="T1000" s="471"/>
      <c r="U1000" s="471"/>
      <c r="V1000" s="471"/>
      <c r="W1000" s="471"/>
      <c r="X1000" s="471"/>
      <c r="Y1000" s="471"/>
      <c r="Z1000" s="471"/>
      <c r="AA1000" s="471"/>
      <c r="AB1000" s="471"/>
      <c r="AC1000" s="471"/>
      <c r="AD1000" s="470"/>
      <c r="AE1000" s="470"/>
      <c r="AF1000" s="227"/>
      <c r="AG1000" s="227"/>
      <c r="AH1000" s="227"/>
      <c r="AI1000" s="227"/>
      <c r="AJ1000" s="475"/>
    </row>
    <row r="1001" spans="1:47" s="40" customFormat="1" x14ac:dyDescent="0.25">
      <c r="A1001" s="394"/>
      <c r="B1001" s="341" t="s">
        <v>1224</v>
      </c>
      <c r="C1001" s="310" t="s">
        <v>361</v>
      </c>
      <c r="D1001" s="471">
        <v>5924908.8070799997</v>
      </c>
      <c r="E1001" s="471">
        <v>6838170.9494700003</v>
      </c>
      <c r="F1001" s="471">
        <v>12573291.48498</v>
      </c>
      <c r="G1001" s="471">
        <v>5407556.1946200002</v>
      </c>
      <c r="H1001" s="26">
        <v>30743927.436149999</v>
      </c>
      <c r="I1001" s="471">
        <v>2203582.45572</v>
      </c>
      <c r="J1001" s="471">
        <v>4030391.6800699998</v>
      </c>
      <c r="K1001" s="471">
        <v>616511.49</v>
      </c>
      <c r="L1001" s="471">
        <v>2167248.3386200001</v>
      </c>
      <c r="M1001" s="471">
        <v>963289.19356000004</v>
      </c>
      <c r="N1001" s="471">
        <v>4034783.2301099999</v>
      </c>
      <c r="O1001" s="471">
        <v>595877.24994000001</v>
      </c>
      <c r="P1001" s="471">
        <v>921974.79046000005</v>
      </c>
      <c r="Q1001" s="471">
        <v>768111.22611000005</v>
      </c>
      <c r="R1001" s="26">
        <v>16301769.654590001</v>
      </c>
      <c r="S1001" s="471">
        <v>543084.38152000005</v>
      </c>
      <c r="T1001" s="471">
        <v>253698.19283000001</v>
      </c>
      <c r="U1001" s="471">
        <v>58991.076379999999</v>
      </c>
      <c r="V1001" s="471">
        <v>38247.534870000003</v>
      </c>
      <c r="W1001" s="471">
        <v>191090.72547</v>
      </c>
      <c r="X1001" s="471">
        <v>31352.206289999998</v>
      </c>
      <c r="Y1001" s="471">
        <v>96653.765159999995</v>
      </c>
      <c r="Z1001" s="471">
        <v>32490.867600000001</v>
      </c>
      <c r="AA1001" s="471">
        <v>117822.98539</v>
      </c>
      <c r="AB1001" s="471">
        <v>210052.77965000001</v>
      </c>
      <c r="AC1001" s="471">
        <v>85789.687659999996</v>
      </c>
      <c r="AD1001" s="471">
        <v>1659274.20282</v>
      </c>
      <c r="AE1001" s="471">
        <v>48704971.293560006</v>
      </c>
      <c r="AF1001" s="473">
        <v>4651294.7201100001</v>
      </c>
      <c r="AG1001" s="473">
        <v>3168785.0670500002</v>
      </c>
      <c r="AH1001" s="473">
        <v>0</v>
      </c>
      <c r="AI1001" s="473">
        <v>300266.43820999999</v>
      </c>
      <c r="AJ1001" s="474">
        <v>40584625.068189994</v>
      </c>
    </row>
    <row r="1002" spans="1:47" s="40" customFormat="1" x14ac:dyDescent="0.25">
      <c r="A1002" s="394"/>
      <c r="B1002" s="110"/>
      <c r="C1002" s="310"/>
      <c r="D1002" s="471"/>
      <c r="E1002" s="471"/>
      <c r="F1002" s="471"/>
      <c r="G1002" s="471"/>
      <c r="H1002" s="87"/>
      <c r="I1002" s="471"/>
      <c r="J1002" s="471"/>
      <c r="K1002" s="471"/>
      <c r="L1002" s="471"/>
      <c r="M1002" s="471"/>
      <c r="N1002" s="471"/>
      <c r="O1002" s="471"/>
      <c r="P1002" s="471"/>
      <c r="Q1002" s="471"/>
      <c r="R1002" s="87"/>
      <c r="S1002" s="471"/>
      <c r="T1002" s="471"/>
      <c r="U1002" s="471"/>
      <c r="V1002" s="471"/>
      <c r="W1002" s="471"/>
      <c r="X1002" s="471"/>
      <c r="Y1002" s="471"/>
      <c r="Z1002" s="471"/>
      <c r="AA1002" s="471"/>
      <c r="AB1002" s="471"/>
      <c r="AC1002" s="471"/>
      <c r="AD1002" s="470"/>
      <c r="AE1002" s="470"/>
      <c r="AF1002" s="227"/>
      <c r="AG1002" s="227"/>
      <c r="AH1002" s="227"/>
      <c r="AI1002" s="227"/>
      <c r="AJ1002" s="475"/>
    </row>
    <row r="1003" spans="1:47" s="40" customFormat="1" x14ac:dyDescent="0.25">
      <c r="A1003" s="394"/>
      <c r="B1003" s="110">
        <v>5</v>
      </c>
      <c r="C1003" s="310" t="s">
        <v>362</v>
      </c>
      <c r="D1003" s="471">
        <v>350619.22727999999</v>
      </c>
      <c r="E1003" s="471">
        <v>427678.87663000001</v>
      </c>
      <c r="F1003" s="471">
        <v>831608.81472000002</v>
      </c>
      <c r="G1003" s="471">
        <v>307978.82974999998</v>
      </c>
      <c r="H1003" s="26">
        <v>1917885.7483800002</v>
      </c>
      <c r="I1003" s="471">
        <v>124567.10859</v>
      </c>
      <c r="J1003" s="471">
        <v>182612.21408000001</v>
      </c>
      <c r="K1003" s="471">
        <v>24268.185000000001</v>
      </c>
      <c r="L1003" s="471">
        <v>260987.39465999999</v>
      </c>
      <c r="M1003" s="471">
        <v>65275.127990000001</v>
      </c>
      <c r="N1003" s="471">
        <v>183863.35655999999</v>
      </c>
      <c r="O1003" s="471">
        <v>34330.356099999997</v>
      </c>
      <c r="P1003" s="471">
        <v>44416.914879999997</v>
      </c>
      <c r="Q1003" s="471">
        <v>81747.377110000001</v>
      </c>
      <c r="R1003" s="26">
        <v>1002068.0349699999</v>
      </c>
      <c r="S1003" s="471">
        <v>28114.874039999999</v>
      </c>
      <c r="T1003" s="471">
        <v>12482.715679999999</v>
      </c>
      <c r="U1003" s="471">
        <v>3137.9191900000001</v>
      </c>
      <c r="V1003" s="471">
        <v>2633.9505100000001</v>
      </c>
      <c r="W1003" s="471">
        <v>7104.2843899999998</v>
      </c>
      <c r="X1003" s="471">
        <v>1683.4856199999999</v>
      </c>
      <c r="Y1003" s="471">
        <v>9411.6497999999992</v>
      </c>
      <c r="Z1003" s="471">
        <v>3837.5329400000001</v>
      </c>
      <c r="AA1003" s="471">
        <v>12007.800209999999</v>
      </c>
      <c r="AB1003" s="471">
        <v>21632.533060000002</v>
      </c>
      <c r="AC1003" s="471">
        <v>10531.209629999999</v>
      </c>
      <c r="AD1003" s="471">
        <v>112577.95507</v>
      </c>
      <c r="AE1003" s="471">
        <v>3032531.7384200003</v>
      </c>
      <c r="AF1003" s="473">
        <v>208131.54155999998</v>
      </c>
      <c r="AG1003" s="473">
        <v>328896.47315999999</v>
      </c>
      <c r="AH1003" s="473">
        <v>0</v>
      </c>
      <c r="AI1003" s="473">
        <v>31950.659639999998</v>
      </c>
      <c r="AJ1003" s="474">
        <v>2463553.0640600002</v>
      </c>
    </row>
    <row r="1004" spans="1:47" s="40" customFormat="1" x14ac:dyDescent="0.25">
      <c r="A1004" s="394"/>
      <c r="B1004" s="110"/>
      <c r="C1004" s="310"/>
      <c r="D1004" s="471"/>
      <c r="E1004" s="471"/>
      <c r="F1004" s="471"/>
      <c r="G1004" s="471"/>
      <c r="H1004" s="87"/>
      <c r="I1004" s="471"/>
      <c r="J1004" s="471"/>
      <c r="K1004" s="471"/>
      <c r="L1004" s="471"/>
      <c r="M1004" s="471"/>
      <c r="N1004" s="471"/>
      <c r="O1004" s="471"/>
      <c r="P1004" s="471"/>
      <c r="Q1004" s="471"/>
      <c r="R1004" s="87"/>
      <c r="S1004" s="471"/>
      <c r="T1004" s="471"/>
      <c r="U1004" s="471"/>
      <c r="V1004" s="471"/>
      <c r="W1004" s="471"/>
      <c r="X1004" s="471"/>
      <c r="Y1004" s="471"/>
      <c r="Z1004" s="471"/>
      <c r="AA1004" s="471"/>
      <c r="AB1004" s="471"/>
      <c r="AC1004" s="471"/>
      <c r="AD1004" s="470"/>
      <c r="AE1004" s="470"/>
      <c r="AF1004" s="227"/>
      <c r="AG1004" s="227"/>
      <c r="AH1004" s="227"/>
      <c r="AI1004" s="479"/>
      <c r="AJ1004" s="475"/>
    </row>
    <row r="1005" spans="1:47" s="40" customFormat="1" x14ac:dyDescent="0.25">
      <c r="A1005" s="394"/>
      <c r="B1005" s="341" t="s">
        <v>1225</v>
      </c>
      <c r="C1005" s="310" t="s">
        <v>363</v>
      </c>
      <c r="D1005" s="471">
        <v>6275528.0343599999</v>
      </c>
      <c r="E1005" s="471">
        <v>7265849.8261000002</v>
      </c>
      <c r="F1005" s="471">
        <v>13404900.299699999</v>
      </c>
      <c r="G1005" s="471">
        <v>5715535.0243699998</v>
      </c>
      <c r="H1005" s="26">
        <v>32661813.184529997</v>
      </c>
      <c r="I1005" s="471">
        <v>2328149.5643099998</v>
      </c>
      <c r="J1005" s="471">
        <v>4213003.8941500001</v>
      </c>
      <c r="K1005" s="471">
        <v>640779.67500000005</v>
      </c>
      <c r="L1005" s="471">
        <v>2428235.7332799998</v>
      </c>
      <c r="M1005" s="471">
        <v>1028564.32155</v>
      </c>
      <c r="N1005" s="471">
        <v>4218646.5866700001</v>
      </c>
      <c r="O1005" s="471">
        <v>630207.60603999998</v>
      </c>
      <c r="P1005" s="471">
        <v>966391.70533999999</v>
      </c>
      <c r="Q1005" s="471">
        <v>849858.60322000005</v>
      </c>
      <c r="R1005" s="26">
        <v>17303837.68956</v>
      </c>
      <c r="S1005" s="471">
        <v>571199.25555999996</v>
      </c>
      <c r="T1005" s="471">
        <v>266180.90850999998</v>
      </c>
      <c r="U1005" s="471">
        <v>62128.995569999999</v>
      </c>
      <c r="V1005" s="471">
        <v>40881.485379999998</v>
      </c>
      <c r="W1005" s="471">
        <v>198195.00985999999</v>
      </c>
      <c r="X1005" s="471">
        <v>33035.691910000001</v>
      </c>
      <c r="Y1005" s="471">
        <v>106065.41495999999</v>
      </c>
      <c r="Z1005" s="471">
        <v>36328.400540000002</v>
      </c>
      <c r="AA1005" s="471">
        <v>129830.7856</v>
      </c>
      <c r="AB1005" s="471">
        <v>231685.31271</v>
      </c>
      <c r="AC1005" s="471">
        <v>96320.897289999994</v>
      </c>
      <c r="AD1005" s="471">
        <v>1771852.1578899999</v>
      </c>
      <c r="AE1005" s="471">
        <v>51737503.03198</v>
      </c>
      <c r="AF1005" s="470">
        <v>4859426.2616699999</v>
      </c>
      <c r="AG1005" s="470">
        <v>3497681.5402100002</v>
      </c>
      <c r="AH1005" s="470">
        <v>0</v>
      </c>
      <c r="AI1005" s="480">
        <v>332217.09785000002</v>
      </c>
      <c r="AJ1005" s="481">
        <v>43048178.132249996</v>
      </c>
    </row>
    <row r="1006" spans="1:47" s="40" customFormat="1" x14ac:dyDescent="0.25">
      <c r="A1006" s="394"/>
      <c r="B1006" s="110"/>
      <c r="C1006" s="310"/>
      <c r="D1006" s="471"/>
      <c r="E1006" s="471"/>
      <c r="F1006" s="471"/>
      <c r="G1006" s="471"/>
      <c r="H1006" s="87"/>
      <c r="I1006" s="471"/>
      <c r="J1006" s="471"/>
      <c r="K1006" s="471"/>
      <c r="L1006" s="471"/>
      <c r="M1006" s="471"/>
      <c r="N1006" s="471"/>
      <c r="O1006" s="471"/>
      <c r="P1006" s="471"/>
      <c r="Q1006" s="471"/>
      <c r="R1006" s="87"/>
      <c r="S1006" s="471"/>
      <c r="T1006" s="471"/>
      <c r="U1006" s="471"/>
      <c r="V1006" s="471"/>
      <c r="W1006" s="471"/>
      <c r="X1006" s="471"/>
      <c r="Y1006" s="471"/>
      <c r="Z1006" s="471"/>
      <c r="AA1006" s="471"/>
      <c r="AB1006" s="471"/>
      <c r="AC1006" s="471"/>
      <c r="AD1006" s="470"/>
      <c r="AE1006" s="470"/>
      <c r="AF1006" s="482"/>
      <c r="AG1006" s="482"/>
      <c r="AH1006" s="482"/>
      <c r="AI1006" s="483"/>
      <c r="AJ1006" s="484"/>
    </row>
    <row r="1007" spans="1:47" s="40" customFormat="1" x14ac:dyDescent="0.25">
      <c r="A1007" s="394"/>
      <c r="B1007" s="110">
        <v>0</v>
      </c>
      <c r="C1007" s="310" t="s">
        <v>364</v>
      </c>
      <c r="D1007" s="471">
        <v>0</v>
      </c>
      <c r="E1007" s="471">
        <v>0</v>
      </c>
      <c r="F1007" s="471">
        <v>0</v>
      </c>
      <c r="G1007" s="471">
        <v>0</v>
      </c>
      <c r="H1007" s="26">
        <v>0</v>
      </c>
      <c r="I1007" s="471">
        <v>0</v>
      </c>
      <c r="J1007" s="471">
        <v>0</v>
      </c>
      <c r="K1007" s="471">
        <v>0</v>
      </c>
      <c r="L1007" s="471">
        <v>0</v>
      </c>
      <c r="M1007" s="471">
        <v>0</v>
      </c>
      <c r="N1007" s="471">
        <v>0</v>
      </c>
      <c r="O1007" s="471">
        <v>0</v>
      </c>
      <c r="P1007" s="471">
        <v>0</v>
      </c>
      <c r="Q1007" s="471">
        <v>0</v>
      </c>
      <c r="R1007" s="26">
        <v>0</v>
      </c>
      <c r="S1007" s="471">
        <v>0</v>
      </c>
      <c r="T1007" s="471">
        <v>0</v>
      </c>
      <c r="U1007" s="471">
        <v>0</v>
      </c>
      <c r="V1007" s="471">
        <v>0</v>
      </c>
      <c r="W1007" s="471">
        <v>0</v>
      </c>
      <c r="X1007" s="471">
        <v>0</v>
      </c>
      <c r="Y1007" s="471">
        <v>0</v>
      </c>
      <c r="Z1007" s="471">
        <v>0</v>
      </c>
      <c r="AA1007" s="471">
        <v>0</v>
      </c>
      <c r="AB1007" s="471">
        <v>0</v>
      </c>
      <c r="AC1007" s="471">
        <v>0</v>
      </c>
      <c r="AD1007" s="471">
        <v>0</v>
      </c>
      <c r="AE1007" s="471">
        <v>0</v>
      </c>
      <c r="AF1007" s="473"/>
      <c r="AG1007" s="473"/>
      <c r="AH1007" s="473"/>
      <c r="AI1007" s="485"/>
      <c r="AJ1007" s="474"/>
    </row>
    <row r="1008" spans="1:47" s="40" customFormat="1" x14ac:dyDescent="0.25">
      <c r="A1008" s="394"/>
      <c r="B1008" s="110"/>
      <c r="C1008" s="310"/>
      <c r="D1008" s="471"/>
      <c r="E1008" s="471"/>
      <c r="F1008" s="471"/>
      <c r="G1008" s="471"/>
      <c r="H1008" s="87"/>
      <c r="I1008" s="471"/>
      <c r="J1008" s="471"/>
      <c r="K1008" s="471"/>
      <c r="L1008" s="471"/>
      <c r="M1008" s="471"/>
      <c r="N1008" s="471"/>
      <c r="O1008" s="471"/>
      <c r="P1008" s="471"/>
      <c r="Q1008" s="471"/>
      <c r="R1008" s="87"/>
      <c r="S1008" s="471"/>
      <c r="T1008" s="471"/>
      <c r="U1008" s="471"/>
      <c r="V1008" s="471"/>
      <c r="W1008" s="471"/>
      <c r="X1008" s="471"/>
      <c r="Y1008" s="471"/>
      <c r="Z1008" s="471"/>
      <c r="AA1008" s="471"/>
      <c r="AB1008" s="471"/>
      <c r="AC1008" s="471"/>
      <c r="AD1008" s="470"/>
      <c r="AE1008" s="470"/>
      <c r="AF1008" s="227"/>
      <c r="AG1008" s="227"/>
      <c r="AH1008" s="227"/>
      <c r="AI1008" s="479"/>
      <c r="AJ1008" s="475"/>
    </row>
    <row r="1009" spans="1:36" s="40" customFormat="1" x14ac:dyDescent="0.25">
      <c r="A1009" s="394"/>
      <c r="B1009" s="110">
        <v>6</v>
      </c>
      <c r="C1009" s="310" t="s">
        <v>365</v>
      </c>
      <c r="D1009" s="471">
        <v>1698719.4888200001</v>
      </c>
      <c r="E1009" s="471">
        <v>2011885.45099</v>
      </c>
      <c r="F1009" s="471">
        <v>3858976.4016999998</v>
      </c>
      <c r="G1009" s="471">
        <v>1375643.5604600001</v>
      </c>
      <c r="H1009" s="26">
        <v>8945224.9019699991</v>
      </c>
      <c r="I1009" s="471">
        <v>348652.30683999998</v>
      </c>
      <c r="J1009" s="471">
        <v>927662.05909999995</v>
      </c>
      <c r="K1009" s="471">
        <v>163483.451</v>
      </c>
      <c r="L1009" s="471">
        <v>3015432.2847799999</v>
      </c>
      <c r="M1009" s="471">
        <v>127470.97686</v>
      </c>
      <c r="N1009" s="471">
        <v>818461.18007</v>
      </c>
      <c r="O1009" s="471">
        <v>42359.723980000002</v>
      </c>
      <c r="P1009" s="471">
        <v>60010.754139999997</v>
      </c>
      <c r="Q1009" s="471">
        <v>375544.24209000001</v>
      </c>
      <c r="R1009" s="26">
        <v>5879076.9788599992</v>
      </c>
      <c r="S1009" s="471">
        <v>6469.2996400000002</v>
      </c>
      <c r="T1009" s="471">
        <v>22250.954379999999</v>
      </c>
      <c r="U1009" s="471">
        <v>2085.05393</v>
      </c>
      <c r="V1009" s="471">
        <v>0</v>
      </c>
      <c r="W1009" s="471">
        <v>0</v>
      </c>
      <c r="X1009" s="471">
        <v>55.185569999999998</v>
      </c>
      <c r="Y1009" s="471">
        <v>0</v>
      </c>
      <c r="Z1009" s="471">
        <v>0</v>
      </c>
      <c r="AA1009" s="471">
        <v>0</v>
      </c>
      <c r="AB1009" s="471">
        <v>1819.06576</v>
      </c>
      <c r="AC1009" s="471">
        <v>0</v>
      </c>
      <c r="AD1009" s="471">
        <v>32679.559280000005</v>
      </c>
      <c r="AE1009" s="471">
        <v>14856981.440109998</v>
      </c>
      <c r="AF1009" s="473">
        <v>981944.63107</v>
      </c>
      <c r="AG1009" s="473">
        <v>3142903.2616399997</v>
      </c>
      <c r="AH1009" s="473">
        <v>0</v>
      </c>
      <c r="AI1009" s="473">
        <v>0</v>
      </c>
      <c r="AJ1009" s="474">
        <v>10732133.5474</v>
      </c>
    </row>
    <row r="1010" spans="1:36" s="40" customFormat="1" x14ac:dyDescent="0.25">
      <c r="A1010" s="394"/>
      <c r="B1010" s="110">
        <v>61</v>
      </c>
      <c r="C1010" s="310" t="s">
        <v>366</v>
      </c>
      <c r="D1010" s="471">
        <v>1086.5116800000001</v>
      </c>
      <c r="E1010" s="471">
        <v>0</v>
      </c>
      <c r="F1010" s="471">
        <v>375721.80293000001</v>
      </c>
      <c r="G1010" s="471">
        <v>1063.75432</v>
      </c>
      <c r="H1010" s="26">
        <v>377872.06893000001</v>
      </c>
      <c r="I1010" s="471">
        <v>0</v>
      </c>
      <c r="J1010" s="471">
        <v>0</v>
      </c>
      <c r="K1010" s="471">
        <v>4869.7889999999998</v>
      </c>
      <c r="L1010" s="471">
        <v>0</v>
      </c>
      <c r="M1010" s="471">
        <v>0</v>
      </c>
      <c r="N1010" s="471">
        <v>23814.41994</v>
      </c>
      <c r="O1010" s="471">
        <v>0</v>
      </c>
      <c r="P1010" s="471">
        <v>0</v>
      </c>
      <c r="Q1010" s="471">
        <v>0</v>
      </c>
      <c r="R1010" s="26">
        <v>28684.20894</v>
      </c>
      <c r="S1010" s="471">
        <v>0</v>
      </c>
      <c r="T1010" s="471">
        <v>0</v>
      </c>
      <c r="U1010" s="471">
        <v>0</v>
      </c>
      <c r="V1010" s="471">
        <v>0</v>
      </c>
      <c r="W1010" s="471">
        <v>0</v>
      </c>
      <c r="X1010" s="471">
        <v>0</v>
      </c>
      <c r="Y1010" s="471">
        <v>0</v>
      </c>
      <c r="Z1010" s="471">
        <v>0</v>
      </c>
      <c r="AA1010" s="471">
        <v>0</v>
      </c>
      <c r="AB1010" s="471">
        <v>0</v>
      </c>
      <c r="AC1010" s="471">
        <v>0</v>
      </c>
      <c r="AD1010" s="471">
        <v>0</v>
      </c>
      <c r="AE1010" s="471">
        <v>406556.27786999999</v>
      </c>
      <c r="AF1010" s="473">
        <v>28684.20894</v>
      </c>
      <c r="AG1010" s="473">
        <v>0</v>
      </c>
      <c r="AH1010" s="473">
        <v>0</v>
      </c>
      <c r="AI1010" s="473">
        <v>0</v>
      </c>
      <c r="AJ1010" s="474">
        <v>377872.06893000001</v>
      </c>
    </row>
    <row r="1011" spans="1:36" s="42" customFormat="1" x14ac:dyDescent="0.25">
      <c r="A1011" s="395"/>
      <c r="B1011" s="111">
        <v>6101</v>
      </c>
      <c r="C1011" s="180" t="s">
        <v>367</v>
      </c>
      <c r="D1011" s="470">
        <v>1086.5116800000001</v>
      </c>
      <c r="E1011" s="470">
        <v>0</v>
      </c>
      <c r="F1011" s="470">
        <v>366965.59042999998</v>
      </c>
      <c r="G1011" s="470">
        <v>1063.75432</v>
      </c>
      <c r="H1011" s="87">
        <v>369115.85642999999</v>
      </c>
      <c r="I1011" s="470">
        <v>0</v>
      </c>
      <c r="J1011" s="470">
        <v>0</v>
      </c>
      <c r="K1011" s="470">
        <v>4869.7889999999998</v>
      </c>
      <c r="L1011" s="470">
        <v>0</v>
      </c>
      <c r="M1011" s="470">
        <v>0</v>
      </c>
      <c r="N1011" s="470">
        <v>23814.41994</v>
      </c>
      <c r="O1011" s="470">
        <v>0</v>
      </c>
      <c r="P1011" s="470">
        <v>0</v>
      </c>
      <c r="Q1011" s="470">
        <v>0</v>
      </c>
      <c r="R1011" s="87">
        <v>28684.20894</v>
      </c>
      <c r="S1011" s="470">
        <v>0</v>
      </c>
      <c r="T1011" s="470">
        <v>0</v>
      </c>
      <c r="U1011" s="470">
        <v>0</v>
      </c>
      <c r="V1011" s="470">
        <v>0</v>
      </c>
      <c r="W1011" s="470">
        <v>0</v>
      </c>
      <c r="X1011" s="470">
        <v>0</v>
      </c>
      <c r="Y1011" s="470">
        <v>0</v>
      </c>
      <c r="Z1011" s="470">
        <v>0</v>
      </c>
      <c r="AA1011" s="470">
        <v>0</v>
      </c>
      <c r="AB1011" s="470">
        <v>0</v>
      </c>
      <c r="AC1011" s="470">
        <v>0</v>
      </c>
      <c r="AD1011" s="470">
        <v>0</v>
      </c>
      <c r="AE1011" s="470">
        <v>397800.06536999997</v>
      </c>
      <c r="AF1011" s="227">
        <v>28684.20894</v>
      </c>
      <c r="AG1011" s="227">
        <v>0</v>
      </c>
      <c r="AH1011" s="227">
        <v>0</v>
      </c>
      <c r="AI1011" s="227">
        <v>0</v>
      </c>
      <c r="AJ1011" s="475">
        <v>369115.85642999999</v>
      </c>
    </row>
    <row r="1012" spans="1:36" s="42" customFormat="1" x14ac:dyDescent="0.25">
      <c r="A1012" s="395"/>
      <c r="B1012" s="111">
        <v>610105</v>
      </c>
      <c r="C1012" s="180" t="s">
        <v>368</v>
      </c>
      <c r="D1012" s="470">
        <v>1086.5116800000001</v>
      </c>
      <c r="E1012" s="470">
        <v>0</v>
      </c>
      <c r="F1012" s="470">
        <v>253205.59043000001</v>
      </c>
      <c r="G1012" s="470">
        <v>1063.75432</v>
      </c>
      <c r="H1012" s="87">
        <v>255355.85643000001</v>
      </c>
      <c r="I1012" s="470">
        <v>0</v>
      </c>
      <c r="J1012" s="470">
        <v>0</v>
      </c>
      <c r="K1012" s="470">
        <v>4869.7889999999998</v>
      </c>
      <c r="L1012" s="470">
        <v>0</v>
      </c>
      <c r="M1012" s="470">
        <v>0</v>
      </c>
      <c r="N1012" s="470">
        <v>23814.41994</v>
      </c>
      <c r="O1012" s="470">
        <v>0</v>
      </c>
      <c r="P1012" s="470">
        <v>0</v>
      </c>
      <c r="Q1012" s="470">
        <v>0</v>
      </c>
      <c r="R1012" s="87">
        <v>28684.20894</v>
      </c>
      <c r="S1012" s="470">
        <v>0</v>
      </c>
      <c r="T1012" s="470">
        <v>0</v>
      </c>
      <c r="U1012" s="470">
        <v>0</v>
      </c>
      <c r="V1012" s="470">
        <v>0</v>
      </c>
      <c r="W1012" s="470">
        <v>0</v>
      </c>
      <c r="X1012" s="470">
        <v>0</v>
      </c>
      <c r="Y1012" s="470">
        <v>0</v>
      </c>
      <c r="Z1012" s="470">
        <v>0</v>
      </c>
      <c r="AA1012" s="470">
        <v>0</v>
      </c>
      <c r="AB1012" s="470">
        <v>0</v>
      </c>
      <c r="AC1012" s="470">
        <v>0</v>
      </c>
      <c r="AD1012" s="470">
        <v>0</v>
      </c>
      <c r="AE1012" s="470">
        <v>284040.06537000003</v>
      </c>
      <c r="AF1012" s="227">
        <v>28684.20894</v>
      </c>
      <c r="AG1012" s="227">
        <v>0</v>
      </c>
      <c r="AH1012" s="227">
        <v>0</v>
      </c>
      <c r="AI1012" s="227">
        <v>0</v>
      </c>
      <c r="AJ1012" s="475">
        <v>255355.85643000001</v>
      </c>
    </row>
    <row r="1013" spans="1:36" s="42" customFormat="1" x14ac:dyDescent="0.25">
      <c r="A1013" s="395"/>
      <c r="B1013" s="111">
        <v>610110</v>
      </c>
      <c r="C1013" s="180" t="s">
        <v>369</v>
      </c>
      <c r="D1013" s="470">
        <v>0</v>
      </c>
      <c r="E1013" s="470">
        <v>0</v>
      </c>
      <c r="F1013" s="470">
        <v>0</v>
      </c>
      <c r="G1013" s="470">
        <v>0</v>
      </c>
      <c r="H1013" s="87">
        <v>0</v>
      </c>
      <c r="I1013" s="470">
        <v>0</v>
      </c>
      <c r="J1013" s="470">
        <v>0</v>
      </c>
      <c r="K1013" s="470">
        <v>0</v>
      </c>
      <c r="L1013" s="470">
        <v>0</v>
      </c>
      <c r="M1013" s="470">
        <v>0</v>
      </c>
      <c r="N1013" s="470">
        <v>0</v>
      </c>
      <c r="O1013" s="470">
        <v>0</v>
      </c>
      <c r="P1013" s="470">
        <v>0</v>
      </c>
      <c r="Q1013" s="470">
        <v>0</v>
      </c>
      <c r="R1013" s="87">
        <v>0</v>
      </c>
      <c r="S1013" s="470">
        <v>0</v>
      </c>
      <c r="T1013" s="470">
        <v>0</v>
      </c>
      <c r="U1013" s="470">
        <v>0</v>
      </c>
      <c r="V1013" s="470">
        <v>0</v>
      </c>
      <c r="W1013" s="470">
        <v>0</v>
      </c>
      <c r="X1013" s="470">
        <v>0</v>
      </c>
      <c r="Y1013" s="470">
        <v>0</v>
      </c>
      <c r="Z1013" s="470">
        <v>0</v>
      </c>
      <c r="AA1013" s="470">
        <v>0</v>
      </c>
      <c r="AB1013" s="470">
        <v>0</v>
      </c>
      <c r="AC1013" s="470">
        <v>0</v>
      </c>
      <c r="AD1013" s="470">
        <v>0</v>
      </c>
      <c r="AE1013" s="470">
        <v>0</v>
      </c>
      <c r="AF1013" s="227">
        <v>0</v>
      </c>
      <c r="AG1013" s="227">
        <v>0</v>
      </c>
      <c r="AH1013" s="227">
        <v>0</v>
      </c>
      <c r="AI1013" s="227">
        <v>0</v>
      </c>
      <c r="AJ1013" s="475">
        <v>0</v>
      </c>
    </row>
    <row r="1014" spans="1:36" s="42" customFormat="1" x14ac:dyDescent="0.25">
      <c r="A1014" s="395"/>
      <c r="B1014" s="111">
        <v>610115</v>
      </c>
      <c r="C1014" s="180" t="s">
        <v>370</v>
      </c>
      <c r="D1014" s="470">
        <v>0</v>
      </c>
      <c r="E1014" s="470">
        <v>0</v>
      </c>
      <c r="F1014" s="470">
        <v>0</v>
      </c>
      <c r="G1014" s="470">
        <v>0</v>
      </c>
      <c r="H1014" s="87">
        <v>0</v>
      </c>
      <c r="I1014" s="470">
        <v>0</v>
      </c>
      <c r="J1014" s="470">
        <v>0</v>
      </c>
      <c r="K1014" s="470">
        <v>0</v>
      </c>
      <c r="L1014" s="470">
        <v>0</v>
      </c>
      <c r="M1014" s="470">
        <v>0</v>
      </c>
      <c r="N1014" s="470">
        <v>0</v>
      </c>
      <c r="O1014" s="470">
        <v>0</v>
      </c>
      <c r="P1014" s="470">
        <v>0</v>
      </c>
      <c r="Q1014" s="470">
        <v>0</v>
      </c>
      <c r="R1014" s="87">
        <v>0</v>
      </c>
      <c r="S1014" s="470">
        <v>0</v>
      </c>
      <c r="T1014" s="470">
        <v>0</v>
      </c>
      <c r="U1014" s="470">
        <v>0</v>
      </c>
      <c r="V1014" s="470">
        <v>0</v>
      </c>
      <c r="W1014" s="470">
        <v>0</v>
      </c>
      <c r="X1014" s="470">
        <v>0</v>
      </c>
      <c r="Y1014" s="470">
        <v>0</v>
      </c>
      <c r="Z1014" s="470">
        <v>0</v>
      </c>
      <c r="AA1014" s="470">
        <v>0</v>
      </c>
      <c r="AB1014" s="470">
        <v>0</v>
      </c>
      <c r="AC1014" s="470">
        <v>0</v>
      </c>
      <c r="AD1014" s="470">
        <v>0</v>
      </c>
      <c r="AE1014" s="470">
        <v>0</v>
      </c>
      <c r="AF1014" s="227">
        <v>0</v>
      </c>
      <c r="AG1014" s="227">
        <v>0</v>
      </c>
      <c r="AH1014" s="227">
        <v>0</v>
      </c>
      <c r="AI1014" s="227">
        <v>0</v>
      </c>
      <c r="AJ1014" s="475">
        <v>0</v>
      </c>
    </row>
    <row r="1015" spans="1:36" s="42" customFormat="1" x14ac:dyDescent="0.25">
      <c r="A1015" s="395"/>
      <c r="B1015" s="111">
        <v>610120</v>
      </c>
      <c r="C1015" s="180" t="s">
        <v>371</v>
      </c>
      <c r="D1015" s="470">
        <v>0</v>
      </c>
      <c r="E1015" s="470">
        <v>0</v>
      </c>
      <c r="F1015" s="470">
        <v>113760</v>
      </c>
      <c r="G1015" s="470">
        <v>0</v>
      </c>
      <c r="H1015" s="87">
        <v>113760</v>
      </c>
      <c r="I1015" s="470">
        <v>0</v>
      </c>
      <c r="J1015" s="470">
        <v>0</v>
      </c>
      <c r="K1015" s="470">
        <v>0</v>
      </c>
      <c r="L1015" s="470">
        <v>0</v>
      </c>
      <c r="M1015" s="470">
        <v>0</v>
      </c>
      <c r="N1015" s="470">
        <v>0</v>
      </c>
      <c r="O1015" s="470">
        <v>0</v>
      </c>
      <c r="P1015" s="470">
        <v>0</v>
      </c>
      <c r="Q1015" s="470">
        <v>0</v>
      </c>
      <c r="R1015" s="87">
        <v>0</v>
      </c>
      <c r="S1015" s="470">
        <v>0</v>
      </c>
      <c r="T1015" s="470">
        <v>0</v>
      </c>
      <c r="U1015" s="470">
        <v>0</v>
      </c>
      <c r="V1015" s="470">
        <v>0</v>
      </c>
      <c r="W1015" s="470">
        <v>0</v>
      </c>
      <c r="X1015" s="470">
        <v>0</v>
      </c>
      <c r="Y1015" s="470">
        <v>0</v>
      </c>
      <c r="Z1015" s="470">
        <v>0</v>
      </c>
      <c r="AA1015" s="470">
        <v>0</v>
      </c>
      <c r="AB1015" s="470">
        <v>0</v>
      </c>
      <c r="AC1015" s="470">
        <v>0</v>
      </c>
      <c r="AD1015" s="470">
        <v>0</v>
      </c>
      <c r="AE1015" s="470">
        <v>113760</v>
      </c>
      <c r="AF1015" s="227">
        <v>0</v>
      </c>
      <c r="AG1015" s="227">
        <v>0</v>
      </c>
      <c r="AH1015" s="227">
        <v>0</v>
      </c>
      <c r="AI1015" s="227">
        <v>0</v>
      </c>
      <c r="AJ1015" s="475">
        <v>113760</v>
      </c>
    </row>
    <row r="1016" spans="1:36" s="42" customFormat="1" x14ac:dyDescent="0.25">
      <c r="A1016" s="395"/>
      <c r="B1016" s="111">
        <v>6102</v>
      </c>
      <c r="C1016" s="180" t="s">
        <v>372</v>
      </c>
      <c r="D1016" s="470">
        <v>0</v>
      </c>
      <c r="E1016" s="470">
        <v>0</v>
      </c>
      <c r="F1016" s="470">
        <v>0</v>
      </c>
      <c r="G1016" s="470">
        <v>0</v>
      </c>
      <c r="H1016" s="87">
        <v>0</v>
      </c>
      <c r="I1016" s="470">
        <v>0</v>
      </c>
      <c r="J1016" s="470">
        <v>0</v>
      </c>
      <c r="K1016" s="470">
        <v>0</v>
      </c>
      <c r="L1016" s="470">
        <v>0</v>
      </c>
      <c r="M1016" s="470">
        <v>0</v>
      </c>
      <c r="N1016" s="470">
        <v>0</v>
      </c>
      <c r="O1016" s="470">
        <v>0</v>
      </c>
      <c r="P1016" s="470">
        <v>0</v>
      </c>
      <c r="Q1016" s="470">
        <v>0</v>
      </c>
      <c r="R1016" s="87">
        <v>0</v>
      </c>
      <c r="S1016" s="470">
        <v>0</v>
      </c>
      <c r="T1016" s="470">
        <v>0</v>
      </c>
      <c r="U1016" s="470">
        <v>0</v>
      </c>
      <c r="V1016" s="470">
        <v>0</v>
      </c>
      <c r="W1016" s="470">
        <v>0</v>
      </c>
      <c r="X1016" s="470">
        <v>0</v>
      </c>
      <c r="Y1016" s="470">
        <v>0</v>
      </c>
      <c r="Z1016" s="470">
        <v>0</v>
      </c>
      <c r="AA1016" s="470">
        <v>0</v>
      </c>
      <c r="AB1016" s="470">
        <v>0</v>
      </c>
      <c r="AC1016" s="470">
        <v>0</v>
      </c>
      <c r="AD1016" s="470">
        <v>0</v>
      </c>
      <c r="AE1016" s="470">
        <v>0</v>
      </c>
      <c r="AF1016" s="227">
        <v>0</v>
      </c>
      <c r="AG1016" s="227">
        <v>0</v>
      </c>
      <c r="AH1016" s="227">
        <v>0</v>
      </c>
      <c r="AI1016" s="227">
        <v>0</v>
      </c>
      <c r="AJ1016" s="475">
        <v>0</v>
      </c>
    </row>
    <row r="1017" spans="1:36" s="42" customFormat="1" x14ac:dyDescent="0.25">
      <c r="A1017" s="395"/>
      <c r="B1017" s="111">
        <v>610205</v>
      </c>
      <c r="C1017" s="180" t="s">
        <v>368</v>
      </c>
      <c r="D1017" s="470">
        <v>0</v>
      </c>
      <c r="E1017" s="470">
        <v>0</v>
      </c>
      <c r="F1017" s="470">
        <v>0</v>
      </c>
      <c r="G1017" s="470">
        <v>0</v>
      </c>
      <c r="H1017" s="87">
        <v>0</v>
      </c>
      <c r="I1017" s="470">
        <v>0</v>
      </c>
      <c r="J1017" s="470">
        <v>0</v>
      </c>
      <c r="K1017" s="470">
        <v>0</v>
      </c>
      <c r="L1017" s="470">
        <v>0</v>
      </c>
      <c r="M1017" s="470">
        <v>0</v>
      </c>
      <c r="N1017" s="470">
        <v>0</v>
      </c>
      <c r="O1017" s="470">
        <v>0</v>
      </c>
      <c r="P1017" s="470">
        <v>0</v>
      </c>
      <c r="Q1017" s="470">
        <v>0</v>
      </c>
      <c r="R1017" s="87">
        <v>0</v>
      </c>
      <c r="S1017" s="470">
        <v>0</v>
      </c>
      <c r="T1017" s="470">
        <v>0</v>
      </c>
      <c r="U1017" s="470">
        <v>0</v>
      </c>
      <c r="V1017" s="470">
        <v>0</v>
      </c>
      <c r="W1017" s="470">
        <v>0</v>
      </c>
      <c r="X1017" s="470">
        <v>0</v>
      </c>
      <c r="Y1017" s="470">
        <v>0</v>
      </c>
      <c r="Z1017" s="470">
        <v>0</v>
      </c>
      <c r="AA1017" s="470">
        <v>0</v>
      </c>
      <c r="AB1017" s="470">
        <v>0</v>
      </c>
      <c r="AC1017" s="470">
        <v>0</v>
      </c>
      <c r="AD1017" s="470">
        <v>0</v>
      </c>
      <c r="AE1017" s="470">
        <v>0</v>
      </c>
      <c r="AF1017" s="227">
        <v>0</v>
      </c>
      <c r="AG1017" s="227">
        <v>0</v>
      </c>
      <c r="AH1017" s="227">
        <v>0</v>
      </c>
      <c r="AI1017" s="227">
        <v>0</v>
      </c>
      <c r="AJ1017" s="475">
        <v>0</v>
      </c>
    </row>
    <row r="1018" spans="1:36" s="42" customFormat="1" x14ac:dyDescent="0.25">
      <c r="A1018" s="395"/>
      <c r="B1018" s="111">
        <v>610210</v>
      </c>
      <c r="C1018" s="180" t="s">
        <v>369</v>
      </c>
      <c r="D1018" s="470">
        <v>0</v>
      </c>
      <c r="E1018" s="470">
        <v>0</v>
      </c>
      <c r="F1018" s="470">
        <v>0</v>
      </c>
      <c r="G1018" s="470">
        <v>0</v>
      </c>
      <c r="H1018" s="87">
        <v>0</v>
      </c>
      <c r="I1018" s="470">
        <v>0</v>
      </c>
      <c r="J1018" s="470">
        <v>0</v>
      </c>
      <c r="K1018" s="470">
        <v>0</v>
      </c>
      <c r="L1018" s="470">
        <v>0</v>
      </c>
      <c r="M1018" s="470">
        <v>0</v>
      </c>
      <c r="N1018" s="470">
        <v>0</v>
      </c>
      <c r="O1018" s="470">
        <v>0</v>
      </c>
      <c r="P1018" s="470">
        <v>0</v>
      </c>
      <c r="Q1018" s="470">
        <v>0</v>
      </c>
      <c r="R1018" s="87">
        <v>0</v>
      </c>
      <c r="S1018" s="470">
        <v>0</v>
      </c>
      <c r="T1018" s="470">
        <v>0</v>
      </c>
      <c r="U1018" s="470">
        <v>0</v>
      </c>
      <c r="V1018" s="470">
        <v>0</v>
      </c>
      <c r="W1018" s="470">
        <v>0</v>
      </c>
      <c r="X1018" s="470">
        <v>0</v>
      </c>
      <c r="Y1018" s="470">
        <v>0</v>
      </c>
      <c r="Z1018" s="470">
        <v>0</v>
      </c>
      <c r="AA1018" s="470">
        <v>0</v>
      </c>
      <c r="AB1018" s="470">
        <v>0</v>
      </c>
      <c r="AC1018" s="470">
        <v>0</v>
      </c>
      <c r="AD1018" s="470">
        <v>0</v>
      </c>
      <c r="AE1018" s="470">
        <v>0</v>
      </c>
      <c r="AF1018" s="227">
        <v>0</v>
      </c>
      <c r="AG1018" s="227">
        <v>0</v>
      </c>
      <c r="AH1018" s="227">
        <v>0</v>
      </c>
      <c r="AI1018" s="227">
        <v>0</v>
      </c>
      <c r="AJ1018" s="475">
        <v>0</v>
      </c>
    </row>
    <row r="1019" spans="1:36" s="42" customFormat="1" x14ac:dyDescent="0.25">
      <c r="A1019" s="395"/>
      <c r="B1019" s="111">
        <v>610215</v>
      </c>
      <c r="C1019" s="180" t="s">
        <v>370</v>
      </c>
      <c r="D1019" s="470">
        <v>0</v>
      </c>
      <c r="E1019" s="470">
        <v>0</v>
      </c>
      <c r="F1019" s="470">
        <v>0</v>
      </c>
      <c r="G1019" s="470">
        <v>0</v>
      </c>
      <c r="H1019" s="87">
        <v>0</v>
      </c>
      <c r="I1019" s="470">
        <v>0</v>
      </c>
      <c r="J1019" s="470">
        <v>0</v>
      </c>
      <c r="K1019" s="470">
        <v>0</v>
      </c>
      <c r="L1019" s="470">
        <v>0</v>
      </c>
      <c r="M1019" s="470">
        <v>0</v>
      </c>
      <c r="N1019" s="470">
        <v>0</v>
      </c>
      <c r="O1019" s="470">
        <v>0</v>
      </c>
      <c r="P1019" s="470">
        <v>0</v>
      </c>
      <c r="Q1019" s="470">
        <v>0</v>
      </c>
      <c r="R1019" s="87">
        <v>0</v>
      </c>
      <c r="S1019" s="470">
        <v>0</v>
      </c>
      <c r="T1019" s="470">
        <v>0</v>
      </c>
      <c r="U1019" s="470">
        <v>0</v>
      </c>
      <c r="V1019" s="470">
        <v>0</v>
      </c>
      <c r="W1019" s="470">
        <v>0</v>
      </c>
      <c r="X1019" s="470">
        <v>0</v>
      </c>
      <c r="Y1019" s="470">
        <v>0</v>
      </c>
      <c r="Z1019" s="470">
        <v>0</v>
      </c>
      <c r="AA1019" s="470">
        <v>0</v>
      </c>
      <c r="AB1019" s="470">
        <v>0</v>
      </c>
      <c r="AC1019" s="470">
        <v>0</v>
      </c>
      <c r="AD1019" s="470">
        <v>0</v>
      </c>
      <c r="AE1019" s="470">
        <v>0</v>
      </c>
      <c r="AF1019" s="227">
        <v>0</v>
      </c>
      <c r="AG1019" s="227">
        <v>0</v>
      </c>
      <c r="AH1019" s="227">
        <v>0</v>
      </c>
      <c r="AI1019" s="227">
        <v>0</v>
      </c>
      <c r="AJ1019" s="475">
        <v>0</v>
      </c>
    </row>
    <row r="1020" spans="1:36" s="42" customFormat="1" x14ac:dyDescent="0.25">
      <c r="A1020" s="395"/>
      <c r="B1020" s="111">
        <v>610220</v>
      </c>
      <c r="C1020" s="180" t="s">
        <v>371</v>
      </c>
      <c r="D1020" s="470">
        <v>0</v>
      </c>
      <c r="E1020" s="470">
        <v>0</v>
      </c>
      <c r="F1020" s="470">
        <v>0</v>
      </c>
      <c r="G1020" s="470">
        <v>0</v>
      </c>
      <c r="H1020" s="87">
        <v>0</v>
      </c>
      <c r="I1020" s="470">
        <v>0</v>
      </c>
      <c r="J1020" s="470">
        <v>0</v>
      </c>
      <c r="K1020" s="470">
        <v>0</v>
      </c>
      <c r="L1020" s="470">
        <v>0</v>
      </c>
      <c r="M1020" s="470">
        <v>0</v>
      </c>
      <c r="N1020" s="470">
        <v>0</v>
      </c>
      <c r="O1020" s="470">
        <v>0</v>
      </c>
      <c r="P1020" s="470">
        <v>0</v>
      </c>
      <c r="Q1020" s="470">
        <v>0</v>
      </c>
      <c r="R1020" s="87">
        <v>0</v>
      </c>
      <c r="S1020" s="470">
        <v>0</v>
      </c>
      <c r="T1020" s="470">
        <v>0</v>
      </c>
      <c r="U1020" s="470">
        <v>0</v>
      </c>
      <c r="V1020" s="470">
        <v>0</v>
      </c>
      <c r="W1020" s="470">
        <v>0</v>
      </c>
      <c r="X1020" s="470">
        <v>0</v>
      </c>
      <c r="Y1020" s="470">
        <v>0</v>
      </c>
      <c r="Z1020" s="470">
        <v>0</v>
      </c>
      <c r="AA1020" s="470">
        <v>0</v>
      </c>
      <c r="AB1020" s="470">
        <v>0</v>
      </c>
      <c r="AC1020" s="470">
        <v>0</v>
      </c>
      <c r="AD1020" s="470">
        <v>0</v>
      </c>
      <c r="AE1020" s="470">
        <v>0</v>
      </c>
      <c r="AF1020" s="227">
        <v>0</v>
      </c>
      <c r="AG1020" s="227">
        <v>0</v>
      </c>
      <c r="AH1020" s="227">
        <v>0</v>
      </c>
      <c r="AI1020" s="227">
        <v>0</v>
      </c>
      <c r="AJ1020" s="475">
        <v>0</v>
      </c>
    </row>
    <row r="1021" spans="1:36" s="42" customFormat="1" x14ac:dyDescent="0.25">
      <c r="A1021" s="395"/>
      <c r="B1021" s="111">
        <v>6103</v>
      </c>
      <c r="C1021" s="180" t="s">
        <v>373</v>
      </c>
      <c r="D1021" s="470">
        <v>0</v>
      </c>
      <c r="E1021" s="470">
        <v>0</v>
      </c>
      <c r="F1021" s="470">
        <v>2760</v>
      </c>
      <c r="G1021" s="470">
        <v>0</v>
      </c>
      <c r="H1021" s="87">
        <v>2760</v>
      </c>
      <c r="I1021" s="470">
        <v>0</v>
      </c>
      <c r="J1021" s="470">
        <v>0</v>
      </c>
      <c r="K1021" s="470">
        <v>0</v>
      </c>
      <c r="L1021" s="470">
        <v>0</v>
      </c>
      <c r="M1021" s="470">
        <v>0</v>
      </c>
      <c r="N1021" s="470">
        <v>0</v>
      </c>
      <c r="O1021" s="470">
        <v>0</v>
      </c>
      <c r="P1021" s="470">
        <v>0</v>
      </c>
      <c r="Q1021" s="470">
        <v>0</v>
      </c>
      <c r="R1021" s="87">
        <v>0</v>
      </c>
      <c r="S1021" s="470">
        <v>0</v>
      </c>
      <c r="T1021" s="470">
        <v>0</v>
      </c>
      <c r="U1021" s="470">
        <v>0</v>
      </c>
      <c r="V1021" s="470">
        <v>0</v>
      </c>
      <c r="W1021" s="470">
        <v>0</v>
      </c>
      <c r="X1021" s="470">
        <v>0</v>
      </c>
      <c r="Y1021" s="470">
        <v>0</v>
      </c>
      <c r="Z1021" s="470">
        <v>0</v>
      </c>
      <c r="AA1021" s="470">
        <v>0</v>
      </c>
      <c r="AB1021" s="470">
        <v>0</v>
      </c>
      <c r="AC1021" s="470">
        <v>0</v>
      </c>
      <c r="AD1021" s="470">
        <v>0</v>
      </c>
      <c r="AE1021" s="470">
        <v>2760</v>
      </c>
      <c r="AF1021" s="227">
        <v>0</v>
      </c>
      <c r="AG1021" s="227">
        <v>0</v>
      </c>
      <c r="AH1021" s="227">
        <v>0</v>
      </c>
      <c r="AI1021" s="227">
        <v>0</v>
      </c>
      <c r="AJ1021" s="475">
        <v>2760</v>
      </c>
    </row>
    <row r="1022" spans="1:36" s="42" customFormat="1" x14ac:dyDescent="0.25">
      <c r="A1022" s="395"/>
      <c r="B1022" s="111">
        <v>6104</v>
      </c>
      <c r="C1022" s="180" t="s">
        <v>374</v>
      </c>
      <c r="D1022" s="470">
        <v>0</v>
      </c>
      <c r="E1022" s="470">
        <v>0</v>
      </c>
      <c r="F1022" s="470">
        <v>0</v>
      </c>
      <c r="G1022" s="470">
        <v>0</v>
      </c>
      <c r="H1022" s="87">
        <v>0</v>
      </c>
      <c r="I1022" s="470">
        <v>0</v>
      </c>
      <c r="J1022" s="470">
        <v>0</v>
      </c>
      <c r="K1022" s="470">
        <v>0</v>
      </c>
      <c r="L1022" s="470">
        <v>0</v>
      </c>
      <c r="M1022" s="470">
        <v>0</v>
      </c>
      <c r="N1022" s="470">
        <v>0</v>
      </c>
      <c r="O1022" s="470">
        <v>0</v>
      </c>
      <c r="P1022" s="470">
        <v>0</v>
      </c>
      <c r="Q1022" s="470">
        <v>0</v>
      </c>
      <c r="R1022" s="87">
        <v>0</v>
      </c>
      <c r="S1022" s="470">
        <v>0</v>
      </c>
      <c r="T1022" s="470">
        <v>0</v>
      </c>
      <c r="U1022" s="470">
        <v>0</v>
      </c>
      <c r="V1022" s="470">
        <v>0</v>
      </c>
      <c r="W1022" s="470">
        <v>0</v>
      </c>
      <c r="X1022" s="470">
        <v>0</v>
      </c>
      <c r="Y1022" s="470">
        <v>0</v>
      </c>
      <c r="Z1022" s="470">
        <v>0</v>
      </c>
      <c r="AA1022" s="470">
        <v>0</v>
      </c>
      <c r="AB1022" s="470">
        <v>0</v>
      </c>
      <c r="AC1022" s="470">
        <v>0</v>
      </c>
      <c r="AD1022" s="470">
        <v>0</v>
      </c>
      <c r="AE1022" s="470">
        <v>0</v>
      </c>
      <c r="AF1022" s="227">
        <v>0</v>
      </c>
      <c r="AG1022" s="227">
        <v>0</v>
      </c>
      <c r="AH1022" s="227">
        <v>0</v>
      </c>
      <c r="AI1022" s="227">
        <v>0</v>
      </c>
      <c r="AJ1022" s="475">
        <v>0</v>
      </c>
    </row>
    <row r="1023" spans="1:36" s="42" customFormat="1" x14ac:dyDescent="0.25">
      <c r="A1023" s="395"/>
      <c r="B1023" s="111">
        <v>6105</v>
      </c>
      <c r="C1023" s="180" t="s">
        <v>375</v>
      </c>
      <c r="D1023" s="470">
        <v>0</v>
      </c>
      <c r="E1023" s="470">
        <v>0</v>
      </c>
      <c r="F1023" s="470">
        <v>5996.2124999999996</v>
      </c>
      <c r="G1023" s="470">
        <v>0</v>
      </c>
      <c r="H1023" s="87">
        <v>5996.2124999999996</v>
      </c>
      <c r="I1023" s="470">
        <v>0</v>
      </c>
      <c r="J1023" s="470">
        <v>0</v>
      </c>
      <c r="K1023" s="470">
        <v>0</v>
      </c>
      <c r="L1023" s="470">
        <v>0</v>
      </c>
      <c r="M1023" s="470">
        <v>0</v>
      </c>
      <c r="N1023" s="470">
        <v>0</v>
      </c>
      <c r="O1023" s="470">
        <v>0</v>
      </c>
      <c r="P1023" s="470">
        <v>0</v>
      </c>
      <c r="Q1023" s="470">
        <v>0</v>
      </c>
      <c r="R1023" s="87">
        <v>0</v>
      </c>
      <c r="S1023" s="470">
        <v>0</v>
      </c>
      <c r="T1023" s="470">
        <v>0</v>
      </c>
      <c r="U1023" s="470">
        <v>0</v>
      </c>
      <c r="V1023" s="470">
        <v>0</v>
      </c>
      <c r="W1023" s="470">
        <v>0</v>
      </c>
      <c r="X1023" s="470">
        <v>0</v>
      </c>
      <c r="Y1023" s="470">
        <v>0</v>
      </c>
      <c r="Z1023" s="470">
        <v>0</v>
      </c>
      <c r="AA1023" s="470">
        <v>0</v>
      </c>
      <c r="AB1023" s="470">
        <v>0</v>
      </c>
      <c r="AC1023" s="470">
        <v>0</v>
      </c>
      <c r="AD1023" s="470">
        <v>0</v>
      </c>
      <c r="AE1023" s="470">
        <v>5996.2124999999996</v>
      </c>
      <c r="AF1023" s="227">
        <v>0</v>
      </c>
      <c r="AG1023" s="227">
        <v>0</v>
      </c>
      <c r="AH1023" s="227">
        <v>0</v>
      </c>
      <c r="AI1023" s="227">
        <v>0</v>
      </c>
      <c r="AJ1023" s="475">
        <v>5996.2124999999996</v>
      </c>
    </row>
    <row r="1024" spans="1:36" s="42" customFormat="1" ht="14.25" customHeight="1" x14ac:dyDescent="0.25">
      <c r="A1024" s="395"/>
      <c r="B1024" s="111">
        <v>6190</v>
      </c>
      <c r="C1024" s="180" t="s">
        <v>376</v>
      </c>
      <c r="D1024" s="470">
        <v>0</v>
      </c>
      <c r="E1024" s="470">
        <v>0</v>
      </c>
      <c r="F1024" s="470">
        <v>0</v>
      </c>
      <c r="G1024" s="470">
        <v>0</v>
      </c>
      <c r="H1024" s="87">
        <v>0</v>
      </c>
      <c r="I1024" s="470">
        <v>0</v>
      </c>
      <c r="J1024" s="470">
        <v>0</v>
      </c>
      <c r="K1024" s="470">
        <v>0</v>
      </c>
      <c r="L1024" s="470">
        <v>0</v>
      </c>
      <c r="M1024" s="470">
        <v>0</v>
      </c>
      <c r="N1024" s="470">
        <v>0</v>
      </c>
      <c r="O1024" s="470">
        <v>0</v>
      </c>
      <c r="P1024" s="470">
        <v>0</v>
      </c>
      <c r="Q1024" s="470">
        <v>0</v>
      </c>
      <c r="R1024" s="87">
        <v>0</v>
      </c>
      <c r="S1024" s="470">
        <v>0</v>
      </c>
      <c r="T1024" s="470">
        <v>0</v>
      </c>
      <c r="U1024" s="470">
        <v>0</v>
      </c>
      <c r="V1024" s="470">
        <v>0</v>
      </c>
      <c r="W1024" s="470">
        <v>0</v>
      </c>
      <c r="X1024" s="470">
        <v>0</v>
      </c>
      <c r="Y1024" s="470">
        <v>0</v>
      </c>
      <c r="Z1024" s="470">
        <v>0</v>
      </c>
      <c r="AA1024" s="470">
        <v>0</v>
      </c>
      <c r="AB1024" s="470">
        <v>0</v>
      </c>
      <c r="AC1024" s="470">
        <v>0</v>
      </c>
      <c r="AD1024" s="470">
        <v>0</v>
      </c>
      <c r="AE1024" s="470">
        <v>0</v>
      </c>
      <c r="AF1024" s="227">
        <v>0</v>
      </c>
      <c r="AG1024" s="227">
        <v>0</v>
      </c>
      <c r="AH1024" s="227">
        <v>0</v>
      </c>
      <c r="AI1024" s="227">
        <v>0</v>
      </c>
      <c r="AJ1024" s="475">
        <v>0</v>
      </c>
    </row>
    <row r="1025" spans="1:36" s="40" customFormat="1" x14ac:dyDescent="0.25">
      <c r="A1025" s="394"/>
      <c r="B1025" s="110">
        <v>62</v>
      </c>
      <c r="C1025" s="310" t="s">
        <v>856</v>
      </c>
      <c r="D1025" s="471">
        <v>0</v>
      </c>
      <c r="E1025" s="471">
        <v>0</v>
      </c>
      <c r="F1025" s="471">
        <v>0</v>
      </c>
      <c r="G1025" s="471">
        <v>0</v>
      </c>
      <c r="H1025" s="26">
        <v>0</v>
      </c>
      <c r="I1025" s="471">
        <v>0</v>
      </c>
      <c r="J1025" s="471">
        <v>0</v>
      </c>
      <c r="K1025" s="471">
        <v>0</v>
      </c>
      <c r="L1025" s="471">
        <v>0</v>
      </c>
      <c r="M1025" s="471">
        <v>0</v>
      </c>
      <c r="N1025" s="471">
        <v>0</v>
      </c>
      <c r="O1025" s="471">
        <v>0</v>
      </c>
      <c r="P1025" s="471">
        <v>0</v>
      </c>
      <c r="Q1025" s="471">
        <v>0</v>
      </c>
      <c r="R1025" s="26">
        <v>0</v>
      </c>
      <c r="S1025" s="471">
        <v>0</v>
      </c>
      <c r="T1025" s="471">
        <v>0</v>
      </c>
      <c r="U1025" s="471">
        <v>0</v>
      </c>
      <c r="V1025" s="471">
        <v>0</v>
      </c>
      <c r="W1025" s="471">
        <v>0</v>
      </c>
      <c r="X1025" s="471">
        <v>0</v>
      </c>
      <c r="Y1025" s="471">
        <v>0</v>
      </c>
      <c r="Z1025" s="471">
        <v>0</v>
      </c>
      <c r="AA1025" s="471">
        <v>0</v>
      </c>
      <c r="AB1025" s="471">
        <v>0</v>
      </c>
      <c r="AC1025" s="471">
        <v>0</v>
      </c>
      <c r="AD1025" s="471">
        <v>0</v>
      </c>
      <c r="AE1025" s="471">
        <v>0</v>
      </c>
      <c r="AF1025" s="473">
        <v>0</v>
      </c>
      <c r="AG1025" s="473">
        <v>0</v>
      </c>
      <c r="AH1025" s="473">
        <v>0</v>
      </c>
      <c r="AI1025" s="473">
        <v>0</v>
      </c>
      <c r="AJ1025" s="474">
        <v>0</v>
      </c>
    </row>
    <row r="1026" spans="1:36" s="42" customFormat="1" x14ac:dyDescent="0.25">
      <c r="A1026" s="395"/>
      <c r="B1026" s="111">
        <v>6201</v>
      </c>
      <c r="C1026" s="180" t="s">
        <v>857</v>
      </c>
      <c r="D1026" s="470">
        <v>0</v>
      </c>
      <c r="E1026" s="470">
        <v>0</v>
      </c>
      <c r="F1026" s="470">
        <v>0</v>
      </c>
      <c r="G1026" s="470">
        <v>0</v>
      </c>
      <c r="H1026" s="87">
        <v>0</v>
      </c>
      <c r="I1026" s="470">
        <v>0</v>
      </c>
      <c r="J1026" s="470">
        <v>0</v>
      </c>
      <c r="K1026" s="470">
        <v>0</v>
      </c>
      <c r="L1026" s="470">
        <v>0</v>
      </c>
      <c r="M1026" s="470">
        <v>0</v>
      </c>
      <c r="N1026" s="470">
        <v>0</v>
      </c>
      <c r="O1026" s="470">
        <v>0</v>
      </c>
      <c r="P1026" s="470">
        <v>0</v>
      </c>
      <c r="Q1026" s="470">
        <v>0</v>
      </c>
      <c r="R1026" s="87">
        <v>0</v>
      </c>
      <c r="S1026" s="470">
        <v>0</v>
      </c>
      <c r="T1026" s="470">
        <v>0</v>
      </c>
      <c r="U1026" s="470">
        <v>0</v>
      </c>
      <c r="V1026" s="470">
        <v>0</v>
      </c>
      <c r="W1026" s="470">
        <v>0</v>
      </c>
      <c r="X1026" s="470">
        <v>0</v>
      </c>
      <c r="Y1026" s="470">
        <v>0</v>
      </c>
      <c r="Z1026" s="470">
        <v>0</v>
      </c>
      <c r="AA1026" s="470">
        <v>0</v>
      </c>
      <c r="AB1026" s="470">
        <v>0</v>
      </c>
      <c r="AC1026" s="470">
        <v>0</v>
      </c>
      <c r="AD1026" s="470">
        <v>0</v>
      </c>
      <c r="AE1026" s="470">
        <v>0</v>
      </c>
      <c r="AF1026" s="227">
        <v>0</v>
      </c>
      <c r="AG1026" s="227">
        <v>0</v>
      </c>
      <c r="AH1026" s="227">
        <v>0</v>
      </c>
      <c r="AI1026" s="227">
        <v>0</v>
      </c>
      <c r="AJ1026" s="475">
        <v>0</v>
      </c>
    </row>
    <row r="1027" spans="1:36" s="42" customFormat="1" x14ac:dyDescent="0.25">
      <c r="A1027" s="395"/>
      <c r="B1027" s="111">
        <v>6202</v>
      </c>
      <c r="C1027" s="180" t="s">
        <v>372</v>
      </c>
      <c r="D1027" s="470">
        <v>0</v>
      </c>
      <c r="E1027" s="470">
        <v>0</v>
      </c>
      <c r="F1027" s="470">
        <v>0</v>
      </c>
      <c r="G1027" s="470">
        <v>0</v>
      </c>
      <c r="H1027" s="87">
        <v>0</v>
      </c>
      <c r="I1027" s="470">
        <v>0</v>
      </c>
      <c r="J1027" s="470">
        <v>0</v>
      </c>
      <c r="K1027" s="470">
        <v>0</v>
      </c>
      <c r="L1027" s="470">
        <v>0</v>
      </c>
      <c r="M1027" s="470">
        <v>0</v>
      </c>
      <c r="N1027" s="470">
        <v>0</v>
      </c>
      <c r="O1027" s="470">
        <v>0</v>
      </c>
      <c r="P1027" s="470">
        <v>0</v>
      </c>
      <c r="Q1027" s="470">
        <v>0</v>
      </c>
      <c r="R1027" s="87">
        <v>0</v>
      </c>
      <c r="S1027" s="470">
        <v>0</v>
      </c>
      <c r="T1027" s="470">
        <v>0</v>
      </c>
      <c r="U1027" s="470">
        <v>0</v>
      </c>
      <c r="V1027" s="470">
        <v>0</v>
      </c>
      <c r="W1027" s="470">
        <v>0</v>
      </c>
      <c r="X1027" s="470">
        <v>0</v>
      </c>
      <c r="Y1027" s="470">
        <v>0</v>
      </c>
      <c r="Z1027" s="470">
        <v>0</v>
      </c>
      <c r="AA1027" s="470">
        <v>0</v>
      </c>
      <c r="AB1027" s="470">
        <v>0</v>
      </c>
      <c r="AC1027" s="470">
        <v>0</v>
      </c>
      <c r="AD1027" s="470">
        <v>0</v>
      </c>
      <c r="AE1027" s="470">
        <v>0</v>
      </c>
      <c r="AF1027" s="227">
        <v>0</v>
      </c>
      <c r="AG1027" s="227">
        <v>0</v>
      </c>
      <c r="AH1027" s="227">
        <v>0</v>
      </c>
      <c r="AI1027" s="227">
        <v>0</v>
      </c>
      <c r="AJ1027" s="475">
        <v>0</v>
      </c>
    </row>
    <row r="1028" spans="1:36" s="42" customFormat="1" x14ac:dyDescent="0.25">
      <c r="A1028" s="395"/>
      <c r="B1028" s="111">
        <v>6203</v>
      </c>
      <c r="C1028" s="180" t="s">
        <v>373</v>
      </c>
      <c r="D1028" s="470">
        <v>0</v>
      </c>
      <c r="E1028" s="470">
        <v>0</v>
      </c>
      <c r="F1028" s="470">
        <v>0</v>
      </c>
      <c r="G1028" s="470">
        <v>0</v>
      </c>
      <c r="H1028" s="87">
        <v>0</v>
      </c>
      <c r="I1028" s="470">
        <v>0</v>
      </c>
      <c r="J1028" s="470">
        <v>0</v>
      </c>
      <c r="K1028" s="470">
        <v>0</v>
      </c>
      <c r="L1028" s="470">
        <v>0</v>
      </c>
      <c r="M1028" s="470">
        <v>0</v>
      </c>
      <c r="N1028" s="470">
        <v>0</v>
      </c>
      <c r="O1028" s="470">
        <v>0</v>
      </c>
      <c r="P1028" s="470">
        <v>0</v>
      </c>
      <c r="Q1028" s="470">
        <v>0</v>
      </c>
      <c r="R1028" s="87">
        <v>0</v>
      </c>
      <c r="S1028" s="470">
        <v>0</v>
      </c>
      <c r="T1028" s="470">
        <v>0</v>
      </c>
      <c r="U1028" s="470">
        <v>0</v>
      </c>
      <c r="V1028" s="470">
        <v>0</v>
      </c>
      <c r="W1028" s="470">
        <v>0</v>
      </c>
      <c r="X1028" s="470">
        <v>0</v>
      </c>
      <c r="Y1028" s="470">
        <v>0</v>
      </c>
      <c r="Z1028" s="470">
        <v>0</v>
      </c>
      <c r="AA1028" s="470">
        <v>0</v>
      </c>
      <c r="AB1028" s="470">
        <v>0</v>
      </c>
      <c r="AC1028" s="470">
        <v>0</v>
      </c>
      <c r="AD1028" s="470">
        <v>0</v>
      </c>
      <c r="AE1028" s="470">
        <v>0</v>
      </c>
      <c r="AF1028" s="227">
        <v>0</v>
      </c>
      <c r="AG1028" s="227">
        <v>0</v>
      </c>
      <c r="AH1028" s="227">
        <v>0</v>
      </c>
      <c r="AI1028" s="227">
        <v>0</v>
      </c>
      <c r="AJ1028" s="475">
        <v>0</v>
      </c>
    </row>
    <row r="1029" spans="1:36" s="42" customFormat="1" x14ac:dyDescent="0.25">
      <c r="A1029" s="395"/>
      <c r="B1029" s="111">
        <v>6204</v>
      </c>
      <c r="C1029" s="180" t="s">
        <v>374</v>
      </c>
      <c r="D1029" s="470">
        <v>0</v>
      </c>
      <c r="E1029" s="470">
        <v>0</v>
      </c>
      <c r="F1029" s="470">
        <v>0</v>
      </c>
      <c r="G1029" s="470">
        <v>0</v>
      </c>
      <c r="H1029" s="87">
        <v>0</v>
      </c>
      <c r="I1029" s="470">
        <v>0</v>
      </c>
      <c r="J1029" s="470">
        <v>0</v>
      </c>
      <c r="K1029" s="470">
        <v>0</v>
      </c>
      <c r="L1029" s="470">
        <v>0</v>
      </c>
      <c r="M1029" s="470">
        <v>0</v>
      </c>
      <c r="N1029" s="470">
        <v>0</v>
      </c>
      <c r="O1029" s="470">
        <v>0</v>
      </c>
      <c r="P1029" s="470">
        <v>0</v>
      </c>
      <c r="Q1029" s="470">
        <v>0</v>
      </c>
      <c r="R1029" s="87">
        <v>0</v>
      </c>
      <c r="S1029" s="470">
        <v>0</v>
      </c>
      <c r="T1029" s="470">
        <v>0</v>
      </c>
      <c r="U1029" s="470">
        <v>0</v>
      </c>
      <c r="V1029" s="470">
        <v>0</v>
      </c>
      <c r="W1029" s="470">
        <v>0</v>
      </c>
      <c r="X1029" s="470">
        <v>0</v>
      </c>
      <c r="Y1029" s="470">
        <v>0</v>
      </c>
      <c r="Z1029" s="470">
        <v>0</v>
      </c>
      <c r="AA1029" s="470">
        <v>0</v>
      </c>
      <c r="AB1029" s="470">
        <v>0</v>
      </c>
      <c r="AC1029" s="470">
        <v>0</v>
      </c>
      <c r="AD1029" s="470">
        <v>0</v>
      </c>
      <c r="AE1029" s="470">
        <v>0</v>
      </c>
      <c r="AF1029" s="227">
        <v>0</v>
      </c>
      <c r="AG1029" s="227">
        <v>0</v>
      </c>
      <c r="AH1029" s="227">
        <v>0</v>
      </c>
      <c r="AI1029" s="227">
        <v>0</v>
      </c>
      <c r="AJ1029" s="475">
        <v>0</v>
      </c>
    </row>
    <row r="1030" spans="1:36" s="42" customFormat="1" x14ac:dyDescent="0.25">
      <c r="A1030" s="395"/>
      <c r="B1030" s="111">
        <v>6205</v>
      </c>
      <c r="C1030" s="180" t="s">
        <v>375</v>
      </c>
      <c r="D1030" s="470">
        <v>0</v>
      </c>
      <c r="E1030" s="470">
        <v>0</v>
      </c>
      <c r="F1030" s="470">
        <v>0</v>
      </c>
      <c r="G1030" s="470">
        <v>0</v>
      </c>
      <c r="H1030" s="87">
        <v>0</v>
      </c>
      <c r="I1030" s="470">
        <v>0</v>
      </c>
      <c r="J1030" s="470">
        <v>0</v>
      </c>
      <c r="K1030" s="470">
        <v>0</v>
      </c>
      <c r="L1030" s="470">
        <v>0</v>
      </c>
      <c r="M1030" s="470">
        <v>0</v>
      </c>
      <c r="N1030" s="470">
        <v>0</v>
      </c>
      <c r="O1030" s="470">
        <v>0</v>
      </c>
      <c r="P1030" s="470">
        <v>0</v>
      </c>
      <c r="Q1030" s="470">
        <v>0</v>
      </c>
      <c r="R1030" s="87">
        <v>0</v>
      </c>
      <c r="S1030" s="470">
        <v>0</v>
      </c>
      <c r="T1030" s="470">
        <v>0</v>
      </c>
      <c r="U1030" s="470">
        <v>0</v>
      </c>
      <c r="V1030" s="470">
        <v>0</v>
      </c>
      <c r="W1030" s="470">
        <v>0</v>
      </c>
      <c r="X1030" s="470">
        <v>0</v>
      </c>
      <c r="Y1030" s="470">
        <v>0</v>
      </c>
      <c r="Z1030" s="470">
        <v>0</v>
      </c>
      <c r="AA1030" s="470">
        <v>0</v>
      </c>
      <c r="AB1030" s="470">
        <v>0</v>
      </c>
      <c r="AC1030" s="470">
        <v>0</v>
      </c>
      <c r="AD1030" s="470">
        <v>0</v>
      </c>
      <c r="AE1030" s="470">
        <v>0</v>
      </c>
      <c r="AF1030" s="227">
        <v>0</v>
      </c>
      <c r="AG1030" s="227">
        <v>0</v>
      </c>
      <c r="AH1030" s="227">
        <v>0</v>
      </c>
      <c r="AI1030" s="227">
        <v>0</v>
      </c>
      <c r="AJ1030" s="475">
        <v>0</v>
      </c>
    </row>
    <row r="1031" spans="1:36" s="42" customFormat="1" x14ac:dyDescent="0.25">
      <c r="A1031" s="395"/>
      <c r="B1031" s="111">
        <v>6290</v>
      </c>
      <c r="C1031" s="180" t="s">
        <v>376</v>
      </c>
      <c r="D1031" s="470">
        <v>0</v>
      </c>
      <c r="E1031" s="470">
        <v>0</v>
      </c>
      <c r="F1031" s="470">
        <v>0</v>
      </c>
      <c r="G1031" s="470">
        <v>0</v>
      </c>
      <c r="H1031" s="87">
        <v>0</v>
      </c>
      <c r="I1031" s="470">
        <v>0</v>
      </c>
      <c r="J1031" s="470">
        <v>0</v>
      </c>
      <c r="K1031" s="470">
        <v>0</v>
      </c>
      <c r="L1031" s="470">
        <v>0</v>
      </c>
      <c r="M1031" s="470">
        <v>0</v>
      </c>
      <c r="N1031" s="470">
        <v>0</v>
      </c>
      <c r="O1031" s="470">
        <v>0</v>
      </c>
      <c r="P1031" s="470">
        <v>0</v>
      </c>
      <c r="Q1031" s="470">
        <v>0</v>
      </c>
      <c r="R1031" s="87">
        <v>0</v>
      </c>
      <c r="S1031" s="470">
        <v>0</v>
      </c>
      <c r="T1031" s="470">
        <v>0</v>
      </c>
      <c r="U1031" s="470">
        <v>0</v>
      </c>
      <c r="V1031" s="470">
        <v>0</v>
      </c>
      <c r="W1031" s="470">
        <v>0</v>
      </c>
      <c r="X1031" s="470">
        <v>0</v>
      </c>
      <c r="Y1031" s="470">
        <v>0</v>
      </c>
      <c r="Z1031" s="470">
        <v>0</v>
      </c>
      <c r="AA1031" s="470">
        <v>0</v>
      </c>
      <c r="AB1031" s="470">
        <v>0</v>
      </c>
      <c r="AC1031" s="470">
        <v>0</v>
      </c>
      <c r="AD1031" s="470">
        <v>0</v>
      </c>
      <c r="AE1031" s="470">
        <v>0</v>
      </c>
      <c r="AF1031" s="227">
        <v>0</v>
      </c>
      <c r="AG1031" s="227">
        <v>0</v>
      </c>
      <c r="AH1031" s="227">
        <v>0</v>
      </c>
      <c r="AI1031" s="227">
        <v>0</v>
      </c>
      <c r="AJ1031" s="475">
        <v>0</v>
      </c>
    </row>
    <row r="1032" spans="1:36" s="40" customFormat="1" x14ac:dyDescent="0.25">
      <c r="A1032" s="394"/>
      <c r="B1032" s="110">
        <v>63</v>
      </c>
      <c r="C1032" s="310" t="s">
        <v>858</v>
      </c>
      <c r="D1032" s="471">
        <v>0</v>
      </c>
      <c r="E1032" s="471">
        <v>0</v>
      </c>
      <c r="F1032" s="471">
        <v>0</v>
      </c>
      <c r="G1032" s="471">
        <v>0</v>
      </c>
      <c r="H1032" s="26">
        <v>0</v>
      </c>
      <c r="I1032" s="471">
        <v>0</v>
      </c>
      <c r="J1032" s="471">
        <v>0</v>
      </c>
      <c r="K1032" s="471">
        <v>0</v>
      </c>
      <c r="L1032" s="471">
        <v>0</v>
      </c>
      <c r="M1032" s="471">
        <v>0</v>
      </c>
      <c r="N1032" s="471">
        <v>0</v>
      </c>
      <c r="O1032" s="471">
        <v>0</v>
      </c>
      <c r="P1032" s="471">
        <v>0</v>
      </c>
      <c r="Q1032" s="471">
        <v>0</v>
      </c>
      <c r="R1032" s="26">
        <v>0</v>
      </c>
      <c r="S1032" s="471">
        <v>0</v>
      </c>
      <c r="T1032" s="471">
        <v>0</v>
      </c>
      <c r="U1032" s="471">
        <v>0</v>
      </c>
      <c r="V1032" s="471">
        <v>0</v>
      </c>
      <c r="W1032" s="471">
        <v>0</v>
      </c>
      <c r="X1032" s="471">
        <v>0</v>
      </c>
      <c r="Y1032" s="471">
        <v>0</v>
      </c>
      <c r="Z1032" s="471">
        <v>0</v>
      </c>
      <c r="AA1032" s="471">
        <v>0</v>
      </c>
      <c r="AB1032" s="471">
        <v>0</v>
      </c>
      <c r="AC1032" s="471">
        <v>0</v>
      </c>
      <c r="AD1032" s="471">
        <v>0</v>
      </c>
      <c r="AE1032" s="471">
        <v>0</v>
      </c>
      <c r="AF1032" s="473">
        <v>0</v>
      </c>
      <c r="AG1032" s="473">
        <v>0</v>
      </c>
      <c r="AH1032" s="473">
        <v>0</v>
      </c>
      <c r="AI1032" s="473">
        <v>0</v>
      </c>
      <c r="AJ1032" s="474">
        <v>0</v>
      </c>
    </row>
    <row r="1033" spans="1:36" s="42" customFormat="1" x14ac:dyDescent="0.25">
      <c r="A1033" s="395"/>
      <c r="B1033" s="111">
        <v>6301</v>
      </c>
      <c r="C1033" s="180" t="s">
        <v>378</v>
      </c>
      <c r="D1033" s="470">
        <v>0</v>
      </c>
      <c r="E1033" s="470">
        <v>0</v>
      </c>
      <c r="F1033" s="470">
        <v>0</v>
      </c>
      <c r="G1033" s="470">
        <v>0</v>
      </c>
      <c r="H1033" s="87">
        <v>0</v>
      </c>
      <c r="I1033" s="470">
        <v>0</v>
      </c>
      <c r="J1033" s="470">
        <v>0</v>
      </c>
      <c r="K1033" s="470">
        <v>0</v>
      </c>
      <c r="L1033" s="470">
        <v>0</v>
      </c>
      <c r="M1033" s="470">
        <v>0</v>
      </c>
      <c r="N1033" s="470">
        <v>0</v>
      </c>
      <c r="O1033" s="470">
        <v>0</v>
      </c>
      <c r="P1033" s="470">
        <v>0</v>
      </c>
      <c r="Q1033" s="470">
        <v>0</v>
      </c>
      <c r="R1033" s="87">
        <v>0</v>
      </c>
      <c r="S1033" s="470">
        <v>0</v>
      </c>
      <c r="T1033" s="470">
        <v>0</v>
      </c>
      <c r="U1033" s="470">
        <v>0</v>
      </c>
      <c r="V1033" s="470">
        <v>0</v>
      </c>
      <c r="W1033" s="470">
        <v>0</v>
      </c>
      <c r="X1033" s="470">
        <v>0</v>
      </c>
      <c r="Y1033" s="470">
        <v>0</v>
      </c>
      <c r="Z1033" s="470">
        <v>0</v>
      </c>
      <c r="AA1033" s="470">
        <v>0</v>
      </c>
      <c r="AB1033" s="470">
        <v>0</v>
      </c>
      <c r="AC1033" s="470">
        <v>0</v>
      </c>
      <c r="AD1033" s="470">
        <v>0</v>
      </c>
      <c r="AE1033" s="470">
        <v>0</v>
      </c>
      <c r="AF1033" s="227">
        <v>0</v>
      </c>
      <c r="AG1033" s="227">
        <v>0</v>
      </c>
      <c r="AH1033" s="227">
        <v>0</v>
      </c>
      <c r="AI1033" s="227">
        <v>0</v>
      </c>
      <c r="AJ1033" s="475">
        <v>0</v>
      </c>
    </row>
    <row r="1034" spans="1:36" s="42" customFormat="1" x14ac:dyDescent="0.25">
      <c r="A1034" s="395"/>
      <c r="B1034" s="111">
        <v>6302</v>
      </c>
      <c r="C1034" s="180" t="s">
        <v>381</v>
      </c>
      <c r="D1034" s="470">
        <v>0</v>
      </c>
      <c r="E1034" s="470">
        <v>0</v>
      </c>
      <c r="F1034" s="470">
        <v>0</v>
      </c>
      <c r="G1034" s="470">
        <v>0</v>
      </c>
      <c r="H1034" s="87">
        <v>0</v>
      </c>
      <c r="I1034" s="470">
        <v>0</v>
      </c>
      <c r="J1034" s="470">
        <v>0</v>
      </c>
      <c r="K1034" s="470">
        <v>0</v>
      </c>
      <c r="L1034" s="470">
        <v>0</v>
      </c>
      <c r="M1034" s="470">
        <v>0</v>
      </c>
      <c r="N1034" s="470">
        <v>0</v>
      </c>
      <c r="O1034" s="470">
        <v>0</v>
      </c>
      <c r="P1034" s="470">
        <v>0</v>
      </c>
      <c r="Q1034" s="470">
        <v>0</v>
      </c>
      <c r="R1034" s="87">
        <v>0</v>
      </c>
      <c r="S1034" s="470">
        <v>0</v>
      </c>
      <c r="T1034" s="470">
        <v>0</v>
      </c>
      <c r="U1034" s="470">
        <v>0</v>
      </c>
      <c r="V1034" s="470">
        <v>0</v>
      </c>
      <c r="W1034" s="470">
        <v>0</v>
      </c>
      <c r="X1034" s="470">
        <v>0</v>
      </c>
      <c r="Y1034" s="470">
        <v>0</v>
      </c>
      <c r="Z1034" s="470">
        <v>0</v>
      </c>
      <c r="AA1034" s="470">
        <v>0</v>
      </c>
      <c r="AB1034" s="470">
        <v>0</v>
      </c>
      <c r="AC1034" s="470">
        <v>0</v>
      </c>
      <c r="AD1034" s="470">
        <v>0</v>
      </c>
      <c r="AE1034" s="470">
        <v>0</v>
      </c>
      <c r="AF1034" s="227">
        <v>0</v>
      </c>
      <c r="AG1034" s="227">
        <v>0</v>
      </c>
      <c r="AH1034" s="227">
        <v>0</v>
      </c>
      <c r="AI1034" s="227">
        <v>0</v>
      </c>
      <c r="AJ1034" s="475">
        <v>0</v>
      </c>
    </row>
    <row r="1035" spans="1:36" s="42" customFormat="1" x14ac:dyDescent="0.25">
      <c r="A1035" s="395"/>
      <c r="B1035" s="111">
        <v>6303</v>
      </c>
      <c r="C1035" s="180" t="s">
        <v>385</v>
      </c>
      <c r="D1035" s="470">
        <v>0</v>
      </c>
      <c r="E1035" s="470">
        <v>0</v>
      </c>
      <c r="F1035" s="470">
        <v>0</v>
      </c>
      <c r="G1035" s="470">
        <v>0</v>
      </c>
      <c r="H1035" s="87">
        <v>0</v>
      </c>
      <c r="I1035" s="470">
        <v>0</v>
      </c>
      <c r="J1035" s="470">
        <v>0</v>
      </c>
      <c r="K1035" s="470">
        <v>0</v>
      </c>
      <c r="L1035" s="470">
        <v>0</v>
      </c>
      <c r="M1035" s="470">
        <v>0</v>
      </c>
      <c r="N1035" s="470">
        <v>0</v>
      </c>
      <c r="O1035" s="470">
        <v>0</v>
      </c>
      <c r="P1035" s="470">
        <v>0</v>
      </c>
      <c r="Q1035" s="470">
        <v>0</v>
      </c>
      <c r="R1035" s="87">
        <v>0</v>
      </c>
      <c r="S1035" s="470">
        <v>0</v>
      </c>
      <c r="T1035" s="470">
        <v>0</v>
      </c>
      <c r="U1035" s="470">
        <v>0</v>
      </c>
      <c r="V1035" s="470">
        <v>0</v>
      </c>
      <c r="W1035" s="470">
        <v>0</v>
      </c>
      <c r="X1035" s="470">
        <v>0</v>
      </c>
      <c r="Y1035" s="470">
        <v>0</v>
      </c>
      <c r="Z1035" s="470">
        <v>0</v>
      </c>
      <c r="AA1035" s="470">
        <v>0</v>
      </c>
      <c r="AB1035" s="470">
        <v>0</v>
      </c>
      <c r="AC1035" s="470">
        <v>0</v>
      </c>
      <c r="AD1035" s="470">
        <v>0</v>
      </c>
      <c r="AE1035" s="470">
        <v>0</v>
      </c>
      <c r="AF1035" s="227">
        <v>0</v>
      </c>
      <c r="AG1035" s="227">
        <v>0</v>
      </c>
      <c r="AH1035" s="227">
        <v>0</v>
      </c>
      <c r="AI1035" s="227">
        <v>0</v>
      </c>
      <c r="AJ1035" s="475">
        <v>0</v>
      </c>
    </row>
    <row r="1036" spans="1:36" s="42" customFormat="1" x14ac:dyDescent="0.25">
      <c r="A1036" s="395"/>
      <c r="B1036" s="111">
        <v>6304</v>
      </c>
      <c r="C1036" s="180" t="s">
        <v>389</v>
      </c>
      <c r="D1036" s="470">
        <v>0</v>
      </c>
      <c r="E1036" s="470">
        <v>0</v>
      </c>
      <c r="F1036" s="470">
        <v>0</v>
      </c>
      <c r="G1036" s="470">
        <v>0</v>
      </c>
      <c r="H1036" s="87">
        <v>0</v>
      </c>
      <c r="I1036" s="470">
        <v>0</v>
      </c>
      <c r="J1036" s="470">
        <v>0</v>
      </c>
      <c r="K1036" s="470">
        <v>0</v>
      </c>
      <c r="L1036" s="470">
        <v>0</v>
      </c>
      <c r="M1036" s="470">
        <v>0</v>
      </c>
      <c r="N1036" s="470">
        <v>0</v>
      </c>
      <c r="O1036" s="470">
        <v>0</v>
      </c>
      <c r="P1036" s="470">
        <v>0</v>
      </c>
      <c r="Q1036" s="470">
        <v>0</v>
      </c>
      <c r="R1036" s="87">
        <v>0</v>
      </c>
      <c r="S1036" s="470">
        <v>0</v>
      </c>
      <c r="T1036" s="470">
        <v>0</v>
      </c>
      <c r="U1036" s="470">
        <v>0</v>
      </c>
      <c r="V1036" s="470">
        <v>0</v>
      </c>
      <c r="W1036" s="470">
        <v>0</v>
      </c>
      <c r="X1036" s="470">
        <v>0</v>
      </c>
      <c r="Y1036" s="470">
        <v>0</v>
      </c>
      <c r="Z1036" s="470">
        <v>0</v>
      </c>
      <c r="AA1036" s="470">
        <v>0</v>
      </c>
      <c r="AB1036" s="470">
        <v>0</v>
      </c>
      <c r="AC1036" s="470">
        <v>0</v>
      </c>
      <c r="AD1036" s="470">
        <v>0</v>
      </c>
      <c r="AE1036" s="470">
        <v>0</v>
      </c>
      <c r="AF1036" s="227">
        <v>0</v>
      </c>
      <c r="AG1036" s="227">
        <v>0</v>
      </c>
      <c r="AH1036" s="227">
        <v>0</v>
      </c>
      <c r="AI1036" s="227">
        <v>0</v>
      </c>
      <c r="AJ1036" s="475">
        <v>0</v>
      </c>
    </row>
    <row r="1037" spans="1:36" s="42" customFormat="1" x14ac:dyDescent="0.25">
      <c r="A1037" s="395"/>
      <c r="B1037" s="111">
        <v>6305</v>
      </c>
      <c r="C1037" s="180" t="s">
        <v>390</v>
      </c>
      <c r="D1037" s="470">
        <v>0</v>
      </c>
      <c r="E1037" s="470">
        <v>0</v>
      </c>
      <c r="F1037" s="470">
        <v>0</v>
      </c>
      <c r="G1037" s="470">
        <v>0</v>
      </c>
      <c r="H1037" s="87">
        <v>0</v>
      </c>
      <c r="I1037" s="470">
        <v>0</v>
      </c>
      <c r="J1037" s="470">
        <v>0</v>
      </c>
      <c r="K1037" s="470">
        <v>0</v>
      </c>
      <c r="L1037" s="470">
        <v>0</v>
      </c>
      <c r="M1037" s="470">
        <v>0</v>
      </c>
      <c r="N1037" s="470">
        <v>0</v>
      </c>
      <c r="O1037" s="470">
        <v>0</v>
      </c>
      <c r="P1037" s="470">
        <v>0</v>
      </c>
      <c r="Q1037" s="470">
        <v>0</v>
      </c>
      <c r="R1037" s="87">
        <v>0</v>
      </c>
      <c r="S1037" s="470">
        <v>0</v>
      </c>
      <c r="T1037" s="470">
        <v>0</v>
      </c>
      <c r="U1037" s="470">
        <v>0</v>
      </c>
      <c r="V1037" s="470">
        <v>0</v>
      </c>
      <c r="W1037" s="470">
        <v>0</v>
      </c>
      <c r="X1037" s="470">
        <v>0</v>
      </c>
      <c r="Y1037" s="470">
        <v>0</v>
      </c>
      <c r="Z1037" s="470">
        <v>0</v>
      </c>
      <c r="AA1037" s="470">
        <v>0</v>
      </c>
      <c r="AB1037" s="470">
        <v>0</v>
      </c>
      <c r="AC1037" s="470">
        <v>0</v>
      </c>
      <c r="AD1037" s="470">
        <v>0</v>
      </c>
      <c r="AE1037" s="470">
        <v>0</v>
      </c>
      <c r="AF1037" s="227">
        <v>0</v>
      </c>
      <c r="AG1037" s="227">
        <v>0</v>
      </c>
      <c r="AH1037" s="227">
        <v>0</v>
      </c>
      <c r="AI1037" s="227">
        <v>0</v>
      </c>
      <c r="AJ1037" s="475">
        <v>0</v>
      </c>
    </row>
    <row r="1038" spans="1:36" s="42" customFormat="1" x14ac:dyDescent="0.25">
      <c r="A1038" s="395"/>
      <c r="B1038" s="111">
        <v>6306</v>
      </c>
      <c r="C1038" s="180" t="s">
        <v>859</v>
      </c>
      <c r="D1038" s="470">
        <v>0</v>
      </c>
      <c r="E1038" s="470">
        <v>0</v>
      </c>
      <c r="F1038" s="470">
        <v>0</v>
      </c>
      <c r="G1038" s="470">
        <v>0</v>
      </c>
      <c r="H1038" s="87">
        <v>0</v>
      </c>
      <c r="I1038" s="470">
        <v>0</v>
      </c>
      <c r="J1038" s="470">
        <v>0</v>
      </c>
      <c r="K1038" s="470">
        <v>0</v>
      </c>
      <c r="L1038" s="470">
        <v>0</v>
      </c>
      <c r="M1038" s="470">
        <v>0</v>
      </c>
      <c r="N1038" s="470">
        <v>0</v>
      </c>
      <c r="O1038" s="470">
        <v>0</v>
      </c>
      <c r="P1038" s="470">
        <v>0</v>
      </c>
      <c r="Q1038" s="470">
        <v>0</v>
      </c>
      <c r="R1038" s="87">
        <v>0</v>
      </c>
      <c r="S1038" s="470">
        <v>0</v>
      </c>
      <c r="T1038" s="470">
        <v>0</v>
      </c>
      <c r="U1038" s="470">
        <v>0</v>
      </c>
      <c r="V1038" s="470">
        <v>0</v>
      </c>
      <c r="W1038" s="470">
        <v>0</v>
      </c>
      <c r="X1038" s="470">
        <v>0</v>
      </c>
      <c r="Y1038" s="470">
        <v>0</v>
      </c>
      <c r="Z1038" s="470">
        <v>0</v>
      </c>
      <c r="AA1038" s="470">
        <v>0</v>
      </c>
      <c r="AB1038" s="470">
        <v>0</v>
      </c>
      <c r="AC1038" s="470">
        <v>0</v>
      </c>
      <c r="AD1038" s="470">
        <v>0</v>
      </c>
      <c r="AE1038" s="470">
        <v>0</v>
      </c>
      <c r="AF1038" s="227">
        <v>0</v>
      </c>
      <c r="AG1038" s="227">
        <v>0</v>
      </c>
      <c r="AH1038" s="227">
        <v>0</v>
      </c>
      <c r="AI1038" s="227">
        <v>0</v>
      </c>
      <c r="AJ1038" s="475">
        <v>0</v>
      </c>
    </row>
    <row r="1039" spans="1:36" s="42" customFormat="1" x14ac:dyDescent="0.25">
      <c r="A1039" s="395"/>
      <c r="B1039" s="111">
        <v>6307</v>
      </c>
      <c r="C1039" s="180" t="s">
        <v>396</v>
      </c>
      <c r="D1039" s="470">
        <v>0</v>
      </c>
      <c r="E1039" s="470">
        <v>0</v>
      </c>
      <c r="F1039" s="470">
        <v>0</v>
      </c>
      <c r="G1039" s="470">
        <v>0</v>
      </c>
      <c r="H1039" s="87">
        <v>0</v>
      </c>
      <c r="I1039" s="470">
        <v>0</v>
      </c>
      <c r="J1039" s="470">
        <v>0</v>
      </c>
      <c r="K1039" s="470">
        <v>0</v>
      </c>
      <c r="L1039" s="470">
        <v>0</v>
      </c>
      <c r="M1039" s="470">
        <v>0</v>
      </c>
      <c r="N1039" s="470">
        <v>0</v>
      </c>
      <c r="O1039" s="470">
        <v>0</v>
      </c>
      <c r="P1039" s="470">
        <v>0</v>
      </c>
      <c r="Q1039" s="470">
        <v>0</v>
      </c>
      <c r="R1039" s="87">
        <v>0</v>
      </c>
      <c r="S1039" s="470">
        <v>0</v>
      </c>
      <c r="T1039" s="470">
        <v>0</v>
      </c>
      <c r="U1039" s="470">
        <v>0</v>
      </c>
      <c r="V1039" s="470">
        <v>0</v>
      </c>
      <c r="W1039" s="470">
        <v>0</v>
      </c>
      <c r="X1039" s="470">
        <v>0</v>
      </c>
      <c r="Y1039" s="470">
        <v>0</v>
      </c>
      <c r="Z1039" s="470">
        <v>0</v>
      </c>
      <c r="AA1039" s="470">
        <v>0</v>
      </c>
      <c r="AB1039" s="470">
        <v>0</v>
      </c>
      <c r="AC1039" s="470">
        <v>0</v>
      </c>
      <c r="AD1039" s="470">
        <v>0</v>
      </c>
      <c r="AE1039" s="470">
        <v>0</v>
      </c>
      <c r="AF1039" s="227">
        <v>0</v>
      </c>
      <c r="AG1039" s="227">
        <v>0</v>
      </c>
      <c r="AH1039" s="227">
        <v>0</v>
      </c>
      <c r="AI1039" s="227">
        <v>0</v>
      </c>
      <c r="AJ1039" s="475">
        <v>0</v>
      </c>
    </row>
    <row r="1040" spans="1:36" s="42" customFormat="1" x14ac:dyDescent="0.25">
      <c r="A1040" s="395"/>
      <c r="B1040" s="111">
        <v>6308</v>
      </c>
      <c r="C1040" s="180" t="s">
        <v>398</v>
      </c>
      <c r="D1040" s="470">
        <v>0</v>
      </c>
      <c r="E1040" s="470">
        <v>0</v>
      </c>
      <c r="F1040" s="470">
        <v>0</v>
      </c>
      <c r="G1040" s="470">
        <v>0</v>
      </c>
      <c r="H1040" s="87">
        <v>0</v>
      </c>
      <c r="I1040" s="470">
        <v>0</v>
      </c>
      <c r="J1040" s="470">
        <v>0</v>
      </c>
      <c r="K1040" s="470">
        <v>0</v>
      </c>
      <c r="L1040" s="470">
        <v>0</v>
      </c>
      <c r="M1040" s="470">
        <v>0</v>
      </c>
      <c r="N1040" s="470">
        <v>0</v>
      </c>
      <c r="O1040" s="470">
        <v>0</v>
      </c>
      <c r="P1040" s="470">
        <v>0</v>
      </c>
      <c r="Q1040" s="470">
        <v>0</v>
      </c>
      <c r="R1040" s="87">
        <v>0</v>
      </c>
      <c r="S1040" s="470">
        <v>0</v>
      </c>
      <c r="T1040" s="470">
        <v>0</v>
      </c>
      <c r="U1040" s="470">
        <v>0</v>
      </c>
      <c r="V1040" s="470">
        <v>0</v>
      </c>
      <c r="W1040" s="470">
        <v>0</v>
      </c>
      <c r="X1040" s="470">
        <v>0</v>
      </c>
      <c r="Y1040" s="470">
        <v>0</v>
      </c>
      <c r="Z1040" s="470">
        <v>0</v>
      </c>
      <c r="AA1040" s="470">
        <v>0</v>
      </c>
      <c r="AB1040" s="470">
        <v>0</v>
      </c>
      <c r="AC1040" s="470">
        <v>0</v>
      </c>
      <c r="AD1040" s="470">
        <v>0</v>
      </c>
      <c r="AE1040" s="470">
        <v>0</v>
      </c>
      <c r="AF1040" s="227">
        <v>0</v>
      </c>
      <c r="AG1040" s="227">
        <v>0</v>
      </c>
      <c r="AH1040" s="227">
        <v>0</v>
      </c>
      <c r="AI1040" s="227">
        <v>0</v>
      </c>
      <c r="AJ1040" s="475">
        <v>0</v>
      </c>
    </row>
    <row r="1041" spans="1:36" s="42" customFormat="1" x14ac:dyDescent="0.25">
      <c r="A1041" s="395"/>
      <c r="B1041" s="111">
        <v>6309</v>
      </c>
      <c r="C1041" s="180" t="s">
        <v>399</v>
      </c>
      <c r="D1041" s="470">
        <v>0</v>
      </c>
      <c r="E1041" s="470">
        <v>0</v>
      </c>
      <c r="F1041" s="470">
        <v>0</v>
      </c>
      <c r="G1041" s="470">
        <v>0</v>
      </c>
      <c r="H1041" s="87">
        <v>0</v>
      </c>
      <c r="I1041" s="470">
        <v>0</v>
      </c>
      <c r="J1041" s="470">
        <v>0</v>
      </c>
      <c r="K1041" s="470">
        <v>0</v>
      </c>
      <c r="L1041" s="470">
        <v>0</v>
      </c>
      <c r="M1041" s="470">
        <v>0</v>
      </c>
      <c r="N1041" s="470">
        <v>0</v>
      </c>
      <c r="O1041" s="470">
        <v>0</v>
      </c>
      <c r="P1041" s="470">
        <v>0</v>
      </c>
      <c r="Q1041" s="470">
        <v>0</v>
      </c>
      <c r="R1041" s="87">
        <v>0</v>
      </c>
      <c r="S1041" s="470">
        <v>0</v>
      </c>
      <c r="T1041" s="470">
        <v>0</v>
      </c>
      <c r="U1041" s="470">
        <v>0</v>
      </c>
      <c r="V1041" s="470">
        <v>0</v>
      </c>
      <c r="W1041" s="470">
        <v>0</v>
      </c>
      <c r="X1041" s="470">
        <v>0</v>
      </c>
      <c r="Y1041" s="470">
        <v>0</v>
      </c>
      <c r="Z1041" s="470">
        <v>0</v>
      </c>
      <c r="AA1041" s="470">
        <v>0</v>
      </c>
      <c r="AB1041" s="470">
        <v>0</v>
      </c>
      <c r="AC1041" s="470">
        <v>0</v>
      </c>
      <c r="AD1041" s="470">
        <v>0</v>
      </c>
      <c r="AE1041" s="470">
        <v>0</v>
      </c>
      <c r="AF1041" s="227">
        <v>0</v>
      </c>
      <c r="AG1041" s="227">
        <v>0</v>
      </c>
      <c r="AH1041" s="227">
        <v>0</v>
      </c>
      <c r="AI1041" s="227">
        <v>0</v>
      </c>
      <c r="AJ1041" s="475">
        <v>0</v>
      </c>
    </row>
    <row r="1042" spans="1:36" s="42" customFormat="1" x14ac:dyDescent="0.25">
      <c r="A1042" s="395"/>
      <c r="B1042" s="111">
        <v>6310</v>
      </c>
      <c r="C1042" s="180" t="s">
        <v>400</v>
      </c>
      <c r="D1042" s="470">
        <v>0</v>
      </c>
      <c r="E1042" s="470">
        <v>0</v>
      </c>
      <c r="F1042" s="470">
        <v>0</v>
      </c>
      <c r="G1042" s="470">
        <v>0</v>
      </c>
      <c r="H1042" s="87">
        <v>0</v>
      </c>
      <c r="I1042" s="470">
        <v>0</v>
      </c>
      <c r="J1042" s="470">
        <v>0</v>
      </c>
      <c r="K1042" s="470">
        <v>0</v>
      </c>
      <c r="L1042" s="470">
        <v>0</v>
      </c>
      <c r="M1042" s="470">
        <v>0</v>
      </c>
      <c r="N1042" s="470">
        <v>0</v>
      </c>
      <c r="O1042" s="470">
        <v>0</v>
      </c>
      <c r="P1042" s="470">
        <v>0</v>
      </c>
      <c r="Q1042" s="470">
        <v>0</v>
      </c>
      <c r="R1042" s="87">
        <v>0</v>
      </c>
      <c r="S1042" s="470">
        <v>0</v>
      </c>
      <c r="T1042" s="470">
        <v>0</v>
      </c>
      <c r="U1042" s="470">
        <v>0</v>
      </c>
      <c r="V1042" s="470">
        <v>0</v>
      </c>
      <c r="W1042" s="470">
        <v>0</v>
      </c>
      <c r="X1042" s="470">
        <v>0</v>
      </c>
      <c r="Y1042" s="470">
        <v>0</v>
      </c>
      <c r="Z1042" s="470">
        <v>0</v>
      </c>
      <c r="AA1042" s="470">
        <v>0</v>
      </c>
      <c r="AB1042" s="470">
        <v>0</v>
      </c>
      <c r="AC1042" s="470">
        <v>0</v>
      </c>
      <c r="AD1042" s="470">
        <v>0</v>
      </c>
      <c r="AE1042" s="470">
        <v>0</v>
      </c>
      <c r="AF1042" s="227">
        <v>0</v>
      </c>
      <c r="AG1042" s="227">
        <v>0</v>
      </c>
      <c r="AH1042" s="227">
        <v>0</v>
      </c>
      <c r="AI1042" s="227">
        <v>0</v>
      </c>
      <c r="AJ1042" s="475">
        <v>0</v>
      </c>
    </row>
    <row r="1043" spans="1:36" s="42" customFormat="1" x14ac:dyDescent="0.25">
      <c r="A1043" s="395"/>
      <c r="B1043" s="111">
        <v>6311</v>
      </c>
      <c r="C1043" s="180" t="s">
        <v>375</v>
      </c>
      <c r="D1043" s="470">
        <v>0</v>
      </c>
      <c r="E1043" s="470">
        <v>0</v>
      </c>
      <c r="F1043" s="470">
        <v>0</v>
      </c>
      <c r="G1043" s="470">
        <v>0</v>
      </c>
      <c r="H1043" s="87">
        <v>0</v>
      </c>
      <c r="I1043" s="470">
        <v>0</v>
      </c>
      <c r="J1043" s="470">
        <v>0</v>
      </c>
      <c r="K1043" s="470">
        <v>0</v>
      </c>
      <c r="L1043" s="470">
        <v>0</v>
      </c>
      <c r="M1043" s="470">
        <v>0</v>
      </c>
      <c r="N1043" s="470">
        <v>0</v>
      </c>
      <c r="O1043" s="470">
        <v>0</v>
      </c>
      <c r="P1043" s="470">
        <v>0</v>
      </c>
      <c r="Q1043" s="470">
        <v>0</v>
      </c>
      <c r="R1043" s="87">
        <v>0</v>
      </c>
      <c r="S1043" s="470">
        <v>0</v>
      </c>
      <c r="T1043" s="470">
        <v>0</v>
      </c>
      <c r="U1043" s="470">
        <v>0</v>
      </c>
      <c r="V1043" s="470">
        <v>0</v>
      </c>
      <c r="W1043" s="470">
        <v>0</v>
      </c>
      <c r="X1043" s="470">
        <v>0</v>
      </c>
      <c r="Y1043" s="470">
        <v>0</v>
      </c>
      <c r="Z1043" s="470">
        <v>0</v>
      </c>
      <c r="AA1043" s="470">
        <v>0</v>
      </c>
      <c r="AB1043" s="470">
        <v>0</v>
      </c>
      <c r="AC1043" s="470">
        <v>0</v>
      </c>
      <c r="AD1043" s="470">
        <v>0</v>
      </c>
      <c r="AE1043" s="470">
        <v>0</v>
      </c>
      <c r="AF1043" s="227">
        <v>0</v>
      </c>
      <c r="AG1043" s="227">
        <v>0</v>
      </c>
      <c r="AH1043" s="227">
        <v>0</v>
      </c>
      <c r="AI1043" s="227">
        <v>0</v>
      </c>
      <c r="AJ1043" s="475">
        <v>0</v>
      </c>
    </row>
    <row r="1044" spans="1:36" s="42" customFormat="1" x14ac:dyDescent="0.25">
      <c r="A1044" s="395"/>
      <c r="B1044" s="111">
        <v>6312</v>
      </c>
      <c r="C1044" s="180" t="s">
        <v>1674</v>
      </c>
      <c r="D1044" s="470">
        <v>0</v>
      </c>
      <c r="E1044" s="470">
        <v>0</v>
      </c>
      <c r="F1044" s="470">
        <v>0</v>
      </c>
      <c r="G1044" s="470">
        <v>0</v>
      </c>
      <c r="H1044" s="87">
        <v>0</v>
      </c>
      <c r="I1044" s="470">
        <v>0</v>
      </c>
      <c r="J1044" s="470">
        <v>0</v>
      </c>
      <c r="K1044" s="470">
        <v>0</v>
      </c>
      <c r="L1044" s="470">
        <v>0</v>
      </c>
      <c r="M1044" s="470">
        <v>0</v>
      </c>
      <c r="N1044" s="470">
        <v>0</v>
      </c>
      <c r="O1044" s="470">
        <v>0</v>
      </c>
      <c r="P1044" s="470">
        <v>0</v>
      </c>
      <c r="Q1044" s="470">
        <v>0</v>
      </c>
      <c r="R1044" s="87">
        <v>0</v>
      </c>
      <c r="S1044" s="470">
        <v>0</v>
      </c>
      <c r="T1044" s="470">
        <v>0</v>
      </c>
      <c r="U1044" s="470">
        <v>0</v>
      </c>
      <c r="V1044" s="470">
        <v>0</v>
      </c>
      <c r="W1044" s="470">
        <v>0</v>
      </c>
      <c r="X1044" s="470">
        <v>0</v>
      </c>
      <c r="Y1044" s="470">
        <v>0</v>
      </c>
      <c r="Z1044" s="470">
        <v>0</v>
      </c>
      <c r="AA1044" s="470">
        <v>0</v>
      </c>
      <c r="AB1044" s="470">
        <v>0</v>
      </c>
      <c r="AC1044" s="470">
        <v>0</v>
      </c>
      <c r="AD1044" s="470">
        <v>0</v>
      </c>
      <c r="AE1044" s="470">
        <v>0</v>
      </c>
      <c r="AF1044" s="227">
        <v>0</v>
      </c>
      <c r="AG1044" s="227">
        <v>0</v>
      </c>
      <c r="AH1044" s="227">
        <v>0</v>
      </c>
      <c r="AI1044" s="227">
        <v>0</v>
      </c>
      <c r="AJ1044" s="475">
        <v>0</v>
      </c>
    </row>
    <row r="1045" spans="1:36" s="42" customFormat="1" x14ac:dyDescent="0.25">
      <c r="A1045" s="395"/>
      <c r="B1045" s="111">
        <v>6390</v>
      </c>
      <c r="C1045" s="180" t="s">
        <v>401</v>
      </c>
      <c r="D1045" s="470">
        <v>0</v>
      </c>
      <c r="E1045" s="470">
        <v>0</v>
      </c>
      <c r="F1045" s="470">
        <v>0</v>
      </c>
      <c r="G1045" s="470">
        <v>0</v>
      </c>
      <c r="H1045" s="87">
        <v>0</v>
      </c>
      <c r="I1045" s="470">
        <v>0</v>
      </c>
      <c r="J1045" s="470">
        <v>0</v>
      </c>
      <c r="K1045" s="470">
        <v>0</v>
      </c>
      <c r="L1045" s="470">
        <v>0</v>
      </c>
      <c r="M1045" s="470">
        <v>0</v>
      </c>
      <c r="N1045" s="470">
        <v>0</v>
      </c>
      <c r="O1045" s="470">
        <v>0</v>
      </c>
      <c r="P1045" s="470">
        <v>0</v>
      </c>
      <c r="Q1045" s="470">
        <v>0</v>
      </c>
      <c r="R1045" s="87">
        <v>0</v>
      </c>
      <c r="S1045" s="470">
        <v>0</v>
      </c>
      <c r="T1045" s="470">
        <v>0</v>
      </c>
      <c r="U1045" s="470">
        <v>0</v>
      </c>
      <c r="V1045" s="470">
        <v>0</v>
      </c>
      <c r="W1045" s="470">
        <v>0</v>
      </c>
      <c r="X1045" s="470">
        <v>0</v>
      </c>
      <c r="Y1045" s="470">
        <v>0</v>
      </c>
      <c r="Z1045" s="470">
        <v>0</v>
      </c>
      <c r="AA1045" s="470">
        <v>0</v>
      </c>
      <c r="AB1045" s="470">
        <v>0</v>
      </c>
      <c r="AC1045" s="470">
        <v>0</v>
      </c>
      <c r="AD1045" s="470">
        <v>0</v>
      </c>
      <c r="AE1045" s="470">
        <v>0</v>
      </c>
      <c r="AF1045" s="227">
        <v>0</v>
      </c>
      <c r="AG1045" s="227">
        <v>0</v>
      </c>
      <c r="AH1045" s="227">
        <v>0</v>
      </c>
      <c r="AI1045" s="227">
        <v>0</v>
      </c>
      <c r="AJ1045" s="475">
        <v>0</v>
      </c>
    </row>
    <row r="1046" spans="1:36" s="40" customFormat="1" x14ac:dyDescent="0.25">
      <c r="A1046" s="394"/>
      <c r="B1046" s="110">
        <v>64</v>
      </c>
      <c r="C1046" s="310" t="s">
        <v>377</v>
      </c>
      <c r="D1046" s="471">
        <v>1697632.9771400001</v>
      </c>
      <c r="E1046" s="471">
        <v>2011885.45099</v>
      </c>
      <c r="F1046" s="471">
        <v>3483254.59877</v>
      </c>
      <c r="G1046" s="471">
        <v>1374579.80614</v>
      </c>
      <c r="H1046" s="26">
        <v>8567352.833039999</v>
      </c>
      <c r="I1046" s="471">
        <v>348652.30683999998</v>
      </c>
      <c r="J1046" s="471">
        <v>927662.05909999995</v>
      </c>
      <c r="K1046" s="471">
        <v>158613.66200000001</v>
      </c>
      <c r="L1046" s="471">
        <v>3015432.2847799999</v>
      </c>
      <c r="M1046" s="471">
        <v>127470.97686</v>
      </c>
      <c r="N1046" s="471">
        <v>794646.76012999995</v>
      </c>
      <c r="O1046" s="471">
        <v>42359.723980000002</v>
      </c>
      <c r="P1046" s="471">
        <v>60010.754139999997</v>
      </c>
      <c r="Q1046" s="471">
        <v>375544.24209000001</v>
      </c>
      <c r="R1046" s="26">
        <v>5850392.7699199999</v>
      </c>
      <c r="S1046" s="471">
        <v>6469.2996400000002</v>
      </c>
      <c r="T1046" s="471">
        <v>22250.954379999999</v>
      </c>
      <c r="U1046" s="471">
        <v>2085.05393</v>
      </c>
      <c r="V1046" s="471">
        <v>0</v>
      </c>
      <c r="W1046" s="471">
        <v>0</v>
      </c>
      <c r="X1046" s="471">
        <v>55.185569999999998</v>
      </c>
      <c r="Y1046" s="471">
        <v>0</v>
      </c>
      <c r="Z1046" s="471">
        <v>0</v>
      </c>
      <c r="AA1046" s="471">
        <v>0</v>
      </c>
      <c r="AB1046" s="471">
        <v>1819.06576</v>
      </c>
      <c r="AC1046" s="471">
        <v>0</v>
      </c>
      <c r="AD1046" s="471">
        <v>32679.559280000005</v>
      </c>
      <c r="AE1046" s="471">
        <v>14450425.162239999</v>
      </c>
      <c r="AF1046" s="473">
        <v>953260.42212999996</v>
      </c>
      <c r="AG1046" s="473">
        <v>3142903.2616399997</v>
      </c>
      <c r="AH1046" s="473">
        <v>0</v>
      </c>
      <c r="AI1046" s="473">
        <v>0</v>
      </c>
      <c r="AJ1046" s="474">
        <v>10354261.47847</v>
      </c>
    </row>
    <row r="1047" spans="1:36" s="42" customFormat="1" x14ac:dyDescent="0.25">
      <c r="A1047" s="395"/>
      <c r="B1047" s="111">
        <v>6401</v>
      </c>
      <c r="C1047" s="180" t="s">
        <v>378</v>
      </c>
      <c r="D1047" s="470">
        <v>59720.59979</v>
      </c>
      <c r="E1047" s="470">
        <v>1613.91598</v>
      </c>
      <c r="F1047" s="470">
        <v>16208.299730000001</v>
      </c>
      <c r="G1047" s="470">
        <v>34877.33556</v>
      </c>
      <c r="H1047" s="87">
        <v>112420.15106</v>
      </c>
      <c r="I1047" s="470">
        <v>4899</v>
      </c>
      <c r="J1047" s="470">
        <v>96902.921230000007</v>
      </c>
      <c r="K1047" s="470">
        <v>0</v>
      </c>
      <c r="L1047" s="470">
        <v>0</v>
      </c>
      <c r="M1047" s="470">
        <v>907.38199999999995</v>
      </c>
      <c r="N1047" s="470">
        <v>32736.200929999999</v>
      </c>
      <c r="O1047" s="470">
        <v>300</v>
      </c>
      <c r="P1047" s="470">
        <v>260</v>
      </c>
      <c r="Q1047" s="470">
        <v>0</v>
      </c>
      <c r="R1047" s="87">
        <v>136005.50416000001</v>
      </c>
      <c r="S1047" s="470">
        <v>0</v>
      </c>
      <c r="T1047" s="470">
        <v>3908.77709</v>
      </c>
      <c r="U1047" s="470">
        <v>0</v>
      </c>
      <c r="V1047" s="470">
        <v>0</v>
      </c>
      <c r="W1047" s="470">
        <v>0</v>
      </c>
      <c r="X1047" s="470">
        <v>0</v>
      </c>
      <c r="Y1047" s="470">
        <v>0</v>
      </c>
      <c r="Z1047" s="470">
        <v>0</v>
      </c>
      <c r="AA1047" s="470">
        <v>0</v>
      </c>
      <c r="AB1047" s="470">
        <v>0</v>
      </c>
      <c r="AC1047" s="470">
        <v>0</v>
      </c>
      <c r="AD1047" s="470">
        <v>3908.77709</v>
      </c>
      <c r="AE1047" s="470">
        <v>252334.43231</v>
      </c>
      <c r="AF1047" s="227">
        <v>32736.200929999999</v>
      </c>
      <c r="AG1047" s="227">
        <v>907.38199999999995</v>
      </c>
      <c r="AH1047" s="227">
        <v>0</v>
      </c>
      <c r="AI1047" s="227">
        <v>0</v>
      </c>
      <c r="AJ1047" s="475">
        <v>218690.84938</v>
      </c>
    </row>
    <row r="1048" spans="1:36" s="42" customFormat="1" x14ac:dyDescent="0.25">
      <c r="A1048" s="395"/>
      <c r="B1048" s="111">
        <v>640105</v>
      </c>
      <c r="C1048" s="180" t="s">
        <v>379</v>
      </c>
      <c r="D1048" s="470">
        <v>59720.59979</v>
      </c>
      <c r="E1048" s="470">
        <v>1613.91598</v>
      </c>
      <c r="F1048" s="470">
        <v>16208.299730000001</v>
      </c>
      <c r="G1048" s="470">
        <v>33877.33556</v>
      </c>
      <c r="H1048" s="87">
        <v>111420.15106</v>
      </c>
      <c r="I1048" s="470">
        <v>4899</v>
      </c>
      <c r="J1048" s="470">
        <v>96902.921230000007</v>
      </c>
      <c r="K1048" s="470">
        <v>0</v>
      </c>
      <c r="L1048" s="470">
        <v>0</v>
      </c>
      <c r="M1048" s="470">
        <v>907.38199999999995</v>
      </c>
      <c r="N1048" s="470">
        <v>32736.200929999999</v>
      </c>
      <c r="O1048" s="470">
        <v>300</v>
      </c>
      <c r="P1048" s="470">
        <v>260</v>
      </c>
      <c r="Q1048" s="470">
        <v>0</v>
      </c>
      <c r="R1048" s="87">
        <v>136005.50416000001</v>
      </c>
      <c r="S1048" s="470">
        <v>0</v>
      </c>
      <c r="T1048" s="470">
        <v>3908.77709</v>
      </c>
      <c r="U1048" s="470">
        <v>0</v>
      </c>
      <c r="V1048" s="470">
        <v>0</v>
      </c>
      <c r="W1048" s="470">
        <v>0</v>
      </c>
      <c r="X1048" s="470">
        <v>0</v>
      </c>
      <c r="Y1048" s="470">
        <v>0</v>
      </c>
      <c r="Z1048" s="470">
        <v>0</v>
      </c>
      <c r="AA1048" s="470">
        <v>0</v>
      </c>
      <c r="AB1048" s="470">
        <v>0</v>
      </c>
      <c r="AC1048" s="470">
        <v>0</v>
      </c>
      <c r="AD1048" s="470">
        <v>3908.77709</v>
      </c>
      <c r="AE1048" s="470">
        <v>251334.43231</v>
      </c>
      <c r="AF1048" s="227">
        <v>32736.200929999999</v>
      </c>
      <c r="AG1048" s="227">
        <v>907.38199999999995</v>
      </c>
      <c r="AH1048" s="227">
        <v>0</v>
      </c>
      <c r="AI1048" s="227">
        <v>0</v>
      </c>
      <c r="AJ1048" s="475">
        <v>217690.84938</v>
      </c>
    </row>
    <row r="1049" spans="1:36" s="40" customFormat="1" x14ac:dyDescent="0.25">
      <c r="A1049" s="394"/>
      <c r="B1049" s="110">
        <v>640110</v>
      </c>
      <c r="C1049" s="310" t="s">
        <v>380</v>
      </c>
      <c r="D1049" s="471">
        <v>0</v>
      </c>
      <c r="E1049" s="471">
        <v>0</v>
      </c>
      <c r="F1049" s="471">
        <v>0</v>
      </c>
      <c r="G1049" s="471">
        <v>1000</v>
      </c>
      <c r="H1049" s="26">
        <v>1000</v>
      </c>
      <c r="I1049" s="471">
        <v>0</v>
      </c>
      <c r="J1049" s="471">
        <v>0</v>
      </c>
      <c r="K1049" s="471">
        <v>0</v>
      </c>
      <c r="L1049" s="471">
        <v>0</v>
      </c>
      <c r="M1049" s="471">
        <v>0</v>
      </c>
      <c r="N1049" s="471">
        <v>0</v>
      </c>
      <c r="O1049" s="471">
        <v>0</v>
      </c>
      <c r="P1049" s="471">
        <v>0</v>
      </c>
      <c r="Q1049" s="471">
        <v>0</v>
      </c>
      <c r="R1049" s="26">
        <v>0</v>
      </c>
      <c r="S1049" s="471">
        <v>0</v>
      </c>
      <c r="T1049" s="471">
        <v>0</v>
      </c>
      <c r="U1049" s="471">
        <v>0</v>
      </c>
      <c r="V1049" s="471">
        <v>0</v>
      </c>
      <c r="W1049" s="471">
        <v>0</v>
      </c>
      <c r="X1049" s="471">
        <v>0</v>
      </c>
      <c r="Y1049" s="471">
        <v>0</v>
      </c>
      <c r="Z1049" s="471">
        <v>0</v>
      </c>
      <c r="AA1049" s="471">
        <v>0</v>
      </c>
      <c r="AB1049" s="471">
        <v>0</v>
      </c>
      <c r="AC1049" s="471">
        <v>0</v>
      </c>
      <c r="AD1049" s="471">
        <v>0</v>
      </c>
      <c r="AE1049" s="471">
        <v>1000</v>
      </c>
      <c r="AF1049" s="473">
        <v>0</v>
      </c>
      <c r="AG1049" s="473">
        <v>0</v>
      </c>
      <c r="AH1049" s="473">
        <v>0</v>
      </c>
      <c r="AI1049" s="473">
        <v>0</v>
      </c>
      <c r="AJ1049" s="474">
        <v>1000</v>
      </c>
    </row>
    <row r="1050" spans="1:36" s="42" customFormat="1" x14ac:dyDescent="0.25">
      <c r="A1050" s="395"/>
      <c r="B1050" s="111">
        <v>6402</v>
      </c>
      <c r="C1050" s="180" t="s">
        <v>381</v>
      </c>
      <c r="D1050" s="470">
        <v>253868.00529999999</v>
      </c>
      <c r="E1050" s="470">
        <v>156026.71471</v>
      </c>
      <c r="F1050" s="470">
        <v>481329.86330999999</v>
      </c>
      <c r="G1050" s="470">
        <v>205204.23190000001</v>
      </c>
      <c r="H1050" s="87">
        <v>1096428.81522</v>
      </c>
      <c r="I1050" s="470">
        <v>14966.134529999999</v>
      </c>
      <c r="J1050" s="470">
        <v>121603.02770999999</v>
      </c>
      <c r="K1050" s="470">
        <v>152668.55799999999</v>
      </c>
      <c r="L1050" s="470">
        <v>0</v>
      </c>
      <c r="M1050" s="470">
        <v>5765.1260599999996</v>
      </c>
      <c r="N1050" s="470">
        <v>234981.74319000001</v>
      </c>
      <c r="O1050" s="470">
        <v>2998.7716799999998</v>
      </c>
      <c r="P1050" s="470">
        <v>6212.2593699999998</v>
      </c>
      <c r="Q1050" s="470">
        <v>117.00286</v>
      </c>
      <c r="R1050" s="87">
        <v>539312.62339999992</v>
      </c>
      <c r="S1050" s="470">
        <v>4077.4678899999999</v>
      </c>
      <c r="T1050" s="470">
        <v>1032.89688</v>
      </c>
      <c r="U1050" s="470">
        <v>431.142</v>
      </c>
      <c r="V1050" s="470">
        <v>0</v>
      </c>
      <c r="W1050" s="470">
        <v>0</v>
      </c>
      <c r="X1050" s="470">
        <v>0</v>
      </c>
      <c r="Y1050" s="470">
        <v>0</v>
      </c>
      <c r="Z1050" s="470">
        <v>0</v>
      </c>
      <c r="AA1050" s="470">
        <v>0</v>
      </c>
      <c r="AB1050" s="470">
        <v>1411.61076</v>
      </c>
      <c r="AC1050" s="470">
        <v>0</v>
      </c>
      <c r="AD1050" s="470">
        <v>6953.1175299999995</v>
      </c>
      <c r="AE1050" s="470">
        <v>1642694.5561499998</v>
      </c>
      <c r="AF1050" s="227">
        <v>387650.30119000003</v>
      </c>
      <c r="AG1050" s="227">
        <v>5765.1260599999996</v>
      </c>
      <c r="AH1050" s="227">
        <v>0</v>
      </c>
      <c r="AI1050" s="227">
        <v>0</v>
      </c>
      <c r="AJ1050" s="475">
        <v>1249279.1288999999</v>
      </c>
    </row>
    <row r="1051" spans="1:36" s="42" customFormat="1" x14ac:dyDescent="0.25">
      <c r="A1051" s="395"/>
      <c r="B1051" s="111">
        <v>640205</v>
      </c>
      <c r="C1051" s="180" t="s">
        <v>382</v>
      </c>
      <c r="D1051" s="470">
        <v>20668.741020000001</v>
      </c>
      <c r="E1051" s="470">
        <v>17431.12386</v>
      </c>
      <c r="F1051" s="470">
        <v>24832.780750000002</v>
      </c>
      <c r="G1051" s="470">
        <v>14692.984979999999</v>
      </c>
      <c r="H1051" s="87">
        <v>77625.630609999993</v>
      </c>
      <c r="I1051" s="470">
        <v>0</v>
      </c>
      <c r="J1051" s="470">
        <v>18663.015909999998</v>
      </c>
      <c r="K1051" s="470">
        <v>716.96600000000001</v>
      </c>
      <c r="L1051" s="470">
        <v>0</v>
      </c>
      <c r="M1051" s="470">
        <v>0</v>
      </c>
      <c r="N1051" s="470">
        <v>5042.3640599999999</v>
      </c>
      <c r="O1051" s="470">
        <v>9.5</v>
      </c>
      <c r="P1051" s="470">
        <v>0</v>
      </c>
      <c r="Q1051" s="470">
        <v>0</v>
      </c>
      <c r="R1051" s="87">
        <v>24431.845969999998</v>
      </c>
      <c r="S1051" s="470">
        <v>0</v>
      </c>
      <c r="T1051" s="470">
        <v>0</v>
      </c>
      <c r="U1051" s="470">
        <v>0</v>
      </c>
      <c r="V1051" s="470">
        <v>0</v>
      </c>
      <c r="W1051" s="470">
        <v>0</v>
      </c>
      <c r="X1051" s="470">
        <v>0</v>
      </c>
      <c r="Y1051" s="470">
        <v>0</v>
      </c>
      <c r="Z1051" s="470">
        <v>0</v>
      </c>
      <c r="AA1051" s="470">
        <v>0</v>
      </c>
      <c r="AB1051" s="470">
        <v>0</v>
      </c>
      <c r="AC1051" s="470">
        <v>0</v>
      </c>
      <c r="AD1051" s="470">
        <v>0</v>
      </c>
      <c r="AE1051" s="470">
        <v>102057.47657999999</v>
      </c>
      <c r="AF1051" s="227">
        <v>5759.3300600000002</v>
      </c>
      <c r="AG1051" s="227">
        <v>0</v>
      </c>
      <c r="AH1051" s="227">
        <v>0</v>
      </c>
      <c r="AI1051" s="227">
        <v>0</v>
      </c>
      <c r="AJ1051" s="475">
        <v>96298.146519999995</v>
      </c>
    </row>
    <row r="1052" spans="1:36" s="42" customFormat="1" x14ac:dyDescent="0.25">
      <c r="A1052" s="395"/>
      <c r="B1052" s="111">
        <v>640210</v>
      </c>
      <c r="C1052" s="180" t="s">
        <v>383</v>
      </c>
      <c r="D1052" s="470">
        <v>0</v>
      </c>
      <c r="E1052" s="470">
        <v>0</v>
      </c>
      <c r="F1052" s="470">
        <v>0</v>
      </c>
      <c r="G1052" s="470">
        <v>0</v>
      </c>
      <c r="H1052" s="87">
        <v>0</v>
      </c>
      <c r="I1052" s="470">
        <v>0</v>
      </c>
      <c r="J1052" s="470">
        <v>0</v>
      </c>
      <c r="K1052" s="470">
        <v>0</v>
      </c>
      <c r="L1052" s="470">
        <v>0</v>
      </c>
      <c r="M1052" s="470">
        <v>0</v>
      </c>
      <c r="N1052" s="470">
        <v>0</v>
      </c>
      <c r="O1052" s="470">
        <v>0</v>
      </c>
      <c r="P1052" s="470">
        <v>0</v>
      </c>
      <c r="Q1052" s="470">
        <v>0</v>
      </c>
      <c r="R1052" s="87">
        <v>0</v>
      </c>
      <c r="S1052" s="470">
        <v>0</v>
      </c>
      <c r="T1052" s="470">
        <v>0</v>
      </c>
      <c r="U1052" s="470">
        <v>0</v>
      </c>
      <c r="V1052" s="470">
        <v>0</v>
      </c>
      <c r="W1052" s="470">
        <v>0</v>
      </c>
      <c r="X1052" s="470">
        <v>0</v>
      </c>
      <c r="Y1052" s="470">
        <v>0</v>
      </c>
      <c r="Z1052" s="470">
        <v>0</v>
      </c>
      <c r="AA1052" s="470">
        <v>0</v>
      </c>
      <c r="AB1052" s="470">
        <v>0</v>
      </c>
      <c r="AC1052" s="470">
        <v>0</v>
      </c>
      <c r="AD1052" s="470">
        <v>0</v>
      </c>
      <c r="AE1052" s="470">
        <v>0</v>
      </c>
      <c r="AF1052" s="227">
        <v>0</v>
      </c>
      <c r="AG1052" s="227">
        <v>0</v>
      </c>
      <c r="AH1052" s="227">
        <v>0</v>
      </c>
      <c r="AI1052" s="227">
        <v>0</v>
      </c>
      <c r="AJ1052" s="475">
        <v>0</v>
      </c>
    </row>
    <row r="1053" spans="1:36" s="42" customFormat="1" x14ac:dyDescent="0.25">
      <c r="A1053" s="395"/>
      <c r="B1053" s="111">
        <v>640215</v>
      </c>
      <c r="C1053" s="180" t="s">
        <v>384</v>
      </c>
      <c r="D1053" s="470">
        <v>19109.775590000001</v>
      </c>
      <c r="E1053" s="470">
        <v>29177.965319999999</v>
      </c>
      <c r="F1053" s="470">
        <v>124255.99483</v>
      </c>
      <c r="G1053" s="470">
        <v>157691.10888000001</v>
      </c>
      <c r="H1053" s="87">
        <v>330234.84461999999</v>
      </c>
      <c r="I1053" s="470">
        <v>0</v>
      </c>
      <c r="J1053" s="470">
        <v>0</v>
      </c>
      <c r="K1053" s="470">
        <v>98849.275999999998</v>
      </c>
      <c r="L1053" s="470">
        <v>0</v>
      </c>
      <c r="M1053" s="470">
        <v>0</v>
      </c>
      <c r="N1053" s="470">
        <v>139370.24987999999</v>
      </c>
      <c r="O1053" s="470">
        <v>0</v>
      </c>
      <c r="P1053" s="470">
        <v>0</v>
      </c>
      <c r="Q1053" s="470">
        <v>0</v>
      </c>
      <c r="R1053" s="87">
        <v>238219.52587999997</v>
      </c>
      <c r="S1053" s="470">
        <v>0</v>
      </c>
      <c r="T1053" s="470">
        <v>0</v>
      </c>
      <c r="U1053" s="470">
        <v>0</v>
      </c>
      <c r="V1053" s="470">
        <v>0</v>
      </c>
      <c r="W1053" s="470">
        <v>0</v>
      </c>
      <c r="X1053" s="470">
        <v>0</v>
      </c>
      <c r="Y1053" s="470">
        <v>0</v>
      </c>
      <c r="Z1053" s="470">
        <v>0</v>
      </c>
      <c r="AA1053" s="470">
        <v>0</v>
      </c>
      <c r="AB1053" s="470">
        <v>0</v>
      </c>
      <c r="AC1053" s="470">
        <v>0</v>
      </c>
      <c r="AD1053" s="470">
        <v>0</v>
      </c>
      <c r="AE1053" s="470">
        <v>568454.37049999996</v>
      </c>
      <c r="AF1053" s="227">
        <v>238219.52587999997</v>
      </c>
      <c r="AG1053" s="227">
        <v>0</v>
      </c>
      <c r="AH1053" s="227">
        <v>0</v>
      </c>
      <c r="AI1053" s="227">
        <v>0</v>
      </c>
      <c r="AJ1053" s="475">
        <v>330234.84461999999</v>
      </c>
    </row>
    <row r="1054" spans="1:36" s="42" customFormat="1" x14ac:dyDescent="0.25">
      <c r="A1054" s="395"/>
      <c r="B1054" s="111">
        <v>640290</v>
      </c>
      <c r="C1054" s="180" t="s">
        <v>118</v>
      </c>
      <c r="D1054" s="470">
        <v>214089.48869</v>
      </c>
      <c r="E1054" s="470">
        <v>109417.62553</v>
      </c>
      <c r="F1054" s="470">
        <v>332241.08773000003</v>
      </c>
      <c r="G1054" s="470">
        <v>32820.138039999998</v>
      </c>
      <c r="H1054" s="87">
        <v>688568.33999000001</v>
      </c>
      <c r="I1054" s="470">
        <v>14966.134529999999</v>
      </c>
      <c r="J1054" s="470">
        <v>102940.01179999999</v>
      </c>
      <c r="K1054" s="470">
        <v>53102.315999999999</v>
      </c>
      <c r="L1054" s="470">
        <v>0</v>
      </c>
      <c r="M1054" s="470">
        <v>5765.1260599999996</v>
      </c>
      <c r="N1054" s="470">
        <v>90569.129249999998</v>
      </c>
      <c r="O1054" s="470">
        <v>2989.2716799999998</v>
      </c>
      <c r="P1054" s="470">
        <v>6212.2593699999998</v>
      </c>
      <c r="Q1054" s="470">
        <v>117.00286</v>
      </c>
      <c r="R1054" s="87">
        <v>276661.25154999999</v>
      </c>
      <c r="S1054" s="470">
        <v>4077.4678899999999</v>
      </c>
      <c r="T1054" s="470">
        <v>1032.89688</v>
      </c>
      <c r="U1054" s="470">
        <v>431.142</v>
      </c>
      <c r="V1054" s="470">
        <v>0</v>
      </c>
      <c r="W1054" s="470">
        <v>0</v>
      </c>
      <c r="X1054" s="470">
        <v>0</v>
      </c>
      <c r="Y1054" s="470">
        <v>0</v>
      </c>
      <c r="Z1054" s="470">
        <v>0</v>
      </c>
      <c r="AA1054" s="470">
        <v>0</v>
      </c>
      <c r="AB1054" s="470">
        <v>1411.61076</v>
      </c>
      <c r="AC1054" s="470">
        <v>0</v>
      </c>
      <c r="AD1054" s="470">
        <v>6953.1175299999995</v>
      </c>
      <c r="AE1054" s="470">
        <v>972182.70906999998</v>
      </c>
      <c r="AF1054" s="227">
        <v>143671.44524999999</v>
      </c>
      <c r="AG1054" s="227">
        <v>5765.1260599999996</v>
      </c>
      <c r="AH1054" s="227">
        <v>0</v>
      </c>
      <c r="AI1054" s="227">
        <v>0</v>
      </c>
      <c r="AJ1054" s="475">
        <v>822746.13775999995</v>
      </c>
    </row>
    <row r="1055" spans="1:36" s="42" customFormat="1" x14ac:dyDescent="0.25">
      <c r="A1055" s="395"/>
      <c r="B1055" s="111">
        <v>6403</v>
      </c>
      <c r="C1055" s="180" t="s">
        <v>385</v>
      </c>
      <c r="D1055" s="470">
        <v>89865.235740000004</v>
      </c>
      <c r="E1055" s="470">
        <v>145936.58098</v>
      </c>
      <c r="F1055" s="470">
        <v>32205.622719999999</v>
      </c>
      <c r="G1055" s="470">
        <v>78834.075450000004</v>
      </c>
      <c r="H1055" s="87">
        <v>346841.51488999999</v>
      </c>
      <c r="I1055" s="470">
        <v>3800.4220599999999</v>
      </c>
      <c r="J1055" s="470">
        <v>83797.313680000007</v>
      </c>
      <c r="K1055" s="470">
        <v>769.399</v>
      </c>
      <c r="L1055" s="470">
        <v>0</v>
      </c>
      <c r="M1055" s="470">
        <v>345.62254000000001</v>
      </c>
      <c r="N1055" s="470">
        <v>121210.21831</v>
      </c>
      <c r="O1055" s="470">
        <v>0</v>
      </c>
      <c r="P1055" s="470">
        <v>250</v>
      </c>
      <c r="Q1055" s="470">
        <v>0</v>
      </c>
      <c r="R1055" s="87">
        <v>210172.97558999999</v>
      </c>
      <c r="S1055" s="470">
        <v>1060.9147700000001</v>
      </c>
      <c r="T1055" s="470">
        <v>0</v>
      </c>
      <c r="U1055" s="470">
        <v>0</v>
      </c>
      <c r="V1055" s="470">
        <v>0</v>
      </c>
      <c r="W1055" s="470">
        <v>0</v>
      </c>
      <c r="X1055" s="470">
        <v>0</v>
      </c>
      <c r="Y1055" s="470">
        <v>0</v>
      </c>
      <c r="Z1055" s="470">
        <v>0</v>
      </c>
      <c r="AA1055" s="470">
        <v>0</v>
      </c>
      <c r="AB1055" s="470">
        <v>0</v>
      </c>
      <c r="AC1055" s="470">
        <v>0</v>
      </c>
      <c r="AD1055" s="470">
        <v>1060.9147700000001</v>
      </c>
      <c r="AE1055" s="470">
        <v>558075.40524999995</v>
      </c>
      <c r="AF1055" s="227">
        <v>121979.61731</v>
      </c>
      <c r="AG1055" s="227">
        <v>345.62254000000001</v>
      </c>
      <c r="AH1055" s="227">
        <v>0</v>
      </c>
      <c r="AI1055" s="227">
        <v>0</v>
      </c>
      <c r="AJ1055" s="475">
        <v>435750.1654</v>
      </c>
    </row>
    <row r="1056" spans="1:36" s="42" customFormat="1" x14ac:dyDescent="0.25">
      <c r="A1056" s="395"/>
      <c r="B1056" s="111">
        <v>640305</v>
      </c>
      <c r="C1056" s="180" t="s">
        <v>386</v>
      </c>
      <c r="D1056" s="470">
        <v>89865.235740000004</v>
      </c>
      <c r="E1056" s="470">
        <v>112862.24511</v>
      </c>
      <c r="F1056" s="470">
        <v>31183.07689</v>
      </c>
      <c r="G1056" s="470">
        <v>65308.198100000001</v>
      </c>
      <c r="H1056" s="87">
        <v>299218.75584</v>
      </c>
      <c r="I1056" s="470">
        <v>0</v>
      </c>
      <c r="J1056" s="470">
        <v>82388.058080000003</v>
      </c>
      <c r="K1056" s="470">
        <v>0</v>
      </c>
      <c r="L1056" s="470">
        <v>0</v>
      </c>
      <c r="M1056" s="470">
        <v>345.62254000000001</v>
      </c>
      <c r="N1056" s="470">
        <v>120694.09035</v>
      </c>
      <c r="O1056" s="470">
        <v>0</v>
      </c>
      <c r="P1056" s="470">
        <v>250</v>
      </c>
      <c r="Q1056" s="470">
        <v>0</v>
      </c>
      <c r="R1056" s="87">
        <v>203677.77097000001</v>
      </c>
      <c r="S1056" s="470">
        <v>1060.9147700000001</v>
      </c>
      <c r="T1056" s="470">
        <v>0</v>
      </c>
      <c r="U1056" s="470">
        <v>0</v>
      </c>
      <c r="V1056" s="470">
        <v>0</v>
      </c>
      <c r="W1056" s="470">
        <v>0</v>
      </c>
      <c r="X1056" s="470">
        <v>0</v>
      </c>
      <c r="Y1056" s="470">
        <v>0</v>
      </c>
      <c r="Z1056" s="470">
        <v>0</v>
      </c>
      <c r="AA1056" s="470">
        <v>0</v>
      </c>
      <c r="AB1056" s="470">
        <v>0</v>
      </c>
      <c r="AC1056" s="470">
        <v>0</v>
      </c>
      <c r="AD1056" s="470">
        <v>1060.9147700000001</v>
      </c>
      <c r="AE1056" s="470">
        <v>503957.44157999998</v>
      </c>
      <c r="AF1056" s="227">
        <v>120694.09035</v>
      </c>
      <c r="AG1056" s="227">
        <v>345.62254000000001</v>
      </c>
      <c r="AH1056" s="227">
        <v>0</v>
      </c>
      <c r="AI1056" s="227">
        <v>0</v>
      </c>
      <c r="AJ1056" s="475">
        <v>382917.72868999996</v>
      </c>
    </row>
    <row r="1057" spans="1:36" s="42" customFormat="1" x14ac:dyDescent="0.25">
      <c r="A1057" s="395"/>
      <c r="B1057" s="111">
        <v>640310</v>
      </c>
      <c r="C1057" s="180" t="s">
        <v>387</v>
      </c>
      <c r="D1057" s="470">
        <v>0</v>
      </c>
      <c r="E1057" s="470">
        <v>33074.335870000003</v>
      </c>
      <c r="F1057" s="470">
        <v>0</v>
      </c>
      <c r="G1057" s="470">
        <v>11545.157999999999</v>
      </c>
      <c r="H1057" s="87">
        <v>44619.493870000006</v>
      </c>
      <c r="I1057" s="470">
        <v>0</v>
      </c>
      <c r="J1057" s="470">
        <v>1409.2556</v>
      </c>
      <c r="K1057" s="470">
        <v>0</v>
      </c>
      <c r="L1057" s="470">
        <v>0</v>
      </c>
      <c r="M1057" s="470">
        <v>0</v>
      </c>
      <c r="N1057" s="470">
        <v>0</v>
      </c>
      <c r="O1057" s="470">
        <v>0</v>
      </c>
      <c r="P1057" s="470">
        <v>0</v>
      </c>
      <c r="Q1057" s="470">
        <v>0</v>
      </c>
      <c r="R1057" s="87">
        <v>1409.2556</v>
      </c>
      <c r="S1057" s="470">
        <v>0</v>
      </c>
      <c r="T1057" s="470">
        <v>0</v>
      </c>
      <c r="U1057" s="470">
        <v>0</v>
      </c>
      <c r="V1057" s="470">
        <v>0</v>
      </c>
      <c r="W1057" s="470">
        <v>0</v>
      </c>
      <c r="X1057" s="470">
        <v>0</v>
      </c>
      <c r="Y1057" s="470">
        <v>0</v>
      </c>
      <c r="Z1057" s="470">
        <v>0</v>
      </c>
      <c r="AA1057" s="470">
        <v>0</v>
      </c>
      <c r="AB1057" s="470">
        <v>0</v>
      </c>
      <c r="AC1057" s="470">
        <v>0</v>
      </c>
      <c r="AD1057" s="470">
        <v>0</v>
      </c>
      <c r="AE1057" s="470">
        <v>46028.749470000002</v>
      </c>
      <c r="AF1057" s="227">
        <v>0</v>
      </c>
      <c r="AG1057" s="227">
        <v>0</v>
      </c>
      <c r="AH1057" s="227">
        <v>0</v>
      </c>
      <c r="AI1057" s="227">
        <v>0</v>
      </c>
      <c r="AJ1057" s="475">
        <v>46028.749470000002</v>
      </c>
    </row>
    <row r="1058" spans="1:36" s="42" customFormat="1" x14ac:dyDescent="0.25">
      <c r="A1058" s="395"/>
      <c r="B1058" s="111">
        <v>640315</v>
      </c>
      <c r="C1058" s="180" t="s">
        <v>388</v>
      </c>
      <c r="D1058" s="470">
        <v>0</v>
      </c>
      <c r="E1058" s="470">
        <v>0</v>
      </c>
      <c r="F1058" s="470">
        <v>1022.54583</v>
      </c>
      <c r="G1058" s="470">
        <v>1980.7193500000001</v>
      </c>
      <c r="H1058" s="87">
        <v>3003.2651800000003</v>
      </c>
      <c r="I1058" s="470">
        <v>3800.4220599999999</v>
      </c>
      <c r="J1058" s="470">
        <v>0</v>
      </c>
      <c r="K1058" s="470">
        <v>769.399</v>
      </c>
      <c r="L1058" s="470">
        <v>0</v>
      </c>
      <c r="M1058" s="470">
        <v>0</v>
      </c>
      <c r="N1058" s="470">
        <v>516.12796000000003</v>
      </c>
      <c r="O1058" s="470">
        <v>0</v>
      </c>
      <c r="P1058" s="470">
        <v>0</v>
      </c>
      <c r="Q1058" s="470">
        <v>0</v>
      </c>
      <c r="R1058" s="87">
        <v>5085.94902</v>
      </c>
      <c r="S1058" s="470">
        <v>0</v>
      </c>
      <c r="T1058" s="470">
        <v>0</v>
      </c>
      <c r="U1058" s="470">
        <v>0</v>
      </c>
      <c r="V1058" s="470">
        <v>0</v>
      </c>
      <c r="W1058" s="470">
        <v>0</v>
      </c>
      <c r="X1058" s="470">
        <v>0</v>
      </c>
      <c r="Y1058" s="470">
        <v>0</v>
      </c>
      <c r="Z1058" s="470">
        <v>0</v>
      </c>
      <c r="AA1058" s="470">
        <v>0</v>
      </c>
      <c r="AB1058" s="470">
        <v>0</v>
      </c>
      <c r="AC1058" s="470">
        <v>0</v>
      </c>
      <c r="AD1058" s="470">
        <v>0</v>
      </c>
      <c r="AE1058" s="470">
        <v>8089.2142000000003</v>
      </c>
      <c r="AF1058" s="227">
        <v>1285.5269600000001</v>
      </c>
      <c r="AG1058" s="227">
        <v>0</v>
      </c>
      <c r="AH1058" s="227">
        <v>0</v>
      </c>
      <c r="AI1058" s="227">
        <v>0</v>
      </c>
      <c r="AJ1058" s="475">
        <v>6803.6872400000002</v>
      </c>
    </row>
    <row r="1059" spans="1:36" s="42" customFormat="1" x14ac:dyDescent="0.25">
      <c r="A1059" s="395"/>
      <c r="B1059" s="111">
        <v>6404</v>
      </c>
      <c r="C1059" s="180" t="s">
        <v>1675</v>
      </c>
      <c r="D1059" s="470">
        <v>1292987.76795</v>
      </c>
      <c r="E1059" s="470">
        <v>1708291.6864499999</v>
      </c>
      <c r="F1059" s="470">
        <v>2472351.2417000001</v>
      </c>
      <c r="G1059" s="470">
        <v>1054600.40891</v>
      </c>
      <c r="H1059" s="87">
        <v>6528231.1050100001</v>
      </c>
      <c r="I1059" s="470">
        <v>324986.75024999998</v>
      </c>
      <c r="J1059" s="470">
        <v>625358.79648000002</v>
      </c>
      <c r="K1059" s="470">
        <v>0</v>
      </c>
      <c r="L1059" s="470">
        <v>2942146.1252799998</v>
      </c>
      <c r="M1059" s="470">
        <v>120452.84626000001</v>
      </c>
      <c r="N1059" s="470">
        <v>381904.17775999999</v>
      </c>
      <c r="O1059" s="470">
        <v>39060.952299999997</v>
      </c>
      <c r="P1059" s="470">
        <v>53288.494769999998</v>
      </c>
      <c r="Q1059" s="470">
        <v>375427.23923000001</v>
      </c>
      <c r="R1059" s="87">
        <v>4862625.3823300004</v>
      </c>
      <c r="S1059" s="470">
        <v>1330.91698</v>
      </c>
      <c r="T1059" s="470">
        <v>17309.280409999999</v>
      </c>
      <c r="U1059" s="470">
        <v>1653.91193</v>
      </c>
      <c r="V1059" s="470">
        <v>0</v>
      </c>
      <c r="W1059" s="470">
        <v>0</v>
      </c>
      <c r="X1059" s="470">
        <v>0</v>
      </c>
      <c r="Y1059" s="470">
        <v>0</v>
      </c>
      <c r="Z1059" s="470">
        <v>0</v>
      </c>
      <c r="AA1059" s="470">
        <v>0</v>
      </c>
      <c r="AB1059" s="470">
        <v>407.45499999999998</v>
      </c>
      <c r="AC1059" s="470">
        <v>0</v>
      </c>
      <c r="AD1059" s="470">
        <v>20701.564320000001</v>
      </c>
      <c r="AE1059" s="470">
        <v>11411558.051659999</v>
      </c>
      <c r="AF1059" s="227">
        <v>381904.17775999999</v>
      </c>
      <c r="AG1059" s="227">
        <v>3062598.9715399998</v>
      </c>
      <c r="AH1059" s="227">
        <v>0</v>
      </c>
      <c r="AI1059" s="227">
        <v>0</v>
      </c>
      <c r="AJ1059" s="475">
        <v>7967054.9023600006</v>
      </c>
    </row>
    <row r="1060" spans="1:36" s="42" customFormat="1" x14ac:dyDescent="0.25">
      <c r="A1060" s="395"/>
      <c r="B1060" s="111">
        <v>640405</v>
      </c>
      <c r="C1060" s="180" t="s">
        <v>1005</v>
      </c>
      <c r="D1060" s="470">
        <v>101364.41770000001</v>
      </c>
      <c r="E1060" s="470">
        <v>101168.75328999999</v>
      </c>
      <c r="F1060" s="470">
        <v>173414.13673999999</v>
      </c>
      <c r="G1060" s="470">
        <v>88578.373319999999</v>
      </c>
      <c r="H1060" s="87">
        <v>464525.68105000001</v>
      </c>
      <c r="I1060" s="470">
        <v>3271.9812200000001</v>
      </c>
      <c r="J1060" s="470">
        <v>44404.465369999998</v>
      </c>
      <c r="K1060" s="470">
        <v>0</v>
      </c>
      <c r="L1060" s="470">
        <v>147093.59341</v>
      </c>
      <c r="M1060" s="470">
        <v>1541.67805</v>
      </c>
      <c r="N1060" s="470">
        <v>17625.53168</v>
      </c>
      <c r="O1060" s="470">
        <v>0</v>
      </c>
      <c r="P1060" s="470">
        <v>2973.19076</v>
      </c>
      <c r="Q1060" s="470">
        <v>0</v>
      </c>
      <c r="R1060" s="87">
        <v>216910.44048999998</v>
      </c>
      <c r="S1060" s="470">
        <v>1310.91698</v>
      </c>
      <c r="T1060" s="470">
        <v>927.19901000000004</v>
      </c>
      <c r="U1060" s="470">
        <v>0</v>
      </c>
      <c r="V1060" s="470">
        <v>0</v>
      </c>
      <c r="W1060" s="470">
        <v>0</v>
      </c>
      <c r="X1060" s="470">
        <v>0</v>
      </c>
      <c r="Y1060" s="470">
        <v>0</v>
      </c>
      <c r="Z1060" s="470">
        <v>0</v>
      </c>
      <c r="AA1060" s="470">
        <v>0</v>
      </c>
      <c r="AB1060" s="470">
        <v>0</v>
      </c>
      <c r="AC1060" s="470">
        <v>0</v>
      </c>
      <c r="AD1060" s="470">
        <v>2238.1159900000002</v>
      </c>
      <c r="AE1060" s="470">
        <v>683674.23752999993</v>
      </c>
      <c r="AF1060" s="227">
        <v>17625.53168</v>
      </c>
      <c r="AG1060" s="227">
        <v>148635.27145999999</v>
      </c>
      <c r="AH1060" s="227">
        <v>0</v>
      </c>
      <c r="AI1060" s="227">
        <v>0</v>
      </c>
      <c r="AJ1060" s="475">
        <v>517413.43439000001</v>
      </c>
    </row>
    <row r="1061" spans="1:36" s="42" customFormat="1" x14ac:dyDescent="0.25">
      <c r="A1061" s="395"/>
      <c r="B1061" s="111">
        <v>640410</v>
      </c>
      <c r="C1061" s="180" t="s">
        <v>1631</v>
      </c>
      <c r="D1061" s="470">
        <v>1109667.1965600001</v>
      </c>
      <c r="E1061" s="470">
        <v>1586897.5943499999</v>
      </c>
      <c r="F1061" s="470">
        <v>2297490.4695000001</v>
      </c>
      <c r="G1061" s="470">
        <v>961837.14240000001</v>
      </c>
      <c r="H1061" s="87">
        <v>5955892.4028099999</v>
      </c>
      <c r="I1061" s="470">
        <v>320471.42028000002</v>
      </c>
      <c r="J1061" s="470">
        <v>580954.33111000003</v>
      </c>
      <c r="K1061" s="470">
        <v>0</v>
      </c>
      <c r="L1061" s="470">
        <v>2795052.5318700001</v>
      </c>
      <c r="M1061" s="470">
        <v>118911.16821</v>
      </c>
      <c r="N1061" s="470">
        <v>362864.11664999998</v>
      </c>
      <c r="O1061" s="470">
        <v>39060.952299999997</v>
      </c>
      <c r="P1061" s="470">
        <v>50315.30401</v>
      </c>
      <c r="Q1061" s="470">
        <v>367674.81121999997</v>
      </c>
      <c r="R1061" s="87">
        <v>4635304.6356499996</v>
      </c>
      <c r="S1061" s="470">
        <v>0</v>
      </c>
      <c r="T1061" s="470">
        <v>16382.081399999999</v>
      </c>
      <c r="U1061" s="470">
        <v>1653.91193</v>
      </c>
      <c r="V1061" s="470">
        <v>0</v>
      </c>
      <c r="W1061" s="470">
        <v>0</v>
      </c>
      <c r="X1061" s="470">
        <v>0</v>
      </c>
      <c r="Y1061" s="470">
        <v>0</v>
      </c>
      <c r="Z1061" s="470">
        <v>0</v>
      </c>
      <c r="AA1061" s="470">
        <v>0</v>
      </c>
      <c r="AB1061" s="470">
        <v>117.875</v>
      </c>
      <c r="AC1061" s="470">
        <v>0</v>
      </c>
      <c r="AD1061" s="470">
        <v>18153.868329999998</v>
      </c>
      <c r="AE1061" s="470">
        <v>10609350.906789999</v>
      </c>
      <c r="AF1061" s="227">
        <v>362864.11664999998</v>
      </c>
      <c r="AG1061" s="227">
        <v>2913963.7000799999</v>
      </c>
      <c r="AH1061" s="227">
        <v>0</v>
      </c>
      <c r="AI1061" s="227">
        <v>0</v>
      </c>
      <c r="AJ1061" s="475">
        <v>7332523.0900599994</v>
      </c>
    </row>
    <row r="1062" spans="1:36" s="42" customFormat="1" x14ac:dyDescent="0.25">
      <c r="A1062" s="395"/>
      <c r="B1062" s="111">
        <v>640415</v>
      </c>
      <c r="C1062" s="180" t="s">
        <v>1004</v>
      </c>
      <c r="D1062" s="470">
        <v>0</v>
      </c>
      <c r="E1062" s="470">
        <v>0</v>
      </c>
      <c r="F1062" s="470">
        <v>0</v>
      </c>
      <c r="G1062" s="470">
        <v>0</v>
      </c>
      <c r="H1062" s="87">
        <v>0</v>
      </c>
      <c r="I1062" s="470">
        <v>0</v>
      </c>
      <c r="J1062" s="470">
        <v>0</v>
      </c>
      <c r="K1062" s="470">
        <v>0</v>
      </c>
      <c r="L1062" s="470">
        <v>0</v>
      </c>
      <c r="M1062" s="470">
        <v>0</v>
      </c>
      <c r="N1062" s="470">
        <v>1414.52943</v>
      </c>
      <c r="O1062" s="470">
        <v>0</v>
      </c>
      <c r="P1062" s="470">
        <v>0</v>
      </c>
      <c r="Q1062" s="470">
        <v>0</v>
      </c>
      <c r="R1062" s="87">
        <v>1414.52943</v>
      </c>
      <c r="S1062" s="470">
        <v>0</v>
      </c>
      <c r="T1062" s="470">
        <v>0</v>
      </c>
      <c r="U1062" s="470">
        <v>0</v>
      </c>
      <c r="V1062" s="470">
        <v>0</v>
      </c>
      <c r="W1062" s="470">
        <v>0</v>
      </c>
      <c r="X1062" s="470">
        <v>0</v>
      </c>
      <c r="Y1062" s="470">
        <v>0</v>
      </c>
      <c r="Z1062" s="470">
        <v>0</v>
      </c>
      <c r="AA1062" s="470">
        <v>0</v>
      </c>
      <c r="AB1062" s="470">
        <v>71</v>
      </c>
      <c r="AC1062" s="470">
        <v>0</v>
      </c>
      <c r="AD1062" s="470">
        <v>71</v>
      </c>
      <c r="AE1062" s="470">
        <v>1485.52943</v>
      </c>
      <c r="AF1062" s="227">
        <v>1414.52943</v>
      </c>
      <c r="AG1062" s="227">
        <v>0</v>
      </c>
      <c r="AH1062" s="227">
        <v>0</v>
      </c>
      <c r="AI1062" s="227">
        <v>0</v>
      </c>
      <c r="AJ1062" s="475">
        <v>71</v>
      </c>
    </row>
    <row r="1063" spans="1:36" s="42" customFormat="1" x14ac:dyDescent="0.25">
      <c r="A1063" s="395"/>
      <c r="B1063" s="111">
        <v>640420</v>
      </c>
      <c r="C1063" s="180" t="s">
        <v>1539</v>
      </c>
      <c r="D1063" s="470">
        <v>81956.153690000006</v>
      </c>
      <c r="E1063" s="470">
        <v>46.5</v>
      </c>
      <c r="F1063" s="470">
        <v>1446.63546</v>
      </c>
      <c r="G1063" s="470">
        <v>4184.8931899999998</v>
      </c>
      <c r="H1063" s="87">
        <v>87634.182340000014</v>
      </c>
      <c r="I1063" s="470">
        <v>1243.3487500000001</v>
      </c>
      <c r="J1063" s="470">
        <v>0</v>
      </c>
      <c r="K1063" s="470">
        <v>0</v>
      </c>
      <c r="L1063" s="470">
        <v>0</v>
      </c>
      <c r="M1063" s="470">
        <v>0</v>
      </c>
      <c r="N1063" s="470">
        <v>0</v>
      </c>
      <c r="O1063" s="470">
        <v>0</v>
      </c>
      <c r="P1063" s="470">
        <v>0</v>
      </c>
      <c r="Q1063" s="470">
        <v>7752.4280099999996</v>
      </c>
      <c r="R1063" s="87">
        <v>8995.7767600000006</v>
      </c>
      <c r="S1063" s="470">
        <v>20</v>
      </c>
      <c r="T1063" s="470">
        <v>0</v>
      </c>
      <c r="U1063" s="470">
        <v>0</v>
      </c>
      <c r="V1063" s="470">
        <v>0</v>
      </c>
      <c r="W1063" s="470">
        <v>0</v>
      </c>
      <c r="X1063" s="470">
        <v>0</v>
      </c>
      <c r="Y1063" s="470">
        <v>0</v>
      </c>
      <c r="Z1063" s="470">
        <v>0</v>
      </c>
      <c r="AA1063" s="470">
        <v>0</v>
      </c>
      <c r="AB1063" s="470">
        <v>218.58</v>
      </c>
      <c r="AC1063" s="470">
        <v>0</v>
      </c>
      <c r="AD1063" s="470">
        <v>238.58</v>
      </c>
      <c r="AE1063" s="470">
        <v>96868.539100000009</v>
      </c>
      <c r="AF1063" s="227">
        <v>0</v>
      </c>
      <c r="AG1063" s="227">
        <v>0</v>
      </c>
      <c r="AH1063" s="227">
        <v>0</v>
      </c>
      <c r="AI1063" s="227">
        <v>0</v>
      </c>
      <c r="AJ1063" s="475">
        <v>96868.539100000024</v>
      </c>
    </row>
    <row r="1064" spans="1:36" s="42" customFormat="1" x14ac:dyDescent="0.25">
      <c r="A1064" s="395"/>
      <c r="B1064" s="111">
        <v>640440</v>
      </c>
      <c r="C1064" s="180" t="s">
        <v>1541</v>
      </c>
      <c r="D1064" s="470">
        <v>0</v>
      </c>
      <c r="E1064" s="470">
        <v>0</v>
      </c>
      <c r="F1064" s="470">
        <v>0</v>
      </c>
      <c r="G1064" s="470">
        <v>0</v>
      </c>
      <c r="H1064" s="87">
        <v>0</v>
      </c>
      <c r="I1064" s="470">
        <v>0</v>
      </c>
      <c r="J1064" s="470">
        <v>0</v>
      </c>
      <c r="K1064" s="470">
        <v>0</v>
      </c>
      <c r="L1064" s="470">
        <v>0</v>
      </c>
      <c r="M1064" s="470">
        <v>0</v>
      </c>
      <c r="N1064" s="470">
        <v>0</v>
      </c>
      <c r="O1064" s="470">
        <v>0</v>
      </c>
      <c r="P1064" s="470">
        <v>0</v>
      </c>
      <c r="Q1064" s="470">
        <v>0</v>
      </c>
      <c r="R1064" s="87">
        <v>0</v>
      </c>
      <c r="S1064" s="470">
        <v>0</v>
      </c>
      <c r="T1064" s="470">
        <v>0</v>
      </c>
      <c r="U1064" s="470">
        <v>0</v>
      </c>
      <c r="V1064" s="470">
        <v>0</v>
      </c>
      <c r="W1064" s="470">
        <v>0</v>
      </c>
      <c r="X1064" s="470">
        <v>0</v>
      </c>
      <c r="Y1064" s="470">
        <v>0</v>
      </c>
      <c r="Z1064" s="470">
        <v>0</v>
      </c>
      <c r="AA1064" s="470">
        <v>0</v>
      </c>
      <c r="AB1064" s="470">
        <v>0</v>
      </c>
      <c r="AC1064" s="470">
        <v>0</v>
      </c>
      <c r="AD1064" s="470">
        <v>0</v>
      </c>
      <c r="AE1064" s="470">
        <v>0</v>
      </c>
      <c r="AF1064" s="227">
        <v>0</v>
      </c>
      <c r="AG1064" s="227">
        <v>0</v>
      </c>
      <c r="AH1064" s="227">
        <v>0</v>
      </c>
      <c r="AI1064" s="227">
        <v>0</v>
      </c>
      <c r="AJ1064" s="475">
        <v>0</v>
      </c>
    </row>
    <row r="1065" spans="1:36" s="42" customFormat="1" x14ac:dyDescent="0.25">
      <c r="A1065" s="395"/>
      <c r="B1065" s="111">
        <v>640445</v>
      </c>
      <c r="C1065" s="180" t="s">
        <v>1006</v>
      </c>
      <c r="D1065" s="470">
        <v>0</v>
      </c>
      <c r="E1065" s="470">
        <v>20178.838810000001</v>
      </c>
      <c r="F1065" s="470">
        <v>0</v>
      </c>
      <c r="G1065" s="470">
        <v>0</v>
      </c>
      <c r="H1065" s="87">
        <v>20178.838810000001</v>
      </c>
      <c r="I1065" s="470">
        <v>0</v>
      </c>
      <c r="J1065" s="470">
        <v>0</v>
      </c>
      <c r="K1065" s="470">
        <v>0</v>
      </c>
      <c r="L1065" s="470">
        <v>0</v>
      </c>
      <c r="M1065" s="470">
        <v>0</v>
      </c>
      <c r="N1065" s="470">
        <v>0</v>
      </c>
      <c r="O1065" s="470">
        <v>0</v>
      </c>
      <c r="P1065" s="470">
        <v>0</v>
      </c>
      <c r="Q1065" s="470">
        <v>0</v>
      </c>
      <c r="R1065" s="87">
        <v>0</v>
      </c>
      <c r="S1065" s="470">
        <v>0</v>
      </c>
      <c r="T1065" s="470">
        <v>0</v>
      </c>
      <c r="U1065" s="470">
        <v>0</v>
      </c>
      <c r="V1065" s="470">
        <v>0</v>
      </c>
      <c r="W1065" s="470">
        <v>0</v>
      </c>
      <c r="X1065" s="470">
        <v>0</v>
      </c>
      <c r="Y1065" s="470">
        <v>0</v>
      </c>
      <c r="Z1065" s="470">
        <v>0</v>
      </c>
      <c r="AA1065" s="470">
        <v>0</v>
      </c>
      <c r="AB1065" s="470">
        <v>0</v>
      </c>
      <c r="AC1065" s="470">
        <v>0</v>
      </c>
      <c r="AD1065" s="470">
        <v>0</v>
      </c>
      <c r="AE1065" s="470">
        <v>20178.838810000001</v>
      </c>
      <c r="AF1065" s="227">
        <v>0</v>
      </c>
      <c r="AG1065" s="227">
        <v>0</v>
      </c>
      <c r="AH1065" s="227">
        <v>0</v>
      </c>
      <c r="AI1065" s="227">
        <v>0</v>
      </c>
      <c r="AJ1065" s="475">
        <v>20178.838810000001</v>
      </c>
    </row>
    <row r="1066" spans="1:36" s="42" customFormat="1" x14ac:dyDescent="0.25">
      <c r="A1066" s="395"/>
      <c r="B1066" s="111">
        <v>640450</v>
      </c>
      <c r="C1066" s="180" t="s">
        <v>1678</v>
      </c>
      <c r="D1066" s="470">
        <v>0</v>
      </c>
      <c r="E1066" s="470">
        <v>0</v>
      </c>
      <c r="F1066" s="470">
        <v>0</v>
      </c>
      <c r="G1066" s="470">
        <v>0</v>
      </c>
      <c r="H1066" s="87">
        <v>0</v>
      </c>
      <c r="I1066" s="470">
        <v>0</v>
      </c>
      <c r="J1066" s="470">
        <v>0</v>
      </c>
      <c r="K1066" s="470">
        <v>0</v>
      </c>
      <c r="L1066" s="470">
        <v>0</v>
      </c>
      <c r="M1066" s="470">
        <v>0</v>
      </c>
      <c r="N1066" s="470">
        <v>0</v>
      </c>
      <c r="O1066" s="470">
        <v>0</v>
      </c>
      <c r="P1066" s="470">
        <v>0</v>
      </c>
      <c r="Q1066" s="470">
        <v>0</v>
      </c>
      <c r="R1066" s="87">
        <v>0</v>
      </c>
      <c r="S1066" s="470">
        <v>0</v>
      </c>
      <c r="T1066" s="470">
        <v>0</v>
      </c>
      <c r="U1066" s="470">
        <v>0</v>
      </c>
      <c r="V1066" s="470">
        <v>0</v>
      </c>
      <c r="W1066" s="470">
        <v>0</v>
      </c>
      <c r="X1066" s="470">
        <v>0</v>
      </c>
      <c r="Y1066" s="470">
        <v>0</v>
      </c>
      <c r="Z1066" s="470">
        <v>0</v>
      </c>
      <c r="AA1066" s="470">
        <v>0</v>
      </c>
      <c r="AB1066" s="470">
        <v>0</v>
      </c>
      <c r="AC1066" s="470">
        <v>0</v>
      </c>
      <c r="AD1066" s="470">
        <v>0</v>
      </c>
      <c r="AE1066" s="470">
        <v>0</v>
      </c>
      <c r="AF1066" s="227">
        <v>0</v>
      </c>
      <c r="AG1066" s="227">
        <v>0</v>
      </c>
      <c r="AH1066" s="227">
        <v>0</v>
      </c>
      <c r="AI1066" s="227">
        <v>0</v>
      </c>
      <c r="AJ1066" s="475">
        <v>0</v>
      </c>
    </row>
    <row r="1067" spans="1:36" s="42" customFormat="1" x14ac:dyDescent="0.25">
      <c r="A1067" s="395"/>
      <c r="B1067" s="111">
        <v>6405</v>
      </c>
      <c r="C1067" s="180" t="s">
        <v>390</v>
      </c>
      <c r="D1067" s="470">
        <v>103.91933</v>
      </c>
      <c r="E1067" s="470">
        <v>0</v>
      </c>
      <c r="F1067" s="470">
        <v>0</v>
      </c>
      <c r="G1067" s="470">
        <v>0</v>
      </c>
      <c r="H1067" s="87">
        <v>103.91933</v>
      </c>
      <c r="I1067" s="470">
        <v>0</v>
      </c>
      <c r="J1067" s="470">
        <v>0</v>
      </c>
      <c r="K1067" s="470">
        <v>0</v>
      </c>
      <c r="L1067" s="470">
        <v>66286.159499999994</v>
      </c>
      <c r="M1067" s="470">
        <v>0</v>
      </c>
      <c r="N1067" s="470">
        <v>0</v>
      </c>
      <c r="O1067" s="470">
        <v>0</v>
      </c>
      <c r="P1067" s="470">
        <v>0</v>
      </c>
      <c r="Q1067" s="470">
        <v>0</v>
      </c>
      <c r="R1067" s="87">
        <v>66286.159499999994</v>
      </c>
      <c r="S1067" s="470">
        <v>0</v>
      </c>
      <c r="T1067" s="470">
        <v>0</v>
      </c>
      <c r="U1067" s="470">
        <v>0</v>
      </c>
      <c r="V1067" s="470">
        <v>0</v>
      </c>
      <c r="W1067" s="470">
        <v>0</v>
      </c>
      <c r="X1067" s="470">
        <v>0</v>
      </c>
      <c r="Y1067" s="470">
        <v>0</v>
      </c>
      <c r="Z1067" s="470">
        <v>0</v>
      </c>
      <c r="AA1067" s="470">
        <v>0</v>
      </c>
      <c r="AB1067" s="470">
        <v>0</v>
      </c>
      <c r="AC1067" s="470">
        <v>0</v>
      </c>
      <c r="AD1067" s="470">
        <v>0</v>
      </c>
      <c r="AE1067" s="470">
        <v>66390.078829999999</v>
      </c>
      <c r="AF1067" s="227">
        <v>0</v>
      </c>
      <c r="AG1067" s="227">
        <v>66286.159499999994</v>
      </c>
      <c r="AH1067" s="227">
        <v>0</v>
      </c>
      <c r="AI1067" s="227">
        <v>0</v>
      </c>
      <c r="AJ1067" s="475">
        <v>103.91933</v>
      </c>
    </row>
    <row r="1068" spans="1:36" s="42" customFormat="1" x14ac:dyDescent="0.25">
      <c r="A1068" s="395"/>
      <c r="B1068" s="111">
        <v>640505</v>
      </c>
      <c r="C1068" s="180" t="s">
        <v>391</v>
      </c>
      <c r="D1068" s="470">
        <v>0</v>
      </c>
      <c r="E1068" s="470">
        <v>0</v>
      </c>
      <c r="F1068" s="470">
        <v>0</v>
      </c>
      <c r="G1068" s="470">
        <v>0</v>
      </c>
      <c r="H1068" s="87">
        <v>0</v>
      </c>
      <c r="I1068" s="470">
        <v>0</v>
      </c>
      <c r="J1068" s="470">
        <v>0</v>
      </c>
      <c r="K1068" s="470">
        <v>0</v>
      </c>
      <c r="L1068" s="470">
        <v>66286.159499999994</v>
      </c>
      <c r="M1068" s="470">
        <v>0</v>
      </c>
      <c r="N1068" s="470">
        <v>0</v>
      </c>
      <c r="O1068" s="470">
        <v>0</v>
      </c>
      <c r="P1068" s="470">
        <v>0</v>
      </c>
      <c r="Q1068" s="470">
        <v>0</v>
      </c>
      <c r="R1068" s="87">
        <v>66286.159499999994</v>
      </c>
      <c r="S1068" s="470">
        <v>0</v>
      </c>
      <c r="T1068" s="470">
        <v>0</v>
      </c>
      <c r="U1068" s="470">
        <v>0</v>
      </c>
      <c r="V1068" s="470">
        <v>0</v>
      </c>
      <c r="W1068" s="470">
        <v>0</v>
      </c>
      <c r="X1068" s="470">
        <v>0</v>
      </c>
      <c r="Y1068" s="470">
        <v>0</v>
      </c>
      <c r="Z1068" s="470">
        <v>0</v>
      </c>
      <c r="AA1068" s="470">
        <v>0</v>
      </c>
      <c r="AB1068" s="470">
        <v>0</v>
      </c>
      <c r="AC1068" s="470">
        <v>0</v>
      </c>
      <c r="AD1068" s="470">
        <v>0</v>
      </c>
      <c r="AE1068" s="470">
        <v>66286.159499999994</v>
      </c>
      <c r="AF1068" s="227">
        <v>0</v>
      </c>
      <c r="AG1068" s="227">
        <v>66286.159499999994</v>
      </c>
      <c r="AH1068" s="227">
        <v>0</v>
      </c>
      <c r="AI1068" s="227">
        <v>0</v>
      </c>
      <c r="AJ1068" s="475">
        <v>0</v>
      </c>
    </row>
    <row r="1069" spans="1:36" s="42" customFormat="1" x14ac:dyDescent="0.25">
      <c r="A1069" s="395"/>
      <c r="B1069" s="111">
        <v>640510</v>
      </c>
      <c r="C1069" s="180" t="s">
        <v>392</v>
      </c>
      <c r="D1069" s="470">
        <v>0</v>
      </c>
      <c r="E1069" s="470">
        <v>0</v>
      </c>
      <c r="F1069" s="470">
        <v>0</v>
      </c>
      <c r="G1069" s="470">
        <v>0</v>
      </c>
      <c r="H1069" s="87">
        <v>0</v>
      </c>
      <c r="I1069" s="470">
        <v>0</v>
      </c>
      <c r="J1069" s="470">
        <v>0</v>
      </c>
      <c r="K1069" s="470">
        <v>0</v>
      </c>
      <c r="L1069" s="470">
        <v>0</v>
      </c>
      <c r="M1069" s="470">
        <v>0</v>
      </c>
      <c r="N1069" s="470">
        <v>0</v>
      </c>
      <c r="O1069" s="470">
        <v>0</v>
      </c>
      <c r="P1069" s="470">
        <v>0</v>
      </c>
      <c r="Q1069" s="470">
        <v>0</v>
      </c>
      <c r="R1069" s="87">
        <v>0</v>
      </c>
      <c r="S1069" s="470">
        <v>0</v>
      </c>
      <c r="T1069" s="470">
        <v>0</v>
      </c>
      <c r="U1069" s="470">
        <v>0</v>
      </c>
      <c r="V1069" s="470">
        <v>0</v>
      </c>
      <c r="W1069" s="470">
        <v>0</v>
      </c>
      <c r="X1069" s="470">
        <v>0</v>
      </c>
      <c r="Y1069" s="470">
        <v>0</v>
      </c>
      <c r="Z1069" s="470">
        <v>0</v>
      </c>
      <c r="AA1069" s="470">
        <v>0</v>
      </c>
      <c r="AB1069" s="470">
        <v>0</v>
      </c>
      <c r="AC1069" s="470">
        <v>0</v>
      </c>
      <c r="AD1069" s="470">
        <v>0</v>
      </c>
      <c r="AE1069" s="470">
        <v>0</v>
      </c>
      <c r="AF1069" s="227">
        <v>0</v>
      </c>
      <c r="AG1069" s="227">
        <v>0</v>
      </c>
      <c r="AH1069" s="227">
        <v>0</v>
      </c>
      <c r="AI1069" s="227">
        <v>0</v>
      </c>
      <c r="AJ1069" s="475">
        <v>0</v>
      </c>
    </row>
    <row r="1070" spans="1:36" s="42" customFormat="1" x14ac:dyDescent="0.25">
      <c r="A1070" s="395"/>
      <c r="B1070" s="111">
        <v>640515</v>
      </c>
      <c r="C1070" s="180" t="s">
        <v>393</v>
      </c>
      <c r="D1070" s="470">
        <v>0</v>
      </c>
      <c r="E1070" s="470">
        <v>0</v>
      </c>
      <c r="F1070" s="470">
        <v>0</v>
      </c>
      <c r="G1070" s="470">
        <v>0</v>
      </c>
      <c r="H1070" s="87">
        <v>0</v>
      </c>
      <c r="I1070" s="470">
        <v>0</v>
      </c>
      <c r="J1070" s="470">
        <v>0</v>
      </c>
      <c r="K1070" s="470">
        <v>0</v>
      </c>
      <c r="L1070" s="470">
        <v>0</v>
      </c>
      <c r="M1070" s="470">
        <v>0</v>
      </c>
      <c r="N1070" s="470">
        <v>0</v>
      </c>
      <c r="O1070" s="470">
        <v>0</v>
      </c>
      <c r="P1070" s="470">
        <v>0</v>
      </c>
      <c r="Q1070" s="470">
        <v>0</v>
      </c>
      <c r="R1070" s="87">
        <v>0</v>
      </c>
      <c r="S1070" s="470">
        <v>0</v>
      </c>
      <c r="T1070" s="470">
        <v>0</v>
      </c>
      <c r="U1070" s="470">
        <v>0</v>
      </c>
      <c r="V1070" s="470">
        <v>0</v>
      </c>
      <c r="W1070" s="470">
        <v>0</v>
      </c>
      <c r="X1070" s="470">
        <v>0</v>
      </c>
      <c r="Y1070" s="470">
        <v>0</v>
      </c>
      <c r="Z1070" s="470">
        <v>0</v>
      </c>
      <c r="AA1070" s="470">
        <v>0</v>
      </c>
      <c r="AB1070" s="470">
        <v>0</v>
      </c>
      <c r="AC1070" s="470">
        <v>0</v>
      </c>
      <c r="AD1070" s="470">
        <v>0</v>
      </c>
      <c r="AE1070" s="470">
        <v>0</v>
      </c>
      <c r="AF1070" s="227">
        <v>0</v>
      </c>
      <c r="AG1070" s="227">
        <v>0</v>
      </c>
      <c r="AH1070" s="227">
        <v>0</v>
      </c>
      <c r="AI1070" s="227">
        <v>0</v>
      </c>
      <c r="AJ1070" s="475">
        <v>0</v>
      </c>
    </row>
    <row r="1071" spans="1:36" s="42" customFormat="1" x14ac:dyDescent="0.25">
      <c r="A1071" s="395"/>
      <c r="B1071" s="111">
        <v>640590</v>
      </c>
      <c r="C1071" s="180" t="s">
        <v>394</v>
      </c>
      <c r="D1071" s="470">
        <v>103.91933</v>
      </c>
      <c r="E1071" s="470">
        <v>0</v>
      </c>
      <c r="F1071" s="470">
        <v>0</v>
      </c>
      <c r="G1071" s="470">
        <v>0</v>
      </c>
      <c r="H1071" s="87">
        <v>103.91933</v>
      </c>
      <c r="I1071" s="470">
        <v>0</v>
      </c>
      <c r="J1071" s="470">
        <v>0</v>
      </c>
      <c r="K1071" s="470">
        <v>0</v>
      </c>
      <c r="L1071" s="470">
        <v>0</v>
      </c>
      <c r="M1071" s="470">
        <v>0</v>
      </c>
      <c r="N1071" s="470">
        <v>0</v>
      </c>
      <c r="O1071" s="470">
        <v>0</v>
      </c>
      <c r="P1071" s="470">
        <v>0</v>
      </c>
      <c r="Q1071" s="470">
        <v>0</v>
      </c>
      <c r="R1071" s="87">
        <v>0</v>
      </c>
      <c r="S1071" s="470">
        <v>0</v>
      </c>
      <c r="T1071" s="470">
        <v>0</v>
      </c>
      <c r="U1071" s="470">
        <v>0</v>
      </c>
      <c r="V1071" s="470">
        <v>0</v>
      </c>
      <c r="W1071" s="470">
        <v>0</v>
      </c>
      <c r="X1071" s="470">
        <v>0</v>
      </c>
      <c r="Y1071" s="470">
        <v>0</v>
      </c>
      <c r="Z1071" s="470">
        <v>0</v>
      </c>
      <c r="AA1071" s="470">
        <v>0</v>
      </c>
      <c r="AB1071" s="470">
        <v>0</v>
      </c>
      <c r="AC1071" s="470">
        <v>0</v>
      </c>
      <c r="AD1071" s="470">
        <v>0</v>
      </c>
      <c r="AE1071" s="470">
        <v>103.91933</v>
      </c>
      <c r="AF1071" s="227">
        <v>0</v>
      </c>
      <c r="AG1071" s="227">
        <v>0</v>
      </c>
      <c r="AH1071" s="227">
        <v>0</v>
      </c>
      <c r="AI1071" s="227">
        <v>0</v>
      </c>
      <c r="AJ1071" s="475">
        <v>103.91933</v>
      </c>
    </row>
    <row r="1072" spans="1:36" s="42" customFormat="1" x14ac:dyDescent="0.25">
      <c r="A1072" s="395"/>
      <c r="B1072" s="111">
        <v>6406</v>
      </c>
      <c r="C1072" s="180" t="s">
        <v>395</v>
      </c>
      <c r="D1072" s="470">
        <v>0</v>
      </c>
      <c r="E1072" s="470">
        <v>0</v>
      </c>
      <c r="F1072" s="470">
        <v>0</v>
      </c>
      <c r="G1072" s="470">
        <v>0</v>
      </c>
      <c r="H1072" s="87">
        <v>0</v>
      </c>
      <c r="I1072" s="470">
        <v>0</v>
      </c>
      <c r="J1072" s="470">
        <v>0</v>
      </c>
      <c r="K1072" s="470">
        <v>0</v>
      </c>
      <c r="L1072" s="470">
        <v>0</v>
      </c>
      <c r="M1072" s="470">
        <v>0</v>
      </c>
      <c r="N1072" s="470">
        <v>0</v>
      </c>
      <c r="O1072" s="470">
        <v>0</v>
      </c>
      <c r="P1072" s="470">
        <v>0</v>
      </c>
      <c r="Q1072" s="470">
        <v>0</v>
      </c>
      <c r="R1072" s="87">
        <v>0</v>
      </c>
      <c r="S1072" s="470">
        <v>0</v>
      </c>
      <c r="T1072" s="470">
        <v>0</v>
      </c>
      <c r="U1072" s="470">
        <v>0</v>
      </c>
      <c r="V1072" s="470">
        <v>0</v>
      </c>
      <c r="W1072" s="470">
        <v>0</v>
      </c>
      <c r="X1072" s="470">
        <v>0</v>
      </c>
      <c r="Y1072" s="470">
        <v>0</v>
      </c>
      <c r="Z1072" s="470">
        <v>0</v>
      </c>
      <c r="AA1072" s="470">
        <v>0</v>
      </c>
      <c r="AB1072" s="470">
        <v>0</v>
      </c>
      <c r="AC1072" s="470">
        <v>0</v>
      </c>
      <c r="AD1072" s="470">
        <v>0</v>
      </c>
      <c r="AE1072" s="470">
        <v>0</v>
      </c>
      <c r="AF1072" s="227">
        <v>0</v>
      </c>
      <c r="AG1072" s="227">
        <v>0</v>
      </c>
      <c r="AH1072" s="227">
        <v>0</v>
      </c>
      <c r="AI1072" s="227">
        <v>0</v>
      </c>
      <c r="AJ1072" s="475">
        <v>0</v>
      </c>
    </row>
    <row r="1073" spans="1:36" s="42" customFormat="1" x14ac:dyDescent="0.25">
      <c r="A1073" s="395"/>
      <c r="B1073" s="111">
        <v>6407</v>
      </c>
      <c r="C1073" s="180" t="s">
        <v>396</v>
      </c>
      <c r="D1073" s="470">
        <v>0</v>
      </c>
      <c r="E1073" s="470">
        <v>0</v>
      </c>
      <c r="F1073" s="470">
        <v>0</v>
      </c>
      <c r="G1073" s="470">
        <v>0</v>
      </c>
      <c r="H1073" s="87">
        <v>0</v>
      </c>
      <c r="I1073" s="470">
        <v>0</v>
      </c>
      <c r="J1073" s="470">
        <v>0</v>
      </c>
      <c r="K1073" s="470">
        <v>0</v>
      </c>
      <c r="L1073" s="470">
        <v>0</v>
      </c>
      <c r="M1073" s="470">
        <v>0</v>
      </c>
      <c r="N1073" s="470">
        <v>0</v>
      </c>
      <c r="O1073" s="470">
        <v>0</v>
      </c>
      <c r="P1073" s="470">
        <v>0</v>
      </c>
      <c r="Q1073" s="470">
        <v>0</v>
      </c>
      <c r="R1073" s="87">
        <v>0</v>
      </c>
      <c r="S1073" s="470">
        <v>0</v>
      </c>
      <c r="T1073" s="470">
        <v>0</v>
      </c>
      <c r="U1073" s="470">
        <v>0</v>
      </c>
      <c r="V1073" s="470">
        <v>0</v>
      </c>
      <c r="W1073" s="470">
        <v>0</v>
      </c>
      <c r="X1073" s="470">
        <v>0</v>
      </c>
      <c r="Y1073" s="470">
        <v>0</v>
      </c>
      <c r="Z1073" s="470">
        <v>0</v>
      </c>
      <c r="AA1073" s="470">
        <v>0</v>
      </c>
      <c r="AB1073" s="470">
        <v>0</v>
      </c>
      <c r="AC1073" s="470">
        <v>0</v>
      </c>
      <c r="AD1073" s="470">
        <v>0</v>
      </c>
      <c r="AE1073" s="470">
        <v>0</v>
      </c>
      <c r="AF1073" s="227">
        <v>0</v>
      </c>
      <c r="AG1073" s="227">
        <v>0</v>
      </c>
      <c r="AH1073" s="227">
        <v>0</v>
      </c>
      <c r="AI1073" s="227">
        <v>0</v>
      </c>
      <c r="AJ1073" s="475">
        <v>0</v>
      </c>
    </row>
    <row r="1074" spans="1:36" s="42" customFormat="1" x14ac:dyDescent="0.25">
      <c r="A1074" s="395"/>
      <c r="B1074" s="111">
        <v>640705</v>
      </c>
      <c r="C1074" s="180" t="s">
        <v>368</v>
      </c>
      <c r="D1074" s="470">
        <v>0</v>
      </c>
      <c r="E1074" s="470">
        <v>0</v>
      </c>
      <c r="F1074" s="470">
        <v>0</v>
      </c>
      <c r="G1074" s="470">
        <v>0</v>
      </c>
      <c r="H1074" s="87">
        <v>0</v>
      </c>
      <c r="I1074" s="470">
        <v>0</v>
      </c>
      <c r="J1074" s="470">
        <v>0</v>
      </c>
      <c r="K1074" s="470">
        <v>0</v>
      </c>
      <c r="L1074" s="470">
        <v>0</v>
      </c>
      <c r="M1074" s="470">
        <v>0</v>
      </c>
      <c r="N1074" s="470">
        <v>0</v>
      </c>
      <c r="O1074" s="470">
        <v>0</v>
      </c>
      <c r="P1074" s="470">
        <v>0</v>
      </c>
      <c r="Q1074" s="470">
        <v>0</v>
      </c>
      <c r="R1074" s="87">
        <v>0</v>
      </c>
      <c r="S1074" s="470">
        <v>0</v>
      </c>
      <c r="T1074" s="470">
        <v>0</v>
      </c>
      <c r="U1074" s="470">
        <v>0</v>
      </c>
      <c r="V1074" s="470">
        <v>0</v>
      </c>
      <c r="W1074" s="470">
        <v>0</v>
      </c>
      <c r="X1074" s="470">
        <v>0</v>
      </c>
      <c r="Y1074" s="470">
        <v>0</v>
      </c>
      <c r="Z1074" s="470">
        <v>0</v>
      </c>
      <c r="AA1074" s="470">
        <v>0</v>
      </c>
      <c r="AB1074" s="470">
        <v>0</v>
      </c>
      <c r="AC1074" s="470">
        <v>0</v>
      </c>
      <c r="AD1074" s="470">
        <v>0</v>
      </c>
      <c r="AE1074" s="470">
        <v>0</v>
      </c>
      <c r="AF1074" s="227">
        <v>0</v>
      </c>
      <c r="AG1074" s="227">
        <v>0</v>
      </c>
      <c r="AH1074" s="227">
        <v>0</v>
      </c>
      <c r="AI1074" s="227">
        <v>0</v>
      </c>
      <c r="AJ1074" s="475">
        <v>0</v>
      </c>
    </row>
    <row r="1075" spans="1:36" s="42" customFormat="1" x14ac:dyDescent="0.25">
      <c r="A1075" s="395"/>
      <c r="B1075" s="111">
        <v>640710</v>
      </c>
      <c r="C1075" s="180" t="s">
        <v>369</v>
      </c>
      <c r="D1075" s="470">
        <v>0</v>
      </c>
      <c r="E1075" s="470">
        <v>0</v>
      </c>
      <c r="F1075" s="470">
        <v>0</v>
      </c>
      <c r="G1075" s="470">
        <v>0</v>
      </c>
      <c r="H1075" s="87">
        <v>0</v>
      </c>
      <c r="I1075" s="470">
        <v>0</v>
      </c>
      <c r="J1075" s="470">
        <v>0</v>
      </c>
      <c r="K1075" s="470">
        <v>0</v>
      </c>
      <c r="L1075" s="470">
        <v>0</v>
      </c>
      <c r="M1075" s="470">
        <v>0</v>
      </c>
      <c r="N1075" s="470">
        <v>0</v>
      </c>
      <c r="O1075" s="470">
        <v>0</v>
      </c>
      <c r="P1075" s="470">
        <v>0</v>
      </c>
      <c r="Q1075" s="470">
        <v>0</v>
      </c>
      <c r="R1075" s="87">
        <v>0</v>
      </c>
      <c r="S1075" s="470">
        <v>0</v>
      </c>
      <c r="T1075" s="470">
        <v>0</v>
      </c>
      <c r="U1075" s="470">
        <v>0</v>
      </c>
      <c r="V1075" s="470">
        <v>0</v>
      </c>
      <c r="W1075" s="470">
        <v>0</v>
      </c>
      <c r="X1075" s="470">
        <v>0</v>
      </c>
      <c r="Y1075" s="470">
        <v>0</v>
      </c>
      <c r="Z1075" s="470">
        <v>0</v>
      </c>
      <c r="AA1075" s="470">
        <v>0</v>
      </c>
      <c r="AB1075" s="470">
        <v>0</v>
      </c>
      <c r="AC1075" s="470">
        <v>0</v>
      </c>
      <c r="AD1075" s="470">
        <v>0</v>
      </c>
      <c r="AE1075" s="470">
        <v>0</v>
      </c>
      <c r="AF1075" s="227">
        <v>0</v>
      </c>
      <c r="AG1075" s="227">
        <v>0</v>
      </c>
      <c r="AH1075" s="227">
        <v>0</v>
      </c>
      <c r="AI1075" s="227">
        <v>0</v>
      </c>
      <c r="AJ1075" s="475">
        <v>0</v>
      </c>
    </row>
    <row r="1076" spans="1:36" s="42" customFormat="1" x14ac:dyDescent="0.25">
      <c r="A1076" s="395"/>
      <c r="B1076" s="111">
        <v>640715</v>
      </c>
      <c r="C1076" s="180" t="s">
        <v>370</v>
      </c>
      <c r="D1076" s="470">
        <v>0</v>
      </c>
      <c r="E1076" s="470">
        <v>0</v>
      </c>
      <c r="F1076" s="470">
        <v>0</v>
      </c>
      <c r="G1076" s="470">
        <v>0</v>
      </c>
      <c r="H1076" s="87">
        <v>0</v>
      </c>
      <c r="I1076" s="470">
        <v>0</v>
      </c>
      <c r="J1076" s="470">
        <v>0</v>
      </c>
      <c r="K1076" s="470">
        <v>0</v>
      </c>
      <c r="L1076" s="470">
        <v>0</v>
      </c>
      <c r="M1076" s="470">
        <v>0</v>
      </c>
      <c r="N1076" s="470">
        <v>0</v>
      </c>
      <c r="O1076" s="470">
        <v>0</v>
      </c>
      <c r="P1076" s="470">
        <v>0</v>
      </c>
      <c r="Q1076" s="470">
        <v>0</v>
      </c>
      <c r="R1076" s="87">
        <v>0</v>
      </c>
      <c r="S1076" s="470">
        <v>0</v>
      </c>
      <c r="T1076" s="470">
        <v>0</v>
      </c>
      <c r="U1076" s="470">
        <v>0</v>
      </c>
      <c r="V1076" s="470">
        <v>0</v>
      </c>
      <c r="W1076" s="470">
        <v>0</v>
      </c>
      <c r="X1076" s="470">
        <v>0</v>
      </c>
      <c r="Y1076" s="470">
        <v>0</v>
      </c>
      <c r="Z1076" s="470">
        <v>0</v>
      </c>
      <c r="AA1076" s="470">
        <v>0</v>
      </c>
      <c r="AB1076" s="470">
        <v>0</v>
      </c>
      <c r="AC1076" s="470">
        <v>0</v>
      </c>
      <c r="AD1076" s="470">
        <v>0</v>
      </c>
      <c r="AE1076" s="470">
        <v>0</v>
      </c>
      <c r="AF1076" s="227">
        <v>0</v>
      </c>
      <c r="AG1076" s="227">
        <v>0</v>
      </c>
      <c r="AH1076" s="227">
        <v>0</v>
      </c>
      <c r="AI1076" s="227">
        <v>0</v>
      </c>
      <c r="AJ1076" s="475">
        <v>0</v>
      </c>
    </row>
    <row r="1077" spans="1:36" s="42" customFormat="1" x14ac:dyDescent="0.25">
      <c r="A1077" s="395"/>
      <c r="B1077" s="111">
        <v>640720</v>
      </c>
      <c r="C1077" s="180" t="s">
        <v>397</v>
      </c>
      <c r="D1077" s="470">
        <v>0</v>
      </c>
      <c r="E1077" s="470">
        <v>0</v>
      </c>
      <c r="F1077" s="470">
        <v>0</v>
      </c>
      <c r="G1077" s="470">
        <v>0</v>
      </c>
      <c r="H1077" s="87">
        <v>0</v>
      </c>
      <c r="I1077" s="470">
        <v>0</v>
      </c>
      <c r="J1077" s="470">
        <v>0</v>
      </c>
      <c r="K1077" s="470">
        <v>0</v>
      </c>
      <c r="L1077" s="470">
        <v>0</v>
      </c>
      <c r="M1077" s="470">
        <v>0</v>
      </c>
      <c r="N1077" s="470">
        <v>0</v>
      </c>
      <c r="O1077" s="470">
        <v>0</v>
      </c>
      <c r="P1077" s="470">
        <v>0</v>
      </c>
      <c r="Q1077" s="470">
        <v>0</v>
      </c>
      <c r="R1077" s="87">
        <v>0</v>
      </c>
      <c r="S1077" s="470">
        <v>0</v>
      </c>
      <c r="T1077" s="470">
        <v>0</v>
      </c>
      <c r="U1077" s="470">
        <v>0</v>
      </c>
      <c r="V1077" s="470">
        <v>0</v>
      </c>
      <c r="W1077" s="470">
        <v>0</v>
      </c>
      <c r="X1077" s="470">
        <v>0</v>
      </c>
      <c r="Y1077" s="470">
        <v>0</v>
      </c>
      <c r="Z1077" s="470">
        <v>0</v>
      </c>
      <c r="AA1077" s="470">
        <v>0</v>
      </c>
      <c r="AB1077" s="470">
        <v>0</v>
      </c>
      <c r="AC1077" s="470">
        <v>0</v>
      </c>
      <c r="AD1077" s="470">
        <v>0</v>
      </c>
      <c r="AE1077" s="470">
        <v>0</v>
      </c>
      <c r="AF1077" s="227">
        <v>0</v>
      </c>
      <c r="AG1077" s="227">
        <v>0</v>
      </c>
      <c r="AH1077" s="227">
        <v>0</v>
      </c>
      <c r="AI1077" s="227">
        <v>0</v>
      </c>
      <c r="AJ1077" s="475">
        <v>0</v>
      </c>
    </row>
    <row r="1078" spans="1:36" s="42" customFormat="1" x14ac:dyDescent="0.25">
      <c r="A1078" s="395"/>
      <c r="B1078" s="111">
        <v>6408</v>
      </c>
      <c r="C1078" s="180" t="s">
        <v>398</v>
      </c>
      <c r="D1078" s="470">
        <v>1087.44903</v>
      </c>
      <c r="E1078" s="470">
        <v>0</v>
      </c>
      <c r="F1078" s="470">
        <v>481159.57131000003</v>
      </c>
      <c r="G1078" s="470">
        <v>1063.75432</v>
      </c>
      <c r="H1078" s="87">
        <v>483310.77466000005</v>
      </c>
      <c r="I1078" s="470">
        <v>0</v>
      </c>
      <c r="J1078" s="470">
        <v>0</v>
      </c>
      <c r="K1078" s="470">
        <v>5175.7049999999999</v>
      </c>
      <c r="L1078" s="470">
        <v>7000</v>
      </c>
      <c r="M1078" s="470">
        <v>0</v>
      </c>
      <c r="N1078" s="470">
        <v>23814.41994</v>
      </c>
      <c r="O1078" s="470">
        <v>0</v>
      </c>
      <c r="P1078" s="470">
        <v>0</v>
      </c>
      <c r="Q1078" s="470">
        <v>0</v>
      </c>
      <c r="R1078" s="87">
        <v>35990.124940000002</v>
      </c>
      <c r="S1078" s="470">
        <v>0</v>
      </c>
      <c r="T1078" s="470">
        <v>0</v>
      </c>
      <c r="U1078" s="470">
        <v>0</v>
      </c>
      <c r="V1078" s="470">
        <v>0</v>
      </c>
      <c r="W1078" s="470">
        <v>0</v>
      </c>
      <c r="X1078" s="470">
        <v>0</v>
      </c>
      <c r="Y1078" s="470">
        <v>0</v>
      </c>
      <c r="Z1078" s="470">
        <v>0</v>
      </c>
      <c r="AA1078" s="470">
        <v>0</v>
      </c>
      <c r="AB1078" s="470">
        <v>0</v>
      </c>
      <c r="AC1078" s="470">
        <v>0</v>
      </c>
      <c r="AD1078" s="470">
        <v>0</v>
      </c>
      <c r="AE1078" s="470">
        <v>519300.89960000006</v>
      </c>
      <c r="AF1078" s="227">
        <v>28990.124940000002</v>
      </c>
      <c r="AG1078" s="227">
        <v>7000</v>
      </c>
      <c r="AH1078" s="227">
        <v>0</v>
      </c>
      <c r="AI1078" s="227">
        <v>0</v>
      </c>
      <c r="AJ1078" s="475">
        <v>483310.77466000005</v>
      </c>
    </row>
    <row r="1079" spans="1:36" s="42" customFormat="1" x14ac:dyDescent="0.25">
      <c r="A1079" s="395"/>
      <c r="B1079" s="111">
        <v>640805</v>
      </c>
      <c r="C1079" s="180" t="s">
        <v>368</v>
      </c>
      <c r="D1079" s="470">
        <v>1087.44903</v>
      </c>
      <c r="E1079" s="470">
        <v>0</v>
      </c>
      <c r="F1079" s="470">
        <v>358199.57131000003</v>
      </c>
      <c r="G1079" s="470">
        <v>1063.75432</v>
      </c>
      <c r="H1079" s="87">
        <v>360350.77466000005</v>
      </c>
      <c r="I1079" s="470">
        <v>0</v>
      </c>
      <c r="J1079" s="470">
        <v>0</v>
      </c>
      <c r="K1079" s="470">
        <v>5175.7049999999999</v>
      </c>
      <c r="L1079" s="470">
        <v>0</v>
      </c>
      <c r="M1079" s="470">
        <v>0</v>
      </c>
      <c r="N1079" s="470">
        <v>23814.41994</v>
      </c>
      <c r="O1079" s="470">
        <v>0</v>
      </c>
      <c r="P1079" s="470">
        <v>0</v>
      </c>
      <c r="Q1079" s="470">
        <v>0</v>
      </c>
      <c r="R1079" s="87">
        <v>28990.124940000002</v>
      </c>
      <c r="S1079" s="470">
        <v>0</v>
      </c>
      <c r="T1079" s="470">
        <v>0</v>
      </c>
      <c r="U1079" s="470">
        <v>0</v>
      </c>
      <c r="V1079" s="470">
        <v>0</v>
      </c>
      <c r="W1079" s="470">
        <v>0</v>
      </c>
      <c r="X1079" s="470">
        <v>0</v>
      </c>
      <c r="Y1079" s="470">
        <v>0</v>
      </c>
      <c r="Z1079" s="470">
        <v>0</v>
      </c>
      <c r="AA1079" s="470">
        <v>0</v>
      </c>
      <c r="AB1079" s="470">
        <v>0</v>
      </c>
      <c r="AC1079" s="470">
        <v>0</v>
      </c>
      <c r="AD1079" s="470">
        <v>0</v>
      </c>
      <c r="AE1079" s="470">
        <v>389340.89960000006</v>
      </c>
      <c r="AF1079" s="227">
        <v>28990.124940000002</v>
      </c>
      <c r="AG1079" s="227">
        <v>0</v>
      </c>
      <c r="AH1079" s="227">
        <v>0</v>
      </c>
      <c r="AI1079" s="227">
        <v>0</v>
      </c>
      <c r="AJ1079" s="475">
        <v>360350.77466000005</v>
      </c>
    </row>
    <row r="1080" spans="1:36" s="42" customFormat="1" x14ac:dyDescent="0.25">
      <c r="A1080" s="395"/>
      <c r="B1080" s="111">
        <v>640810</v>
      </c>
      <c r="C1080" s="180" t="s">
        <v>369</v>
      </c>
      <c r="D1080" s="470">
        <v>0</v>
      </c>
      <c r="E1080" s="470">
        <v>0</v>
      </c>
      <c r="F1080" s="470">
        <v>0</v>
      </c>
      <c r="G1080" s="470">
        <v>0</v>
      </c>
      <c r="H1080" s="87">
        <v>0</v>
      </c>
      <c r="I1080" s="470">
        <v>0</v>
      </c>
      <c r="J1080" s="470">
        <v>0</v>
      </c>
      <c r="K1080" s="470">
        <v>0</v>
      </c>
      <c r="L1080" s="470">
        <v>0</v>
      </c>
      <c r="M1080" s="470">
        <v>0</v>
      </c>
      <c r="N1080" s="470">
        <v>0</v>
      </c>
      <c r="O1080" s="470">
        <v>0</v>
      </c>
      <c r="P1080" s="470">
        <v>0</v>
      </c>
      <c r="Q1080" s="470">
        <v>0</v>
      </c>
      <c r="R1080" s="87">
        <v>0</v>
      </c>
      <c r="S1080" s="470">
        <v>0</v>
      </c>
      <c r="T1080" s="470">
        <v>0</v>
      </c>
      <c r="U1080" s="470">
        <v>0</v>
      </c>
      <c r="V1080" s="470">
        <v>0</v>
      </c>
      <c r="W1080" s="470">
        <v>0</v>
      </c>
      <c r="X1080" s="470">
        <v>0</v>
      </c>
      <c r="Y1080" s="470">
        <v>0</v>
      </c>
      <c r="Z1080" s="470">
        <v>0</v>
      </c>
      <c r="AA1080" s="470">
        <v>0</v>
      </c>
      <c r="AB1080" s="470">
        <v>0</v>
      </c>
      <c r="AC1080" s="470">
        <v>0</v>
      </c>
      <c r="AD1080" s="470">
        <v>0</v>
      </c>
      <c r="AE1080" s="470">
        <v>0</v>
      </c>
      <c r="AF1080" s="227">
        <v>0</v>
      </c>
      <c r="AG1080" s="227">
        <v>0</v>
      </c>
      <c r="AH1080" s="227">
        <v>0</v>
      </c>
      <c r="AI1080" s="227">
        <v>0</v>
      </c>
      <c r="AJ1080" s="475">
        <v>0</v>
      </c>
    </row>
    <row r="1081" spans="1:36" s="42" customFormat="1" x14ac:dyDescent="0.25">
      <c r="A1081" s="395"/>
      <c r="B1081" s="111">
        <v>640815</v>
      </c>
      <c r="C1081" s="180" t="s">
        <v>370</v>
      </c>
      <c r="D1081" s="470">
        <v>0</v>
      </c>
      <c r="E1081" s="470">
        <v>0</v>
      </c>
      <c r="F1081" s="470">
        <v>0</v>
      </c>
      <c r="G1081" s="470">
        <v>0</v>
      </c>
      <c r="H1081" s="87">
        <v>0</v>
      </c>
      <c r="I1081" s="470">
        <v>0</v>
      </c>
      <c r="J1081" s="470">
        <v>0</v>
      </c>
      <c r="K1081" s="470">
        <v>0</v>
      </c>
      <c r="L1081" s="470">
        <v>0</v>
      </c>
      <c r="M1081" s="470">
        <v>0</v>
      </c>
      <c r="N1081" s="470">
        <v>0</v>
      </c>
      <c r="O1081" s="470">
        <v>0</v>
      </c>
      <c r="P1081" s="470">
        <v>0</v>
      </c>
      <c r="Q1081" s="470">
        <v>0</v>
      </c>
      <c r="R1081" s="87">
        <v>0</v>
      </c>
      <c r="S1081" s="470">
        <v>0</v>
      </c>
      <c r="T1081" s="470">
        <v>0</v>
      </c>
      <c r="U1081" s="470">
        <v>0</v>
      </c>
      <c r="V1081" s="470">
        <v>0</v>
      </c>
      <c r="W1081" s="470">
        <v>0</v>
      </c>
      <c r="X1081" s="470">
        <v>0</v>
      </c>
      <c r="Y1081" s="470">
        <v>0</v>
      </c>
      <c r="Z1081" s="470">
        <v>0</v>
      </c>
      <c r="AA1081" s="470">
        <v>0</v>
      </c>
      <c r="AB1081" s="470">
        <v>0</v>
      </c>
      <c r="AC1081" s="470">
        <v>0</v>
      </c>
      <c r="AD1081" s="470">
        <v>0</v>
      </c>
      <c r="AE1081" s="470">
        <v>0</v>
      </c>
      <c r="AF1081" s="227">
        <v>0</v>
      </c>
      <c r="AG1081" s="227">
        <v>0</v>
      </c>
      <c r="AH1081" s="227">
        <v>0</v>
      </c>
      <c r="AI1081" s="227">
        <v>0</v>
      </c>
      <c r="AJ1081" s="475">
        <v>0</v>
      </c>
    </row>
    <row r="1082" spans="1:36" s="42" customFormat="1" x14ac:dyDescent="0.25">
      <c r="A1082" s="395"/>
      <c r="B1082" s="111">
        <v>640820</v>
      </c>
      <c r="C1082" s="180" t="s">
        <v>397</v>
      </c>
      <c r="D1082" s="470">
        <v>0</v>
      </c>
      <c r="E1082" s="470">
        <v>0</v>
      </c>
      <c r="F1082" s="470">
        <v>122960</v>
      </c>
      <c r="G1082" s="470">
        <v>0</v>
      </c>
      <c r="H1082" s="87">
        <v>122960</v>
      </c>
      <c r="I1082" s="470">
        <v>0</v>
      </c>
      <c r="J1082" s="470">
        <v>0</v>
      </c>
      <c r="K1082" s="470">
        <v>0</v>
      </c>
      <c r="L1082" s="470">
        <v>7000</v>
      </c>
      <c r="M1082" s="470">
        <v>0</v>
      </c>
      <c r="N1082" s="470">
        <v>0</v>
      </c>
      <c r="O1082" s="470">
        <v>0</v>
      </c>
      <c r="P1082" s="470">
        <v>0</v>
      </c>
      <c r="Q1082" s="470">
        <v>0</v>
      </c>
      <c r="R1082" s="87">
        <v>7000</v>
      </c>
      <c r="S1082" s="470">
        <v>0</v>
      </c>
      <c r="T1082" s="470">
        <v>0</v>
      </c>
      <c r="U1082" s="470">
        <v>0</v>
      </c>
      <c r="V1082" s="470">
        <v>0</v>
      </c>
      <c r="W1082" s="470">
        <v>0</v>
      </c>
      <c r="X1082" s="470">
        <v>0</v>
      </c>
      <c r="Y1082" s="470">
        <v>0</v>
      </c>
      <c r="Z1082" s="470">
        <v>0</v>
      </c>
      <c r="AA1082" s="470">
        <v>0</v>
      </c>
      <c r="AB1082" s="470">
        <v>0</v>
      </c>
      <c r="AC1082" s="470">
        <v>0</v>
      </c>
      <c r="AD1082" s="470">
        <v>0</v>
      </c>
      <c r="AE1082" s="470">
        <v>129960</v>
      </c>
      <c r="AF1082" s="227">
        <v>0</v>
      </c>
      <c r="AG1082" s="227">
        <v>7000</v>
      </c>
      <c r="AH1082" s="227">
        <v>0</v>
      </c>
      <c r="AI1082" s="227">
        <v>0</v>
      </c>
      <c r="AJ1082" s="475">
        <v>122960</v>
      </c>
    </row>
    <row r="1083" spans="1:36" s="42" customFormat="1" x14ac:dyDescent="0.25">
      <c r="A1083" s="395"/>
      <c r="B1083" s="111">
        <v>6409</v>
      </c>
      <c r="C1083" s="180" t="s">
        <v>399</v>
      </c>
      <c r="D1083" s="470">
        <v>0</v>
      </c>
      <c r="E1083" s="470">
        <v>0</v>
      </c>
      <c r="F1083" s="470">
        <v>0</v>
      </c>
      <c r="G1083" s="470">
        <v>0</v>
      </c>
      <c r="H1083" s="87">
        <v>0</v>
      </c>
      <c r="I1083" s="470">
        <v>0</v>
      </c>
      <c r="J1083" s="470">
        <v>0</v>
      </c>
      <c r="K1083" s="470">
        <v>0</v>
      </c>
      <c r="L1083" s="470">
        <v>0</v>
      </c>
      <c r="M1083" s="470">
        <v>0</v>
      </c>
      <c r="N1083" s="470">
        <v>0</v>
      </c>
      <c r="O1083" s="470">
        <v>0</v>
      </c>
      <c r="P1083" s="470">
        <v>0</v>
      </c>
      <c r="Q1083" s="470">
        <v>0</v>
      </c>
      <c r="R1083" s="87">
        <v>0</v>
      </c>
      <c r="S1083" s="470">
        <v>0</v>
      </c>
      <c r="T1083" s="470">
        <v>0</v>
      </c>
      <c r="U1083" s="470">
        <v>0</v>
      </c>
      <c r="V1083" s="470">
        <v>0</v>
      </c>
      <c r="W1083" s="470">
        <v>0</v>
      </c>
      <c r="X1083" s="470">
        <v>0</v>
      </c>
      <c r="Y1083" s="470">
        <v>0</v>
      </c>
      <c r="Z1083" s="470">
        <v>0</v>
      </c>
      <c r="AA1083" s="470">
        <v>0</v>
      </c>
      <c r="AB1083" s="470">
        <v>0</v>
      </c>
      <c r="AC1083" s="470">
        <v>0</v>
      </c>
      <c r="AD1083" s="470">
        <v>0</v>
      </c>
      <c r="AE1083" s="470">
        <v>0</v>
      </c>
      <c r="AF1083" s="227">
        <v>0</v>
      </c>
      <c r="AG1083" s="227">
        <v>0</v>
      </c>
      <c r="AH1083" s="227">
        <v>0</v>
      </c>
      <c r="AI1083" s="227">
        <v>0</v>
      </c>
      <c r="AJ1083" s="475">
        <v>0</v>
      </c>
    </row>
    <row r="1084" spans="1:36" s="42" customFormat="1" x14ac:dyDescent="0.25">
      <c r="A1084" s="395"/>
      <c r="B1084" s="111">
        <v>6410</v>
      </c>
      <c r="C1084" s="180" t="s">
        <v>400</v>
      </c>
      <c r="D1084" s="470">
        <v>0</v>
      </c>
      <c r="E1084" s="470">
        <v>0</v>
      </c>
      <c r="F1084" s="470">
        <v>0</v>
      </c>
      <c r="G1084" s="470">
        <v>0</v>
      </c>
      <c r="H1084" s="87">
        <v>0</v>
      </c>
      <c r="I1084" s="470">
        <v>0</v>
      </c>
      <c r="J1084" s="470">
        <v>0</v>
      </c>
      <c r="K1084" s="470">
        <v>0</v>
      </c>
      <c r="L1084" s="470">
        <v>0</v>
      </c>
      <c r="M1084" s="470">
        <v>0</v>
      </c>
      <c r="N1084" s="470">
        <v>0</v>
      </c>
      <c r="O1084" s="470">
        <v>0</v>
      </c>
      <c r="P1084" s="470">
        <v>0</v>
      </c>
      <c r="Q1084" s="470">
        <v>0</v>
      </c>
      <c r="R1084" s="87">
        <v>0</v>
      </c>
      <c r="S1084" s="470">
        <v>0</v>
      </c>
      <c r="T1084" s="470">
        <v>0</v>
      </c>
      <c r="U1084" s="470">
        <v>0</v>
      </c>
      <c r="V1084" s="470">
        <v>0</v>
      </c>
      <c r="W1084" s="470">
        <v>0</v>
      </c>
      <c r="X1084" s="470">
        <v>0</v>
      </c>
      <c r="Y1084" s="470">
        <v>0</v>
      </c>
      <c r="Z1084" s="470">
        <v>0</v>
      </c>
      <c r="AA1084" s="470">
        <v>0</v>
      </c>
      <c r="AB1084" s="470">
        <v>0</v>
      </c>
      <c r="AC1084" s="470">
        <v>0</v>
      </c>
      <c r="AD1084" s="470">
        <v>0</v>
      </c>
      <c r="AE1084" s="470">
        <v>0</v>
      </c>
      <c r="AF1084" s="227">
        <v>0</v>
      </c>
      <c r="AG1084" s="227">
        <v>0</v>
      </c>
      <c r="AH1084" s="227">
        <v>0</v>
      </c>
      <c r="AI1084" s="227">
        <v>0</v>
      </c>
      <c r="AJ1084" s="475">
        <v>0</v>
      </c>
    </row>
    <row r="1085" spans="1:36" s="42" customFormat="1" x14ac:dyDescent="0.25">
      <c r="A1085" s="395"/>
      <c r="B1085" s="111">
        <v>6411</v>
      </c>
      <c r="C1085" s="180" t="s">
        <v>375</v>
      </c>
      <c r="D1085" s="470">
        <v>0</v>
      </c>
      <c r="E1085" s="470">
        <v>0</v>
      </c>
      <c r="F1085" s="470">
        <v>0</v>
      </c>
      <c r="G1085" s="470">
        <v>0</v>
      </c>
      <c r="H1085" s="87">
        <v>0</v>
      </c>
      <c r="I1085" s="470">
        <v>0</v>
      </c>
      <c r="J1085" s="470">
        <v>0</v>
      </c>
      <c r="K1085" s="470">
        <v>0</v>
      </c>
      <c r="L1085" s="470">
        <v>0</v>
      </c>
      <c r="M1085" s="470">
        <v>0</v>
      </c>
      <c r="N1085" s="470">
        <v>0</v>
      </c>
      <c r="O1085" s="470">
        <v>0</v>
      </c>
      <c r="P1085" s="470">
        <v>0</v>
      </c>
      <c r="Q1085" s="470">
        <v>0</v>
      </c>
      <c r="R1085" s="87">
        <v>0</v>
      </c>
      <c r="S1085" s="470">
        <v>0</v>
      </c>
      <c r="T1085" s="470">
        <v>0</v>
      </c>
      <c r="U1085" s="470">
        <v>0</v>
      </c>
      <c r="V1085" s="470">
        <v>0</v>
      </c>
      <c r="W1085" s="470">
        <v>0</v>
      </c>
      <c r="X1085" s="470">
        <v>0</v>
      </c>
      <c r="Y1085" s="470">
        <v>0</v>
      </c>
      <c r="Z1085" s="470">
        <v>0</v>
      </c>
      <c r="AA1085" s="470">
        <v>0</v>
      </c>
      <c r="AB1085" s="470">
        <v>0</v>
      </c>
      <c r="AC1085" s="470">
        <v>0</v>
      </c>
      <c r="AD1085" s="470">
        <v>0</v>
      </c>
      <c r="AE1085" s="470">
        <v>0</v>
      </c>
      <c r="AF1085" s="227">
        <v>0</v>
      </c>
      <c r="AG1085" s="227">
        <v>0</v>
      </c>
      <c r="AH1085" s="227">
        <v>0</v>
      </c>
      <c r="AI1085" s="227">
        <v>0</v>
      </c>
      <c r="AJ1085" s="475">
        <v>0</v>
      </c>
    </row>
    <row r="1086" spans="1:36" s="42" customFormat="1" x14ac:dyDescent="0.25">
      <c r="A1086" s="395"/>
      <c r="B1086" s="111">
        <v>6412</v>
      </c>
      <c r="C1086" s="180" t="s">
        <v>1683</v>
      </c>
      <c r="D1086" s="470">
        <v>0</v>
      </c>
      <c r="E1086" s="470">
        <v>0</v>
      </c>
      <c r="F1086" s="470">
        <v>0</v>
      </c>
      <c r="G1086" s="470">
        <v>0</v>
      </c>
      <c r="H1086" s="87">
        <v>0</v>
      </c>
      <c r="I1086" s="470">
        <v>0</v>
      </c>
      <c r="J1086" s="470">
        <v>0</v>
      </c>
      <c r="K1086" s="470">
        <v>0</v>
      </c>
      <c r="L1086" s="470">
        <v>0</v>
      </c>
      <c r="M1086" s="470">
        <v>0</v>
      </c>
      <c r="N1086" s="470">
        <v>0</v>
      </c>
      <c r="O1086" s="470">
        <v>0</v>
      </c>
      <c r="P1086" s="470">
        <v>0</v>
      </c>
      <c r="Q1086" s="470">
        <v>0</v>
      </c>
      <c r="R1086" s="87">
        <v>0</v>
      </c>
      <c r="S1086" s="470">
        <v>0</v>
      </c>
      <c r="T1086" s="470">
        <v>0</v>
      </c>
      <c r="U1086" s="470">
        <v>0</v>
      </c>
      <c r="V1086" s="470">
        <v>0</v>
      </c>
      <c r="W1086" s="470">
        <v>0</v>
      </c>
      <c r="X1086" s="470">
        <v>0</v>
      </c>
      <c r="Y1086" s="470">
        <v>0</v>
      </c>
      <c r="Z1086" s="470">
        <v>0</v>
      </c>
      <c r="AA1086" s="470">
        <v>0</v>
      </c>
      <c r="AB1086" s="470">
        <v>0</v>
      </c>
      <c r="AC1086" s="470">
        <v>0</v>
      </c>
      <c r="AD1086" s="470">
        <v>0</v>
      </c>
      <c r="AE1086" s="470">
        <v>0</v>
      </c>
      <c r="AF1086" s="227">
        <v>0</v>
      </c>
      <c r="AG1086" s="227">
        <v>0</v>
      </c>
      <c r="AH1086" s="227">
        <v>0</v>
      </c>
      <c r="AI1086" s="227">
        <v>0</v>
      </c>
      <c r="AJ1086" s="475">
        <v>0</v>
      </c>
    </row>
    <row r="1087" spans="1:36" s="42" customFormat="1" x14ac:dyDescent="0.25">
      <c r="A1087" s="395"/>
      <c r="B1087" s="111">
        <v>6490</v>
      </c>
      <c r="C1087" s="180" t="s">
        <v>401</v>
      </c>
      <c r="D1087" s="470">
        <v>0</v>
      </c>
      <c r="E1087" s="470">
        <v>16.552869999999999</v>
      </c>
      <c r="F1087" s="470">
        <v>0</v>
      </c>
      <c r="G1087" s="470">
        <v>0</v>
      </c>
      <c r="H1087" s="87">
        <v>16.552869999999999</v>
      </c>
      <c r="I1087" s="470">
        <v>0</v>
      </c>
      <c r="J1087" s="470">
        <v>0</v>
      </c>
      <c r="K1087" s="470">
        <v>0</v>
      </c>
      <c r="L1087" s="470">
        <v>0</v>
      </c>
      <c r="M1087" s="470">
        <v>0</v>
      </c>
      <c r="N1087" s="470">
        <v>0</v>
      </c>
      <c r="O1087" s="470">
        <v>0</v>
      </c>
      <c r="P1087" s="470">
        <v>0</v>
      </c>
      <c r="Q1087" s="470">
        <v>0</v>
      </c>
      <c r="R1087" s="87">
        <v>0</v>
      </c>
      <c r="S1087" s="470">
        <v>0</v>
      </c>
      <c r="T1087" s="470">
        <v>0</v>
      </c>
      <c r="U1087" s="470">
        <v>0</v>
      </c>
      <c r="V1087" s="470">
        <v>0</v>
      </c>
      <c r="W1087" s="470">
        <v>0</v>
      </c>
      <c r="X1087" s="470">
        <v>55.185569999999998</v>
      </c>
      <c r="Y1087" s="470">
        <v>0</v>
      </c>
      <c r="Z1087" s="470">
        <v>0</v>
      </c>
      <c r="AA1087" s="470">
        <v>0</v>
      </c>
      <c r="AB1087" s="470">
        <v>0</v>
      </c>
      <c r="AC1087" s="470">
        <v>0</v>
      </c>
      <c r="AD1087" s="470">
        <v>55.185569999999998</v>
      </c>
      <c r="AE1087" s="470">
        <v>71.738439999999997</v>
      </c>
      <c r="AF1087" s="227">
        <v>0</v>
      </c>
      <c r="AG1087" s="227">
        <v>0</v>
      </c>
      <c r="AH1087" s="227">
        <v>0</v>
      </c>
      <c r="AI1087" s="227">
        <v>0</v>
      </c>
      <c r="AJ1087" s="475">
        <v>71.738439999999997</v>
      </c>
    </row>
    <row r="1088" spans="1:36" s="42" customFormat="1" x14ac:dyDescent="0.25">
      <c r="A1088" s="394"/>
      <c r="B1088" s="111"/>
      <c r="C1088" s="180"/>
      <c r="D1088" s="470"/>
      <c r="E1088" s="470"/>
      <c r="F1088" s="470"/>
      <c r="G1088" s="470"/>
      <c r="H1088" s="87"/>
      <c r="I1088" s="470"/>
      <c r="J1088" s="470"/>
      <c r="K1088" s="470"/>
      <c r="L1088" s="470"/>
      <c r="M1088" s="470"/>
      <c r="N1088" s="470"/>
      <c r="O1088" s="470"/>
      <c r="P1088" s="470"/>
      <c r="Q1088" s="470"/>
      <c r="R1088" s="87"/>
      <c r="S1088" s="470"/>
      <c r="T1088" s="470"/>
      <c r="U1088" s="470"/>
      <c r="V1088" s="470"/>
      <c r="W1088" s="470"/>
      <c r="X1088" s="470"/>
      <c r="Y1088" s="470"/>
      <c r="Z1088" s="470"/>
      <c r="AA1088" s="470"/>
      <c r="AB1088" s="470"/>
      <c r="AC1088" s="470"/>
      <c r="AD1088" s="470"/>
      <c r="AE1088" s="470"/>
      <c r="AF1088" s="227"/>
      <c r="AG1088" s="227"/>
      <c r="AH1088" s="227"/>
      <c r="AI1088" s="227"/>
      <c r="AJ1088" s="475"/>
    </row>
    <row r="1089" spans="1:36" s="40" customFormat="1" x14ac:dyDescent="0.25">
      <c r="A1089" s="394"/>
      <c r="B1089" s="110">
        <v>7</v>
      </c>
      <c r="C1089" s="310" t="s">
        <v>402</v>
      </c>
      <c r="D1089" s="471">
        <v>14187062.03393</v>
      </c>
      <c r="E1089" s="471">
        <v>14967554.530270001</v>
      </c>
      <c r="F1089" s="471">
        <v>32294292.271419998</v>
      </c>
      <c r="G1089" s="471">
        <v>9982970.5556700006</v>
      </c>
      <c r="H1089" s="26">
        <v>71431879.391290009</v>
      </c>
      <c r="I1089" s="471">
        <v>7677506.9558199998</v>
      </c>
      <c r="J1089" s="471">
        <v>5191085.9675500002</v>
      </c>
      <c r="K1089" s="471">
        <v>2138544.1320000002</v>
      </c>
      <c r="L1089" s="471">
        <v>6593118.1990999999</v>
      </c>
      <c r="M1089" s="471">
        <v>4106215.46557</v>
      </c>
      <c r="N1089" s="471">
        <v>13094019.828469999</v>
      </c>
      <c r="O1089" s="471">
        <v>1266500.7721200001</v>
      </c>
      <c r="P1089" s="471">
        <v>1829559.84039</v>
      </c>
      <c r="Q1089" s="471">
        <v>1603232.3140100001</v>
      </c>
      <c r="R1089" s="26">
        <v>43499783.475029998</v>
      </c>
      <c r="S1089" s="471">
        <v>1866652.57599</v>
      </c>
      <c r="T1089" s="471">
        <v>817074.89190000005</v>
      </c>
      <c r="U1089" s="471">
        <v>165856.93998</v>
      </c>
      <c r="V1089" s="471">
        <v>176937.10811999999</v>
      </c>
      <c r="W1089" s="471">
        <v>184823.47024</v>
      </c>
      <c r="X1089" s="471">
        <v>105886.48961</v>
      </c>
      <c r="Y1089" s="471">
        <v>120920.16875</v>
      </c>
      <c r="Z1089" s="471">
        <v>114902.27821999999</v>
      </c>
      <c r="AA1089" s="471">
        <v>226153.74992</v>
      </c>
      <c r="AB1089" s="471">
        <v>750433.07492000004</v>
      </c>
      <c r="AC1089" s="471">
        <v>238817.99638</v>
      </c>
      <c r="AD1089" s="471">
        <v>4768458.7440300006</v>
      </c>
      <c r="AE1089" s="471">
        <v>119700121.61035001</v>
      </c>
      <c r="AF1089" s="473">
        <v>15232563.960469998</v>
      </c>
      <c r="AG1089" s="473">
        <v>10876270.77279</v>
      </c>
      <c r="AH1089" s="473">
        <v>0</v>
      </c>
      <c r="AI1089" s="473">
        <v>585891.91504999995</v>
      </c>
      <c r="AJ1089" s="474">
        <v>93005394.962039992</v>
      </c>
    </row>
    <row r="1090" spans="1:36" s="40" customFormat="1" x14ac:dyDescent="0.25">
      <c r="A1090" s="394"/>
      <c r="B1090" s="110">
        <v>71</v>
      </c>
      <c r="C1090" s="310" t="s">
        <v>403</v>
      </c>
      <c r="D1090" s="471">
        <v>1148552.1217</v>
      </c>
      <c r="E1090" s="471">
        <v>3526810.83561</v>
      </c>
      <c r="F1090" s="471">
        <v>6307738.1211099997</v>
      </c>
      <c r="G1090" s="471">
        <v>907166.28766999999</v>
      </c>
      <c r="H1090" s="26">
        <v>11890267.36609</v>
      </c>
      <c r="I1090" s="471">
        <v>395014.87729999999</v>
      </c>
      <c r="J1090" s="471">
        <v>495332.15750999999</v>
      </c>
      <c r="K1090" s="471">
        <v>166314.21900000001</v>
      </c>
      <c r="L1090" s="471">
        <v>1331416.9166999999</v>
      </c>
      <c r="M1090" s="471">
        <v>214663.81364000001</v>
      </c>
      <c r="N1090" s="471">
        <v>2769788.3528200001</v>
      </c>
      <c r="O1090" s="471">
        <v>320956.62732999999</v>
      </c>
      <c r="P1090" s="471">
        <v>250049.68810999999</v>
      </c>
      <c r="Q1090" s="471">
        <v>177468.30261000001</v>
      </c>
      <c r="R1090" s="26">
        <v>6121004.9550199984</v>
      </c>
      <c r="S1090" s="471">
        <v>77695.251470000003</v>
      </c>
      <c r="T1090" s="471">
        <v>64348.705130000002</v>
      </c>
      <c r="U1090" s="471">
        <v>18697.88911</v>
      </c>
      <c r="V1090" s="471">
        <v>8110.7763400000003</v>
      </c>
      <c r="W1090" s="471">
        <v>10151.974319999999</v>
      </c>
      <c r="X1090" s="471">
        <v>56933.931799999998</v>
      </c>
      <c r="Y1090" s="471">
        <v>15607.999250000001</v>
      </c>
      <c r="Z1090" s="471">
        <v>4697.1248599999999</v>
      </c>
      <c r="AA1090" s="471">
        <v>63444.406790000001</v>
      </c>
      <c r="AB1090" s="471">
        <v>53822.772989999998</v>
      </c>
      <c r="AC1090" s="471">
        <v>64605.510889999998</v>
      </c>
      <c r="AD1090" s="471">
        <v>438116.34295000002</v>
      </c>
      <c r="AE1090" s="471">
        <v>18449388.66406</v>
      </c>
      <c r="AF1090" s="473">
        <v>2936102.5718200002</v>
      </c>
      <c r="AG1090" s="473">
        <v>1554191.5066800001</v>
      </c>
      <c r="AH1090" s="473">
        <v>0</v>
      </c>
      <c r="AI1090" s="473">
        <v>143657.91693000001</v>
      </c>
      <c r="AJ1090" s="474">
        <v>13815436.668629998</v>
      </c>
    </row>
    <row r="1091" spans="1:36" s="42" customFormat="1" x14ac:dyDescent="0.25">
      <c r="A1091" s="395"/>
      <c r="B1091" s="111">
        <v>7101</v>
      </c>
      <c r="C1091" s="180" t="s">
        <v>404</v>
      </c>
      <c r="D1091" s="470">
        <v>27533.654790000001</v>
      </c>
      <c r="E1091" s="470">
        <v>841722.26411999995</v>
      </c>
      <c r="F1091" s="470">
        <v>2294913.30326</v>
      </c>
      <c r="G1091" s="470">
        <v>2117.7949400000002</v>
      </c>
      <c r="H1091" s="87">
        <v>3166287.0171099999</v>
      </c>
      <c r="I1091" s="470">
        <v>0</v>
      </c>
      <c r="J1091" s="470">
        <v>0</v>
      </c>
      <c r="K1091" s="470">
        <v>112762.954</v>
      </c>
      <c r="L1091" s="470">
        <v>0</v>
      </c>
      <c r="M1091" s="470">
        <v>52290.229890000002</v>
      </c>
      <c r="N1091" s="470">
        <v>0</v>
      </c>
      <c r="O1091" s="470">
        <v>0</v>
      </c>
      <c r="P1091" s="470">
        <v>0</v>
      </c>
      <c r="Q1091" s="470">
        <v>0</v>
      </c>
      <c r="R1091" s="87">
        <v>165053.18388999999</v>
      </c>
      <c r="S1091" s="470">
        <v>32.774810000000002</v>
      </c>
      <c r="T1091" s="470">
        <v>0</v>
      </c>
      <c r="U1091" s="470">
        <v>0</v>
      </c>
      <c r="V1091" s="470">
        <v>0.6</v>
      </c>
      <c r="W1091" s="470">
        <v>0</v>
      </c>
      <c r="X1091" s="470">
        <v>322.41800999999998</v>
      </c>
      <c r="Y1091" s="470">
        <v>127.30391</v>
      </c>
      <c r="Z1091" s="470">
        <v>0</v>
      </c>
      <c r="AA1091" s="470">
        <v>0</v>
      </c>
      <c r="AB1091" s="470">
        <v>7245.0360799999999</v>
      </c>
      <c r="AC1091" s="470">
        <v>57073.68219</v>
      </c>
      <c r="AD1091" s="470">
        <v>64801.815000000002</v>
      </c>
      <c r="AE1091" s="470">
        <v>3396142.0159999998</v>
      </c>
      <c r="AF1091" s="227">
        <v>112762.954</v>
      </c>
      <c r="AG1091" s="227">
        <v>52290.829890000001</v>
      </c>
      <c r="AH1091" s="227">
        <v>0</v>
      </c>
      <c r="AI1091" s="227">
        <v>57200.986100000002</v>
      </c>
      <c r="AJ1091" s="475">
        <v>3173887.2460099999</v>
      </c>
    </row>
    <row r="1092" spans="1:36" s="42" customFormat="1" x14ac:dyDescent="0.25">
      <c r="A1092" s="395"/>
      <c r="B1092" s="111">
        <v>710105</v>
      </c>
      <c r="C1092" s="180" t="s">
        <v>405</v>
      </c>
      <c r="D1092" s="470">
        <v>0</v>
      </c>
      <c r="E1092" s="470">
        <v>0</v>
      </c>
      <c r="F1092" s="470">
        <v>64.93638</v>
      </c>
      <c r="G1092" s="470">
        <v>0</v>
      </c>
      <c r="H1092" s="87">
        <v>64.93638</v>
      </c>
      <c r="I1092" s="470">
        <v>0</v>
      </c>
      <c r="J1092" s="470">
        <v>0</v>
      </c>
      <c r="K1092" s="470">
        <v>0</v>
      </c>
      <c r="L1092" s="470">
        <v>0</v>
      </c>
      <c r="M1092" s="470">
        <v>0</v>
      </c>
      <c r="N1092" s="470">
        <v>0</v>
      </c>
      <c r="O1092" s="470">
        <v>0</v>
      </c>
      <c r="P1092" s="470">
        <v>0</v>
      </c>
      <c r="Q1092" s="470">
        <v>0</v>
      </c>
      <c r="R1092" s="87">
        <v>0</v>
      </c>
      <c r="S1092" s="470">
        <v>0</v>
      </c>
      <c r="T1092" s="470">
        <v>0</v>
      </c>
      <c r="U1092" s="470">
        <v>0</v>
      </c>
      <c r="V1092" s="470">
        <v>0</v>
      </c>
      <c r="W1092" s="470">
        <v>0</v>
      </c>
      <c r="X1092" s="470">
        <v>0</v>
      </c>
      <c r="Y1092" s="470">
        <v>0</v>
      </c>
      <c r="Z1092" s="470">
        <v>0</v>
      </c>
      <c r="AA1092" s="470">
        <v>0</v>
      </c>
      <c r="AB1092" s="470">
        <v>7245.0360799999999</v>
      </c>
      <c r="AC1092" s="470">
        <v>0</v>
      </c>
      <c r="AD1092" s="470">
        <v>7245.0360799999999</v>
      </c>
      <c r="AE1092" s="470">
        <v>7309.97246</v>
      </c>
      <c r="AF1092" s="227">
        <v>0</v>
      </c>
      <c r="AG1092" s="227">
        <v>0</v>
      </c>
      <c r="AH1092" s="227">
        <v>0</v>
      </c>
      <c r="AI1092" s="227">
        <v>0</v>
      </c>
      <c r="AJ1092" s="475">
        <v>7309.97246</v>
      </c>
    </row>
    <row r="1093" spans="1:36" s="42" customFormat="1" x14ac:dyDescent="0.25">
      <c r="A1093" s="395"/>
      <c r="B1093" s="111">
        <v>710110</v>
      </c>
      <c r="C1093" s="180" t="s">
        <v>406</v>
      </c>
      <c r="D1093" s="470">
        <v>0</v>
      </c>
      <c r="E1093" s="470">
        <v>840504.26575999998</v>
      </c>
      <c r="F1093" s="470">
        <v>2287747.6926199999</v>
      </c>
      <c r="G1093" s="470">
        <v>0</v>
      </c>
      <c r="H1093" s="87">
        <v>3128251.9583799997</v>
      </c>
      <c r="I1093" s="470">
        <v>0</v>
      </c>
      <c r="J1093" s="470">
        <v>0</v>
      </c>
      <c r="K1093" s="470">
        <v>112762.954</v>
      </c>
      <c r="L1093" s="470">
        <v>0</v>
      </c>
      <c r="M1093" s="470">
        <v>43519.594290000001</v>
      </c>
      <c r="N1093" s="470">
        <v>0</v>
      </c>
      <c r="O1093" s="470">
        <v>0</v>
      </c>
      <c r="P1093" s="470">
        <v>0</v>
      </c>
      <c r="Q1093" s="470">
        <v>0</v>
      </c>
      <c r="R1093" s="87">
        <v>156282.54829000001</v>
      </c>
      <c r="S1093" s="470">
        <v>32.774810000000002</v>
      </c>
      <c r="T1093" s="470">
        <v>0</v>
      </c>
      <c r="U1093" s="470">
        <v>0</v>
      </c>
      <c r="V1093" s="470">
        <v>0.6</v>
      </c>
      <c r="W1093" s="470">
        <v>0</v>
      </c>
      <c r="X1093" s="470">
        <v>7.3400000000000007E-2</v>
      </c>
      <c r="Y1093" s="470">
        <v>59.294370000000001</v>
      </c>
      <c r="Z1093" s="470">
        <v>0</v>
      </c>
      <c r="AA1093" s="470">
        <v>0</v>
      </c>
      <c r="AB1093" s="470">
        <v>0</v>
      </c>
      <c r="AC1093" s="470">
        <v>0</v>
      </c>
      <c r="AD1093" s="470">
        <v>92.742580000000004</v>
      </c>
      <c r="AE1093" s="470">
        <v>3284627.2492499994</v>
      </c>
      <c r="AF1093" s="227">
        <v>112762.954</v>
      </c>
      <c r="AG1093" s="227">
        <v>43520.194289999999</v>
      </c>
      <c r="AH1093" s="227">
        <v>0</v>
      </c>
      <c r="AI1093" s="227">
        <v>59.294370000000001</v>
      </c>
      <c r="AJ1093" s="475">
        <v>3128284.8065899997</v>
      </c>
    </row>
    <row r="1094" spans="1:36" s="42" customFormat="1" x14ac:dyDescent="0.25">
      <c r="A1094" s="395"/>
      <c r="B1094" s="111">
        <v>710115</v>
      </c>
      <c r="C1094" s="180" t="s">
        <v>407</v>
      </c>
      <c r="D1094" s="470">
        <v>27533.654790000001</v>
      </c>
      <c r="E1094" s="470">
        <v>1217.99836</v>
      </c>
      <c r="F1094" s="470">
        <v>7100.6742599999998</v>
      </c>
      <c r="G1094" s="470">
        <v>2117.7949400000002</v>
      </c>
      <c r="H1094" s="87">
        <v>37970.122349999998</v>
      </c>
      <c r="I1094" s="470">
        <v>0</v>
      </c>
      <c r="J1094" s="470">
        <v>0</v>
      </c>
      <c r="K1094" s="470">
        <v>0</v>
      </c>
      <c r="L1094" s="470">
        <v>0</v>
      </c>
      <c r="M1094" s="470">
        <v>8770.6355999999996</v>
      </c>
      <c r="N1094" s="470">
        <v>0</v>
      </c>
      <c r="O1094" s="470">
        <v>0</v>
      </c>
      <c r="P1094" s="470">
        <v>0</v>
      </c>
      <c r="Q1094" s="470">
        <v>0</v>
      </c>
      <c r="R1094" s="87">
        <v>8770.6355999999996</v>
      </c>
      <c r="S1094" s="470">
        <v>0</v>
      </c>
      <c r="T1094" s="470">
        <v>0</v>
      </c>
      <c r="U1094" s="470">
        <v>0</v>
      </c>
      <c r="V1094" s="470">
        <v>0</v>
      </c>
      <c r="W1094" s="470">
        <v>0</v>
      </c>
      <c r="X1094" s="470">
        <v>322.34460999999999</v>
      </c>
      <c r="Y1094" s="470">
        <v>0</v>
      </c>
      <c r="Z1094" s="470">
        <v>0</v>
      </c>
      <c r="AA1094" s="470">
        <v>0</v>
      </c>
      <c r="AB1094" s="470">
        <v>0</v>
      </c>
      <c r="AC1094" s="470">
        <v>0</v>
      </c>
      <c r="AD1094" s="470">
        <v>322.34460999999999</v>
      </c>
      <c r="AE1094" s="470">
        <v>47063.102559999999</v>
      </c>
      <c r="AF1094" s="227">
        <v>0</v>
      </c>
      <c r="AG1094" s="227">
        <v>8770.6355999999996</v>
      </c>
      <c r="AH1094" s="227">
        <v>0</v>
      </c>
      <c r="AI1094" s="227">
        <v>0</v>
      </c>
      <c r="AJ1094" s="475">
        <v>38292.466959999998</v>
      </c>
    </row>
    <row r="1095" spans="1:36" s="42" customFormat="1" x14ac:dyDescent="0.25">
      <c r="A1095" s="395"/>
      <c r="B1095" s="111">
        <v>710120</v>
      </c>
      <c r="C1095" s="180" t="s">
        <v>408</v>
      </c>
      <c r="D1095" s="470">
        <v>0</v>
      </c>
      <c r="E1095" s="470">
        <v>0</v>
      </c>
      <c r="F1095" s="470">
        <v>0</v>
      </c>
      <c r="G1095" s="470">
        <v>0</v>
      </c>
      <c r="H1095" s="87">
        <v>0</v>
      </c>
      <c r="I1095" s="470">
        <v>0</v>
      </c>
      <c r="J1095" s="470">
        <v>0</v>
      </c>
      <c r="K1095" s="470">
        <v>0</v>
      </c>
      <c r="L1095" s="470">
        <v>0</v>
      </c>
      <c r="M1095" s="470">
        <v>0</v>
      </c>
      <c r="N1095" s="470">
        <v>0</v>
      </c>
      <c r="O1095" s="470">
        <v>0</v>
      </c>
      <c r="P1095" s="470">
        <v>0</v>
      </c>
      <c r="Q1095" s="470">
        <v>0</v>
      </c>
      <c r="R1095" s="87">
        <v>0</v>
      </c>
      <c r="S1095" s="470">
        <v>0</v>
      </c>
      <c r="T1095" s="470">
        <v>0</v>
      </c>
      <c r="U1095" s="470">
        <v>0</v>
      </c>
      <c r="V1095" s="470">
        <v>0</v>
      </c>
      <c r="W1095" s="470">
        <v>0</v>
      </c>
      <c r="X1095" s="470">
        <v>0</v>
      </c>
      <c r="Y1095" s="470">
        <v>0</v>
      </c>
      <c r="Z1095" s="470">
        <v>0</v>
      </c>
      <c r="AA1095" s="470">
        <v>0</v>
      </c>
      <c r="AB1095" s="470">
        <v>0</v>
      </c>
      <c r="AC1095" s="470">
        <v>0</v>
      </c>
      <c r="AD1095" s="470">
        <v>0</v>
      </c>
      <c r="AE1095" s="470">
        <v>0</v>
      </c>
      <c r="AF1095" s="227">
        <v>0</v>
      </c>
      <c r="AG1095" s="227">
        <v>0</v>
      </c>
      <c r="AH1095" s="227">
        <v>0</v>
      </c>
      <c r="AI1095" s="227">
        <v>0</v>
      </c>
      <c r="AJ1095" s="475">
        <v>0</v>
      </c>
    </row>
    <row r="1096" spans="1:36" s="42" customFormat="1" x14ac:dyDescent="0.25">
      <c r="A1096" s="395"/>
      <c r="B1096" s="111">
        <v>710125</v>
      </c>
      <c r="C1096" s="180" t="s">
        <v>409</v>
      </c>
      <c r="D1096" s="470">
        <v>0</v>
      </c>
      <c r="E1096" s="470">
        <v>0</v>
      </c>
      <c r="F1096" s="470">
        <v>0</v>
      </c>
      <c r="G1096" s="470">
        <v>0</v>
      </c>
      <c r="H1096" s="87">
        <v>0</v>
      </c>
      <c r="I1096" s="470">
        <v>0</v>
      </c>
      <c r="J1096" s="470">
        <v>0</v>
      </c>
      <c r="K1096" s="470">
        <v>0</v>
      </c>
      <c r="L1096" s="470">
        <v>0</v>
      </c>
      <c r="M1096" s="470">
        <v>0</v>
      </c>
      <c r="N1096" s="470">
        <v>0</v>
      </c>
      <c r="O1096" s="470">
        <v>0</v>
      </c>
      <c r="P1096" s="470">
        <v>0</v>
      </c>
      <c r="Q1096" s="470">
        <v>0</v>
      </c>
      <c r="R1096" s="87">
        <v>0</v>
      </c>
      <c r="S1096" s="470">
        <v>0</v>
      </c>
      <c r="T1096" s="470">
        <v>0</v>
      </c>
      <c r="U1096" s="470">
        <v>0</v>
      </c>
      <c r="V1096" s="470">
        <v>0</v>
      </c>
      <c r="W1096" s="470">
        <v>0</v>
      </c>
      <c r="X1096" s="470">
        <v>0</v>
      </c>
      <c r="Y1096" s="470">
        <v>0</v>
      </c>
      <c r="Z1096" s="470">
        <v>0</v>
      </c>
      <c r="AA1096" s="470">
        <v>0</v>
      </c>
      <c r="AB1096" s="470">
        <v>0</v>
      </c>
      <c r="AC1096" s="470">
        <v>0</v>
      </c>
      <c r="AD1096" s="470">
        <v>0</v>
      </c>
      <c r="AE1096" s="470">
        <v>0</v>
      </c>
      <c r="AF1096" s="227">
        <v>0</v>
      </c>
      <c r="AG1096" s="227">
        <v>0</v>
      </c>
      <c r="AH1096" s="227">
        <v>0</v>
      </c>
      <c r="AI1096" s="227">
        <v>0</v>
      </c>
      <c r="AJ1096" s="475">
        <v>0</v>
      </c>
    </row>
    <row r="1097" spans="1:36" s="42" customFormat="1" x14ac:dyDescent="0.25">
      <c r="A1097" s="395"/>
      <c r="B1097" s="111">
        <v>710190</v>
      </c>
      <c r="C1097" s="180" t="s">
        <v>53</v>
      </c>
      <c r="D1097" s="470">
        <v>0</v>
      </c>
      <c r="E1097" s="470">
        <v>0</v>
      </c>
      <c r="F1097" s="470">
        <v>0</v>
      </c>
      <c r="G1097" s="470">
        <v>0</v>
      </c>
      <c r="H1097" s="87">
        <v>0</v>
      </c>
      <c r="I1097" s="470">
        <v>0</v>
      </c>
      <c r="J1097" s="470">
        <v>0</v>
      </c>
      <c r="K1097" s="470">
        <v>0</v>
      </c>
      <c r="L1097" s="470">
        <v>0</v>
      </c>
      <c r="M1097" s="470">
        <v>0</v>
      </c>
      <c r="N1097" s="470">
        <v>0</v>
      </c>
      <c r="O1097" s="470">
        <v>0</v>
      </c>
      <c r="P1097" s="470">
        <v>0</v>
      </c>
      <c r="Q1097" s="470">
        <v>0</v>
      </c>
      <c r="R1097" s="87">
        <v>0</v>
      </c>
      <c r="S1097" s="470">
        <v>0</v>
      </c>
      <c r="T1097" s="470">
        <v>0</v>
      </c>
      <c r="U1097" s="470">
        <v>0</v>
      </c>
      <c r="V1097" s="470">
        <v>0</v>
      </c>
      <c r="W1097" s="470">
        <v>0</v>
      </c>
      <c r="X1097" s="470">
        <v>0</v>
      </c>
      <c r="Y1097" s="470">
        <v>68.009540000000001</v>
      </c>
      <c r="Z1097" s="470">
        <v>0</v>
      </c>
      <c r="AA1097" s="470">
        <v>0</v>
      </c>
      <c r="AB1097" s="470">
        <v>0</v>
      </c>
      <c r="AC1097" s="470">
        <v>57073.68219</v>
      </c>
      <c r="AD1097" s="470">
        <v>57141.691729999999</v>
      </c>
      <c r="AE1097" s="470">
        <v>57141.691729999999</v>
      </c>
      <c r="AF1097" s="227">
        <v>0</v>
      </c>
      <c r="AG1097" s="227">
        <v>0</v>
      </c>
      <c r="AH1097" s="227">
        <v>0</v>
      </c>
      <c r="AI1097" s="227">
        <v>57141.691729999999</v>
      </c>
      <c r="AJ1097" s="475">
        <v>0</v>
      </c>
    </row>
    <row r="1098" spans="1:36" s="42" customFormat="1" x14ac:dyDescent="0.25">
      <c r="A1098" s="395"/>
      <c r="B1098" s="111">
        <v>7102</v>
      </c>
      <c r="C1098" s="180" t="s">
        <v>1686</v>
      </c>
      <c r="D1098" s="470">
        <v>0</v>
      </c>
      <c r="E1098" s="470">
        <v>137390.08515</v>
      </c>
      <c r="F1098" s="470">
        <v>799964.28397999995</v>
      </c>
      <c r="G1098" s="470">
        <v>62549.970889999997</v>
      </c>
      <c r="H1098" s="87">
        <v>999904.34002</v>
      </c>
      <c r="I1098" s="470">
        <v>21129.07804</v>
      </c>
      <c r="J1098" s="470">
        <v>0</v>
      </c>
      <c r="K1098" s="470">
        <v>0</v>
      </c>
      <c r="L1098" s="470">
        <v>44630</v>
      </c>
      <c r="M1098" s="470">
        <v>7846.4699600000004</v>
      </c>
      <c r="N1098" s="470">
        <v>5.79</v>
      </c>
      <c r="O1098" s="470">
        <v>347.86687000000001</v>
      </c>
      <c r="P1098" s="470">
        <v>1410.0521000000001</v>
      </c>
      <c r="Q1098" s="470">
        <v>0</v>
      </c>
      <c r="R1098" s="87">
        <v>75369.256969999988</v>
      </c>
      <c r="S1098" s="470">
        <v>0</v>
      </c>
      <c r="T1098" s="470">
        <v>0</v>
      </c>
      <c r="U1098" s="470">
        <v>119.27571</v>
      </c>
      <c r="V1098" s="470">
        <v>0</v>
      </c>
      <c r="W1098" s="470">
        <v>0</v>
      </c>
      <c r="X1098" s="470">
        <v>5066.2377500000002</v>
      </c>
      <c r="Y1098" s="470">
        <v>0</v>
      </c>
      <c r="Z1098" s="470">
        <v>0</v>
      </c>
      <c r="AA1098" s="470">
        <v>0</v>
      </c>
      <c r="AB1098" s="470">
        <v>8198.1150199999993</v>
      </c>
      <c r="AC1098" s="470">
        <v>122.26536</v>
      </c>
      <c r="AD1098" s="470">
        <v>13505.893839999999</v>
      </c>
      <c r="AE1098" s="470">
        <v>1088779.49083</v>
      </c>
      <c r="AF1098" s="227">
        <v>5.79</v>
      </c>
      <c r="AG1098" s="227">
        <v>52476.469960000002</v>
      </c>
      <c r="AH1098" s="227">
        <v>0</v>
      </c>
      <c r="AI1098" s="227">
        <v>122.26536</v>
      </c>
      <c r="AJ1098" s="475">
        <v>1036174.96551</v>
      </c>
    </row>
    <row r="1099" spans="1:36" s="42" customFormat="1" x14ac:dyDescent="0.25">
      <c r="A1099" s="395"/>
      <c r="B1099" s="111">
        <v>710205</v>
      </c>
      <c r="C1099" s="180" t="s">
        <v>1687</v>
      </c>
      <c r="D1099" s="470">
        <v>0</v>
      </c>
      <c r="E1099" s="470">
        <v>0</v>
      </c>
      <c r="F1099" s="470">
        <v>0</v>
      </c>
      <c r="G1099" s="470">
        <v>0</v>
      </c>
      <c r="H1099" s="87">
        <v>0</v>
      </c>
      <c r="I1099" s="470">
        <v>0</v>
      </c>
      <c r="J1099" s="470">
        <v>0</v>
      </c>
      <c r="K1099" s="470">
        <v>0</v>
      </c>
      <c r="L1099" s="470">
        <v>0</v>
      </c>
      <c r="M1099" s="470">
        <v>0</v>
      </c>
      <c r="N1099" s="470">
        <v>0</v>
      </c>
      <c r="O1099" s="470">
        <v>0</v>
      </c>
      <c r="P1099" s="470">
        <v>0</v>
      </c>
      <c r="Q1099" s="470">
        <v>0</v>
      </c>
      <c r="R1099" s="87">
        <v>0</v>
      </c>
      <c r="S1099" s="470">
        <v>0</v>
      </c>
      <c r="T1099" s="470">
        <v>0</v>
      </c>
      <c r="U1099" s="470">
        <v>0</v>
      </c>
      <c r="V1099" s="470">
        <v>0</v>
      </c>
      <c r="W1099" s="470">
        <v>0</v>
      </c>
      <c r="X1099" s="470">
        <v>0</v>
      </c>
      <c r="Y1099" s="470">
        <v>0</v>
      </c>
      <c r="Z1099" s="470">
        <v>0</v>
      </c>
      <c r="AA1099" s="470">
        <v>0</v>
      </c>
      <c r="AB1099" s="470">
        <v>0</v>
      </c>
      <c r="AC1099" s="470">
        <v>0</v>
      </c>
      <c r="AD1099" s="470">
        <v>0</v>
      </c>
      <c r="AE1099" s="470">
        <v>0</v>
      </c>
      <c r="AF1099" s="227">
        <v>0</v>
      </c>
      <c r="AG1099" s="227">
        <v>0</v>
      </c>
      <c r="AH1099" s="227">
        <v>0</v>
      </c>
      <c r="AI1099" s="227">
        <v>0</v>
      </c>
      <c r="AJ1099" s="475">
        <v>0</v>
      </c>
    </row>
    <row r="1100" spans="1:36" s="42" customFormat="1" x14ac:dyDescent="0.25">
      <c r="A1100" s="395"/>
      <c r="B1100" s="111">
        <v>710210</v>
      </c>
      <c r="C1100" s="180" t="s">
        <v>411</v>
      </c>
      <c r="D1100" s="470">
        <v>0</v>
      </c>
      <c r="E1100" s="470">
        <v>0</v>
      </c>
      <c r="F1100" s="470">
        <v>59.294629999999998</v>
      </c>
      <c r="G1100" s="470">
        <v>0</v>
      </c>
      <c r="H1100" s="87">
        <v>59.294629999999998</v>
      </c>
      <c r="I1100" s="470">
        <v>21128.86404</v>
      </c>
      <c r="J1100" s="470">
        <v>0</v>
      </c>
      <c r="K1100" s="470">
        <v>0</v>
      </c>
      <c r="L1100" s="470">
        <v>0</v>
      </c>
      <c r="M1100" s="470">
        <v>0</v>
      </c>
      <c r="N1100" s="470">
        <v>0</v>
      </c>
      <c r="O1100" s="470">
        <v>0</v>
      </c>
      <c r="P1100" s="470">
        <v>0</v>
      </c>
      <c r="Q1100" s="470">
        <v>0</v>
      </c>
      <c r="R1100" s="87">
        <v>21128.86404</v>
      </c>
      <c r="S1100" s="470">
        <v>0</v>
      </c>
      <c r="T1100" s="470">
        <v>0</v>
      </c>
      <c r="U1100" s="470">
        <v>0</v>
      </c>
      <c r="V1100" s="470">
        <v>0</v>
      </c>
      <c r="W1100" s="470">
        <v>0</v>
      </c>
      <c r="X1100" s="470">
        <v>0</v>
      </c>
      <c r="Y1100" s="470">
        <v>0</v>
      </c>
      <c r="Z1100" s="470">
        <v>0</v>
      </c>
      <c r="AA1100" s="470">
        <v>0</v>
      </c>
      <c r="AB1100" s="470">
        <v>0</v>
      </c>
      <c r="AC1100" s="470">
        <v>0</v>
      </c>
      <c r="AD1100" s="470">
        <v>0</v>
      </c>
      <c r="AE1100" s="470">
        <v>21188.158670000001</v>
      </c>
      <c r="AF1100" s="227">
        <v>0</v>
      </c>
      <c r="AG1100" s="227">
        <v>0</v>
      </c>
      <c r="AH1100" s="227">
        <v>0</v>
      </c>
      <c r="AI1100" s="227">
        <v>0</v>
      </c>
      <c r="AJ1100" s="475">
        <v>21188.158670000001</v>
      </c>
    </row>
    <row r="1101" spans="1:36" s="42" customFormat="1" x14ac:dyDescent="0.25">
      <c r="A1101" s="395"/>
      <c r="B1101" s="111">
        <v>710215</v>
      </c>
      <c r="C1101" s="180" t="s">
        <v>412</v>
      </c>
      <c r="D1101" s="470">
        <v>0</v>
      </c>
      <c r="E1101" s="470">
        <v>0</v>
      </c>
      <c r="F1101" s="470">
        <v>0</v>
      </c>
      <c r="G1101" s="470">
        <v>0</v>
      </c>
      <c r="H1101" s="87">
        <v>0</v>
      </c>
      <c r="I1101" s="470">
        <v>0</v>
      </c>
      <c r="J1101" s="470">
        <v>0</v>
      </c>
      <c r="K1101" s="470">
        <v>0</v>
      </c>
      <c r="L1101" s="470">
        <v>0</v>
      </c>
      <c r="M1101" s="470">
        <v>0</v>
      </c>
      <c r="N1101" s="470">
        <v>0</v>
      </c>
      <c r="O1101" s="470">
        <v>0</v>
      </c>
      <c r="P1101" s="470">
        <v>0</v>
      </c>
      <c r="Q1101" s="470">
        <v>0</v>
      </c>
      <c r="R1101" s="87">
        <v>0</v>
      </c>
      <c r="S1101" s="470">
        <v>0</v>
      </c>
      <c r="T1101" s="470">
        <v>0</v>
      </c>
      <c r="U1101" s="470">
        <v>0</v>
      </c>
      <c r="V1101" s="470">
        <v>0</v>
      </c>
      <c r="W1101" s="470">
        <v>0</v>
      </c>
      <c r="X1101" s="470">
        <v>0</v>
      </c>
      <c r="Y1101" s="470">
        <v>0</v>
      </c>
      <c r="Z1101" s="470">
        <v>0</v>
      </c>
      <c r="AA1101" s="470">
        <v>0</v>
      </c>
      <c r="AB1101" s="470">
        <v>8132.1866200000004</v>
      </c>
      <c r="AC1101" s="470">
        <v>0</v>
      </c>
      <c r="AD1101" s="470">
        <v>8132.1866200000004</v>
      </c>
      <c r="AE1101" s="470">
        <v>8132.1866200000004</v>
      </c>
      <c r="AF1101" s="227">
        <v>0</v>
      </c>
      <c r="AG1101" s="227">
        <v>0</v>
      </c>
      <c r="AH1101" s="227">
        <v>0</v>
      </c>
      <c r="AI1101" s="227">
        <v>0</v>
      </c>
      <c r="AJ1101" s="475">
        <v>8132.1866200000004</v>
      </c>
    </row>
    <row r="1102" spans="1:36" s="42" customFormat="1" x14ac:dyDescent="0.25">
      <c r="A1102" s="395"/>
      <c r="B1102" s="111">
        <v>710220</v>
      </c>
      <c r="C1102" s="180" t="s">
        <v>413</v>
      </c>
      <c r="D1102" s="470">
        <v>0</v>
      </c>
      <c r="E1102" s="470">
        <v>54610</v>
      </c>
      <c r="F1102" s="470">
        <v>167327.24283999999</v>
      </c>
      <c r="G1102" s="470">
        <v>23475.97193</v>
      </c>
      <c r="H1102" s="87">
        <v>245413.21476999999</v>
      </c>
      <c r="I1102" s="470">
        <v>0</v>
      </c>
      <c r="J1102" s="470">
        <v>0</v>
      </c>
      <c r="K1102" s="470">
        <v>0</v>
      </c>
      <c r="L1102" s="470">
        <v>44630</v>
      </c>
      <c r="M1102" s="470">
        <v>100</v>
      </c>
      <c r="N1102" s="470">
        <v>5.79</v>
      </c>
      <c r="O1102" s="470">
        <v>100</v>
      </c>
      <c r="P1102" s="470">
        <v>1310.0521000000001</v>
      </c>
      <c r="Q1102" s="470">
        <v>0</v>
      </c>
      <c r="R1102" s="87">
        <v>46145.842100000002</v>
      </c>
      <c r="S1102" s="470">
        <v>0</v>
      </c>
      <c r="T1102" s="470">
        <v>0</v>
      </c>
      <c r="U1102" s="470">
        <v>0</v>
      </c>
      <c r="V1102" s="470">
        <v>0</v>
      </c>
      <c r="W1102" s="470">
        <v>0</v>
      </c>
      <c r="X1102" s="470">
        <v>0</v>
      </c>
      <c r="Y1102" s="470">
        <v>0</v>
      </c>
      <c r="Z1102" s="470">
        <v>0</v>
      </c>
      <c r="AA1102" s="470">
        <v>0</v>
      </c>
      <c r="AB1102" s="470">
        <v>0</v>
      </c>
      <c r="AC1102" s="470">
        <v>0</v>
      </c>
      <c r="AD1102" s="470">
        <v>0</v>
      </c>
      <c r="AE1102" s="470">
        <v>291559.05686999997</v>
      </c>
      <c r="AF1102" s="227">
        <v>5.79</v>
      </c>
      <c r="AG1102" s="227">
        <v>44730</v>
      </c>
      <c r="AH1102" s="227">
        <v>0</v>
      </c>
      <c r="AI1102" s="227">
        <v>0</v>
      </c>
      <c r="AJ1102" s="475">
        <v>246823.26686999999</v>
      </c>
    </row>
    <row r="1103" spans="1:36" s="42" customFormat="1" x14ac:dyDescent="0.25">
      <c r="A1103" s="395"/>
      <c r="B1103" s="111">
        <v>710225</v>
      </c>
      <c r="C1103" s="180" t="s">
        <v>1005</v>
      </c>
      <c r="D1103" s="470">
        <v>0</v>
      </c>
      <c r="E1103" s="470">
        <v>0</v>
      </c>
      <c r="F1103" s="470">
        <v>0</v>
      </c>
      <c r="G1103" s="470">
        <v>9229.7445200000002</v>
      </c>
      <c r="H1103" s="87">
        <v>9229.7445200000002</v>
      </c>
      <c r="I1103" s="470">
        <v>0</v>
      </c>
      <c r="J1103" s="470">
        <v>0</v>
      </c>
      <c r="K1103" s="470">
        <v>0</v>
      </c>
      <c r="L1103" s="470">
        <v>0</v>
      </c>
      <c r="M1103" s="470">
        <v>0</v>
      </c>
      <c r="N1103" s="470">
        <v>0</v>
      </c>
      <c r="O1103" s="470">
        <v>0</v>
      </c>
      <c r="P1103" s="470">
        <v>0</v>
      </c>
      <c r="Q1103" s="470">
        <v>0</v>
      </c>
      <c r="R1103" s="87">
        <v>0</v>
      </c>
      <c r="S1103" s="470">
        <v>0</v>
      </c>
      <c r="T1103" s="470">
        <v>0</v>
      </c>
      <c r="U1103" s="470">
        <v>119.27571</v>
      </c>
      <c r="V1103" s="470">
        <v>0</v>
      </c>
      <c r="W1103" s="470">
        <v>0</v>
      </c>
      <c r="X1103" s="470">
        <v>5066.2377500000002</v>
      </c>
      <c r="Y1103" s="470">
        <v>0</v>
      </c>
      <c r="Z1103" s="470">
        <v>0</v>
      </c>
      <c r="AA1103" s="470">
        <v>0</v>
      </c>
      <c r="AB1103" s="470">
        <v>0</v>
      </c>
      <c r="AC1103" s="470">
        <v>0</v>
      </c>
      <c r="AD1103" s="470">
        <v>5185.5134600000001</v>
      </c>
      <c r="AE1103" s="470">
        <v>14415.25798</v>
      </c>
      <c r="AF1103" s="227">
        <v>0</v>
      </c>
      <c r="AG1103" s="227">
        <v>0</v>
      </c>
      <c r="AH1103" s="227">
        <v>0</v>
      </c>
      <c r="AI1103" s="227">
        <v>0</v>
      </c>
      <c r="AJ1103" s="475">
        <v>14415.25798</v>
      </c>
    </row>
    <row r="1104" spans="1:36" s="42" customFormat="1" x14ac:dyDescent="0.25">
      <c r="A1104" s="395"/>
      <c r="B1104" s="111">
        <v>710230</v>
      </c>
      <c r="C1104" s="180" t="s">
        <v>1536</v>
      </c>
      <c r="D1104" s="470">
        <v>0</v>
      </c>
      <c r="E1104" s="470">
        <v>0</v>
      </c>
      <c r="F1104" s="470">
        <v>0</v>
      </c>
      <c r="G1104" s="470">
        <v>0</v>
      </c>
      <c r="H1104" s="87">
        <v>0</v>
      </c>
      <c r="I1104" s="470">
        <v>0</v>
      </c>
      <c r="J1104" s="470">
        <v>0</v>
      </c>
      <c r="K1104" s="470">
        <v>0</v>
      </c>
      <c r="L1104" s="470">
        <v>0</v>
      </c>
      <c r="M1104" s="470">
        <v>7403.4620199999999</v>
      </c>
      <c r="N1104" s="470">
        <v>0</v>
      </c>
      <c r="O1104" s="470">
        <v>0</v>
      </c>
      <c r="P1104" s="470">
        <v>0</v>
      </c>
      <c r="Q1104" s="470">
        <v>0</v>
      </c>
      <c r="R1104" s="87">
        <v>7403.4620199999999</v>
      </c>
      <c r="S1104" s="470">
        <v>0</v>
      </c>
      <c r="T1104" s="470">
        <v>0</v>
      </c>
      <c r="U1104" s="470">
        <v>0</v>
      </c>
      <c r="V1104" s="470">
        <v>0</v>
      </c>
      <c r="W1104" s="470">
        <v>0</v>
      </c>
      <c r="X1104" s="470">
        <v>0</v>
      </c>
      <c r="Y1104" s="470">
        <v>0</v>
      </c>
      <c r="Z1104" s="470">
        <v>0</v>
      </c>
      <c r="AA1104" s="470">
        <v>0</v>
      </c>
      <c r="AB1104" s="470">
        <v>65.928399999999996</v>
      </c>
      <c r="AC1104" s="470">
        <v>0</v>
      </c>
      <c r="AD1104" s="470">
        <v>65.928399999999996</v>
      </c>
      <c r="AE1104" s="470">
        <v>7469.3904199999997</v>
      </c>
      <c r="AF1104" s="227">
        <v>0</v>
      </c>
      <c r="AG1104" s="227">
        <v>7403.4620199999999</v>
      </c>
      <c r="AH1104" s="227">
        <v>0</v>
      </c>
      <c r="AI1104" s="227">
        <v>0</v>
      </c>
      <c r="AJ1104" s="475">
        <v>65.928399999999996</v>
      </c>
    </row>
    <row r="1105" spans="1:36" s="42" customFormat="1" x14ac:dyDescent="0.25">
      <c r="A1105" s="395"/>
      <c r="B1105" s="111">
        <v>710235</v>
      </c>
      <c r="C1105" s="180" t="s">
        <v>1538</v>
      </c>
      <c r="D1105" s="470">
        <v>0</v>
      </c>
      <c r="E1105" s="470">
        <v>0</v>
      </c>
      <c r="F1105" s="470">
        <v>0</v>
      </c>
      <c r="G1105" s="470">
        <v>0</v>
      </c>
      <c r="H1105" s="87">
        <v>0</v>
      </c>
      <c r="I1105" s="470">
        <v>0</v>
      </c>
      <c r="J1105" s="470">
        <v>0</v>
      </c>
      <c r="K1105" s="470">
        <v>0</v>
      </c>
      <c r="L1105" s="470">
        <v>0</v>
      </c>
      <c r="M1105" s="470">
        <v>343.00794000000002</v>
      </c>
      <c r="N1105" s="470">
        <v>0</v>
      </c>
      <c r="O1105" s="470">
        <v>0</v>
      </c>
      <c r="P1105" s="470">
        <v>0</v>
      </c>
      <c r="Q1105" s="470">
        <v>0</v>
      </c>
      <c r="R1105" s="87">
        <v>343.00794000000002</v>
      </c>
      <c r="S1105" s="470">
        <v>0</v>
      </c>
      <c r="T1105" s="470">
        <v>0</v>
      </c>
      <c r="U1105" s="470">
        <v>0</v>
      </c>
      <c r="V1105" s="470">
        <v>0</v>
      </c>
      <c r="W1105" s="470">
        <v>0</v>
      </c>
      <c r="X1105" s="470">
        <v>0</v>
      </c>
      <c r="Y1105" s="470">
        <v>0</v>
      </c>
      <c r="Z1105" s="470">
        <v>0</v>
      </c>
      <c r="AA1105" s="470">
        <v>0</v>
      </c>
      <c r="AB1105" s="470">
        <v>0</v>
      </c>
      <c r="AC1105" s="470">
        <v>0</v>
      </c>
      <c r="AD1105" s="470">
        <v>0</v>
      </c>
      <c r="AE1105" s="470">
        <v>343.00794000000002</v>
      </c>
      <c r="AF1105" s="227">
        <v>0</v>
      </c>
      <c r="AG1105" s="227">
        <v>343.00794000000002</v>
      </c>
      <c r="AH1105" s="227">
        <v>0</v>
      </c>
      <c r="AI1105" s="227">
        <v>0</v>
      </c>
      <c r="AJ1105" s="475">
        <v>0</v>
      </c>
    </row>
    <row r="1106" spans="1:36" s="42" customFormat="1" x14ac:dyDescent="0.25">
      <c r="A1106" s="395"/>
      <c r="B1106" s="111">
        <v>710240</v>
      </c>
      <c r="C1106" s="180" t="s">
        <v>1539</v>
      </c>
      <c r="D1106" s="470">
        <v>0</v>
      </c>
      <c r="E1106" s="470">
        <v>0</v>
      </c>
      <c r="F1106" s="470">
        <v>0</v>
      </c>
      <c r="G1106" s="470">
        <v>0</v>
      </c>
      <c r="H1106" s="87">
        <v>0</v>
      </c>
      <c r="I1106" s="470">
        <v>0</v>
      </c>
      <c r="J1106" s="470">
        <v>0</v>
      </c>
      <c r="K1106" s="470">
        <v>0</v>
      </c>
      <c r="L1106" s="470">
        <v>0</v>
      </c>
      <c r="M1106" s="470">
        <v>0</v>
      </c>
      <c r="N1106" s="470">
        <v>0</v>
      </c>
      <c r="O1106" s="470">
        <v>0</v>
      </c>
      <c r="P1106" s="470">
        <v>0</v>
      </c>
      <c r="Q1106" s="470">
        <v>0</v>
      </c>
      <c r="R1106" s="87">
        <v>0</v>
      </c>
      <c r="S1106" s="470">
        <v>0</v>
      </c>
      <c r="T1106" s="470">
        <v>0</v>
      </c>
      <c r="U1106" s="470">
        <v>0</v>
      </c>
      <c r="V1106" s="470">
        <v>0</v>
      </c>
      <c r="W1106" s="470">
        <v>0</v>
      </c>
      <c r="X1106" s="470">
        <v>0</v>
      </c>
      <c r="Y1106" s="470">
        <v>0</v>
      </c>
      <c r="Z1106" s="470">
        <v>0</v>
      </c>
      <c r="AA1106" s="470">
        <v>0</v>
      </c>
      <c r="AB1106" s="470">
        <v>0</v>
      </c>
      <c r="AC1106" s="470">
        <v>122.26536</v>
      </c>
      <c r="AD1106" s="470">
        <v>122.26536</v>
      </c>
      <c r="AE1106" s="470">
        <v>122.26536</v>
      </c>
      <c r="AF1106" s="227">
        <v>0</v>
      </c>
      <c r="AG1106" s="227">
        <v>0</v>
      </c>
      <c r="AH1106" s="227">
        <v>0</v>
      </c>
      <c r="AI1106" s="227">
        <v>122.26536</v>
      </c>
      <c r="AJ1106" s="475">
        <v>0</v>
      </c>
    </row>
    <row r="1107" spans="1:36" s="389" customFormat="1" x14ac:dyDescent="0.25">
      <c r="A1107" s="396"/>
      <c r="B1107" s="388">
        <v>710260</v>
      </c>
      <c r="C1107" s="446" t="s">
        <v>1634</v>
      </c>
      <c r="D1107" s="470">
        <v>0</v>
      </c>
      <c r="E1107" s="470">
        <v>0</v>
      </c>
      <c r="F1107" s="470">
        <v>0</v>
      </c>
      <c r="G1107" s="470">
        <v>0</v>
      </c>
      <c r="H1107" s="87">
        <v>0</v>
      </c>
      <c r="I1107" s="470">
        <v>0</v>
      </c>
      <c r="J1107" s="470">
        <v>0</v>
      </c>
      <c r="K1107" s="470">
        <v>0</v>
      </c>
      <c r="L1107" s="470">
        <v>0</v>
      </c>
      <c r="M1107" s="470">
        <v>0</v>
      </c>
      <c r="N1107" s="470">
        <v>0</v>
      </c>
      <c r="O1107" s="470">
        <v>0</v>
      </c>
      <c r="P1107" s="470">
        <v>0</v>
      </c>
      <c r="Q1107" s="470">
        <v>0</v>
      </c>
      <c r="R1107" s="87">
        <v>0</v>
      </c>
      <c r="S1107" s="470">
        <v>0</v>
      </c>
      <c r="T1107" s="470">
        <v>0</v>
      </c>
      <c r="U1107" s="470">
        <v>0</v>
      </c>
      <c r="V1107" s="470">
        <v>0</v>
      </c>
      <c r="W1107" s="470">
        <v>0</v>
      </c>
      <c r="X1107" s="470">
        <v>0</v>
      </c>
      <c r="Y1107" s="470">
        <v>0</v>
      </c>
      <c r="Z1107" s="470">
        <v>0</v>
      </c>
      <c r="AA1107" s="470">
        <v>0</v>
      </c>
      <c r="AB1107" s="470">
        <v>0</v>
      </c>
      <c r="AC1107" s="470">
        <v>0</v>
      </c>
      <c r="AD1107" s="470">
        <v>0</v>
      </c>
      <c r="AE1107" s="470">
        <v>0</v>
      </c>
      <c r="AF1107" s="486">
        <v>0</v>
      </c>
      <c r="AG1107" s="486">
        <v>0</v>
      </c>
      <c r="AH1107" s="486">
        <v>0</v>
      </c>
      <c r="AI1107" s="486">
        <v>0</v>
      </c>
      <c r="AJ1107" s="487">
        <v>0</v>
      </c>
    </row>
    <row r="1108" spans="1:36" s="42" customFormat="1" x14ac:dyDescent="0.25">
      <c r="A1108" s="395"/>
      <c r="B1108" s="111">
        <v>710261</v>
      </c>
      <c r="C1108" s="180" t="s">
        <v>1542</v>
      </c>
      <c r="D1108" s="470">
        <v>0</v>
      </c>
      <c r="E1108" s="470">
        <v>0</v>
      </c>
      <c r="F1108" s="470">
        <v>0</v>
      </c>
      <c r="G1108" s="470">
        <v>0</v>
      </c>
      <c r="H1108" s="87">
        <v>0</v>
      </c>
      <c r="I1108" s="470">
        <v>0</v>
      </c>
      <c r="J1108" s="470">
        <v>0</v>
      </c>
      <c r="K1108" s="470">
        <v>0</v>
      </c>
      <c r="L1108" s="470">
        <v>0</v>
      </c>
      <c r="M1108" s="470">
        <v>0</v>
      </c>
      <c r="N1108" s="470">
        <v>0</v>
      </c>
      <c r="O1108" s="470">
        <v>0</v>
      </c>
      <c r="P1108" s="470">
        <v>0</v>
      </c>
      <c r="Q1108" s="470">
        <v>0</v>
      </c>
      <c r="R1108" s="87">
        <v>0</v>
      </c>
      <c r="S1108" s="470">
        <v>0</v>
      </c>
      <c r="T1108" s="470">
        <v>0</v>
      </c>
      <c r="U1108" s="470">
        <v>0</v>
      </c>
      <c r="V1108" s="470">
        <v>0</v>
      </c>
      <c r="W1108" s="470">
        <v>0</v>
      </c>
      <c r="X1108" s="470">
        <v>0</v>
      </c>
      <c r="Y1108" s="470">
        <v>0</v>
      </c>
      <c r="Z1108" s="470">
        <v>0</v>
      </c>
      <c r="AA1108" s="470">
        <v>0</v>
      </c>
      <c r="AB1108" s="470">
        <v>0</v>
      </c>
      <c r="AC1108" s="470">
        <v>0</v>
      </c>
      <c r="AD1108" s="470">
        <v>0</v>
      </c>
      <c r="AE1108" s="470">
        <v>0</v>
      </c>
      <c r="AF1108" s="227">
        <v>0</v>
      </c>
      <c r="AG1108" s="227">
        <v>0</v>
      </c>
      <c r="AH1108" s="227">
        <v>0</v>
      </c>
      <c r="AI1108" s="227">
        <v>0</v>
      </c>
      <c r="AJ1108" s="475">
        <v>0</v>
      </c>
    </row>
    <row r="1109" spans="1:36" s="42" customFormat="1" x14ac:dyDescent="0.25">
      <c r="A1109" s="395"/>
      <c r="B1109" s="111">
        <v>710262</v>
      </c>
      <c r="C1109" s="180" t="s">
        <v>1543</v>
      </c>
      <c r="D1109" s="470">
        <v>0</v>
      </c>
      <c r="E1109" s="470">
        <v>0</v>
      </c>
      <c r="F1109" s="470">
        <v>0</v>
      </c>
      <c r="G1109" s="470">
        <v>0</v>
      </c>
      <c r="H1109" s="87">
        <v>0</v>
      </c>
      <c r="I1109" s="470">
        <v>0</v>
      </c>
      <c r="J1109" s="470">
        <v>0</v>
      </c>
      <c r="K1109" s="470">
        <v>0</v>
      </c>
      <c r="L1109" s="470">
        <v>0</v>
      </c>
      <c r="M1109" s="470">
        <v>0</v>
      </c>
      <c r="N1109" s="470">
        <v>0</v>
      </c>
      <c r="O1109" s="470">
        <v>0</v>
      </c>
      <c r="P1109" s="470">
        <v>0</v>
      </c>
      <c r="Q1109" s="470">
        <v>0</v>
      </c>
      <c r="R1109" s="87">
        <v>0</v>
      </c>
      <c r="S1109" s="470">
        <v>0</v>
      </c>
      <c r="T1109" s="470">
        <v>0</v>
      </c>
      <c r="U1109" s="470">
        <v>0</v>
      </c>
      <c r="V1109" s="470">
        <v>0</v>
      </c>
      <c r="W1109" s="470">
        <v>0</v>
      </c>
      <c r="X1109" s="470">
        <v>0</v>
      </c>
      <c r="Y1109" s="470">
        <v>0</v>
      </c>
      <c r="Z1109" s="470">
        <v>0</v>
      </c>
      <c r="AA1109" s="470">
        <v>0</v>
      </c>
      <c r="AB1109" s="470">
        <v>0</v>
      </c>
      <c r="AC1109" s="470">
        <v>0</v>
      </c>
      <c r="AD1109" s="470">
        <v>0</v>
      </c>
      <c r="AE1109" s="470">
        <v>0</v>
      </c>
      <c r="AF1109" s="227">
        <v>0</v>
      </c>
      <c r="AG1109" s="227">
        <v>0</v>
      </c>
      <c r="AH1109" s="227">
        <v>0</v>
      </c>
      <c r="AI1109" s="227">
        <v>0</v>
      </c>
      <c r="AJ1109" s="475">
        <v>0</v>
      </c>
    </row>
    <row r="1110" spans="1:36" s="42" customFormat="1" x14ac:dyDescent="0.25">
      <c r="A1110" s="395"/>
      <c r="B1110" s="111">
        <v>710265</v>
      </c>
      <c r="C1110" s="180" t="s">
        <v>1544</v>
      </c>
      <c r="D1110" s="470">
        <v>0</v>
      </c>
      <c r="E1110" s="470">
        <v>0</v>
      </c>
      <c r="F1110" s="470">
        <v>0</v>
      </c>
      <c r="G1110" s="470">
        <v>0</v>
      </c>
      <c r="H1110" s="87">
        <v>0</v>
      </c>
      <c r="I1110" s="470">
        <v>0</v>
      </c>
      <c r="J1110" s="470">
        <v>0</v>
      </c>
      <c r="K1110" s="470">
        <v>0</v>
      </c>
      <c r="L1110" s="470">
        <v>0</v>
      </c>
      <c r="M1110" s="470">
        <v>0</v>
      </c>
      <c r="N1110" s="470">
        <v>0</v>
      </c>
      <c r="O1110" s="470">
        <v>0</v>
      </c>
      <c r="P1110" s="470">
        <v>0</v>
      </c>
      <c r="Q1110" s="470">
        <v>0</v>
      </c>
      <c r="R1110" s="87">
        <v>0</v>
      </c>
      <c r="S1110" s="470">
        <v>0</v>
      </c>
      <c r="T1110" s="470">
        <v>0</v>
      </c>
      <c r="U1110" s="470">
        <v>0</v>
      </c>
      <c r="V1110" s="470">
        <v>0</v>
      </c>
      <c r="W1110" s="470">
        <v>0</v>
      </c>
      <c r="X1110" s="470">
        <v>0</v>
      </c>
      <c r="Y1110" s="470">
        <v>0</v>
      </c>
      <c r="Z1110" s="470">
        <v>0</v>
      </c>
      <c r="AA1110" s="470">
        <v>0</v>
      </c>
      <c r="AB1110" s="470">
        <v>0</v>
      </c>
      <c r="AC1110" s="470">
        <v>0</v>
      </c>
      <c r="AD1110" s="470">
        <v>0</v>
      </c>
      <c r="AE1110" s="470">
        <v>0</v>
      </c>
      <c r="AF1110" s="227">
        <v>0</v>
      </c>
      <c r="AG1110" s="227">
        <v>0</v>
      </c>
      <c r="AH1110" s="227">
        <v>0</v>
      </c>
      <c r="AI1110" s="227">
        <v>0</v>
      </c>
      <c r="AJ1110" s="475">
        <v>0</v>
      </c>
    </row>
    <row r="1111" spans="1:36" s="42" customFormat="1" x14ac:dyDescent="0.25">
      <c r="A1111" s="395"/>
      <c r="B1111" s="111">
        <v>710270</v>
      </c>
      <c r="C1111" s="180" t="s">
        <v>1545</v>
      </c>
      <c r="D1111" s="470">
        <v>0</v>
      </c>
      <c r="E1111" s="470">
        <v>0</v>
      </c>
      <c r="F1111" s="470">
        <v>0</v>
      </c>
      <c r="G1111" s="470">
        <v>0</v>
      </c>
      <c r="H1111" s="87">
        <v>0</v>
      </c>
      <c r="I1111" s="470">
        <v>0</v>
      </c>
      <c r="J1111" s="470">
        <v>0</v>
      </c>
      <c r="K1111" s="470">
        <v>0</v>
      </c>
      <c r="L1111" s="470">
        <v>0</v>
      </c>
      <c r="M1111" s="470">
        <v>0</v>
      </c>
      <c r="N1111" s="470">
        <v>0</v>
      </c>
      <c r="O1111" s="470">
        <v>0</v>
      </c>
      <c r="P1111" s="470">
        <v>0</v>
      </c>
      <c r="Q1111" s="470">
        <v>0</v>
      </c>
      <c r="R1111" s="87">
        <v>0</v>
      </c>
      <c r="S1111" s="470">
        <v>0</v>
      </c>
      <c r="T1111" s="470">
        <v>0</v>
      </c>
      <c r="U1111" s="470">
        <v>0</v>
      </c>
      <c r="V1111" s="470">
        <v>0</v>
      </c>
      <c r="W1111" s="470">
        <v>0</v>
      </c>
      <c r="X1111" s="470">
        <v>0</v>
      </c>
      <c r="Y1111" s="470">
        <v>0</v>
      </c>
      <c r="Z1111" s="470">
        <v>0</v>
      </c>
      <c r="AA1111" s="470">
        <v>0</v>
      </c>
      <c r="AB1111" s="470">
        <v>0</v>
      </c>
      <c r="AC1111" s="470">
        <v>0</v>
      </c>
      <c r="AD1111" s="470">
        <v>0</v>
      </c>
      <c r="AE1111" s="470">
        <v>0</v>
      </c>
      <c r="AF1111" s="227">
        <v>0</v>
      </c>
      <c r="AG1111" s="227">
        <v>0</v>
      </c>
      <c r="AH1111" s="227">
        <v>0</v>
      </c>
      <c r="AI1111" s="227">
        <v>0</v>
      </c>
      <c r="AJ1111" s="475">
        <v>0</v>
      </c>
    </row>
    <row r="1112" spans="1:36" s="42" customFormat="1" x14ac:dyDescent="0.25">
      <c r="A1112" s="395"/>
      <c r="B1112" s="111">
        <v>710275</v>
      </c>
      <c r="C1112" s="180" t="s">
        <v>417</v>
      </c>
      <c r="D1112" s="470">
        <v>0</v>
      </c>
      <c r="E1112" s="470">
        <v>0</v>
      </c>
      <c r="F1112" s="470">
        <v>0</v>
      </c>
      <c r="G1112" s="470">
        <v>0</v>
      </c>
      <c r="H1112" s="87">
        <v>0</v>
      </c>
      <c r="I1112" s="470">
        <v>0.214</v>
      </c>
      <c r="J1112" s="470">
        <v>0</v>
      </c>
      <c r="K1112" s="470">
        <v>0</v>
      </c>
      <c r="L1112" s="470">
        <v>0</v>
      </c>
      <c r="M1112" s="470">
        <v>0</v>
      </c>
      <c r="N1112" s="470">
        <v>0</v>
      </c>
      <c r="O1112" s="470">
        <v>0</v>
      </c>
      <c r="P1112" s="470">
        <v>0</v>
      </c>
      <c r="Q1112" s="470">
        <v>0</v>
      </c>
      <c r="R1112" s="87">
        <v>0.214</v>
      </c>
      <c r="S1112" s="470">
        <v>0</v>
      </c>
      <c r="T1112" s="470">
        <v>0</v>
      </c>
      <c r="U1112" s="470">
        <v>0</v>
      </c>
      <c r="V1112" s="470">
        <v>0</v>
      </c>
      <c r="W1112" s="470">
        <v>0</v>
      </c>
      <c r="X1112" s="470">
        <v>0</v>
      </c>
      <c r="Y1112" s="470">
        <v>0</v>
      </c>
      <c r="Z1112" s="470">
        <v>0</v>
      </c>
      <c r="AA1112" s="470">
        <v>0</v>
      </c>
      <c r="AB1112" s="470">
        <v>0</v>
      </c>
      <c r="AC1112" s="470">
        <v>0</v>
      </c>
      <c r="AD1112" s="470">
        <v>0</v>
      </c>
      <c r="AE1112" s="470">
        <v>0.214</v>
      </c>
      <c r="AF1112" s="227">
        <v>0</v>
      </c>
      <c r="AG1112" s="227">
        <v>0</v>
      </c>
      <c r="AH1112" s="227">
        <v>0</v>
      </c>
      <c r="AI1112" s="227">
        <v>0</v>
      </c>
      <c r="AJ1112" s="475">
        <v>0.214</v>
      </c>
    </row>
    <row r="1113" spans="1:36" s="42" customFormat="1" x14ac:dyDescent="0.25">
      <c r="A1113" s="395"/>
      <c r="B1113" s="111">
        <v>710280</v>
      </c>
      <c r="C1113" s="180" t="s">
        <v>418</v>
      </c>
      <c r="D1113" s="470">
        <v>0</v>
      </c>
      <c r="E1113" s="470">
        <v>0</v>
      </c>
      <c r="F1113" s="470">
        <v>27564.106830000001</v>
      </c>
      <c r="G1113" s="470">
        <v>29844.254440000001</v>
      </c>
      <c r="H1113" s="87">
        <v>57408.361270000001</v>
      </c>
      <c r="I1113" s="470">
        <v>0</v>
      </c>
      <c r="J1113" s="470">
        <v>0</v>
      </c>
      <c r="K1113" s="470">
        <v>0</v>
      </c>
      <c r="L1113" s="470">
        <v>0</v>
      </c>
      <c r="M1113" s="470">
        <v>0</v>
      </c>
      <c r="N1113" s="470">
        <v>0</v>
      </c>
      <c r="O1113" s="470">
        <v>0</v>
      </c>
      <c r="P1113" s="470">
        <v>0</v>
      </c>
      <c r="Q1113" s="470">
        <v>0</v>
      </c>
      <c r="R1113" s="87">
        <v>0</v>
      </c>
      <c r="S1113" s="470">
        <v>0</v>
      </c>
      <c r="T1113" s="470">
        <v>0</v>
      </c>
      <c r="U1113" s="470">
        <v>0</v>
      </c>
      <c r="V1113" s="470">
        <v>0</v>
      </c>
      <c r="W1113" s="470">
        <v>0</v>
      </c>
      <c r="X1113" s="470">
        <v>0</v>
      </c>
      <c r="Y1113" s="470">
        <v>0</v>
      </c>
      <c r="Z1113" s="470">
        <v>0</v>
      </c>
      <c r="AA1113" s="470">
        <v>0</v>
      </c>
      <c r="AB1113" s="470">
        <v>0</v>
      </c>
      <c r="AC1113" s="470">
        <v>0</v>
      </c>
      <c r="AD1113" s="470">
        <v>0</v>
      </c>
      <c r="AE1113" s="470">
        <v>57408.361270000001</v>
      </c>
      <c r="AF1113" s="227">
        <v>0</v>
      </c>
      <c r="AG1113" s="227">
        <v>0</v>
      </c>
      <c r="AH1113" s="227">
        <v>0</v>
      </c>
      <c r="AI1113" s="227">
        <v>0</v>
      </c>
      <c r="AJ1113" s="475">
        <v>57408.361270000001</v>
      </c>
    </row>
    <row r="1114" spans="1:36" s="42" customFormat="1" x14ac:dyDescent="0.25">
      <c r="A1114" s="395"/>
      <c r="B1114" s="111">
        <v>710290</v>
      </c>
      <c r="C1114" s="180" t="s">
        <v>419</v>
      </c>
      <c r="D1114" s="470">
        <v>0</v>
      </c>
      <c r="E1114" s="470">
        <v>82780.085149999999</v>
      </c>
      <c r="F1114" s="470">
        <v>605013.63968000002</v>
      </c>
      <c r="G1114" s="470">
        <v>0</v>
      </c>
      <c r="H1114" s="87">
        <v>687793.72482999996</v>
      </c>
      <c r="I1114" s="470">
        <v>0</v>
      </c>
      <c r="J1114" s="470">
        <v>0</v>
      </c>
      <c r="K1114" s="470">
        <v>0</v>
      </c>
      <c r="L1114" s="470">
        <v>0</v>
      </c>
      <c r="M1114" s="470">
        <v>0</v>
      </c>
      <c r="N1114" s="470">
        <v>0</v>
      </c>
      <c r="O1114" s="470">
        <v>247.86687000000001</v>
      </c>
      <c r="P1114" s="470">
        <v>100</v>
      </c>
      <c r="Q1114" s="470">
        <v>0</v>
      </c>
      <c r="R1114" s="87">
        <v>347.86687000000001</v>
      </c>
      <c r="S1114" s="470">
        <v>0</v>
      </c>
      <c r="T1114" s="470">
        <v>0</v>
      </c>
      <c r="U1114" s="470">
        <v>0</v>
      </c>
      <c r="V1114" s="470">
        <v>0</v>
      </c>
      <c r="W1114" s="470">
        <v>0</v>
      </c>
      <c r="X1114" s="470">
        <v>0</v>
      </c>
      <c r="Y1114" s="470">
        <v>0</v>
      </c>
      <c r="Z1114" s="470">
        <v>0</v>
      </c>
      <c r="AA1114" s="470">
        <v>0</v>
      </c>
      <c r="AB1114" s="470">
        <v>0</v>
      </c>
      <c r="AC1114" s="470">
        <v>0</v>
      </c>
      <c r="AD1114" s="470">
        <v>0</v>
      </c>
      <c r="AE1114" s="470">
        <v>688141.59169999999</v>
      </c>
      <c r="AF1114" s="227">
        <v>0</v>
      </c>
      <c r="AG1114" s="227">
        <v>0</v>
      </c>
      <c r="AH1114" s="227">
        <v>0</v>
      </c>
      <c r="AI1114" s="227">
        <v>0</v>
      </c>
      <c r="AJ1114" s="475">
        <v>688141.59169999999</v>
      </c>
    </row>
    <row r="1115" spans="1:36" s="42" customFormat="1" x14ac:dyDescent="0.25">
      <c r="A1115" s="395"/>
      <c r="B1115" s="111">
        <v>7103</v>
      </c>
      <c r="C1115" s="180" t="s">
        <v>420</v>
      </c>
      <c r="D1115" s="470">
        <v>193566.72162</v>
      </c>
      <c r="E1115" s="470">
        <v>1710205.8955699999</v>
      </c>
      <c r="F1115" s="470">
        <v>525482.11731</v>
      </c>
      <c r="G1115" s="470">
        <v>215261.80661999999</v>
      </c>
      <c r="H1115" s="87">
        <v>2644516.5411199997</v>
      </c>
      <c r="I1115" s="470">
        <v>99852.62556</v>
      </c>
      <c r="J1115" s="470">
        <v>47413.216039999999</v>
      </c>
      <c r="K1115" s="470">
        <v>584.28700000000003</v>
      </c>
      <c r="L1115" s="470">
        <v>673079.43790000002</v>
      </c>
      <c r="M1115" s="470">
        <v>48986.011259999999</v>
      </c>
      <c r="N1115" s="470">
        <v>29220.12902</v>
      </c>
      <c r="O1115" s="470">
        <v>25495.257409999998</v>
      </c>
      <c r="P1115" s="470">
        <v>23198.005519999999</v>
      </c>
      <c r="Q1115" s="470">
        <v>19400.1656</v>
      </c>
      <c r="R1115" s="87">
        <v>967229.13530999993</v>
      </c>
      <c r="S1115" s="470">
        <v>27682.021130000001</v>
      </c>
      <c r="T1115" s="470">
        <v>5089.6309700000002</v>
      </c>
      <c r="U1115" s="470">
        <v>1757.04378</v>
      </c>
      <c r="V1115" s="470">
        <v>1724.99865</v>
      </c>
      <c r="W1115" s="470">
        <v>2652.7991400000001</v>
      </c>
      <c r="X1115" s="470">
        <v>11176.93598</v>
      </c>
      <c r="Y1115" s="470">
        <v>5894.2783799999997</v>
      </c>
      <c r="Z1115" s="470">
        <v>1272.9866199999999</v>
      </c>
      <c r="AA1115" s="470">
        <v>12331.184639999999</v>
      </c>
      <c r="AB1115" s="470">
        <v>10420.37009</v>
      </c>
      <c r="AC1115" s="470">
        <v>1685.6228699999999</v>
      </c>
      <c r="AD1115" s="470">
        <v>81687.872250000015</v>
      </c>
      <c r="AE1115" s="470">
        <v>3693433.5486799995</v>
      </c>
      <c r="AF1115" s="227">
        <v>29804.416020000001</v>
      </c>
      <c r="AG1115" s="227">
        <v>723790.44781000004</v>
      </c>
      <c r="AH1115" s="227">
        <v>0</v>
      </c>
      <c r="AI1115" s="227">
        <v>19911.085889999998</v>
      </c>
      <c r="AJ1115" s="475">
        <v>2919927.5989599992</v>
      </c>
    </row>
    <row r="1116" spans="1:36" s="42" customFormat="1" x14ac:dyDescent="0.25">
      <c r="A1116" s="395"/>
      <c r="B1116" s="111">
        <v>710305</v>
      </c>
      <c r="C1116" s="180" t="s">
        <v>199</v>
      </c>
      <c r="D1116" s="470">
        <v>0</v>
      </c>
      <c r="E1116" s="470">
        <v>3219.01863</v>
      </c>
      <c r="F1116" s="470">
        <v>394.07416000000001</v>
      </c>
      <c r="G1116" s="470">
        <v>0</v>
      </c>
      <c r="H1116" s="87">
        <v>3613.0927900000002</v>
      </c>
      <c r="I1116" s="470">
        <v>191.58324999999999</v>
      </c>
      <c r="J1116" s="470">
        <v>0.10580000000000001</v>
      </c>
      <c r="K1116" s="470">
        <v>0</v>
      </c>
      <c r="L1116" s="470">
        <v>0</v>
      </c>
      <c r="M1116" s="470">
        <v>0</v>
      </c>
      <c r="N1116" s="470">
        <v>0</v>
      </c>
      <c r="O1116" s="470">
        <v>0</v>
      </c>
      <c r="P1116" s="470">
        <v>103.63131</v>
      </c>
      <c r="Q1116" s="470">
        <v>0</v>
      </c>
      <c r="R1116" s="87">
        <v>295.32035999999999</v>
      </c>
      <c r="S1116" s="470">
        <v>0</v>
      </c>
      <c r="T1116" s="470">
        <v>0</v>
      </c>
      <c r="U1116" s="470">
        <v>0</v>
      </c>
      <c r="V1116" s="470">
        <v>0</v>
      </c>
      <c r="W1116" s="470">
        <v>0</v>
      </c>
      <c r="X1116" s="470">
        <v>0.2475</v>
      </c>
      <c r="Y1116" s="470">
        <v>0</v>
      </c>
      <c r="Z1116" s="470">
        <v>0</v>
      </c>
      <c r="AA1116" s="470">
        <v>0</v>
      </c>
      <c r="AB1116" s="470">
        <v>31.191189999999999</v>
      </c>
      <c r="AC1116" s="470">
        <v>0</v>
      </c>
      <c r="AD1116" s="470">
        <v>31.438689999999998</v>
      </c>
      <c r="AE1116" s="470">
        <v>3939.8518400000003</v>
      </c>
      <c r="AF1116" s="227">
        <v>0</v>
      </c>
      <c r="AG1116" s="227">
        <v>0</v>
      </c>
      <c r="AH1116" s="227">
        <v>0</v>
      </c>
      <c r="AI1116" s="227">
        <v>0</v>
      </c>
      <c r="AJ1116" s="475">
        <v>3939.8518400000003</v>
      </c>
    </row>
    <row r="1117" spans="1:36" s="42" customFormat="1" x14ac:dyDescent="0.25">
      <c r="A1117" s="395"/>
      <c r="B1117" s="111">
        <v>710310</v>
      </c>
      <c r="C1117" s="180" t="s">
        <v>115</v>
      </c>
      <c r="D1117" s="470">
        <v>184142.75104</v>
      </c>
      <c r="E1117" s="470">
        <v>604808.76419999998</v>
      </c>
      <c r="F1117" s="470">
        <v>513576.12357</v>
      </c>
      <c r="G1117" s="470">
        <v>169256.34101</v>
      </c>
      <c r="H1117" s="87">
        <v>1471783.97982</v>
      </c>
      <c r="I1117" s="470">
        <v>94026.445670000001</v>
      </c>
      <c r="J1117" s="470">
        <v>41983.030100000004</v>
      </c>
      <c r="K1117" s="470">
        <v>10.436</v>
      </c>
      <c r="L1117" s="470">
        <v>672959.36737999995</v>
      </c>
      <c r="M1117" s="470">
        <v>44188.263619999998</v>
      </c>
      <c r="N1117" s="470">
        <v>22970.804899999999</v>
      </c>
      <c r="O1117" s="470">
        <v>23916.659680000001</v>
      </c>
      <c r="P1117" s="470">
        <v>19162.325580000001</v>
      </c>
      <c r="Q1117" s="470">
        <v>18512.567149999999</v>
      </c>
      <c r="R1117" s="87">
        <v>937729.90007999993</v>
      </c>
      <c r="S1117" s="470">
        <v>27418.42812</v>
      </c>
      <c r="T1117" s="470">
        <v>3323.7840299999998</v>
      </c>
      <c r="U1117" s="470">
        <v>1757.04378</v>
      </c>
      <c r="V1117" s="470">
        <v>1550.3953200000001</v>
      </c>
      <c r="W1117" s="470">
        <v>2652.7991400000001</v>
      </c>
      <c r="X1117" s="470">
        <v>10375.59211</v>
      </c>
      <c r="Y1117" s="470">
        <v>4882.6963299999998</v>
      </c>
      <c r="Z1117" s="470">
        <v>1231.45427</v>
      </c>
      <c r="AA1117" s="470">
        <v>12309.994489999999</v>
      </c>
      <c r="AB1117" s="470">
        <v>10141.61472</v>
      </c>
      <c r="AC1117" s="470">
        <v>1619.22351</v>
      </c>
      <c r="AD1117" s="470">
        <v>77263.025819999995</v>
      </c>
      <c r="AE1117" s="470">
        <v>2486776.9057200002</v>
      </c>
      <c r="AF1117" s="227">
        <v>22981.240900000001</v>
      </c>
      <c r="AG1117" s="227">
        <v>718698.02631999995</v>
      </c>
      <c r="AH1117" s="227">
        <v>0</v>
      </c>
      <c r="AI1117" s="227">
        <v>18811.91433</v>
      </c>
      <c r="AJ1117" s="475">
        <v>1726285.7241700003</v>
      </c>
    </row>
    <row r="1118" spans="1:36" s="42" customFormat="1" x14ac:dyDescent="0.25">
      <c r="A1118" s="395"/>
      <c r="B1118" s="111">
        <v>710315</v>
      </c>
      <c r="C1118" s="180" t="s">
        <v>116</v>
      </c>
      <c r="D1118" s="470">
        <v>0</v>
      </c>
      <c r="E1118" s="470">
        <v>0</v>
      </c>
      <c r="F1118" s="470">
        <v>0</v>
      </c>
      <c r="G1118" s="470">
        <v>0</v>
      </c>
      <c r="H1118" s="87">
        <v>0</v>
      </c>
      <c r="I1118" s="470">
        <v>0</v>
      </c>
      <c r="J1118" s="470">
        <v>0</v>
      </c>
      <c r="K1118" s="470">
        <v>0</v>
      </c>
      <c r="L1118" s="470">
        <v>0</v>
      </c>
      <c r="M1118" s="470">
        <v>0</v>
      </c>
      <c r="N1118" s="470">
        <v>0</v>
      </c>
      <c r="O1118" s="470">
        <v>0</v>
      </c>
      <c r="P1118" s="470">
        <v>0</v>
      </c>
      <c r="Q1118" s="470">
        <v>0</v>
      </c>
      <c r="R1118" s="87">
        <v>0</v>
      </c>
      <c r="S1118" s="470">
        <v>0</v>
      </c>
      <c r="T1118" s="470">
        <v>0</v>
      </c>
      <c r="U1118" s="470">
        <v>0</v>
      </c>
      <c r="V1118" s="470">
        <v>0</v>
      </c>
      <c r="W1118" s="470">
        <v>0</v>
      </c>
      <c r="X1118" s="470">
        <v>0</v>
      </c>
      <c r="Y1118" s="470">
        <v>0</v>
      </c>
      <c r="Z1118" s="470">
        <v>0</v>
      </c>
      <c r="AA1118" s="470">
        <v>0</v>
      </c>
      <c r="AB1118" s="470">
        <v>0</v>
      </c>
      <c r="AC1118" s="470">
        <v>0</v>
      </c>
      <c r="AD1118" s="470">
        <v>0</v>
      </c>
      <c r="AE1118" s="470">
        <v>0</v>
      </c>
      <c r="AF1118" s="227">
        <v>0</v>
      </c>
      <c r="AG1118" s="227">
        <v>0</v>
      </c>
      <c r="AH1118" s="227">
        <v>0</v>
      </c>
      <c r="AI1118" s="227">
        <v>0</v>
      </c>
      <c r="AJ1118" s="475">
        <v>0</v>
      </c>
    </row>
    <row r="1119" spans="1:36" s="42" customFormat="1" x14ac:dyDescent="0.25">
      <c r="A1119" s="395"/>
      <c r="B1119" s="111">
        <v>710320</v>
      </c>
      <c r="C1119" s="180" t="s">
        <v>209</v>
      </c>
      <c r="D1119" s="470">
        <v>8457.4689400000007</v>
      </c>
      <c r="E1119" s="470">
        <v>1090552.1577600001</v>
      </c>
      <c r="F1119" s="470">
        <v>11322.779860000001</v>
      </c>
      <c r="G1119" s="470">
        <v>46005.465609999999</v>
      </c>
      <c r="H1119" s="87">
        <v>1156337.8721700001</v>
      </c>
      <c r="I1119" s="470">
        <v>4962.8490000000002</v>
      </c>
      <c r="J1119" s="470">
        <v>1819.6507999999999</v>
      </c>
      <c r="K1119" s="470">
        <v>0</v>
      </c>
      <c r="L1119" s="470">
        <v>120.07052</v>
      </c>
      <c r="M1119" s="470">
        <v>4654.6927299999998</v>
      </c>
      <c r="N1119" s="470">
        <v>0</v>
      </c>
      <c r="O1119" s="470">
        <v>0</v>
      </c>
      <c r="P1119" s="470">
        <v>3382.2212199999999</v>
      </c>
      <c r="Q1119" s="470">
        <v>886.00539000000003</v>
      </c>
      <c r="R1119" s="87">
        <v>15825.489659999999</v>
      </c>
      <c r="S1119" s="470">
        <v>185.08624</v>
      </c>
      <c r="T1119" s="470">
        <v>1047.83861</v>
      </c>
      <c r="U1119" s="470">
        <v>0</v>
      </c>
      <c r="V1119" s="470">
        <v>174.15128999999999</v>
      </c>
      <c r="W1119" s="470">
        <v>0</v>
      </c>
      <c r="X1119" s="470">
        <v>800.68160999999998</v>
      </c>
      <c r="Y1119" s="470">
        <v>1011.58205</v>
      </c>
      <c r="Z1119" s="470">
        <v>41.532350000000001</v>
      </c>
      <c r="AA1119" s="470">
        <v>21.190149999999999</v>
      </c>
      <c r="AB1119" s="470">
        <v>247.56417999999999</v>
      </c>
      <c r="AC1119" s="470">
        <v>66.399360000000001</v>
      </c>
      <c r="AD1119" s="470">
        <v>3596.0258399999998</v>
      </c>
      <c r="AE1119" s="470">
        <v>1175759.3876700001</v>
      </c>
      <c r="AF1119" s="227">
        <v>0</v>
      </c>
      <c r="AG1119" s="227">
        <v>4948.9145399999998</v>
      </c>
      <c r="AH1119" s="227">
        <v>0</v>
      </c>
      <c r="AI1119" s="227">
        <v>1099.1715599999998</v>
      </c>
      <c r="AJ1119" s="475">
        <v>1169711.3015700001</v>
      </c>
    </row>
    <row r="1120" spans="1:36" s="42" customFormat="1" x14ac:dyDescent="0.25">
      <c r="A1120" s="395"/>
      <c r="B1120" s="111">
        <v>710325</v>
      </c>
      <c r="C1120" s="180" t="s">
        <v>421</v>
      </c>
      <c r="D1120" s="470">
        <v>661.97292000000004</v>
      </c>
      <c r="E1120" s="470">
        <v>0</v>
      </c>
      <c r="F1120" s="470">
        <v>0</v>
      </c>
      <c r="G1120" s="470">
        <v>0</v>
      </c>
      <c r="H1120" s="87">
        <v>661.97292000000004</v>
      </c>
      <c r="I1120" s="470">
        <v>0</v>
      </c>
      <c r="J1120" s="470">
        <v>0</v>
      </c>
      <c r="K1120" s="470">
        <v>0</v>
      </c>
      <c r="L1120" s="470">
        <v>0</v>
      </c>
      <c r="M1120" s="470">
        <v>0</v>
      </c>
      <c r="N1120" s="470">
        <v>0</v>
      </c>
      <c r="O1120" s="470">
        <v>0</v>
      </c>
      <c r="P1120" s="470">
        <v>80</v>
      </c>
      <c r="Q1120" s="470">
        <v>0</v>
      </c>
      <c r="R1120" s="87">
        <v>80</v>
      </c>
      <c r="S1120" s="470">
        <v>0</v>
      </c>
      <c r="T1120" s="470">
        <v>0</v>
      </c>
      <c r="U1120" s="470">
        <v>0</v>
      </c>
      <c r="V1120" s="470">
        <v>0</v>
      </c>
      <c r="W1120" s="470">
        <v>0</v>
      </c>
      <c r="X1120" s="470">
        <v>0</v>
      </c>
      <c r="Y1120" s="470">
        <v>0</v>
      </c>
      <c r="Z1120" s="470">
        <v>0</v>
      </c>
      <c r="AA1120" s="470">
        <v>0</v>
      </c>
      <c r="AB1120" s="470">
        <v>0</v>
      </c>
      <c r="AC1120" s="470">
        <v>0</v>
      </c>
      <c r="AD1120" s="470">
        <v>0</v>
      </c>
      <c r="AE1120" s="470">
        <v>741.97292000000004</v>
      </c>
      <c r="AF1120" s="227">
        <v>0</v>
      </c>
      <c r="AG1120" s="227">
        <v>0</v>
      </c>
      <c r="AH1120" s="227">
        <v>0</v>
      </c>
      <c r="AI1120" s="227">
        <v>0</v>
      </c>
      <c r="AJ1120" s="475">
        <v>741.97292000000004</v>
      </c>
    </row>
    <row r="1121" spans="1:36" s="42" customFormat="1" x14ac:dyDescent="0.25">
      <c r="A1121" s="395"/>
      <c r="B1121" s="111">
        <v>710330</v>
      </c>
      <c r="C1121" s="180" t="s">
        <v>210</v>
      </c>
      <c r="D1121" s="470">
        <v>304.52872000000002</v>
      </c>
      <c r="E1121" s="470">
        <v>11625.95498</v>
      </c>
      <c r="F1121" s="470">
        <v>189.13972000000001</v>
      </c>
      <c r="G1121" s="470">
        <v>0</v>
      </c>
      <c r="H1121" s="87">
        <v>12119.62342</v>
      </c>
      <c r="I1121" s="470">
        <v>671.74764000000005</v>
      </c>
      <c r="J1121" s="470">
        <v>3610.4293400000001</v>
      </c>
      <c r="K1121" s="470">
        <v>573.851</v>
      </c>
      <c r="L1121" s="470">
        <v>0</v>
      </c>
      <c r="M1121" s="470">
        <v>143.05491000000001</v>
      </c>
      <c r="N1121" s="470">
        <v>6249.3241200000002</v>
      </c>
      <c r="O1121" s="470">
        <v>1578.59773</v>
      </c>
      <c r="P1121" s="470">
        <v>469.82740999999999</v>
      </c>
      <c r="Q1121" s="470">
        <v>1.5930599999999999</v>
      </c>
      <c r="R1121" s="87">
        <v>13298.425209999998</v>
      </c>
      <c r="S1121" s="470">
        <v>78.506770000000003</v>
      </c>
      <c r="T1121" s="470">
        <v>718.00833</v>
      </c>
      <c r="U1121" s="470">
        <v>0</v>
      </c>
      <c r="V1121" s="470">
        <v>0.45204</v>
      </c>
      <c r="W1121" s="470">
        <v>0</v>
      </c>
      <c r="X1121" s="470">
        <v>0.41476000000000002</v>
      </c>
      <c r="Y1121" s="470">
        <v>0</v>
      </c>
      <c r="Z1121" s="470">
        <v>0</v>
      </c>
      <c r="AA1121" s="470">
        <v>0</v>
      </c>
      <c r="AB1121" s="470">
        <v>0</v>
      </c>
      <c r="AC1121" s="470">
        <v>0</v>
      </c>
      <c r="AD1121" s="470">
        <v>797.38189999999997</v>
      </c>
      <c r="AE1121" s="470">
        <v>26215.430529999998</v>
      </c>
      <c r="AF1121" s="227">
        <v>6823.1751199999999</v>
      </c>
      <c r="AG1121" s="227">
        <v>143.50695000000002</v>
      </c>
      <c r="AH1121" s="227">
        <v>0</v>
      </c>
      <c r="AI1121" s="227">
        <v>0</v>
      </c>
      <c r="AJ1121" s="475">
        <v>19248.748460000003</v>
      </c>
    </row>
    <row r="1122" spans="1:36" s="42" customFormat="1" x14ac:dyDescent="0.25">
      <c r="A1122" s="395"/>
      <c r="B1122" s="111">
        <v>7104</v>
      </c>
      <c r="C1122" s="180" t="s">
        <v>422</v>
      </c>
      <c r="D1122" s="470">
        <v>152865.99153999999</v>
      </c>
      <c r="E1122" s="470">
        <v>182989.36038999999</v>
      </c>
      <c r="F1122" s="470">
        <v>0</v>
      </c>
      <c r="G1122" s="470">
        <v>392568.45896999998</v>
      </c>
      <c r="H1122" s="87">
        <v>728423.81089999992</v>
      </c>
      <c r="I1122" s="470">
        <v>0</v>
      </c>
      <c r="J1122" s="470">
        <v>211212.31015</v>
      </c>
      <c r="K1122" s="470">
        <v>50000</v>
      </c>
      <c r="L1122" s="470">
        <v>0</v>
      </c>
      <c r="M1122" s="470">
        <v>1700</v>
      </c>
      <c r="N1122" s="470">
        <v>0</v>
      </c>
      <c r="O1122" s="470">
        <v>20585.105200000002</v>
      </c>
      <c r="P1122" s="470">
        <v>2549.6999999999998</v>
      </c>
      <c r="Q1122" s="470">
        <v>0</v>
      </c>
      <c r="R1122" s="87">
        <v>286047.11535000004</v>
      </c>
      <c r="S1122" s="470">
        <v>12814.295260000001</v>
      </c>
      <c r="T1122" s="470">
        <v>0</v>
      </c>
      <c r="U1122" s="470">
        <v>0</v>
      </c>
      <c r="V1122" s="470">
        <v>0</v>
      </c>
      <c r="W1122" s="470">
        <v>0</v>
      </c>
      <c r="X1122" s="470">
        <v>0</v>
      </c>
      <c r="Y1122" s="470">
        <v>0</v>
      </c>
      <c r="Z1122" s="470">
        <v>0</v>
      </c>
      <c r="AA1122" s="470">
        <v>0</v>
      </c>
      <c r="AB1122" s="470">
        <v>50</v>
      </c>
      <c r="AC1122" s="470">
        <v>0</v>
      </c>
      <c r="AD1122" s="470">
        <v>12864.295260000001</v>
      </c>
      <c r="AE1122" s="470">
        <v>1027335.2215100001</v>
      </c>
      <c r="AF1122" s="227">
        <v>50000</v>
      </c>
      <c r="AG1122" s="227">
        <v>1700</v>
      </c>
      <c r="AH1122" s="227">
        <v>0</v>
      </c>
      <c r="AI1122" s="227">
        <v>0</v>
      </c>
      <c r="AJ1122" s="475">
        <v>975635.22150999994</v>
      </c>
    </row>
    <row r="1123" spans="1:36" s="42" customFormat="1" x14ac:dyDescent="0.25">
      <c r="A1123" s="395"/>
      <c r="B1123" s="111">
        <v>710405</v>
      </c>
      <c r="C1123" s="180" t="s">
        <v>25</v>
      </c>
      <c r="D1123" s="470">
        <v>0</v>
      </c>
      <c r="E1123" s="470">
        <v>0</v>
      </c>
      <c r="F1123" s="470">
        <v>0</v>
      </c>
      <c r="G1123" s="470">
        <v>62047.76</v>
      </c>
      <c r="H1123" s="87">
        <v>62047.76</v>
      </c>
      <c r="I1123" s="470">
        <v>0</v>
      </c>
      <c r="J1123" s="470">
        <v>0</v>
      </c>
      <c r="K1123" s="470">
        <v>0</v>
      </c>
      <c r="L1123" s="470">
        <v>0</v>
      </c>
      <c r="M1123" s="470">
        <v>0</v>
      </c>
      <c r="N1123" s="470">
        <v>0</v>
      </c>
      <c r="O1123" s="470">
        <v>20585.105200000002</v>
      </c>
      <c r="P1123" s="470">
        <v>0</v>
      </c>
      <c r="Q1123" s="470">
        <v>0</v>
      </c>
      <c r="R1123" s="87">
        <v>20585.105200000002</v>
      </c>
      <c r="S1123" s="470">
        <v>12814.295260000001</v>
      </c>
      <c r="T1123" s="470">
        <v>0</v>
      </c>
      <c r="U1123" s="470">
        <v>0</v>
      </c>
      <c r="V1123" s="470">
        <v>0</v>
      </c>
      <c r="W1123" s="470">
        <v>0</v>
      </c>
      <c r="X1123" s="470">
        <v>0</v>
      </c>
      <c r="Y1123" s="470">
        <v>0</v>
      </c>
      <c r="Z1123" s="470">
        <v>0</v>
      </c>
      <c r="AA1123" s="470">
        <v>0</v>
      </c>
      <c r="AB1123" s="470">
        <v>50</v>
      </c>
      <c r="AC1123" s="470">
        <v>0</v>
      </c>
      <c r="AD1123" s="470">
        <v>12864.295260000001</v>
      </c>
      <c r="AE1123" s="470">
        <v>95497.160459999999</v>
      </c>
      <c r="AF1123" s="227">
        <v>0</v>
      </c>
      <c r="AG1123" s="227">
        <v>0</v>
      </c>
      <c r="AH1123" s="227">
        <v>0</v>
      </c>
      <c r="AI1123" s="227">
        <v>0</v>
      </c>
      <c r="AJ1123" s="475">
        <v>95497.160459999999</v>
      </c>
    </row>
    <row r="1124" spans="1:36" s="42" customFormat="1" x14ac:dyDescent="0.25">
      <c r="A1124" s="395"/>
      <c r="B1124" s="111">
        <v>710410</v>
      </c>
      <c r="C1124" s="180" t="s">
        <v>26</v>
      </c>
      <c r="D1124" s="470">
        <v>152865.99153999999</v>
      </c>
      <c r="E1124" s="470">
        <v>182989.36038999999</v>
      </c>
      <c r="F1124" s="470">
        <v>0</v>
      </c>
      <c r="G1124" s="470">
        <v>330520.69897000003</v>
      </c>
      <c r="H1124" s="87">
        <v>666376.05090000003</v>
      </c>
      <c r="I1124" s="470">
        <v>0</v>
      </c>
      <c r="J1124" s="470">
        <v>211212.31015</v>
      </c>
      <c r="K1124" s="470">
        <v>50000</v>
      </c>
      <c r="L1124" s="470">
        <v>0</v>
      </c>
      <c r="M1124" s="470">
        <v>1700</v>
      </c>
      <c r="N1124" s="470">
        <v>0</v>
      </c>
      <c r="O1124" s="470">
        <v>0</v>
      </c>
      <c r="P1124" s="470">
        <v>2549.6999999999998</v>
      </c>
      <c r="Q1124" s="470">
        <v>0</v>
      </c>
      <c r="R1124" s="87">
        <v>265462.01015000005</v>
      </c>
      <c r="S1124" s="470">
        <v>0</v>
      </c>
      <c r="T1124" s="470">
        <v>0</v>
      </c>
      <c r="U1124" s="470">
        <v>0</v>
      </c>
      <c r="V1124" s="470">
        <v>0</v>
      </c>
      <c r="W1124" s="470">
        <v>0</v>
      </c>
      <c r="X1124" s="470">
        <v>0</v>
      </c>
      <c r="Y1124" s="470">
        <v>0</v>
      </c>
      <c r="Z1124" s="470">
        <v>0</v>
      </c>
      <c r="AA1124" s="470">
        <v>0</v>
      </c>
      <c r="AB1124" s="470">
        <v>0</v>
      </c>
      <c r="AC1124" s="470">
        <v>0</v>
      </c>
      <c r="AD1124" s="470">
        <v>0</v>
      </c>
      <c r="AE1124" s="470">
        <v>931838.06105000013</v>
      </c>
      <c r="AF1124" s="227">
        <v>50000</v>
      </c>
      <c r="AG1124" s="227">
        <v>1700</v>
      </c>
      <c r="AH1124" s="227">
        <v>0</v>
      </c>
      <c r="AI1124" s="227">
        <v>0</v>
      </c>
      <c r="AJ1124" s="475">
        <v>880138.06105000002</v>
      </c>
    </row>
    <row r="1125" spans="1:36" s="42" customFormat="1" x14ac:dyDescent="0.25">
      <c r="A1125" s="395"/>
      <c r="B1125" s="111">
        <v>7105</v>
      </c>
      <c r="C1125" s="180" t="s">
        <v>423</v>
      </c>
      <c r="D1125" s="470">
        <v>0</v>
      </c>
      <c r="E1125" s="470">
        <v>1946.22505</v>
      </c>
      <c r="F1125" s="470">
        <v>0</v>
      </c>
      <c r="G1125" s="470">
        <v>820.35512000000006</v>
      </c>
      <c r="H1125" s="87">
        <v>2766.5801700000002</v>
      </c>
      <c r="I1125" s="470">
        <v>565.47792000000004</v>
      </c>
      <c r="J1125" s="470">
        <v>0</v>
      </c>
      <c r="K1125" s="470">
        <v>0</v>
      </c>
      <c r="L1125" s="470">
        <v>0</v>
      </c>
      <c r="M1125" s="470">
        <v>278.97784999999999</v>
      </c>
      <c r="N1125" s="470">
        <v>0</v>
      </c>
      <c r="O1125" s="470">
        <v>0</v>
      </c>
      <c r="P1125" s="470">
        <v>0</v>
      </c>
      <c r="Q1125" s="470">
        <v>0</v>
      </c>
      <c r="R1125" s="87">
        <v>844.45577000000003</v>
      </c>
      <c r="S1125" s="470">
        <v>0</v>
      </c>
      <c r="T1125" s="470">
        <v>0</v>
      </c>
      <c r="U1125" s="470">
        <v>0</v>
      </c>
      <c r="V1125" s="470">
        <v>0</v>
      </c>
      <c r="W1125" s="470">
        <v>0</v>
      </c>
      <c r="X1125" s="470">
        <v>0</v>
      </c>
      <c r="Y1125" s="470">
        <v>0</v>
      </c>
      <c r="Z1125" s="470">
        <v>0</v>
      </c>
      <c r="AA1125" s="470">
        <v>0</v>
      </c>
      <c r="AB1125" s="470">
        <v>3.0491700000000002</v>
      </c>
      <c r="AC1125" s="470">
        <v>0</v>
      </c>
      <c r="AD1125" s="470">
        <v>3.0491700000000002</v>
      </c>
      <c r="AE1125" s="470">
        <v>3614.08511</v>
      </c>
      <c r="AF1125" s="227">
        <v>0</v>
      </c>
      <c r="AG1125" s="227">
        <v>278.97784999999999</v>
      </c>
      <c r="AH1125" s="227">
        <v>0</v>
      </c>
      <c r="AI1125" s="227">
        <v>0</v>
      </c>
      <c r="AJ1125" s="475">
        <v>3335.1072600000002</v>
      </c>
    </row>
    <row r="1126" spans="1:36" s="42" customFormat="1" x14ac:dyDescent="0.25">
      <c r="A1126" s="395"/>
      <c r="B1126" s="111">
        <v>710505</v>
      </c>
      <c r="C1126" s="180" t="s">
        <v>199</v>
      </c>
      <c r="D1126" s="470">
        <v>0</v>
      </c>
      <c r="E1126" s="470">
        <v>0</v>
      </c>
      <c r="F1126" s="470">
        <v>0</v>
      </c>
      <c r="G1126" s="470">
        <v>0</v>
      </c>
      <c r="H1126" s="87">
        <v>0</v>
      </c>
      <c r="I1126" s="470">
        <v>0</v>
      </c>
      <c r="J1126" s="470">
        <v>0</v>
      </c>
      <c r="K1126" s="470">
        <v>0</v>
      </c>
      <c r="L1126" s="470">
        <v>0</v>
      </c>
      <c r="M1126" s="470">
        <v>0</v>
      </c>
      <c r="N1126" s="470">
        <v>0</v>
      </c>
      <c r="O1126" s="470">
        <v>0</v>
      </c>
      <c r="P1126" s="470">
        <v>0</v>
      </c>
      <c r="Q1126" s="470">
        <v>0</v>
      </c>
      <c r="R1126" s="87">
        <v>0</v>
      </c>
      <c r="S1126" s="470">
        <v>0</v>
      </c>
      <c r="T1126" s="470">
        <v>0</v>
      </c>
      <c r="U1126" s="470">
        <v>0</v>
      </c>
      <c r="V1126" s="470">
        <v>0</v>
      </c>
      <c r="W1126" s="470">
        <v>0</v>
      </c>
      <c r="X1126" s="470">
        <v>0</v>
      </c>
      <c r="Y1126" s="470">
        <v>0</v>
      </c>
      <c r="Z1126" s="470">
        <v>0</v>
      </c>
      <c r="AA1126" s="470">
        <v>0</v>
      </c>
      <c r="AB1126" s="470">
        <v>0</v>
      </c>
      <c r="AC1126" s="470">
        <v>0</v>
      </c>
      <c r="AD1126" s="470">
        <v>0</v>
      </c>
      <c r="AE1126" s="470">
        <v>0</v>
      </c>
      <c r="AF1126" s="227">
        <v>0</v>
      </c>
      <c r="AG1126" s="227">
        <v>0</v>
      </c>
      <c r="AH1126" s="227">
        <v>0</v>
      </c>
      <c r="AI1126" s="227">
        <v>0</v>
      </c>
      <c r="AJ1126" s="475">
        <v>0</v>
      </c>
    </row>
    <row r="1127" spans="1:36" s="42" customFormat="1" x14ac:dyDescent="0.25">
      <c r="A1127" s="395"/>
      <c r="B1127" s="111">
        <v>710510</v>
      </c>
      <c r="C1127" s="180" t="s">
        <v>115</v>
      </c>
      <c r="D1127" s="470">
        <v>0</v>
      </c>
      <c r="E1127" s="470">
        <v>1946.22505</v>
      </c>
      <c r="F1127" s="470">
        <v>0</v>
      </c>
      <c r="G1127" s="470">
        <v>820.35512000000006</v>
      </c>
      <c r="H1127" s="87">
        <v>2766.5801700000002</v>
      </c>
      <c r="I1127" s="470">
        <v>191.38767999999999</v>
      </c>
      <c r="J1127" s="470">
        <v>0</v>
      </c>
      <c r="K1127" s="470">
        <v>0</v>
      </c>
      <c r="L1127" s="470">
        <v>0</v>
      </c>
      <c r="M1127" s="470">
        <v>278.97685000000001</v>
      </c>
      <c r="N1127" s="470">
        <v>0</v>
      </c>
      <c r="O1127" s="470">
        <v>0</v>
      </c>
      <c r="P1127" s="470">
        <v>0</v>
      </c>
      <c r="Q1127" s="470">
        <v>0</v>
      </c>
      <c r="R1127" s="87">
        <v>470.36453</v>
      </c>
      <c r="S1127" s="470">
        <v>0</v>
      </c>
      <c r="T1127" s="470">
        <v>0</v>
      </c>
      <c r="U1127" s="470">
        <v>0</v>
      </c>
      <c r="V1127" s="470">
        <v>0</v>
      </c>
      <c r="W1127" s="470">
        <v>0</v>
      </c>
      <c r="X1127" s="470">
        <v>0</v>
      </c>
      <c r="Y1127" s="470">
        <v>0</v>
      </c>
      <c r="Z1127" s="470">
        <v>0</v>
      </c>
      <c r="AA1127" s="470">
        <v>0</v>
      </c>
      <c r="AB1127" s="470">
        <v>3.0491700000000002</v>
      </c>
      <c r="AC1127" s="470">
        <v>0</v>
      </c>
      <c r="AD1127" s="470">
        <v>3.0491700000000002</v>
      </c>
      <c r="AE1127" s="470">
        <v>3239.9938699999998</v>
      </c>
      <c r="AF1127" s="227">
        <v>0</v>
      </c>
      <c r="AG1127" s="227">
        <v>278.97685000000001</v>
      </c>
      <c r="AH1127" s="227">
        <v>0</v>
      </c>
      <c r="AI1127" s="227">
        <v>0</v>
      </c>
      <c r="AJ1127" s="475">
        <v>2961.0170199999998</v>
      </c>
    </row>
    <row r="1128" spans="1:36" s="42" customFormat="1" x14ac:dyDescent="0.25">
      <c r="A1128" s="395"/>
      <c r="B1128" s="111">
        <v>710515</v>
      </c>
      <c r="C1128" s="180" t="s">
        <v>116</v>
      </c>
      <c r="D1128" s="470">
        <v>0</v>
      </c>
      <c r="E1128" s="470">
        <v>0</v>
      </c>
      <c r="F1128" s="470">
        <v>0</v>
      </c>
      <c r="G1128" s="470">
        <v>0</v>
      </c>
      <c r="H1128" s="87">
        <v>0</v>
      </c>
      <c r="I1128" s="470">
        <v>0</v>
      </c>
      <c r="J1128" s="470">
        <v>0</v>
      </c>
      <c r="K1128" s="470">
        <v>0</v>
      </c>
      <c r="L1128" s="470">
        <v>0</v>
      </c>
      <c r="M1128" s="470">
        <v>0</v>
      </c>
      <c r="N1128" s="470">
        <v>0</v>
      </c>
      <c r="O1128" s="470">
        <v>0</v>
      </c>
      <c r="P1128" s="470">
        <v>0</v>
      </c>
      <c r="Q1128" s="470">
        <v>0</v>
      </c>
      <c r="R1128" s="87">
        <v>0</v>
      </c>
      <c r="S1128" s="470">
        <v>0</v>
      </c>
      <c r="T1128" s="470">
        <v>0</v>
      </c>
      <c r="U1128" s="470">
        <v>0</v>
      </c>
      <c r="V1128" s="470">
        <v>0</v>
      </c>
      <c r="W1128" s="470">
        <v>0</v>
      </c>
      <c r="X1128" s="470">
        <v>0</v>
      </c>
      <c r="Y1128" s="470">
        <v>0</v>
      </c>
      <c r="Z1128" s="470">
        <v>0</v>
      </c>
      <c r="AA1128" s="470">
        <v>0</v>
      </c>
      <c r="AB1128" s="470">
        <v>0</v>
      </c>
      <c r="AC1128" s="470">
        <v>0</v>
      </c>
      <c r="AD1128" s="470">
        <v>0</v>
      </c>
      <c r="AE1128" s="470">
        <v>0</v>
      </c>
      <c r="AF1128" s="227">
        <v>0</v>
      </c>
      <c r="AG1128" s="227">
        <v>0</v>
      </c>
      <c r="AH1128" s="227">
        <v>0</v>
      </c>
      <c r="AI1128" s="227">
        <v>0</v>
      </c>
      <c r="AJ1128" s="475">
        <v>0</v>
      </c>
    </row>
    <row r="1129" spans="1:36" s="42" customFormat="1" x14ac:dyDescent="0.25">
      <c r="A1129" s="395"/>
      <c r="B1129" s="111">
        <v>710520</v>
      </c>
      <c r="C1129" s="180" t="s">
        <v>209</v>
      </c>
      <c r="D1129" s="470">
        <v>0</v>
      </c>
      <c r="E1129" s="470">
        <v>0</v>
      </c>
      <c r="F1129" s="470">
        <v>0</v>
      </c>
      <c r="G1129" s="470">
        <v>0</v>
      </c>
      <c r="H1129" s="87">
        <v>0</v>
      </c>
      <c r="I1129" s="470">
        <v>0.82564000000000004</v>
      </c>
      <c r="J1129" s="470">
        <v>0</v>
      </c>
      <c r="K1129" s="470">
        <v>0</v>
      </c>
      <c r="L1129" s="470">
        <v>0</v>
      </c>
      <c r="M1129" s="470">
        <v>1E-3</v>
      </c>
      <c r="N1129" s="470">
        <v>0</v>
      </c>
      <c r="O1129" s="470">
        <v>0</v>
      </c>
      <c r="P1129" s="470">
        <v>0</v>
      </c>
      <c r="Q1129" s="470">
        <v>0</v>
      </c>
      <c r="R1129" s="87">
        <v>0.82664000000000004</v>
      </c>
      <c r="S1129" s="470">
        <v>0</v>
      </c>
      <c r="T1129" s="470">
        <v>0</v>
      </c>
      <c r="U1129" s="470">
        <v>0</v>
      </c>
      <c r="V1129" s="470">
        <v>0</v>
      </c>
      <c r="W1129" s="470">
        <v>0</v>
      </c>
      <c r="X1129" s="470">
        <v>0</v>
      </c>
      <c r="Y1129" s="470">
        <v>0</v>
      </c>
      <c r="Z1129" s="470">
        <v>0</v>
      </c>
      <c r="AA1129" s="470">
        <v>0</v>
      </c>
      <c r="AB1129" s="470">
        <v>0</v>
      </c>
      <c r="AC1129" s="470">
        <v>0</v>
      </c>
      <c r="AD1129" s="470">
        <v>0</v>
      </c>
      <c r="AE1129" s="470">
        <v>0.82664000000000004</v>
      </c>
      <c r="AF1129" s="227">
        <v>0</v>
      </c>
      <c r="AG1129" s="227">
        <v>1E-3</v>
      </c>
      <c r="AH1129" s="227">
        <v>0</v>
      </c>
      <c r="AI1129" s="227">
        <v>0</v>
      </c>
      <c r="AJ1129" s="475">
        <v>0.82564000000000004</v>
      </c>
    </row>
    <row r="1130" spans="1:36" s="42" customFormat="1" x14ac:dyDescent="0.25">
      <c r="A1130" s="395"/>
      <c r="B1130" s="111">
        <v>710525</v>
      </c>
      <c r="C1130" s="180" t="s">
        <v>421</v>
      </c>
      <c r="D1130" s="470">
        <v>0</v>
      </c>
      <c r="E1130" s="470">
        <v>0</v>
      </c>
      <c r="F1130" s="470">
        <v>0</v>
      </c>
      <c r="G1130" s="470">
        <v>0</v>
      </c>
      <c r="H1130" s="87">
        <v>0</v>
      </c>
      <c r="I1130" s="470">
        <v>0</v>
      </c>
      <c r="J1130" s="470">
        <v>0</v>
      </c>
      <c r="K1130" s="470">
        <v>0</v>
      </c>
      <c r="L1130" s="470">
        <v>0</v>
      </c>
      <c r="M1130" s="470">
        <v>0</v>
      </c>
      <c r="N1130" s="470">
        <v>0</v>
      </c>
      <c r="O1130" s="470">
        <v>0</v>
      </c>
      <c r="P1130" s="470">
        <v>0</v>
      </c>
      <c r="Q1130" s="470">
        <v>0</v>
      </c>
      <c r="R1130" s="87">
        <v>0</v>
      </c>
      <c r="S1130" s="470">
        <v>0</v>
      </c>
      <c r="T1130" s="470">
        <v>0</v>
      </c>
      <c r="U1130" s="470">
        <v>0</v>
      </c>
      <c r="V1130" s="470">
        <v>0</v>
      </c>
      <c r="W1130" s="470">
        <v>0</v>
      </c>
      <c r="X1130" s="470">
        <v>0</v>
      </c>
      <c r="Y1130" s="470">
        <v>0</v>
      </c>
      <c r="Z1130" s="470">
        <v>0</v>
      </c>
      <c r="AA1130" s="470">
        <v>0</v>
      </c>
      <c r="AB1130" s="470">
        <v>0</v>
      </c>
      <c r="AC1130" s="470">
        <v>0</v>
      </c>
      <c r="AD1130" s="470">
        <v>0</v>
      </c>
      <c r="AE1130" s="470">
        <v>0</v>
      </c>
      <c r="AF1130" s="227">
        <v>0</v>
      </c>
      <c r="AG1130" s="227">
        <v>0</v>
      </c>
      <c r="AH1130" s="227">
        <v>0</v>
      </c>
      <c r="AI1130" s="227">
        <v>0</v>
      </c>
      <c r="AJ1130" s="475">
        <v>0</v>
      </c>
    </row>
    <row r="1131" spans="1:36" s="42" customFormat="1" x14ac:dyDescent="0.25">
      <c r="A1131" s="395"/>
      <c r="B1131" s="111">
        <v>710530</v>
      </c>
      <c r="C1131" s="180" t="s">
        <v>210</v>
      </c>
      <c r="D1131" s="470">
        <v>0</v>
      </c>
      <c r="E1131" s="470">
        <v>0</v>
      </c>
      <c r="F1131" s="470">
        <v>0</v>
      </c>
      <c r="G1131" s="470">
        <v>0</v>
      </c>
      <c r="H1131" s="87">
        <v>0</v>
      </c>
      <c r="I1131" s="470">
        <v>0</v>
      </c>
      <c r="J1131" s="470">
        <v>0</v>
      </c>
      <c r="K1131" s="470">
        <v>0</v>
      </c>
      <c r="L1131" s="470">
        <v>0</v>
      </c>
      <c r="M1131" s="470">
        <v>0</v>
      </c>
      <c r="N1131" s="470">
        <v>0</v>
      </c>
      <c r="O1131" s="470">
        <v>0</v>
      </c>
      <c r="P1131" s="470">
        <v>0</v>
      </c>
      <c r="Q1131" s="470">
        <v>0</v>
      </c>
      <c r="R1131" s="87">
        <v>0</v>
      </c>
      <c r="S1131" s="470">
        <v>0</v>
      </c>
      <c r="T1131" s="470">
        <v>0</v>
      </c>
      <c r="U1131" s="470">
        <v>0</v>
      </c>
      <c r="V1131" s="470">
        <v>0</v>
      </c>
      <c r="W1131" s="470">
        <v>0</v>
      </c>
      <c r="X1131" s="470">
        <v>0</v>
      </c>
      <c r="Y1131" s="470">
        <v>0</v>
      </c>
      <c r="Z1131" s="470">
        <v>0</v>
      </c>
      <c r="AA1131" s="470">
        <v>0</v>
      </c>
      <c r="AB1131" s="470">
        <v>0</v>
      </c>
      <c r="AC1131" s="470">
        <v>0</v>
      </c>
      <c r="AD1131" s="470">
        <v>0</v>
      </c>
      <c r="AE1131" s="470">
        <v>0</v>
      </c>
      <c r="AF1131" s="227">
        <v>0</v>
      </c>
      <c r="AG1131" s="227">
        <v>0</v>
      </c>
      <c r="AH1131" s="227">
        <v>0</v>
      </c>
      <c r="AI1131" s="227">
        <v>0</v>
      </c>
      <c r="AJ1131" s="475">
        <v>0</v>
      </c>
    </row>
    <row r="1132" spans="1:36" s="42" customFormat="1" x14ac:dyDescent="0.25">
      <c r="A1132" s="395"/>
      <c r="B1132" s="111">
        <v>710535</v>
      </c>
      <c r="C1132" s="180" t="s">
        <v>117</v>
      </c>
      <c r="D1132" s="470">
        <v>0</v>
      </c>
      <c r="E1132" s="470">
        <v>0</v>
      </c>
      <c r="F1132" s="470">
        <v>0</v>
      </c>
      <c r="G1132" s="470">
        <v>0</v>
      </c>
      <c r="H1132" s="87">
        <v>0</v>
      </c>
      <c r="I1132" s="470">
        <v>373.26459999999997</v>
      </c>
      <c r="J1132" s="470">
        <v>0</v>
      </c>
      <c r="K1132" s="470">
        <v>0</v>
      </c>
      <c r="L1132" s="470">
        <v>0</v>
      </c>
      <c r="M1132" s="470">
        <v>0</v>
      </c>
      <c r="N1132" s="470">
        <v>0</v>
      </c>
      <c r="O1132" s="470">
        <v>0</v>
      </c>
      <c r="P1132" s="470">
        <v>0</v>
      </c>
      <c r="Q1132" s="470">
        <v>0</v>
      </c>
      <c r="R1132" s="87">
        <v>373.26459999999997</v>
      </c>
      <c r="S1132" s="470">
        <v>0</v>
      </c>
      <c r="T1132" s="470">
        <v>0</v>
      </c>
      <c r="U1132" s="470">
        <v>0</v>
      </c>
      <c r="V1132" s="470">
        <v>0</v>
      </c>
      <c r="W1132" s="470">
        <v>0</v>
      </c>
      <c r="X1132" s="470">
        <v>0</v>
      </c>
      <c r="Y1132" s="470">
        <v>0</v>
      </c>
      <c r="Z1132" s="470">
        <v>0</v>
      </c>
      <c r="AA1132" s="470">
        <v>0</v>
      </c>
      <c r="AB1132" s="470">
        <v>0</v>
      </c>
      <c r="AC1132" s="470">
        <v>0</v>
      </c>
      <c r="AD1132" s="470">
        <v>0</v>
      </c>
      <c r="AE1132" s="470">
        <v>373.26459999999997</v>
      </c>
      <c r="AF1132" s="227">
        <v>0</v>
      </c>
      <c r="AG1132" s="227">
        <v>0</v>
      </c>
      <c r="AH1132" s="227">
        <v>0</v>
      </c>
      <c r="AI1132" s="227">
        <v>0</v>
      </c>
      <c r="AJ1132" s="475">
        <v>373.26459999999997</v>
      </c>
    </row>
    <row r="1133" spans="1:36" s="42" customFormat="1" x14ac:dyDescent="0.25">
      <c r="A1133" s="395"/>
      <c r="B1133" s="111">
        <v>7106</v>
      </c>
      <c r="C1133" s="180" t="s">
        <v>424</v>
      </c>
      <c r="D1133" s="470">
        <v>0</v>
      </c>
      <c r="E1133" s="470">
        <v>0</v>
      </c>
      <c r="F1133" s="470">
        <v>598637.49303999997</v>
      </c>
      <c r="G1133" s="470">
        <v>5190.8125399999999</v>
      </c>
      <c r="H1133" s="87">
        <v>603828.30557999993</v>
      </c>
      <c r="I1133" s="470">
        <v>22924.514159999999</v>
      </c>
      <c r="J1133" s="470">
        <v>3917.9723600000002</v>
      </c>
      <c r="K1133" s="470">
        <v>0</v>
      </c>
      <c r="L1133" s="470">
        <v>0</v>
      </c>
      <c r="M1133" s="470">
        <v>0</v>
      </c>
      <c r="N1133" s="470">
        <v>0</v>
      </c>
      <c r="O1133" s="470">
        <v>0</v>
      </c>
      <c r="P1133" s="470">
        <v>0</v>
      </c>
      <c r="Q1133" s="470">
        <v>0</v>
      </c>
      <c r="R1133" s="87">
        <v>26842.486519999999</v>
      </c>
      <c r="S1133" s="470">
        <v>0</v>
      </c>
      <c r="T1133" s="470">
        <v>0</v>
      </c>
      <c r="U1133" s="470">
        <v>0</v>
      </c>
      <c r="V1133" s="470">
        <v>0</v>
      </c>
      <c r="W1133" s="470">
        <v>0</v>
      </c>
      <c r="X1133" s="470">
        <v>0</v>
      </c>
      <c r="Y1133" s="470">
        <v>0</v>
      </c>
      <c r="Z1133" s="470">
        <v>0</v>
      </c>
      <c r="AA1133" s="470">
        <v>0</v>
      </c>
      <c r="AB1133" s="470">
        <v>0</v>
      </c>
      <c r="AC1133" s="470">
        <v>0</v>
      </c>
      <c r="AD1133" s="470">
        <v>0</v>
      </c>
      <c r="AE1133" s="470">
        <v>630670.79209999996</v>
      </c>
      <c r="AF1133" s="227">
        <v>0</v>
      </c>
      <c r="AG1133" s="227">
        <v>0</v>
      </c>
      <c r="AH1133" s="227">
        <v>0</v>
      </c>
      <c r="AI1133" s="227">
        <v>0</v>
      </c>
      <c r="AJ1133" s="475">
        <v>630670.79209999996</v>
      </c>
    </row>
    <row r="1134" spans="1:36" s="42" customFormat="1" x14ac:dyDescent="0.25">
      <c r="A1134" s="395"/>
      <c r="B1134" s="111">
        <v>710605</v>
      </c>
      <c r="C1134" s="180" t="s">
        <v>199</v>
      </c>
      <c r="D1134" s="470">
        <v>0</v>
      </c>
      <c r="E1134" s="470">
        <v>0</v>
      </c>
      <c r="F1134" s="470">
        <v>447126.89938000002</v>
      </c>
      <c r="G1134" s="470">
        <v>4142.2883099999999</v>
      </c>
      <c r="H1134" s="87">
        <v>451269.18768999999</v>
      </c>
      <c r="I1134" s="470">
        <v>0</v>
      </c>
      <c r="J1134" s="470">
        <v>3164.5433600000001</v>
      </c>
      <c r="K1134" s="470">
        <v>0</v>
      </c>
      <c r="L1134" s="470">
        <v>0</v>
      </c>
      <c r="M1134" s="470">
        <v>0</v>
      </c>
      <c r="N1134" s="470">
        <v>0</v>
      </c>
      <c r="O1134" s="470">
        <v>0</v>
      </c>
      <c r="P1134" s="470">
        <v>0</v>
      </c>
      <c r="Q1134" s="470">
        <v>0</v>
      </c>
      <c r="R1134" s="87">
        <v>3164.5433600000001</v>
      </c>
      <c r="S1134" s="470">
        <v>0</v>
      </c>
      <c r="T1134" s="470">
        <v>0</v>
      </c>
      <c r="U1134" s="470">
        <v>0</v>
      </c>
      <c r="V1134" s="470">
        <v>0</v>
      </c>
      <c r="W1134" s="470">
        <v>0</v>
      </c>
      <c r="X1134" s="470">
        <v>0</v>
      </c>
      <c r="Y1134" s="470">
        <v>0</v>
      </c>
      <c r="Z1134" s="470">
        <v>0</v>
      </c>
      <c r="AA1134" s="470">
        <v>0</v>
      </c>
      <c r="AB1134" s="470">
        <v>0</v>
      </c>
      <c r="AC1134" s="470">
        <v>0</v>
      </c>
      <c r="AD1134" s="470">
        <v>0</v>
      </c>
      <c r="AE1134" s="470">
        <v>454433.73105</v>
      </c>
      <c r="AF1134" s="227">
        <v>0</v>
      </c>
      <c r="AG1134" s="227">
        <v>0</v>
      </c>
      <c r="AH1134" s="227">
        <v>0</v>
      </c>
      <c r="AI1134" s="227">
        <v>0</v>
      </c>
      <c r="AJ1134" s="475">
        <v>454433.73105</v>
      </c>
    </row>
    <row r="1135" spans="1:36" s="42" customFormat="1" x14ac:dyDescent="0.25">
      <c r="A1135" s="395"/>
      <c r="B1135" s="111">
        <v>710610</v>
      </c>
      <c r="C1135" s="180" t="s">
        <v>115</v>
      </c>
      <c r="D1135" s="470">
        <v>0</v>
      </c>
      <c r="E1135" s="470">
        <v>0</v>
      </c>
      <c r="F1135" s="470">
        <v>143521.92684999999</v>
      </c>
      <c r="G1135" s="470">
        <v>268.78608000000003</v>
      </c>
      <c r="H1135" s="87">
        <v>143790.71292999998</v>
      </c>
      <c r="I1135" s="470">
        <v>0</v>
      </c>
      <c r="J1135" s="470">
        <v>0</v>
      </c>
      <c r="K1135" s="470">
        <v>0</v>
      </c>
      <c r="L1135" s="470">
        <v>0</v>
      </c>
      <c r="M1135" s="470">
        <v>0</v>
      </c>
      <c r="N1135" s="470">
        <v>0</v>
      </c>
      <c r="O1135" s="470">
        <v>0</v>
      </c>
      <c r="P1135" s="470">
        <v>0</v>
      </c>
      <c r="Q1135" s="470">
        <v>0</v>
      </c>
      <c r="R1135" s="87">
        <v>0</v>
      </c>
      <c r="S1135" s="470">
        <v>0</v>
      </c>
      <c r="T1135" s="470">
        <v>0</v>
      </c>
      <c r="U1135" s="470">
        <v>0</v>
      </c>
      <c r="V1135" s="470">
        <v>0</v>
      </c>
      <c r="W1135" s="470">
        <v>0</v>
      </c>
      <c r="X1135" s="470">
        <v>0</v>
      </c>
      <c r="Y1135" s="470">
        <v>0</v>
      </c>
      <c r="Z1135" s="470">
        <v>0</v>
      </c>
      <c r="AA1135" s="470">
        <v>0</v>
      </c>
      <c r="AB1135" s="470">
        <v>0</v>
      </c>
      <c r="AC1135" s="470">
        <v>0</v>
      </c>
      <c r="AD1135" s="470">
        <v>0</v>
      </c>
      <c r="AE1135" s="470">
        <v>143790.71292999998</v>
      </c>
      <c r="AF1135" s="227">
        <v>0</v>
      </c>
      <c r="AG1135" s="227">
        <v>0</v>
      </c>
      <c r="AH1135" s="227">
        <v>0</v>
      </c>
      <c r="AI1135" s="227">
        <v>0</v>
      </c>
      <c r="AJ1135" s="475">
        <v>143790.71292999998</v>
      </c>
    </row>
    <row r="1136" spans="1:36" s="42" customFormat="1" x14ac:dyDescent="0.25">
      <c r="A1136" s="395"/>
      <c r="B1136" s="111">
        <v>710615</v>
      </c>
      <c r="C1136" s="180" t="s">
        <v>116</v>
      </c>
      <c r="D1136" s="470">
        <v>0</v>
      </c>
      <c r="E1136" s="470">
        <v>0</v>
      </c>
      <c r="F1136" s="470">
        <v>0</v>
      </c>
      <c r="G1136" s="470">
        <v>0</v>
      </c>
      <c r="H1136" s="87">
        <v>0</v>
      </c>
      <c r="I1136" s="470">
        <v>0</v>
      </c>
      <c r="J1136" s="470">
        <v>0</v>
      </c>
      <c r="K1136" s="470">
        <v>0</v>
      </c>
      <c r="L1136" s="470">
        <v>0</v>
      </c>
      <c r="M1136" s="470">
        <v>0</v>
      </c>
      <c r="N1136" s="470">
        <v>0</v>
      </c>
      <c r="O1136" s="470">
        <v>0</v>
      </c>
      <c r="P1136" s="470">
        <v>0</v>
      </c>
      <c r="Q1136" s="470">
        <v>0</v>
      </c>
      <c r="R1136" s="87">
        <v>0</v>
      </c>
      <c r="S1136" s="470">
        <v>0</v>
      </c>
      <c r="T1136" s="470">
        <v>0</v>
      </c>
      <c r="U1136" s="470">
        <v>0</v>
      </c>
      <c r="V1136" s="470">
        <v>0</v>
      </c>
      <c r="W1136" s="470">
        <v>0</v>
      </c>
      <c r="X1136" s="470">
        <v>0</v>
      </c>
      <c r="Y1136" s="470">
        <v>0</v>
      </c>
      <c r="Z1136" s="470">
        <v>0</v>
      </c>
      <c r="AA1136" s="470">
        <v>0</v>
      </c>
      <c r="AB1136" s="470">
        <v>0</v>
      </c>
      <c r="AC1136" s="470">
        <v>0</v>
      </c>
      <c r="AD1136" s="470">
        <v>0</v>
      </c>
      <c r="AE1136" s="470">
        <v>0</v>
      </c>
      <c r="AF1136" s="227">
        <v>0</v>
      </c>
      <c r="AG1136" s="227">
        <v>0</v>
      </c>
      <c r="AH1136" s="227">
        <v>0</v>
      </c>
      <c r="AI1136" s="227">
        <v>0</v>
      </c>
      <c r="AJ1136" s="475">
        <v>0</v>
      </c>
    </row>
    <row r="1137" spans="1:36" s="42" customFormat="1" x14ac:dyDescent="0.25">
      <c r="A1137" s="395"/>
      <c r="B1137" s="111">
        <v>710620</v>
      </c>
      <c r="C1137" s="180" t="s">
        <v>209</v>
      </c>
      <c r="D1137" s="470">
        <v>0</v>
      </c>
      <c r="E1137" s="470">
        <v>0</v>
      </c>
      <c r="F1137" s="470">
        <v>7988.6668099999997</v>
      </c>
      <c r="G1137" s="470">
        <v>778.29088999999999</v>
      </c>
      <c r="H1137" s="87">
        <v>8766.957699999999</v>
      </c>
      <c r="I1137" s="470">
        <v>0</v>
      </c>
      <c r="J1137" s="470">
        <v>753.42899999999997</v>
      </c>
      <c r="K1137" s="470">
        <v>0</v>
      </c>
      <c r="L1137" s="470">
        <v>0</v>
      </c>
      <c r="M1137" s="470">
        <v>0</v>
      </c>
      <c r="N1137" s="470">
        <v>0</v>
      </c>
      <c r="O1137" s="470">
        <v>0</v>
      </c>
      <c r="P1137" s="470">
        <v>0</v>
      </c>
      <c r="Q1137" s="470">
        <v>0</v>
      </c>
      <c r="R1137" s="87">
        <v>753.42899999999997</v>
      </c>
      <c r="S1137" s="470">
        <v>0</v>
      </c>
      <c r="T1137" s="470">
        <v>0</v>
      </c>
      <c r="U1137" s="470">
        <v>0</v>
      </c>
      <c r="V1137" s="470">
        <v>0</v>
      </c>
      <c r="W1137" s="470">
        <v>0</v>
      </c>
      <c r="X1137" s="470">
        <v>0</v>
      </c>
      <c r="Y1137" s="470">
        <v>0</v>
      </c>
      <c r="Z1137" s="470">
        <v>0</v>
      </c>
      <c r="AA1137" s="470">
        <v>0</v>
      </c>
      <c r="AB1137" s="470">
        <v>0</v>
      </c>
      <c r="AC1137" s="470">
        <v>0</v>
      </c>
      <c r="AD1137" s="470">
        <v>0</v>
      </c>
      <c r="AE1137" s="470">
        <v>9520.3866999999991</v>
      </c>
      <c r="AF1137" s="227">
        <v>0</v>
      </c>
      <c r="AG1137" s="227">
        <v>0</v>
      </c>
      <c r="AH1137" s="227">
        <v>0</v>
      </c>
      <c r="AI1137" s="227">
        <v>0</v>
      </c>
      <c r="AJ1137" s="475">
        <v>9520.3866999999991</v>
      </c>
    </row>
    <row r="1138" spans="1:36" s="42" customFormat="1" x14ac:dyDescent="0.25">
      <c r="A1138" s="395"/>
      <c r="B1138" s="111">
        <v>710625</v>
      </c>
      <c r="C1138" s="180" t="s">
        <v>421</v>
      </c>
      <c r="D1138" s="470">
        <v>0</v>
      </c>
      <c r="E1138" s="470">
        <v>0</v>
      </c>
      <c r="F1138" s="470">
        <v>0</v>
      </c>
      <c r="G1138" s="470">
        <v>0</v>
      </c>
      <c r="H1138" s="87">
        <v>0</v>
      </c>
      <c r="I1138" s="470">
        <v>0</v>
      </c>
      <c r="J1138" s="470">
        <v>0</v>
      </c>
      <c r="K1138" s="470">
        <v>0</v>
      </c>
      <c r="L1138" s="470">
        <v>0</v>
      </c>
      <c r="M1138" s="470">
        <v>0</v>
      </c>
      <c r="N1138" s="470">
        <v>0</v>
      </c>
      <c r="O1138" s="470">
        <v>0</v>
      </c>
      <c r="P1138" s="470">
        <v>0</v>
      </c>
      <c r="Q1138" s="470">
        <v>0</v>
      </c>
      <c r="R1138" s="87">
        <v>0</v>
      </c>
      <c r="S1138" s="470">
        <v>0</v>
      </c>
      <c r="T1138" s="470">
        <v>0</v>
      </c>
      <c r="U1138" s="470">
        <v>0</v>
      </c>
      <c r="V1138" s="470">
        <v>0</v>
      </c>
      <c r="W1138" s="470">
        <v>0</v>
      </c>
      <c r="X1138" s="470">
        <v>0</v>
      </c>
      <c r="Y1138" s="470">
        <v>0</v>
      </c>
      <c r="Z1138" s="470">
        <v>0</v>
      </c>
      <c r="AA1138" s="470">
        <v>0</v>
      </c>
      <c r="AB1138" s="470">
        <v>0</v>
      </c>
      <c r="AC1138" s="470">
        <v>0</v>
      </c>
      <c r="AD1138" s="470">
        <v>0</v>
      </c>
      <c r="AE1138" s="470">
        <v>0</v>
      </c>
      <c r="AF1138" s="227">
        <v>0</v>
      </c>
      <c r="AG1138" s="227">
        <v>0</v>
      </c>
      <c r="AH1138" s="227">
        <v>0</v>
      </c>
      <c r="AI1138" s="227">
        <v>0</v>
      </c>
      <c r="AJ1138" s="475">
        <v>0</v>
      </c>
    </row>
    <row r="1139" spans="1:36" s="42" customFormat="1" x14ac:dyDescent="0.25">
      <c r="A1139" s="395"/>
      <c r="B1139" s="111">
        <v>710630</v>
      </c>
      <c r="C1139" s="180" t="s">
        <v>210</v>
      </c>
      <c r="D1139" s="470">
        <v>0</v>
      </c>
      <c r="E1139" s="470">
        <v>0</v>
      </c>
      <c r="F1139" s="470">
        <v>0</v>
      </c>
      <c r="G1139" s="470">
        <v>1.44726</v>
      </c>
      <c r="H1139" s="87">
        <v>1.44726</v>
      </c>
      <c r="I1139" s="470">
        <v>22924.514159999999</v>
      </c>
      <c r="J1139" s="470">
        <v>0</v>
      </c>
      <c r="K1139" s="470">
        <v>0</v>
      </c>
      <c r="L1139" s="470">
        <v>0</v>
      </c>
      <c r="M1139" s="470">
        <v>0</v>
      </c>
      <c r="N1139" s="470">
        <v>0</v>
      </c>
      <c r="O1139" s="470">
        <v>0</v>
      </c>
      <c r="P1139" s="470">
        <v>0</v>
      </c>
      <c r="Q1139" s="470">
        <v>0</v>
      </c>
      <c r="R1139" s="87">
        <v>22924.514159999999</v>
      </c>
      <c r="S1139" s="470">
        <v>0</v>
      </c>
      <c r="T1139" s="470">
        <v>0</v>
      </c>
      <c r="U1139" s="470">
        <v>0</v>
      </c>
      <c r="V1139" s="470">
        <v>0</v>
      </c>
      <c r="W1139" s="470">
        <v>0</v>
      </c>
      <c r="X1139" s="470">
        <v>0</v>
      </c>
      <c r="Y1139" s="470">
        <v>0</v>
      </c>
      <c r="Z1139" s="470">
        <v>0</v>
      </c>
      <c r="AA1139" s="470">
        <v>0</v>
      </c>
      <c r="AB1139" s="470">
        <v>0</v>
      </c>
      <c r="AC1139" s="470">
        <v>0</v>
      </c>
      <c r="AD1139" s="470">
        <v>0</v>
      </c>
      <c r="AE1139" s="470">
        <v>22925.96142</v>
      </c>
      <c r="AF1139" s="227">
        <v>0</v>
      </c>
      <c r="AG1139" s="227">
        <v>0</v>
      </c>
      <c r="AH1139" s="227">
        <v>0</v>
      </c>
      <c r="AI1139" s="227">
        <v>0</v>
      </c>
      <c r="AJ1139" s="475">
        <v>22925.96142</v>
      </c>
    </row>
    <row r="1140" spans="1:36" s="42" customFormat="1" x14ac:dyDescent="0.25">
      <c r="A1140" s="395"/>
      <c r="B1140" s="111">
        <v>710635</v>
      </c>
      <c r="C1140" s="180" t="s">
        <v>117</v>
      </c>
      <c r="D1140" s="470">
        <v>0</v>
      </c>
      <c r="E1140" s="470">
        <v>0</v>
      </c>
      <c r="F1140" s="470">
        <v>0</v>
      </c>
      <c r="G1140" s="470">
        <v>0</v>
      </c>
      <c r="H1140" s="87">
        <v>0</v>
      </c>
      <c r="I1140" s="470">
        <v>0</v>
      </c>
      <c r="J1140" s="470">
        <v>0</v>
      </c>
      <c r="K1140" s="470">
        <v>0</v>
      </c>
      <c r="L1140" s="470">
        <v>0</v>
      </c>
      <c r="M1140" s="470">
        <v>0</v>
      </c>
      <c r="N1140" s="470">
        <v>0</v>
      </c>
      <c r="O1140" s="470">
        <v>0</v>
      </c>
      <c r="P1140" s="470">
        <v>0</v>
      </c>
      <c r="Q1140" s="470">
        <v>0</v>
      </c>
      <c r="R1140" s="87">
        <v>0</v>
      </c>
      <c r="S1140" s="470">
        <v>0</v>
      </c>
      <c r="T1140" s="470">
        <v>0</v>
      </c>
      <c r="U1140" s="470">
        <v>0</v>
      </c>
      <c r="V1140" s="470">
        <v>0</v>
      </c>
      <c r="W1140" s="470">
        <v>0</v>
      </c>
      <c r="X1140" s="470">
        <v>0</v>
      </c>
      <c r="Y1140" s="470">
        <v>0</v>
      </c>
      <c r="Z1140" s="470">
        <v>0</v>
      </c>
      <c r="AA1140" s="470">
        <v>0</v>
      </c>
      <c r="AB1140" s="470">
        <v>0</v>
      </c>
      <c r="AC1140" s="470">
        <v>0</v>
      </c>
      <c r="AD1140" s="470">
        <v>0</v>
      </c>
      <c r="AE1140" s="470">
        <v>0</v>
      </c>
      <c r="AF1140" s="227">
        <v>0</v>
      </c>
      <c r="AG1140" s="227">
        <v>0</v>
      </c>
      <c r="AH1140" s="227">
        <v>0</v>
      </c>
      <c r="AI1140" s="227">
        <v>0</v>
      </c>
      <c r="AJ1140" s="475">
        <v>0</v>
      </c>
    </row>
    <row r="1141" spans="1:36" s="42" customFormat="1" x14ac:dyDescent="0.25">
      <c r="A1141" s="395"/>
      <c r="B1141" s="111">
        <v>7107</v>
      </c>
      <c r="C1141" s="180" t="s">
        <v>1692</v>
      </c>
      <c r="D1141" s="470">
        <v>32503.97781</v>
      </c>
      <c r="E1141" s="470">
        <v>170920.27228999999</v>
      </c>
      <c r="F1141" s="470">
        <v>285593.81813000003</v>
      </c>
      <c r="G1141" s="470">
        <v>86194.687439999994</v>
      </c>
      <c r="H1141" s="87">
        <v>575212.75566999998</v>
      </c>
      <c r="I1141" s="470">
        <v>51737.34347</v>
      </c>
      <c r="J1141" s="470">
        <v>20893.427449999999</v>
      </c>
      <c r="K1141" s="470">
        <v>0</v>
      </c>
      <c r="L1141" s="470">
        <v>282029.53862000001</v>
      </c>
      <c r="M1141" s="470">
        <v>26785.771130000001</v>
      </c>
      <c r="N1141" s="470">
        <v>29198.443009999999</v>
      </c>
      <c r="O1141" s="470">
        <v>37975.844550000002</v>
      </c>
      <c r="P1141" s="470">
        <v>14687.92427</v>
      </c>
      <c r="Q1141" s="470">
        <v>4395.9980699999996</v>
      </c>
      <c r="R1141" s="87">
        <v>467704.29056999995</v>
      </c>
      <c r="S1141" s="470">
        <v>10156.31547</v>
      </c>
      <c r="T1141" s="470">
        <v>467.13905</v>
      </c>
      <c r="U1141" s="470">
        <v>2458.6849999999999</v>
      </c>
      <c r="V1141" s="470">
        <v>1427.81369</v>
      </c>
      <c r="W1141" s="470">
        <v>531.83515999999997</v>
      </c>
      <c r="X1141" s="470">
        <v>8569.2421400000003</v>
      </c>
      <c r="Y1141" s="470">
        <v>0</v>
      </c>
      <c r="Z1141" s="470">
        <v>1165.8529900000001</v>
      </c>
      <c r="AA1141" s="470">
        <v>527.25077999999996</v>
      </c>
      <c r="AB1141" s="470">
        <v>991.33813999999995</v>
      </c>
      <c r="AC1141" s="470">
        <v>1068.84727</v>
      </c>
      <c r="AD1141" s="470">
        <v>27364.319689999997</v>
      </c>
      <c r="AE1141" s="470">
        <v>1070281.3659299999</v>
      </c>
      <c r="AF1141" s="227">
        <v>29198.443009999999</v>
      </c>
      <c r="AG1141" s="227">
        <v>310243.12344</v>
      </c>
      <c r="AH1141" s="227">
        <v>0</v>
      </c>
      <c r="AI1141" s="227">
        <v>1596.0980500000001</v>
      </c>
      <c r="AJ1141" s="475">
        <v>729243.70143000002</v>
      </c>
    </row>
    <row r="1142" spans="1:36" s="42" customFormat="1" x14ac:dyDescent="0.25">
      <c r="A1142" s="395"/>
      <c r="B1142" s="111">
        <v>710705</v>
      </c>
      <c r="C1142" s="180" t="s">
        <v>1161</v>
      </c>
      <c r="D1142" s="470">
        <v>12169.29291</v>
      </c>
      <c r="E1142" s="470">
        <v>115228.35359</v>
      </c>
      <c r="F1142" s="470">
        <v>99582.619179999994</v>
      </c>
      <c r="G1142" s="470">
        <v>16910.970799999999</v>
      </c>
      <c r="H1142" s="87">
        <v>243891.23648000002</v>
      </c>
      <c r="I1142" s="470">
        <v>23685.41013</v>
      </c>
      <c r="J1142" s="470">
        <v>7546.3316199999999</v>
      </c>
      <c r="K1142" s="470">
        <v>0</v>
      </c>
      <c r="L1142" s="470">
        <v>6270.1282300000003</v>
      </c>
      <c r="M1142" s="470">
        <v>26651.147349999999</v>
      </c>
      <c r="N1142" s="470">
        <v>21347.79535</v>
      </c>
      <c r="O1142" s="470">
        <v>10811.90904</v>
      </c>
      <c r="P1142" s="470">
        <v>4322.5537100000001</v>
      </c>
      <c r="Q1142" s="470">
        <v>169.69744</v>
      </c>
      <c r="R1142" s="87">
        <v>100804.97287000001</v>
      </c>
      <c r="S1142" s="470">
        <v>5030.42371</v>
      </c>
      <c r="T1142" s="470">
        <v>451.21199000000001</v>
      </c>
      <c r="U1142" s="470">
        <v>2458.6849999999999</v>
      </c>
      <c r="V1142" s="470">
        <v>33.05791</v>
      </c>
      <c r="W1142" s="470">
        <v>0</v>
      </c>
      <c r="X1142" s="470">
        <v>1842.9771900000001</v>
      </c>
      <c r="Y1142" s="470">
        <v>0</v>
      </c>
      <c r="Z1142" s="470">
        <v>172.9</v>
      </c>
      <c r="AA1142" s="470">
        <v>0</v>
      </c>
      <c r="AB1142" s="470">
        <v>207.74008000000001</v>
      </c>
      <c r="AC1142" s="470">
        <v>0</v>
      </c>
      <c r="AD1142" s="470">
        <v>10196.99588</v>
      </c>
      <c r="AE1142" s="470">
        <v>354893.20523000002</v>
      </c>
      <c r="AF1142" s="227">
        <v>21347.79535</v>
      </c>
      <c r="AG1142" s="227">
        <v>32954.333489999997</v>
      </c>
      <c r="AH1142" s="227">
        <v>0</v>
      </c>
      <c r="AI1142" s="227">
        <v>0</v>
      </c>
      <c r="AJ1142" s="475">
        <v>300591.07639000006</v>
      </c>
    </row>
    <row r="1143" spans="1:36" s="42" customFormat="1" x14ac:dyDescent="0.25">
      <c r="A1143" s="395"/>
      <c r="B1143" s="111">
        <v>710710</v>
      </c>
      <c r="C1143" s="180" t="s">
        <v>1282</v>
      </c>
      <c r="D1143" s="470">
        <v>9633.8070100000004</v>
      </c>
      <c r="E1143" s="470">
        <v>3814.6898299999998</v>
      </c>
      <c r="F1143" s="470">
        <v>43482.300519999997</v>
      </c>
      <c r="G1143" s="470">
        <v>43741.272400000002</v>
      </c>
      <c r="H1143" s="87">
        <v>100672.06976</v>
      </c>
      <c r="I1143" s="470">
        <v>20669.440149999999</v>
      </c>
      <c r="J1143" s="470">
        <v>8233.6829099999995</v>
      </c>
      <c r="K1143" s="470">
        <v>0</v>
      </c>
      <c r="L1143" s="470">
        <v>274960.57987000002</v>
      </c>
      <c r="M1143" s="470">
        <v>0</v>
      </c>
      <c r="N1143" s="470">
        <v>543.28607</v>
      </c>
      <c r="O1143" s="470">
        <v>12839.79376</v>
      </c>
      <c r="P1143" s="470">
        <v>6832.0184799999997</v>
      </c>
      <c r="Q1143" s="470">
        <v>82.153739999999999</v>
      </c>
      <c r="R1143" s="87">
        <v>324160.95497999998</v>
      </c>
      <c r="S1143" s="470">
        <v>26.460149999999999</v>
      </c>
      <c r="T1143" s="470">
        <v>15.927060000000001</v>
      </c>
      <c r="U1143" s="470">
        <v>0</v>
      </c>
      <c r="V1143" s="470">
        <v>935.99621000000002</v>
      </c>
      <c r="W1143" s="470">
        <v>62.77028</v>
      </c>
      <c r="X1143" s="470">
        <v>4870.5009</v>
      </c>
      <c r="Y1143" s="470">
        <v>0</v>
      </c>
      <c r="Z1143" s="470">
        <v>323.85000000000002</v>
      </c>
      <c r="AA1143" s="470">
        <v>0</v>
      </c>
      <c r="AB1143" s="470">
        <v>51.448740000000001</v>
      </c>
      <c r="AC1143" s="470">
        <v>0</v>
      </c>
      <c r="AD1143" s="470">
        <v>6286.95334</v>
      </c>
      <c r="AE1143" s="470">
        <v>431119.97807999997</v>
      </c>
      <c r="AF1143" s="227">
        <v>543.28607</v>
      </c>
      <c r="AG1143" s="227">
        <v>275896.57608000003</v>
      </c>
      <c r="AH1143" s="227">
        <v>0</v>
      </c>
      <c r="AI1143" s="227">
        <v>0</v>
      </c>
      <c r="AJ1143" s="475">
        <v>154680.11593</v>
      </c>
    </row>
    <row r="1144" spans="1:36" s="42" customFormat="1" x14ac:dyDescent="0.25">
      <c r="A1144" s="395"/>
      <c r="B1144" s="111">
        <v>710715</v>
      </c>
      <c r="C1144" s="180" t="s">
        <v>1162</v>
      </c>
      <c r="D1144" s="470">
        <v>5482.40427</v>
      </c>
      <c r="E1144" s="470">
        <v>10299.207979999999</v>
      </c>
      <c r="F1144" s="470">
        <v>34571.136910000001</v>
      </c>
      <c r="G1144" s="470">
        <v>7883.4293900000002</v>
      </c>
      <c r="H1144" s="87">
        <v>58236.178549999997</v>
      </c>
      <c r="I1144" s="470">
        <v>947.25449000000003</v>
      </c>
      <c r="J1144" s="470">
        <v>1967.1967299999999</v>
      </c>
      <c r="K1144" s="470">
        <v>0</v>
      </c>
      <c r="L1144" s="470">
        <v>0</v>
      </c>
      <c r="M1144" s="470">
        <v>130.01666</v>
      </c>
      <c r="N1144" s="470">
        <v>7012.5556500000002</v>
      </c>
      <c r="O1144" s="470">
        <v>2464.69</v>
      </c>
      <c r="P1144" s="470">
        <v>335.61489999999998</v>
      </c>
      <c r="Q1144" s="470">
        <v>112.63124000000001</v>
      </c>
      <c r="R1144" s="87">
        <v>12969.959670000002</v>
      </c>
      <c r="S1144" s="470">
        <v>72.777919999999995</v>
      </c>
      <c r="T1144" s="470">
        <v>0</v>
      </c>
      <c r="U1144" s="470">
        <v>0</v>
      </c>
      <c r="V1144" s="470">
        <v>1.4164099999999999</v>
      </c>
      <c r="W1144" s="470">
        <v>11.88158</v>
      </c>
      <c r="X1144" s="470">
        <v>0</v>
      </c>
      <c r="Y1144" s="470">
        <v>0</v>
      </c>
      <c r="Z1144" s="470">
        <v>70</v>
      </c>
      <c r="AA1144" s="470">
        <v>0</v>
      </c>
      <c r="AB1144" s="470">
        <v>87.579689999999999</v>
      </c>
      <c r="AC1144" s="470">
        <v>0</v>
      </c>
      <c r="AD1144" s="470">
        <v>243.65559999999999</v>
      </c>
      <c r="AE1144" s="470">
        <v>71449.793819999992</v>
      </c>
      <c r="AF1144" s="227">
        <v>7012.5556500000002</v>
      </c>
      <c r="AG1144" s="227">
        <v>131.43307000000001</v>
      </c>
      <c r="AH1144" s="227">
        <v>0</v>
      </c>
      <c r="AI1144" s="227">
        <v>0</v>
      </c>
      <c r="AJ1144" s="475">
        <v>64305.805100000005</v>
      </c>
    </row>
    <row r="1145" spans="1:36" s="42" customFormat="1" x14ac:dyDescent="0.25">
      <c r="A1145" s="395"/>
      <c r="B1145" s="111">
        <v>710720</v>
      </c>
      <c r="C1145" s="180" t="s">
        <v>1695</v>
      </c>
      <c r="D1145" s="470">
        <v>769.76721999999995</v>
      </c>
      <c r="E1145" s="470">
        <v>806.66711999999995</v>
      </c>
      <c r="F1145" s="470">
        <v>8362.7702900000004</v>
      </c>
      <c r="G1145" s="470">
        <v>1071.7008800000001</v>
      </c>
      <c r="H1145" s="87">
        <v>11010.905510000001</v>
      </c>
      <c r="I1145" s="470">
        <v>1077.8366599999999</v>
      </c>
      <c r="J1145" s="470">
        <v>0</v>
      </c>
      <c r="K1145" s="470">
        <v>0</v>
      </c>
      <c r="L1145" s="470">
        <v>0</v>
      </c>
      <c r="M1145" s="470">
        <v>0</v>
      </c>
      <c r="N1145" s="470">
        <v>294.80594000000002</v>
      </c>
      <c r="O1145" s="470">
        <v>7531.4727599999997</v>
      </c>
      <c r="P1145" s="470">
        <v>871.01202000000001</v>
      </c>
      <c r="Q1145" s="470">
        <v>3897.7754300000001</v>
      </c>
      <c r="R1145" s="87">
        <v>13672.90281</v>
      </c>
      <c r="S1145" s="470">
        <v>5026.6536900000001</v>
      </c>
      <c r="T1145" s="470">
        <v>0</v>
      </c>
      <c r="U1145" s="470">
        <v>0</v>
      </c>
      <c r="V1145" s="470">
        <v>57.447780000000002</v>
      </c>
      <c r="W1145" s="470">
        <v>457.18329999999997</v>
      </c>
      <c r="X1145" s="470">
        <v>1855.76405</v>
      </c>
      <c r="Y1145" s="470">
        <v>0</v>
      </c>
      <c r="Z1145" s="470">
        <v>101.44</v>
      </c>
      <c r="AA1145" s="470">
        <v>0</v>
      </c>
      <c r="AB1145" s="470">
        <v>546.65120000000002</v>
      </c>
      <c r="AC1145" s="470">
        <v>1068.84727</v>
      </c>
      <c r="AD1145" s="470">
        <v>9113.9872899999991</v>
      </c>
      <c r="AE1145" s="470">
        <v>33797.795610000001</v>
      </c>
      <c r="AF1145" s="227">
        <v>294.80594000000002</v>
      </c>
      <c r="AG1145" s="227">
        <v>57.447780000000002</v>
      </c>
      <c r="AH1145" s="227">
        <v>0</v>
      </c>
      <c r="AI1145" s="227">
        <v>1068.84727</v>
      </c>
      <c r="AJ1145" s="475">
        <v>32376.694620000002</v>
      </c>
    </row>
    <row r="1146" spans="1:36" s="42" customFormat="1" x14ac:dyDescent="0.25">
      <c r="A1146" s="395"/>
      <c r="B1146" s="111">
        <v>710740</v>
      </c>
      <c r="C1146" s="180" t="s">
        <v>1634</v>
      </c>
      <c r="D1146" s="470">
        <v>0</v>
      </c>
      <c r="E1146" s="470">
        <v>1577.35484</v>
      </c>
      <c r="F1146" s="470">
        <v>4154.8190100000002</v>
      </c>
      <c r="G1146" s="470">
        <v>0</v>
      </c>
      <c r="H1146" s="87">
        <v>5732.1738500000001</v>
      </c>
      <c r="I1146" s="470">
        <v>0</v>
      </c>
      <c r="J1146" s="470">
        <v>0</v>
      </c>
      <c r="K1146" s="470">
        <v>0</v>
      </c>
      <c r="L1146" s="470">
        <v>0</v>
      </c>
      <c r="M1146" s="470">
        <v>0</v>
      </c>
      <c r="N1146" s="470">
        <v>0</v>
      </c>
      <c r="O1146" s="470">
        <v>0</v>
      </c>
      <c r="P1146" s="470">
        <v>0</v>
      </c>
      <c r="Q1146" s="470">
        <v>0</v>
      </c>
      <c r="R1146" s="87">
        <v>0</v>
      </c>
      <c r="S1146" s="470">
        <v>0</v>
      </c>
      <c r="T1146" s="470">
        <v>0</v>
      </c>
      <c r="U1146" s="470">
        <v>0</v>
      </c>
      <c r="V1146" s="470">
        <v>0</v>
      </c>
      <c r="W1146" s="470">
        <v>0</v>
      </c>
      <c r="X1146" s="470">
        <v>0</v>
      </c>
      <c r="Y1146" s="470">
        <v>0</v>
      </c>
      <c r="Z1146" s="470">
        <v>0</v>
      </c>
      <c r="AA1146" s="470">
        <v>0</v>
      </c>
      <c r="AB1146" s="470">
        <v>0</v>
      </c>
      <c r="AC1146" s="470">
        <v>0</v>
      </c>
      <c r="AD1146" s="470">
        <v>0</v>
      </c>
      <c r="AE1146" s="470">
        <v>5732.1738500000001</v>
      </c>
      <c r="AF1146" s="227">
        <v>0</v>
      </c>
      <c r="AG1146" s="227">
        <v>0</v>
      </c>
      <c r="AH1146" s="227">
        <v>0</v>
      </c>
      <c r="AI1146" s="227">
        <v>0</v>
      </c>
      <c r="AJ1146" s="475">
        <v>5732.1738500000001</v>
      </c>
    </row>
    <row r="1147" spans="1:36" s="42" customFormat="1" x14ac:dyDescent="0.25">
      <c r="A1147" s="395"/>
      <c r="B1147" s="111">
        <v>710741</v>
      </c>
      <c r="C1147" s="180" t="s">
        <v>1542</v>
      </c>
      <c r="D1147" s="470">
        <v>55.724829999999997</v>
      </c>
      <c r="E1147" s="470">
        <v>1126.28485</v>
      </c>
      <c r="F1147" s="470">
        <v>0</v>
      </c>
      <c r="G1147" s="470">
        <v>0</v>
      </c>
      <c r="H1147" s="87">
        <v>1182.0096800000001</v>
      </c>
      <c r="I1147" s="470">
        <v>0</v>
      </c>
      <c r="J1147" s="470">
        <v>30.958570000000002</v>
      </c>
      <c r="K1147" s="470">
        <v>0</v>
      </c>
      <c r="L1147" s="470">
        <v>0</v>
      </c>
      <c r="M1147" s="470">
        <v>0</v>
      </c>
      <c r="N1147" s="470">
        <v>0</v>
      </c>
      <c r="O1147" s="470">
        <v>0</v>
      </c>
      <c r="P1147" s="470">
        <v>31.475159999999999</v>
      </c>
      <c r="Q1147" s="470">
        <v>0</v>
      </c>
      <c r="R1147" s="87">
        <v>62.433729999999997</v>
      </c>
      <c r="S1147" s="470">
        <v>0</v>
      </c>
      <c r="T1147" s="470">
        <v>0</v>
      </c>
      <c r="U1147" s="470">
        <v>0</v>
      </c>
      <c r="V1147" s="470">
        <v>0</v>
      </c>
      <c r="W1147" s="470">
        <v>0</v>
      </c>
      <c r="X1147" s="470">
        <v>0</v>
      </c>
      <c r="Y1147" s="470">
        <v>0</v>
      </c>
      <c r="Z1147" s="470">
        <v>0</v>
      </c>
      <c r="AA1147" s="470">
        <v>0</v>
      </c>
      <c r="AB1147" s="470">
        <v>0</v>
      </c>
      <c r="AC1147" s="470">
        <v>0</v>
      </c>
      <c r="AD1147" s="470">
        <v>0</v>
      </c>
      <c r="AE1147" s="470">
        <v>1244.4434100000001</v>
      </c>
      <c r="AF1147" s="227">
        <v>0</v>
      </c>
      <c r="AG1147" s="227">
        <v>0</v>
      </c>
      <c r="AH1147" s="227">
        <v>0</v>
      </c>
      <c r="AI1147" s="227">
        <v>0</v>
      </c>
      <c r="AJ1147" s="475">
        <v>1244.4434100000001</v>
      </c>
    </row>
    <row r="1148" spans="1:36" s="42" customFormat="1" x14ac:dyDescent="0.25">
      <c r="A1148" s="395"/>
      <c r="B1148" s="111">
        <v>710742</v>
      </c>
      <c r="C1148" s="180" t="s">
        <v>1543</v>
      </c>
      <c r="D1148" s="470">
        <v>0</v>
      </c>
      <c r="E1148" s="470">
        <v>0</v>
      </c>
      <c r="F1148" s="470">
        <v>0</v>
      </c>
      <c r="G1148" s="470">
        <v>0</v>
      </c>
      <c r="H1148" s="87">
        <v>0</v>
      </c>
      <c r="I1148" s="470">
        <v>0</v>
      </c>
      <c r="J1148" s="470">
        <v>0</v>
      </c>
      <c r="K1148" s="470">
        <v>0</v>
      </c>
      <c r="L1148" s="470">
        <v>0</v>
      </c>
      <c r="M1148" s="470">
        <v>0</v>
      </c>
      <c r="N1148" s="470">
        <v>0</v>
      </c>
      <c r="O1148" s="470">
        <v>0</v>
      </c>
      <c r="P1148" s="470">
        <v>0</v>
      </c>
      <c r="Q1148" s="470">
        <v>0</v>
      </c>
      <c r="R1148" s="87">
        <v>0</v>
      </c>
      <c r="S1148" s="470">
        <v>0</v>
      </c>
      <c r="T1148" s="470">
        <v>0</v>
      </c>
      <c r="U1148" s="470">
        <v>0</v>
      </c>
      <c r="V1148" s="470">
        <v>0</v>
      </c>
      <c r="W1148" s="470">
        <v>0</v>
      </c>
      <c r="X1148" s="470">
        <v>0</v>
      </c>
      <c r="Y1148" s="470">
        <v>0</v>
      </c>
      <c r="Z1148" s="470">
        <v>0</v>
      </c>
      <c r="AA1148" s="470">
        <v>0</v>
      </c>
      <c r="AB1148" s="470">
        <v>0</v>
      </c>
      <c r="AC1148" s="470">
        <v>0</v>
      </c>
      <c r="AD1148" s="470">
        <v>0</v>
      </c>
      <c r="AE1148" s="470">
        <v>0</v>
      </c>
      <c r="AF1148" s="227">
        <v>0</v>
      </c>
      <c r="AG1148" s="227">
        <v>0</v>
      </c>
      <c r="AH1148" s="227">
        <v>0</v>
      </c>
      <c r="AI1148" s="227">
        <v>0</v>
      </c>
      <c r="AJ1148" s="475">
        <v>0</v>
      </c>
    </row>
    <row r="1149" spans="1:36" s="42" customFormat="1" x14ac:dyDescent="0.25">
      <c r="A1149" s="395"/>
      <c r="B1149" s="111">
        <v>710745</v>
      </c>
      <c r="C1149" s="180" t="s">
        <v>726</v>
      </c>
      <c r="D1149" s="470">
        <v>1766.5237400000001</v>
      </c>
      <c r="E1149" s="470">
        <v>3794.7698799999998</v>
      </c>
      <c r="F1149" s="470">
        <v>15470.7714</v>
      </c>
      <c r="G1149" s="470">
        <v>5395.2946499999998</v>
      </c>
      <c r="H1149" s="87">
        <v>26427.359670000002</v>
      </c>
      <c r="I1149" s="470">
        <v>2149.6148899999998</v>
      </c>
      <c r="J1149" s="470">
        <v>0</v>
      </c>
      <c r="K1149" s="470">
        <v>0</v>
      </c>
      <c r="L1149" s="470">
        <v>0</v>
      </c>
      <c r="M1149" s="470">
        <v>0</v>
      </c>
      <c r="N1149" s="470">
        <v>0</v>
      </c>
      <c r="O1149" s="470">
        <v>868.13717999999994</v>
      </c>
      <c r="P1149" s="470">
        <v>170.36156</v>
      </c>
      <c r="Q1149" s="470">
        <v>3.9602499999999998</v>
      </c>
      <c r="R1149" s="87">
        <v>3192.0738799999995</v>
      </c>
      <c r="S1149" s="470">
        <v>0</v>
      </c>
      <c r="T1149" s="470">
        <v>0</v>
      </c>
      <c r="U1149" s="470">
        <v>0</v>
      </c>
      <c r="V1149" s="470">
        <v>67.464089999999999</v>
      </c>
      <c r="W1149" s="470">
        <v>0</v>
      </c>
      <c r="X1149" s="470">
        <v>0</v>
      </c>
      <c r="Y1149" s="470">
        <v>0</v>
      </c>
      <c r="Z1149" s="470">
        <v>328</v>
      </c>
      <c r="AA1149" s="470">
        <v>0</v>
      </c>
      <c r="AB1149" s="470">
        <v>97.918430000000001</v>
      </c>
      <c r="AC1149" s="470">
        <v>0</v>
      </c>
      <c r="AD1149" s="470">
        <v>493.38252</v>
      </c>
      <c r="AE1149" s="470">
        <v>30112.816070000001</v>
      </c>
      <c r="AF1149" s="227">
        <v>0</v>
      </c>
      <c r="AG1149" s="227">
        <v>67.464089999999999</v>
      </c>
      <c r="AH1149" s="227">
        <v>0</v>
      </c>
      <c r="AI1149" s="227">
        <v>0</v>
      </c>
      <c r="AJ1149" s="475">
        <v>30045.351980000007</v>
      </c>
    </row>
    <row r="1150" spans="1:36" s="42" customFormat="1" x14ac:dyDescent="0.25">
      <c r="A1150" s="395"/>
      <c r="B1150" s="111">
        <v>710750</v>
      </c>
      <c r="C1150" s="180" t="s">
        <v>727</v>
      </c>
      <c r="D1150" s="470">
        <v>1175.0215000000001</v>
      </c>
      <c r="E1150" s="470">
        <v>25877.358090000002</v>
      </c>
      <c r="F1150" s="470">
        <v>79969.400819999995</v>
      </c>
      <c r="G1150" s="470">
        <v>11192.019319999999</v>
      </c>
      <c r="H1150" s="87">
        <v>118213.79973</v>
      </c>
      <c r="I1150" s="470">
        <v>3207.7871500000001</v>
      </c>
      <c r="J1150" s="470">
        <v>3115.2566200000001</v>
      </c>
      <c r="K1150" s="470">
        <v>0</v>
      </c>
      <c r="L1150" s="470">
        <v>599.19584999999995</v>
      </c>
      <c r="M1150" s="470">
        <v>4.6071200000000001</v>
      </c>
      <c r="N1150" s="470">
        <v>0</v>
      </c>
      <c r="O1150" s="470">
        <v>3459.8418099999999</v>
      </c>
      <c r="P1150" s="470">
        <v>2124.8884400000002</v>
      </c>
      <c r="Q1150" s="470">
        <v>129.77996999999999</v>
      </c>
      <c r="R1150" s="87">
        <v>12641.356959999999</v>
      </c>
      <c r="S1150" s="470">
        <v>0</v>
      </c>
      <c r="T1150" s="470">
        <v>0</v>
      </c>
      <c r="U1150" s="470">
        <v>0</v>
      </c>
      <c r="V1150" s="470">
        <v>332.43128999999999</v>
      </c>
      <c r="W1150" s="470">
        <v>0</v>
      </c>
      <c r="X1150" s="470">
        <v>0</v>
      </c>
      <c r="Y1150" s="470">
        <v>0</v>
      </c>
      <c r="Z1150" s="470">
        <v>169.66299000000001</v>
      </c>
      <c r="AA1150" s="470">
        <v>0</v>
      </c>
      <c r="AB1150" s="470">
        <v>0</v>
      </c>
      <c r="AC1150" s="470">
        <v>0</v>
      </c>
      <c r="AD1150" s="470">
        <v>502.09428000000003</v>
      </c>
      <c r="AE1150" s="470">
        <v>131357.25096999999</v>
      </c>
      <c r="AF1150" s="227">
        <v>0</v>
      </c>
      <c r="AG1150" s="227">
        <v>936.23425999999995</v>
      </c>
      <c r="AH1150" s="227">
        <v>0</v>
      </c>
      <c r="AI1150" s="227">
        <v>0</v>
      </c>
      <c r="AJ1150" s="475">
        <v>130421.01671</v>
      </c>
    </row>
    <row r="1151" spans="1:36" s="42" customFormat="1" x14ac:dyDescent="0.25">
      <c r="A1151" s="395"/>
      <c r="B1151" s="111">
        <v>710755</v>
      </c>
      <c r="C1151" s="180" t="s">
        <v>33</v>
      </c>
      <c r="D1151" s="470">
        <v>0</v>
      </c>
      <c r="E1151" s="470">
        <v>0</v>
      </c>
      <c r="F1151" s="470">
        <v>0</v>
      </c>
      <c r="G1151" s="470">
        <v>0</v>
      </c>
      <c r="H1151" s="87">
        <v>0</v>
      </c>
      <c r="I1151" s="470">
        <v>0</v>
      </c>
      <c r="J1151" s="470">
        <v>0</v>
      </c>
      <c r="K1151" s="470">
        <v>0</v>
      </c>
      <c r="L1151" s="470">
        <v>0</v>
      </c>
      <c r="M1151" s="470">
        <v>0</v>
      </c>
      <c r="N1151" s="470">
        <v>0</v>
      </c>
      <c r="O1151" s="470">
        <v>0</v>
      </c>
      <c r="P1151" s="470">
        <v>0</v>
      </c>
      <c r="Q1151" s="470">
        <v>0</v>
      </c>
      <c r="R1151" s="87">
        <v>0</v>
      </c>
      <c r="S1151" s="470">
        <v>0</v>
      </c>
      <c r="T1151" s="470">
        <v>0</v>
      </c>
      <c r="U1151" s="470">
        <v>0</v>
      </c>
      <c r="V1151" s="470">
        <v>0</v>
      </c>
      <c r="W1151" s="470">
        <v>0</v>
      </c>
      <c r="X1151" s="470">
        <v>0</v>
      </c>
      <c r="Y1151" s="470">
        <v>0</v>
      </c>
      <c r="Z1151" s="470">
        <v>0</v>
      </c>
      <c r="AA1151" s="470">
        <v>0</v>
      </c>
      <c r="AB1151" s="470">
        <v>0</v>
      </c>
      <c r="AC1151" s="470">
        <v>0</v>
      </c>
      <c r="AD1151" s="470">
        <v>0</v>
      </c>
      <c r="AE1151" s="470">
        <v>0</v>
      </c>
      <c r="AF1151" s="227">
        <v>0</v>
      </c>
      <c r="AG1151" s="227">
        <v>0</v>
      </c>
      <c r="AH1151" s="227">
        <v>0</v>
      </c>
      <c r="AI1151" s="227">
        <v>0</v>
      </c>
      <c r="AJ1151" s="475">
        <v>0</v>
      </c>
    </row>
    <row r="1152" spans="1:36" s="42" customFormat="1" x14ac:dyDescent="0.25">
      <c r="A1152" s="395"/>
      <c r="B1152" s="111">
        <v>710760</v>
      </c>
      <c r="C1152" s="180" t="s">
        <v>97</v>
      </c>
      <c r="D1152" s="470">
        <v>791.69488000000001</v>
      </c>
      <c r="E1152" s="470">
        <v>8395.5861100000002</v>
      </c>
      <c r="F1152" s="470">
        <v>0</v>
      </c>
      <c r="G1152" s="470">
        <v>0</v>
      </c>
      <c r="H1152" s="87">
        <v>9187.2809899999993</v>
      </c>
      <c r="I1152" s="470">
        <v>0</v>
      </c>
      <c r="J1152" s="470">
        <v>1E-3</v>
      </c>
      <c r="K1152" s="470">
        <v>0</v>
      </c>
      <c r="L1152" s="470">
        <v>0</v>
      </c>
      <c r="M1152" s="470">
        <v>0</v>
      </c>
      <c r="N1152" s="470">
        <v>0</v>
      </c>
      <c r="O1152" s="470">
        <v>0</v>
      </c>
      <c r="P1152" s="470">
        <v>0</v>
      </c>
      <c r="Q1152" s="470">
        <v>0</v>
      </c>
      <c r="R1152" s="87">
        <v>1E-3</v>
      </c>
      <c r="S1152" s="470">
        <v>0</v>
      </c>
      <c r="T1152" s="470">
        <v>0</v>
      </c>
      <c r="U1152" s="470">
        <v>0</v>
      </c>
      <c r="V1152" s="470">
        <v>0</v>
      </c>
      <c r="W1152" s="470">
        <v>0</v>
      </c>
      <c r="X1152" s="470">
        <v>0</v>
      </c>
      <c r="Y1152" s="470">
        <v>0</v>
      </c>
      <c r="Z1152" s="470">
        <v>0</v>
      </c>
      <c r="AA1152" s="470">
        <v>527.25077999999996</v>
      </c>
      <c r="AB1152" s="470">
        <v>0</v>
      </c>
      <c r="AC1152" s="470">
        <v>0</v>
      </c>
      <c r="AD1152" s="470">
        <v>527.25077999999996</v>
      </c>
      <c r="AE1152" s="470">
        <v>9714.5327699999998</v>
      </c>
      <c r="AF1152" s="227">
        <v>0</v>
      </c>
      <c r="AG1152" s="227">
        <v>0</v>
      </c>
      <c r="AH1152" s="227">
        <v>0</v>
      </c>
      <c r="AI1152" s="227">
        <v>527.25077999999996</v>
      </c>
      <c r="AJ1152" s="475">
        <v>9187.2819899999995</v>
      </c>
    </row>
    <row r="1153" spans="1:36" s="42" customFormat="1" x14ac:dyDescent="0.25">
      <c r="A1153" s="395"/>
      <c r="B1153" s="111">
        <v>710790</v>
      </c>
      <c r="C1153" s="180" t="s">
        <v>192</v>
      </c>
      <c r="D1153" s="470">
        <v>659.74144999999999</v>
      </c>
      <c r="E1153" s="470">
        <v>0</v>
      </c>
      <c r="F1153" s="470">
        <v>0</v>
      </c>
      <c r="G1153" s="470">
        <v>0</v>
      </c>
      <c r="H1153" s="87">
        <v>659.74144999999999</v>
      </c>
      <c r="I1153" s="470">
        <v>0</v>
      </c>
      <c r="J1153" s="470">
        <v>0</v>
      </c>
      <c r="K1153" s="470">
        <v>0</v>
      </c>
      <c r="L1153" s="470">
        <v>199.63467</v>
      </c>
      <c r="M1153" s="470">
        <v>0</v>
      </c>
      <c r="N1153" s="470">
        <v>0</v>
      </c>
      <c r="O1153" s="470">
        <v>0</v>
      </c>
      <c r="P1153" s="470">
        <v>0</v>
      </c>
      <c r="Q1153" s="470">
        <v>0</v>
      </c>
      <c r="R1153" s="87">
        <v>199.63467</v>
      </c>
      <c r="S1153" s="470">
        <v>0</v>
      </c>
      <c r="T1153" s="470">
        <v>0</v>
      </c>
      <c r="U1153" s="470">
        <v>0</v>
      </c>
      <c r="V1153" s="470">
        <v>0</v>
      </c>
      <c r="W1153" s="470">
        <v>0</v>
      </c>
      <c r="X1153" s="470">
        <v>0</v>
      </c>
      <c r="Y1153" s="470">
        <v>0</v>
      </c>
      <c r="Z1153" s="470">
        <v>0</v>
      </c>
      <c r="AA1153" s="470">
        <v>0</v>
      </c>
      <c r="AB1153" s="470">
        <v>0</v>
      </c>
      <c r="AC1153" s="470">
        <v>0</v>
      </c>
      <c r="AD1153" s="470">
        <v>0</v>
      </c>
      <c r="AE1153" s="470">
        <v>859.37612000000001</v>
      </c>
      <c r="AF1153" s="227">
        <v>0</v>
      </c>
      <c r="AG1153" s="227">
        <v>199.63467</v>
      </c>
      <c r="AH1153" s="227">
        <v>0</v>
      </c>
      <c r="AI1153" s="227">
        <v>0</v>
      </c>
      <c r="AJ1153" s="475">
        <v>659.74144999999999</v>
      </c>
    </row>
    <row r="1154" spans="1:36" s="42" customFormat="1" x14ac:dyDescent="0.25">
      <c r="A1154" s="395"/>
      <c r="B1154" s="111">
        <v>7109</v>
      </c>
      <c r="C1154" s="180" t="s">
        <v>1696</v>
      </c>
      <c r="D1154" s="470">
        <v>9023.6288199999999</v>
      </c>
      <c r="E1154" s="470">
        <v>272819.65156000003</v>
      </c>
      <c r="F1154" s="470">
        <v>456178.14136000001</v>
      </c>
      <c r="G1154" s="470">
        <v>12736.57519</v>
      </c>
      <c r="H1154" s="87">
        <v>750757.99693000002</v>
      </c>
      <c r="I1154" s="470">
        <v>80581.270900000003</v>
      </c>
      <c r="J1154" s="470">
        <v>17294.274310000001</v>
      </c>
      <c r="K1154" s="470">
        <v>8.6389999999999993</v>
      </c>
      <c r="L1154" s="470">
        <v>272749.75365999999</v>
      </c>
      <c r="M1154" s="470">
        <v>69299.323539999998</v>
      </c>
      <c r="N1154" s="470">
        <v>4077.9331900000002</v>
      </c>
      <c r="O1154" s="470">
        <v>2803.5817000000002</v>
      </c>
      <c r="P1154" s="470">
        <v>18588.65739</v>
      </c>
      <c r="Q1154" s="470">
        <v>3989.73594</v>
      </c>
      <c r="R1154" s="87">
        <v>469393.16963000002</v>
      </c>
      <c r="S1154" s="470">
        <v>630.25480000000005</v>
      </c>
      <c r="T1154" s="470">
        <v>14042.06904</v>
      </c>
      <c r="U1154" s="470">
        <v>1497.88462</v>
      </c>
      <c r="V1154" s="470">
        <v>1849.6804199999999</v>
      </c>
      <c r="W1154" s="470">
        <v>878.32330000000002</v>
      </c>
      <c r="X1154" s="470">
        <v>11161.09333</v>
      </c>
      <c r="Y1154" s="470">
        <v>1502.1221800000001</v>
      </c>
      <c r="Z1154" s="470">
        <v>85.984139999999996</v>
      </c>
      <c r="AA1154" s="470">
        <v>15262.958130000001</v>
      </c>
      <c r="AB1154" s="470">
        <v>14927.53788</v>
      </c>
      <c r="AC1154" s="470">
        <v>2655.0931999999998</v>
      </c>
      <c r="AD1154" s="470">
        <v>64493.001040000003</v>
      </c>
      <c r="AE1154" s="470">
        <v>1284644.1676</v>
      </c>
      <c r="AF1154" s="227">
        <v>4086.5721900000003</v>
      </c>
      <c r="AG1154" s="227">
        <v>343898.75761999999</v>
      </c>
      <c r="AH1154" s="227">
        <v>0</v>
      </c>
      <c r="AI1154" s="227">
        <v>19420.173510000001</v>
      </c>
      <c r="AJ1154" s="475">
        <v>917238.66427999991</v>
      </c>
    </row>
    <row r="1155" spans="1:36" s="42" customFormat="1" x14ac:dyDescent="0.25">
      <c r="A1155" s="395"/>
      <c r="B1155" s="111">
        <v>710905</v>
      </c>
      <c r="C1155" s="180" t="s">
        <v>1005</v>
      </c>
      <c r="D1155" s="470">
        <v>1412.9141</v>
      </c>
      <c r="E1155" s="470">
        <v>1993.02692</v>
      </c>
      <c r="F1155" s="470">
        <v>156088.57472</v>
      </c>
      <c r="G1155" s="470">
        <v>2381.7667200000001</v>
      </c>
      <c r="H1155" s="87">
        <v>161876.28246000002</v>
      </c>
      <c r="I1155" s="470">
        <v>38540.975590000002</v>
      </c>
      <c r="J1155" s="470">
        <v>2465.2623600000002</v>
      </c>
      <c r="K1155" s="470">
        <v>2.472</v>
      </c>
      <c r="L1155" s="470">
        <v>3617.12788</v>
      </c>
      <c r="M1155" s="470">
        <v>32000.88853</v>
      </c>
      <c r="N1155" s="470">
        <v>563.93344000000002</v>
      </c>
      <c r="O1155" s="470">
        <v>388.47061000000002</v>
      </c>
      <c r="P1155" s="470">
        <v>5924.3844900000004</v>
      </c>
      <c r="Q1155" s="470">
        <v>0</v>
      </c>
      <c r="R1155" s="87">
        <v>83503.514899999995</v>
      </c>
      <c r="S1155" s="470">
        <v>319.4889</v>
      </c>
      <c r="T1155" s="470">
        <v>5880.8943099999997</v>
      </c>
      <c r="U1155" s="470">
        <v>210.83418</v>
      </c>
      <c r="V1155" s="470">
        <v>297.32463000000001</v>
      </c>
      <c r="W1155" s="470">
        <v>791.28941999999995</v>
      </c>
      <c r="X1155" s="470">
        <v>1655.6549299999999</v>
      </c>
      <c r="Y1155" s="470">
        <v>0</v>
      </c>
      <c r="Z1155" s="470">
        <v>6.8536200000000003</v>
      </c>
      <c r="AA1155" s="470">
        <v>0</v>
      </c>
      <c r="AB1155" s="470">
        <v>68.816329999999994</v>
      </c>
      <c r="AC1155" s="470">
        <v>0</v>
      </c>
      <c r="AD1155" s="470">
        <v>9231.1563200000001</v>
      </c>
      <c r="AE1155" s="470">
        <v>254610.95368000004</v>
      </c>
      <c r="AF1155" s="227">
        <v>566.40544</v>
      </c>
      <c r="AG1155" s="227">
        <v>35915.341039999999</v>
      </c>
      <c r="AH1155" s="227">
        <v>0</v>
      </c>
      <c r="AI1155" s="227">
        <v>0</v>
      </c>
      <c r="AJ1155" s="475">
        <v>218129.20719999998</v>
      </c>
    </row>
    <row r="1156" spans="1:36" s="42" customFormat="1" x14ac:dyDescent="0.25">
      <c r="A1156" s="395"/>
      <c r="B1156" s="111">
        <v>710910</v>
      </c>
      <c r="C1156" s="180" t="s">
        <v>1536</v>
      </c>
      <c r="D1156" s="470">
        <v>2777.4909400000001</v>
      </c>
      <c r="E1156" s="470">
        <v>10745.335300000001</v>
      </c>
      <c r="F1156" s="470">
        <v>152546.73485000001</v>
      </c>
      <c r="G1156" s="470">
        <v>7002.39876</v>
      </c>
      <c r="H1156" s="87">
        <v>173071.95985000001</v>
      </c>
      <c r="I1156" s="470">
        <v>30730.294829999999</v>
      </c>
      <c r="J1156" s="470">
        <v>14387.195949999999</v>
      </c>
      <c r="K1156" s="470">
        <v>0</v>
      </c>
      <c r="L1156" s="470">
        <v>195614.47928999999</v>
      </c>
      <c r="M1156" s="470">
        <v>20805.726139999999</v>
      </c>
      <c r="N1156" s="470">
        <v>1749.31458</v>
      </c>
      <c r="O1156" s="470">
        <v>915.52759000000003</v>
      </c>
      <c r="P1156" s="470">
        <v>8253.07395</v>
      </c>
      <c r="Q1156" s="470">
        <v>2295.3328000000001</v>
      </c>
      <c r="R1156" s="87">
        <v>274750.94512999995</v>
      </c>
      <c r="S1156" s="470">
        <v>11.099550000000001</v>
      </c>
      <c r="T1156" s="470">
        <v>6862.1374100000003</v>
      </c>
      <c r="U1156" s="470">
        <v>683.83370000000002</v>
      </c>
      <c r="V1156" s="470">
        <v>1152.02647</v>
      </c>
      <c r="W1156" s="470">
        <v>4.1073500000000003</v>
      </c>
      <c r="X1156" s="470">
        <v>6679.2246100000002</v>
      </c>
      <c r="Y1156" s="470">
        <v>0</v>
      </c>
      <c r="Z1156" s="470">
        <v>27.661660000000001</v>
      </c>
      <c r="AA1156" s="470">
        <v>0</v>
      </c>
      <c r="AB1156" s="470">
        <v>243.48510999999999</v>
      </c>
      <c r="AC1156" s="470">
        <v>0</v>
      </c>
      <c r="AD1156" s="470">
        <v>15663.575860000001</v>
      </c>
      <c r="AE1156" s="470">
        <v>463486.48083999997</v>
      </c>
      <c r="AF1156" s="227">
        <v>1749.31458</v>
      </c>
      <c r="AG1156" s="227">
        <v>217572.23190000001</v>
      </c>
      <c r="AH1156" s="227">
        <v>0</v>
      </c>
      <c r="AI1156" s="227">
        <v>0</v>
      </c>
      <c r="AJ1156" s="475">
        <v>244164.93436000004</v>
      </c>
    </row>
    <row r="1157" spans="1:36" s="42" customFormat="1" x14ac:dyDescent="0.25">
      <c r="A1157" s="395"/>
      <c r="B1157" s="111">
        <v>710915</v>
      </c>
      <c r="C1157" s="180" t="s">
        <v>1538</v>
      </c>
      <c r="D1157" s="470">
        <v>825.23253</v>
      </c>
      <c r="E1157" s="470">
        <v>1840.51297</v>
      </c>
      <c r="F1157" s="470">
        <v>24404.231220000001</v>
      </c>
      <c r="G1157" s="470">
        <v>782.61366999999996</v>
      </c>
      <c r="H1157" s="87">
        <v>27852.590390000001</v>
      </c>
      <c r="I1157" s="470">
        <v>371.53883999999999</v>
      </c>
      <c r="J1157" s="470">
        <v>314.70323999999999</v>
      </c>
      <c r="K1157" s="470">
        <v>0</v>
      </c>
      <c r="L1157" s="470">
        <v>0</v>
      </c>
      <c r="M1157" s="470">
        <v>2756.1130600000001</v>
      </c>
      <c r="N1157" s="470">
        <v>385.94391999999999</v>
      </c>
      <c r="O1157" s="470">
        <v>150.26438999999999</v>
      </c>
      <c r="P1157" s="470">
        <v>125.75492</v>
      </c>
      <c r="Q1157" s="470">
        <v>6.6612299999999998</v>
      </c>
      <c r="R1157" s="87">
        <v>4110.9795999999997</v>
      </c>
      <c r="S1157" s="470">
        <v>29.20269</v>
      </c>
      <c r="T1157" s="470">
        <v>66.177049999999994</v>
      </c>
      <c r="U1157" s="470">
        <v>6.3320000000000001E-2</v>
      </c>
      <c r="V1157" s="470">
        <v>44.215420000000002</v>
      </c>
      <c r="W1157" s="470">
        <v>0.73909999999999998</v>
      </c>
      <c r="X1157" s="470">
        <v>4.5710600000000001</v>
      </c>
      <c r="Y1157" s="470">
        <v>0</v>
      </c>
      <c r="Z1157" s="470">
        <v>10.57424</v>
      </c>
      <c r="AA1157" s="470">
        <v>0</v>
      </c>
      <c r="AB1157" s="470">
        <v>52.96754</v>
      </c>
      <c r="AC1157" s="470">
        <v>0</v>
      </c>
      <c r="AD1157" s="470">
        <v>208.51042000000001</v>
      </c>
      <c r="AE1157" s="470">
        <v>32172.080409999999</v>
      </c>
      <c r="AF1157" s="227">
        <v>385.94391999999999</v>
      </c>
      <c r="AG1157" s="227">
        <v>2800.3284800000001</v>
      </c>
      <c r="AH1157" s="227">
        <v>0</v>
      </c>
      <c r="AI1157" s="227">
        <v>0</v>
      </c>
      <c r="AJ1157" s="475">
        <v>28985.808010000001</v>
      </c>
    </row>
    <row r="1158" spans="1:36" s="42" customFormat="1" x14ac:dyDescent="0.25">
      <c r="A1158" s="395"/>
      <c r="B1158" s="111">
        <v>710920</v>
      </c>
      <c r="C1158" s="180" t="s">
        <v>1539</v>
      </c>
      <c r="D1158" s="470">
        <v>495.90071999999998</v>
      </c>
      <c r="E1158" s="470">
        <v>564.27399000000003</v>
      </c>
      <c r="F1158" s="470">
        <v>22276.814839999999</v>
      </c>
      <c r="G1158" s="470">
        <v>136.34050999999999</v>
      </c>
      <c r="H1158" s="87">
        <v>23473.33006</v>
      </c>
      <c r="I1158" s="470">
        <v>2247.9615699999999</v>
      </c>
      <c r="J1158" s="470">
        <v>0</v>
      </c>
      <c r="K1158" s="470">
        <v>0</v>
      </c>
      <c r="L1158" s="470">
        <v>0</v>
      </c>
      <c r="M1158" s="470">
        <v>0</v>
      </c>
      <c r="N1158" s="470">
        <v>34.319760000000002</v>
      </c>
      <c r="O1158" s="470">
        <v>813.85814000000005</v>
      </c>
      <c r="P1158" s="470">
        <v>872.13887</v>
      </c>
      <c r="Q1158" s="470">
        <v>1425.4618</v>
      </c>
      <c r="R1158" s="87">
        <v>5393.7401399999999</v>
      </c>
      <c r="S1158" s="470">
        <v>109.16888</v>
      </c>
      <c r="T1158" s="470">
        <v>6.2983000000000002</v>
      </c>
      <c r="U1158" s="470">
        <v>570.14088000000004</v>
      </c>
      <c r="V1158" s="470">
        <v>118.53551</v>
      </c>
      <c r="W1158" s="470">
        <v>75.500870000000006</v>
      </c>
      <c r="X1158" s="470">
        <v>2821.64273</v>
      </c>
      <c r="Y1158" s="470">
        <v>1349.29333</v>
      </c>
      <c r="Z1158" s="470">
        <v>3.9793099999999999</v>
      </c>
      <c r="AA1158" s="470">
        <v>0</v>
      </c>
      <c r="AB1158" s="470">
        <v>2127.4401400000002</v>
      </c>
      <c r="AC1158" s="470">
        <v>2595.0235200000002</v>
      </c>
      <c r="AD1158" s="470">
        <v>9777.0234700000001</v>
      </c>
      <c r="AE1158" s="470">
        <v>38644.093670000002</v>
      </c>
      <c r="AF1158" s="227">
        <v>34.319760000000002</v>
      </c>
      <c r="AG1158" s="227">
        <v>118.53551</v>
      </c>
      <c r="AH1158" s="227">
        <v>0</v>
      </c>
      <c r="AI1158" s="227">
        <v>3944.3168500000002</v>
      </c>
      <c r="AJ1158" s="475">
        <v>34546.921549999999</v>
      </c>
    </row>
    <row r="1159" spans="1:36" s="389" customFormat="1" x14ac:dyDescent="0.25">
      <c r="A1159" s="396"/>
      <c r="B1159" s="388">
        <v>710940</v>
      </c>
      <c r="C1159" s="446" t="s">
        <v>1541</v>
      </c>
      <c r="D1159" s="470">
        <v>0</v>
      </c>
      <c r="E1159" s="470">
        <v>349.20030000000003</v>
      </c>
      <c r="F1159" s="470">
        <v>61.877459999999999</v>
      </c>
      <c r="G1159" s="470">
        <v>0</v>
      </c>
      <c r="H1159" s="87">
        <v>411.07776000000001</v>
      </c>
      <c r="I1159" s="470">
        <v>0</v>
      </c>
      <c r="J1159" s="470">
        <v>0</v>
      </c>
      <c r="K1159" s="470">
        <v>0</v>
      </c>
      <c r="L1159" s="470">
        <v>0</v>
      </c>
      <c r="M1159" s="470">
        <v>0</v>
      </c>
      <c r="N1159" s="470">
        <v>2.2200000000000002E-3</v>
      </c>
      <c r="O1159" s="470">
        <v>0</v>
      </c>
      <c r="P1159" s="470">
        <v>0</v>
      </c>
      <c r="Q1159" s="470">
        <v>0</v>
      </c>
      <c r="R1159" s="87">
        <v>2.2200000000000002E-3</v>
      </c>
      <c r="S1159" s="470">
        <v>0</v>
      </c>
      <c r="T1159" s="470">
        <v>0</v>
      </c>
      <c r="U1159" s="470">
        <v>5.4510000000000003E-2</v>
      </c>
      <c r="V1159" s="470">
        <v>0</v>
      </c>
      <c r="W1159" s="470">
        <v>0</v>
      </c>
      <c r="X1159" s="470">
        <v>0</v>
      </c>
      <c r="Y1159" s="470">
        <v>0</v>
      </c>
      <c r="Z1159" s="470">
        <v>0</v>
      </c>
      <c r="AA1159" s="470">
        <v>0</v>
      </c>
      <c r="AB1159" s="470">
        <v>0</v>
      </c>
      <c r="AC1159" s="470">
        <v>0</v>
      </c>
      <c r="AD1159" s="470">
        <v>5.4510000000000003E-2</v>
      </c>
      <c r="AE1159" s="470">
        <v>411.13449000000003</v>
      </c>
      <c r="AF1159" s="486">
        <v>2.2200000000000002E-3</v>
      </c>
      <c r="AG1159" s="486">
        <v>0</v>
      </c>
      <c r="AH1159" s="486">
        <v>0</v>
      </c>
      <c r="AI1159" s="486">
        <v>0</v>
      </c>
      <c r="AJ1159" s="487">
        <v>411.13227000000001</v>
      </c>
    </row>
    <row r="1160" spans="1:36" s="42" customFormat="1" x14ac:dyDescent="0.25">
      <c r="A1160" s="395"/>
      <c r="B1160" s="111">
        <v>710941</v>
      </c>
      <c r="C1160" s="180" t="s">
        <v>1542</v>
      </c>
      <c r="D1160" s="470">
        <v>7.6320499999999996</v>
      </c>
      <c r="E1160" s="470">
        <v>3828.41392</v>
      </c>
      <c r="F1160" s="470">
        <v>3.0435699999999999</v>
      </c>
      <c r="G1160" s="470">
        <v>1.3465800000000001</v>
      </c>
      <c r="H1160" s="87">
        <v>3840.4361199999998</v>
      </c>
      <c r="I1160" s="470">
        <v>0</v>
      </c>
      <c r="J1160" s="470">
        <v>16.11336</v>
      </c>
      <c r="K1160" s="470">
        <v>0</v>
      </c>
      <c r="L1160" s="470">
        <v>0</v>
      </c>
      <c r="M1160" s="470">
        <v>0</v>
      </c>
      <c r="N1160" s="470">
        <v>0</v>
      </c>
      <c r="O1160" s="470">
        <v>0</v>
      </c>
      <c r="P1160" s="470">
        <v>9.5608400000000007</v>
      </c>
      <c r="Q1160" s="470">
        <v>0</v>
      </c>
      <c r="R1160" s="87">
        <v>25.674199999999999</v>
      </c>
      <c r="S1160" s="470">
        <v>0</v>
      </c>
      <c r="T1160" s="470">
        <v>0</v>
      </c>
      <c r="U1160" s="470">
        <v>3.3180000000000001E-2</v>
      </c>
      <c r="V1160" s="470">
        <v>0</v>
      </c>
      <c r="W1160" s="470">
        <v>0</v>
      </c>
      <c r="X1160" s="470">
        <v>0</v>
      </c>
      <c r="Y1160" s="470">
        <v>0</v>
      </c>
      <c r="Z1160" s="470">
        <v>0</v>
      </c>
      <c r="AA1160" s="470">
        <v>0</v>
      </c>
      <c r="AB1160" s="470">
        <v>0</v>
      </c>
      <c r="AC1160" s="470">
        <v>0</v>
      </c>
      <c r="AD1160" s="470">
        <v>3.3180000000000001E-2</v>
      </c>
      <c r="AE1160" s="470">
        <v>3866.1434999999997</v>
      </c>
      <c r="AF1160" s="227">
        <v>0</v>
      </c>
      <c r="AG1160" s="227">
        <v>0</v>
      </c>
      <c r="AH1160" s="227">
        <v>0</v>
      </c>
      <c r="AI1160" s="227">
        <v>0</v>
      </c>
      <c r="AJ1160" s="475">
        <v>3866.1434999999997</v>
      </c>
    </row>
    <row r="1161" spans="1:36" s="42" customFormat="1" x14ac:dyDescent="0.25">
      <c r="A1161" s="395"/>
      <c r="B1161" s="111">
        <v>710942</v>
      </c>
      <c r="C1161" s="180" t="s">
        <v>1678</v>
      </c>
      <c r="D1161" s="470">
        <v>0</v>
      </c>
      <c r="E1161" s="470">
        <v>0</v>
      </c>
      <c r="F1161" s="470">
        <v>0</v>
      </c>
      <c r="G1161" s="470">
        <v>0</v>
      </c>
      <c r="H1161" s="87">
        <v>0</v>
      </c>
      <c r="I1161" s="470">
        <v>0</v>
      </c>
      <c r="J1161" s="470">
        <v>0</v>
      </c>
      <c r="K1161" s="470">
        <v>0</v>
      </c>
      <c r="L1161" s="470">
        <v>0</v>
      </c>
      <c r="M1161" s="470">
        <v>0</v>
      </c>
      <c r="N1161" s="470">
        <v>0</v>
      </c>
      <c r="O1161" s="470">
        <v>0</v>
      </c>
      <c r="P1161" s="470">
        <v>0</v>
      </c>
      <c r="Q1161" s="470">
        <v>0</v>
      </c>
      <c r="R1161" s="87">
        <v>0</v>
      </c>
      <c r="S1161" s="470">
        <v>0</v>
      </c>
      <c r="T1161" s="470">
        <v>0</v>
      </c>
      <c r="U1161" s="470">
        <v>0</v>
      </c>
      <c r="V1161" s="470">
        <v>0</v>
      </c>
      <c r="W1161" s="470">
        <v>0</v>
      </c>
      <c r="X1161" s="470">
        <v>0</v>
      </c>
      <c r="Y1161" s="470">
        <v>0</v>
      </c>
      <c r="Z1161" s="470">
        <v>0</v>
      </c>
      <c r="AA1161" s="470">
        <v>0</v>
      </c>
      <c r="AB1161" s="470">
        <v>0</v>
      </c>
      <c r="AC1161" s="470">
        <v>0</v>
      </c>
      <c r="AD1161" s="470">
        <v>0</v>
      </c>
      <c r="AE1161" s="470">
        <v>0</v>
      </c>
      <c r="AF1161" s="227">
        <v>0</v>
      </c>
      <c r="AG1161" s="227">
        <v>0</v>
      </c>
      <c r="AH1161" s="227">
        <v>0</v>
      </c>
      <c r="AI1161" s="227">
        <v>0</v>
      </c>
      <c r="AJ1161" s="475">
        <v>0</v>
      </c>
    </row>
    <row r="1162" spans="1:36" s="42" customFormat="1" x14ac:dyDescent="0.25">
      <c r="A1162" s="395"/>
      <c r="B1162" s="111">
        <v>710945</v>
      </c>
      <c r="C1162" s="180" t="s">
        <v>1544</v>
      </c>
      <c r="D1162" s="470">
        <v>2689.2013499999998</v>
      </c>
      <c r="E1162" s="470">
        <v>650.05804000000001</v>
      </c>
      <c r="F1162" s="470">
        <v>6361.8166600000004</v>
      </c>
      <c r="G1162" s="470">
        <v>312.24052999999998</v>
      </c>
      <c r="H1162" s="87">
        <v>10013.316579999999</v>
      </c>
      <c r="I1162" s="470">
        <v>4009.3610699999999</v>
      </c>
      <c r="J1162" s="470">
        <v>58.816609999999997</v>
      </c>
      <c r="K1162" s="470">
        <v>0</v>
      </c>
      <c r="L1162" s="470">
        <v>37097.245629999998</v>
      </c>
      <c r="M1162" s="470">
        <v>0</v>
      </c>
      <c r="N1162" s="470">
        <v>77.578100000000006</v>
      </c>
      <c r="O1162" s="470">
        <v>216.98096000000001</v>
      </c>
      <c r="P1162" s="470">
        <v>92.374960000000002</v>
      </c>
      <c r="Q1162" s="470">
        <v>122.11408</v>
      </c>
      <c r="R1162" s="87">
        <v>41674.471409999998</v>
      </c>
      <c r="S1162" s="470">
        <v>126.90857</v>
      </c>
      <c r="T1162" s="470">
        <v>219.51863</v>
      </c>
      <c r="U1162" s="470">
        <v>32.437010000000001</v>
      </c>
      <c r="V1162" s="470">
        <v>63.620350000000002</v>
      </c>
      <c r="W1162" s="470">
        <v>0</v>
      </c>
      <c r="X1162" s="470">
        <v>0</v>
      </c>
      <c r="Y1162" s="470">
        <v>0</v>
      </c>
      <c r="Z1162" s="470">
        <v>11.180669999999999</v>
      </c>
      <c r="AA1162" s="470">
        <v>0.45361000000000001</v>
      </c>
      <c r="AB1162" s="470">
        <v>1222.0408199999999</v>
      </c>
      <c r="AC1162" s="470">
        <v>55.52122</v>
      </c>
      <c r="AD1162" s="470">
        <v>1731.6808800000001</v>
      </c>
      <c r="AE1162" s="470">
        <v>53419.468869999997</v>
      </c>
      <c r="AF1162" s="227">
        <v>77.578100000000006</v>
      </c>
      <c r="AG1162" s="227">
        <v>37160.865979999995</v>
      </c>
      <c r="AH1162" s="227">
        <v>0</v>
      </c>
      <c r="AI1162" s="227">
        <v>55.974829999999997</v>
      </c>
      <c r="AJ1162" s="475">
        <v>16125.049959999997</v>
      </c>
    </row>
    <row r="1163" spans="1:36" s="42" customFormat="1" x14ac:dyDescent="0.25">
      <c r="A1163" s="395"/>
      <c r="B1163" s="111">
        <v>710950</v>
      </c>
      <c r="C1163" s="180" t="s">
        <v>1545</v>
      </c>
      <c r="D1163" s="470">
        <v>815.25712999999996</v>
      </c>
      <c r="E1163" s="470">
        <v>2257.1522399999999</v>
      </c>
      <c r="F1163" s="470">
        <v>94435.048039999994</v>
      </c>
      <c r="G1163" s="470">
        <v>2119.8684199999998</v>
      </c>
      <c r="H1163" s="87">
        <v>99627.325829999987</v>
      </c>
      <c r="I1163" s="470">
        <v>4681.1390000000001</v>
      </c>
      <c r="J1163" s="470">
        <v>52.182789999999997</v>
      </c>
      <c r="K1163" s="470">
        <v>0</v>
      </c>
      <c r="L1163" s="470">
        <v>36420.900860000002</v>
      </c>
      <c r="M1163" s="470">
        <v>13736.595810000001</v>
      </c>
      <c r="N1163" s="470">
        <v>1266.8411699999999</v>
      </c>
      <c r="O1163" s="470">
        <v>318.48000999999999</v>
      </c>
      <c r="P1163" s="470">
        <v>3311.3693600000001</v>
      </c>
      <c r="Q1163" s="470">
        <v>140.16603000000001</v>
      </c>
      <c r="R1163" s="87">
        <v>59927.675029999999</v>
      </c>
      <c r="S1163" s="470">
        <v>34.386209999999998</v>
      </c>
      <c r="T1163" s="470">
        <v>1007.0433399999999</v>
      </c>
      <c r="U1163" s="470">
        <v>0.48784</v>
      </c>
      <c r="V1163" s="470">
        <v>173.95804000000001</v>
      </c>
      <c r="W1163" s="470">
        <v>0</v>
      </c>
      <c r="X1163" s="470">
        <v>0</v>
      </c>
      <c r="Y1163" s="470">
        <v>152.82884999999999</v>
      </c>
      <c r="Z1163" s="470">
        <v>8.7698999999999998</v>
      </c>
      <c r="AA1163" s="470">
        <v>77.295590000000004</v>
      </c>
      <c r="AB1163" s="470">
        <v>25.771139999999999</v>
      </c>
      <c r="AC1163" s="470">
        <v>4.5484600000000004</v>
      </c>
      <c r="AD1163" s="470">
        <v>1485.0893699999999</v>
      </c>
      <c r="AE1163" s="470">
        <v>161040.09022999997</v>
      </c>
      <c r="AF1163" s="227">
        <v>1266.8411699999999</v>
      </c>
      <c r="AG1163" s="227">
        <v>50331.454709999998</v>
      </c>
      <c r="AH1163" s="227">
        <v>0</v>
      </c>
      <c r="AI1163" s="227">
        <v>234.6729</v>
      </c>
      <c r="AJ1163" s="475">
        <v>109207.12144999998</v>
      </c>
    </row>
    <row r="1164" spans="1:36" s="42" customFormat="1" x14ac:dyDescent="0.25">
      <c r="A1164" s="395"/>
      <c r="B1164" s="111">
        <v>710960</v>
      </c>
      <c r="C1164" s="180" t="s">
        <v>867</v>
      </c>
      <c r="D1164" s="470">
        <v>0</v>
      </c>
      <c r="E1164" s="470">
        <v>0</v>
      </c>
      <c r="F1164" s="470">
        <v>0</v>
      </c>
      <c r="G1164" s="470">
        <v>0</v>
      </c>
      <c r="H1164" s="87">
        <v>0</v>
      </c>
      <c r="I1164" s="470">
        <v>0</v>
      </c>
      <c r="J1164" s="470">
        <v>0</v>
      </c>
      <c r="K1164" s="470">
        <v>0</v>
      </c>
      <c r="L1164" s="470">
        <v>0</v>
      </c>
      <c r="M1164" s="470">
        <v>0</v>
      </c>
      <c r="N1164" s="470">
        <v>0</v>
      </c>
      <c r="O1164" s="470">
        <v>0</v>
      </c>
      <c r="P1164" s="470">
        <v>0</v>
      </c>
      <c r="Q1164" s="470">
        <v>0</v>
      </c>
      <c r="R1164" s="87">
        <v>0</v>
      </c>
      <c r="S1164" s="470">
        <v>0</v>
      </c>
      <c r="T1164" s="470">
        <v>0</v>
      </c>
      <c r="U1164" s="470">
        <v>0</v>
      </c>
      <c r="V1164" s="470">
        <v>0</v>
      </c>
      <c r="W1164" s="470">
        <v>0</v>
      </c>
      <c r="X1164" s="470">
        <v>0</v>
      </c>
      <c r="Y1164" s="470">
        <v>0</v>
      </c>
      <c r="Z1164" s="470">
        <v>0</v>
      </c>
      <c r="AA1164" s="470">
        <v>0</v>
      </c>
      <c r="AB1164" s="470">
        <v>0</v>
      </c>
      <c r="AC1164" s="470">
        <v>0</v>
      </c>
      <c r="AD1164" s="470">
        <v>0</v>
      </c>
      <c r="AE1164" s="470">
        <v>0</v>
      </c>
      <c r="AF1164" s="227">
        <v>0</v>
      </c>
      <c r="AG1164" s="227">
        <v>0</v>
      </c>
      <c r="AH1164" s="227">
        <v>0</v>
      </c>
      <c r="AI1164" s="227">
        <v>0</v>
      </c>
      <c r="AJ1164" s="475">
        <v>0</v>
      </c>
    </row>
    <row r="1165" spans="1:36" s="42" customFormat="1" x14ac:dyDescent="0.25">
      <c r="A1165" s="395"/>
      <c r="B1165" s="111">
        <v>710990</v>
      </c>
      <c r="C1165" s="180" t="s">
        <v>1699</v>
      </c>
      <c r="D1165" s="470">
        <v>0</v>
      </c>
      <c r="E1165" s="470">
        <v>250591.67788</v>
      </c>
      <c r="F1165" s="470">
        <v>0</v>
      </c>
      <c r="G1165" s="470">
        <v>0</v>
      </c>
      <c r="H1165" s="87">
        <v>250591.67788</v>
      </c>
      <c r="I1165" s="470">
        <v>0</v>
      </c>
      <c r="J1165" s="470">
        <v>0</v>
      </c>
      <c r="K1165" s="470">
        <v>6.1669999999999998</v>
      </c>
      <c r="L1165" s="470">
        <v>0</v>
      </c>
      <c r="M1165" s="470">
        <v>0</v>
      </c>
      <c r="N1165" s="470">
        <v>0</v>
      </c>
      <c r="O1165" s="470">
        <v>0</v>
      </c>
      <c r="P1165" s="470">
        <v>0</v>
      </c>
      <c r="Q1165" s="470">
        <v>0</v>
      </c>
      <c r="R1165" s="87">
        <v>6.1669999999999998</v>
      </c>
      <c r="S1165" s="470">
        <v>0</v>
      </c>
      <c r="T1165" s="470">
        <v>0</v>
      </c>
      <c r="U1165" s="470">
        <v>0</v>
      </c>
      <c r="V1165" s="470">
        <v>0</v>
      </c>
      <c r="W1165" s="470">
        <v>6.6865600000000001</v>
      </c>
      <c r="X1165" s="470">
        <v>0</v>
      </c>
      <c r="Y1165" s="470">
        <v>0</v>
      </c>
      <c r="Z1165" s="470">
        <v>16.964739999999999</v>
      </c>
      <c r="AA1165" s="470">
        <v>15185.208930000001</v>
      </c>
      <c r="AB1165" s="470">
        <v>11187.016799999999</v>
      </c>
      <c r="AC1165" s="470">
        <v>0</v>
      </c>
      <c r="AD1165" s="470">
        <v>26395.87703</v>
      </c>
      <c r="AE1165" s="470">
        <v>276993.72190999996</v>
      </c>
      <c r="AF1165" s="227">
        <v>6.1669999999999998</v>
      </c>
      <c r="AG1165" s="227">
        <v>0</v>
      </c>
      <c r="AH1165" s="227">
        <v>0</v>
      </c>
      <c r="AI1165" s="227">
        <v>15185.208930000001</v>
      </c>
      <c r="AJ1165" s="475">
        <v>261802.34598000001</v>
      </c>
    </row>
    <row r="1166" spans="1:36" s="42" customFormat="1" x14ac:dyDescent="0.25">
      <c r="A1166" s="395"/>
      <c r="B1166" s="111">
        <v>7110</v>
      </c>
      <c r="C1166" s="180" t="s">
        <v>430</v>
      </c>
      <c r="D1166" s="470">
        <v>0</v>
      </c>
      <c r="E1166" s="470">
        <v>474.15550000000002</v>
      </c>
      <c r="F1166" s="470">
        <v>983.55502999999999</v>
      </c>
      <c r="G1166" s="470">
        <v>1410.7669100000001</v>
      </c>
      <c r="H1166" s="87">
        <v>2868.4774400000001</v>
      </c>
      <c r="I1166" s="470">
        <v>0</v>
      </c>
      <c r="J1166" s="470">
        <v>3765.59539</v>
      </c>
      <c r="K1166" s="470">
        <v>0</v>
      </c>
      <c r="L1166" s="470">
        <v>0</v>
      </c>
      <c r="M1166" s="470">
        <v>152.09272999999999</v>
      </c>
      <c r="N1166" s="470">
        <v>91.045599999999993</v>
      </c>
      <c r="O1166" s="470">
        <v>0</v>
      </c>
      <c r="P1166" s="470">
        <v>0</v>
      </c>
      <c r="Q1166" s="470">
        <v>0</v>
      </c>
      <c r="R1166" s="87">
        <v>4008.7337199999997</v>
      </c>
      <c r="S1166" s="470">
        <v>0</v>
      </c>
      <c r="T1166" s="470">
        <v>0</v>
      </c>
      <c r="U1166" s="470">
        <v>0</v>
      </c>
      <c r="V1166" s="470">
        <v>0</v>
      </c>
      <c r="W1166" s="470">
        <v>0</v>
      </c>
      <c r="X1166" s="470">
        <v>463.97824000000003</v>
      </c>
      <c r="Y1166" s="470">
        <v>0.12762000000000001</v>
      </c>
      <c r="Z1166" s="470">
        <v>0</v>
      </c>
      <c r="AA1166" s="470">
        <v>0</v>
      </c>
      <c r="AB1166" s="470">
        <v>0</v>
      </c>
      <c r="AC1166" s="470">
        <v>0</v>
      </c>
      <c r="AD1166" s="470">
        <v>464.10586000000001</v>
      </c>
      <c r="AE1166" s="470">
        <v>7341.3170199999995</v>
      </c>
      <c r="AF1166" s="227">
        <v>91.045599999999993</v>
      </c>
      <c r="AG1166" s="227">
        <v>152.09272999999999</v>
      </c>
      <c r="AH1166" s="227">
        <v>0</v>
      </c>
      <c r="AI1166" s="227">
        <v>0.12762000000000001</v>
      </c>
      <c r="AJ1166" s="475">
        <v>7098.0510700000004</v>
      </c>
    </row>
    <row r="1167" spans="1:36" s="42" customFormat="1" x14ac:dyDescent="0.25">
      <c r="A1167" s="395"/>
      <c r="B1167" s="111">
        <v>711005</v>
      </c>
      <c r="C1167" s="180" t="s">
        <v>431</v>
      </c>
      <c r="D1167" s="470">
        <v>0</v>
      </c>
      <c r="E1167" s="470">
        <v>0</v>
      </c>
      <c r="F1167" s="470">
        <v>212.90504000000001</v>
      </c>
      <c r="G1167" s="470">
        <v>448.32598000000002</v>
      </c>
      <c r="H1167" s="87">
        <v>661.23102000000006</v>
      </c>
      <c r="I1167" s="470">
        <v>0</v>
      </c>
      <c r="J1167" s="470">
        <v>3763.8593099999998</v>
      </c>
      <c r="K1167" s="470">
        <v>0</v>
      </c>
      <c r="L1167" s="470">
        <v>0</v>
      </c>
      <c r="M1167" s="470">
        <v>110.96727</v>
      </c>
      <c r="N1167" s="470">
        <v>61.530720000000002</v>
      </c>
      <c r="O1167" s="470">
        <v>0</v>
      </c>
      <c r="P1167" s="470">
        <v>0</v>
      </c>
      <c r="Q1167" s="470">
        <v>0</v>
      </c>
      <c r="R1167" s="87">
        <v>3936.3573000000001</v>
      </c>
      <c r="S1167" s="470">
        <v>0</v>
      </c>
      <c r="T1167" s="470">
        <v>0</v>
      </c>
      <c r="U1167" s="470">
        <v>0</v>
      </c>
      <c r="V1167" s="470">
        <v>0</v>
      </c>
      <c r="W1167" s="470">
        <v>0</v>
      </c>
      <c r="X1167" s="470">
        <v>386.64854000000003</v>
      </c>
      <c r="Y1167" s="470">
        <v>0</v>
      </c>
      <c r="Z1167" s="470">
        <v>0</v>
      </c>
      <c r="AA1167" s="470">
        <v>0</v>
      </c>
      <c r="AB1167" s="470">
        <v>0</v>
      </c>
      <c r="AC1167" s="470">
        <v>0</v>
      </c>
      <c r="AD1167" s="470">
        <v>386.64854000000003</v>
      </c>
      <c r="AE1167" s="470">
        <v>4984.23686</v>
      </c>
      <c r="AF1167" s="227">
        <v>61.530720000000002</v>
      </c>
      <c r="AG1167" s="227">
        <v>110.96727</v>
      </c>
      <c r="AH1167" s="227">
        <v>0</v>
      </c>
      <c r="AI1167" s="227">
        <v>0</v>
      </c>
      <c r="AJ1167" s="475">
        <v>4811.7388700000001</v>
      </c>
    </row>
    <row r="1168" spans="1:36" s="42" customFormat="1" x14ac:dyDescent="0.25">
      <c r="A1168" s="395"/>
      <c r="B1168" s="111">
        <v>711010</v>
      </c>
      <c r="C1168" s="180" t="s">
        <v>432</v>
      </c>
      <c r="D1168" s="470">
        <v>0</v>
      </c>
      <c r="E1168" s="470">
        <v>453.26452</v>
      </c>
      <c r="F1168" s="470">
        <v>382.67649</v>
      </c>
      <c r="G1168" s="470">
        <v>548.33223999999996</v>
      </c>
      <c r="H1168" s="87">
        <v>1384.27325</v>
      </c>
      <c r="I1168" s="470">
        <v>0</v>
      </c>
      <c r="J1168" s="470">
        <v>5.8E-4</v>
      </c>
      <c r="K1168" s="470">
        <v>0</v>
      </c>
      <c r="L1168" s="470">
        <v>0</v>
      </c>
      <c r="M1168" s="470">
        <v>41.125459999999997</v>
      </c>
      <c r="N1168" s="470">
        <v>8.0259999999999998</v>
      </c>
      <c r="O1168" s="470">
        <v>0</v>
      </c>
      <c r="P1168" s="470">
        <v>0</v>
      </c>
      <c r="Q1168" s="470">
        <v>0</v>
      </c>
      <c r="R1168" s="87">
        <v>49.15204</v>
      </c>
      <c r="S1168" s="470">
        <v>0</v>
      </c>
      <c r="T1168" s="470">
        <v>0</v>
      </c>
      <c r="U1168" s="470">
        <v>0</v>
      </c>
      <c r="V1168" s="470">
        <v>0</v>
      </c>
      <c r="W1168" s="470">
        <v>0</v>
      </c>
      <c r="X1168" s="470">
        <v>77.329700000000003</v>
      </c>
      <c r="Y1168" s="470">
        <v>0.12762000000000001</v>
      </c>
      <c r="Z1168" s="470">
        <v>0</v>
      </c>
      <c r="AA1168" s="470">
        <v>0</v>
      </c>
      <c r="AB1168" s="470">
        <v>0</v>
      </c>
      <c r="AC1168" s="470">
        <v>0</v>
      </c>
      <c r="AD1168" s="470">
        <v>77.457319999999996</v>
      </c>
      <c r="AE1168" s="470">
        <v>1510.8826099999999</v>
      </c>
      <c r="AF1168" s="227">
        <v>8.0259999999999998</v>
      </c>
      <c r="AG1168" s="227">
        <v>41.125459999999997</v>
      </c>
      <c r="AH1168" s="227">
        <v>0</v>
      </c>
      <c r="AI1168" s="227">
        <v>0.12762000000000001</v>
      </c>
      <c r="AJ1168" s="475">
        <v>1461.6035299999999</v>
      </c>
    </row>
    <row r="1169" spans="1:36" s="42" customFormat="1" x14ac:dyDescent="0.25">
      <c r="A1169" s="395"/>
      <c r="B1169" s="111">
        <v>711015</v>
      </c>
      <c r="C1169" s="180" t="s">
        <v>433</v>
      </c>
      <c r="D1169" s="470">
        <v>0</v>
      </c>
      <c r="E1169" s="470">
        <v>20.890979999999999</v>
      </c>
      <c r="F1169" s="470">
        <v>387.9735</v>
      </c>
      <c r="G1169" s="470">
        <v>414.10869000000002</v>
      </c>
      <c r="H1169" s="87">
        <v>822.97316999999998</v>
      </c>
      <c r="I1169" s="470">
        <v>0</v>
      </c>
      <c r="J1169" s="470">
        <v>1.7355</v>
      </c>
      <c r="K1169" s="470">
        <v>0</v>
      </c>
      <c r="L1169" s="470">
        <v>0</v>
      </c>
      <c r="M1169" s="470">
        <v>0</v>
      </c>
      <c r="N1169" s="470">
        <v>21.488880000000002</v>
      </c>
      <c r="O1169" s="470">
        <v>0</v>
      </c>
      <c r="P1169" s="470">
        <v>0</v>
      </c>
      <c r="Q1169" s="470">
        <v>0</v>
      </c>
      <c r="R1169" s="87">
        <v>23.224380000000004</v>
      </c>
      <c r="S1169" s="470">
        <v>0</v>
      </c>
      <c r="T1169" s="470">
        <v>0</v>
      </c>
      <c r="U1169" s="470">
        <v>0</v>
      </c>
      <c r="V1169" s="470">
        <v>0</v>
      </c>
      <c r="W1169" s="470">
        <v>0</v>
      </c>
      <c r="X1169" s="470">
        <v>0</v>
      </c>
      <c r="Y1169" s="470">
        <v>0</v>
      </c>
      <c r="Z1169" s="470">
        <v>0</v>
      </c>
      <c r="AA1169" s="470">
        <v>0</v>
      </c>
      <c r="AB1169" s="470">
        <v>0</v>
      </c>
      <c r="AC1169" s="470">
        <v>0</v>
      </c>
      <c r="AD1169" s="470">
        <v>0</v>
      </c>
      <c r="AE1169" s="470">
        <v>846.19754999999998</v>
      </c>
      <c r="AF1169" s="227">
        <v>21.488880000000002</v>
      </c>
      <c r="AG1169" s="227">
        <v>0</v>
      </c>
      <c r="AH1169" s="227">
        <v>0</v>
      </c>
      <c r="AI1169" s="227">
        <v>0</v>
      </c>
      <c r="AJ1169" s="475">
        <v>824.70866999999998</v>
      </c>
    </row>
    <row r="1170" spans="1:36" s="42" customFormat="1" x14ac:dyDescent="0.25">
      <c r="A1170" s="395"/>
      <c r="B1170" s="111">
        <v>7111</v>
      </c>
      <c r="C1170" s="180" t="s">
        <v>434</v>
      </c>
      <c r="D1170" s="470">
        <v>0</v>
      </c>
      <c r="E1170" s="470">
        <v>0</v>
      </c>
      <c r="F1170" s="470">
        <v>0</v>
      </c>
      <c r="G1170" s="470">
        <v>0</v>
      </c>
      <c r="H1170" s="87">
        <v>0</v>
      </c>
      <c r="I1170" s="470">
        <v>0</v>
      </c>
      <c r="J1170" s="470">
        <v>0</v>
      </c>
      <c r="K1170" s="470">
        <v>0</v>
      </c>
      <c r="L1170" s="470">
        <v>0</v>
      </c>
      <c r="M1170" s="470">
        <v>0</v>
      </c>
      <c r="N1170" s="470">
        <v>0</v>
      </c>
      <c r="O1170" s="470">
        <v>0</v>
      </c>
      <c r="P1170" s="470">
        <v>0</v>
      </c>
      <c r="Q1170" s="470">
        <v>0</v>
      </c>
      <c r="R1170" s="87">
        <v>0</v>
      </c>
      <c r="S1170" s="470">
        <v>0</v>
      </c>
      <c r="T1170" s="470">
        <v>0</v>
      </c>
      <c r="U1170" s="470">
        <v>0</v>
      </c>
      <c r="V1170" s="470">
        <v>0</v>
      </c>
      <c r="W1170" s="470">
        <v>0</v>
      </c>
      <c r="X1170" s="470">
        <v>0</v>
      </c>
      <c r="Y1170" s="470">
        <v>0</v>
      </c>
      <c r="Z1170" s="470">
        <v>0</v>
      </c>
      <c r="AA1170" s="470">
        <v>0</v>
      </c>
      <c r="AB1170" s="470">
        <v>0</v>
      </c>
      <c r="AC1170" s="470">
        <v>0</v>
      </c>
      <c r="AD1170" s="470">
        <v>0</v>
      </c>
      <c r="AE1170" s="470">
        <v>0</v>
      </c>
      <c r="AF1170" s="227">
        <v>0</v>
      </c>
      <c r="AG1170" s="227">
        <v>0</v>
      </c>
      <c r="AH1170" s="227">
        <v>0</v>
      </c>
      <c r="AI1170" s="227">
        <v>0</v>
      </c>
      <c r="AJ1170" s="475">
        <v>0</v>
      </c>
    </row>
    <row r="1171" spans="1:36" s="42" customFormat="1" x14ac:dyDescent="0.25">
      <c r="A1171" s="395"/>
      <c r="B1171" s="111">
        <v>711105</v>
      </c>
      <c r="C1171" s="180" t="s">
        <v>435</v>
      </c>
      <c r="D1171" s="470">
        <v>0</v>
      </c>
      <c r="E1171" s="470">
        <v>0</v>
      </c>
      <c r="F1171" s="470">
        <v>0</v>
      </c>
      <c r="G1171" s="470">
        <v>0</v>
      </c>
      <c r="H1171" s="87">
        <v>0</v>
      </c>
      <c r="I1171" s="470">
        <v>0</v>
      </c>
      <c r="J1171" s="470">
        <v>0</v>
      </c>
      <c r="K1171" s="470">
        <v>0</v>
      </c>
      <c r="L1171" s="470">
        <v>0</v>
      </c>
      <c r="M1171" s="470">
        <v>0</v>
      </c>
      <c r="N1171" s="470">
        <v>0</v>
      </c>
      <c r="O1171" s="470">
        <v>0</v>
      </c>
      <c r="P1171" s="470">
        <v>0</v>
      </c>
      <c r="Q1171" s="470">
        <v>0</v>
      </c>
      <c r="R1171" s="87">
        <v>0</v>
      </c>
      <c r="S1171" s="470">
        <v>0</v>
      </c>
      <c r="T1171" s="470">
        <v>0</v>
      </c>
      <c r="U1171" s="470">
        <v>0</v>
      </c>
      <c r="V1171" s="470">
        <v>0</v>
      </c>
      <c r="W1171" s="470">
        <v>0</v>
      </c>
      <c r="X1171" s="470">
        <v>0</v>
      </c>
      <c r="Y1171" s="470">
        <v>0</v>
      </c>
      <c r="Z1171" s="470">
        <v>0</v>
      </c>
      <c r="AA1171" s="470">
        <v>0</v>
      </c>
      <c r="AB1171" s="470">
        <v>0</v>
      </c>
      <c r="AC1171" s="470">
        <v>0</v>
      </c>
      <c r="AD1171" s="470">
        <v>0</v>
      </c>
      <c r="AE1171" s="470">
        <v>0</v>
      </c>
      <c r="AF1171" s="227">
        <v>0</v>
      </c>
      <c r="AG1171" s="227">
        <v>0</v>
      </c>
      <c r="AH1171" s="227">
        <v>0</v>
      </c>
      <c r="AI1171" s="227">
        <v>0</v>
      </c>
      <c r="AJ1171" s="475">
        <v>0</v>
      </c>
    </row>
    <row r="1172" spans="1:36" s="42" customFormat="1" x14ac:dyDescent="0.25">
      <c r="A1172" s="395"/>
      <c r="B1172" s="111">
        <v>711110</v>
      </c>
      <c r="C1172" s="180" t="s">
        <v>199</v>
      </c>
      <c r="D1172" s="470">
        <v>0</v>
      </c>
      <c r="E1172" s="470">
        <v>0</v>
      </c>
      <c r="F1172" s="470">
        <v>0</v>
      </c>
      <c r="G1172" s="470">
        <v>0</v>
      </c>
      <c r="H1172" s="87">
        <v>0</v>
      </c>
      <c r="I1172" s="470">
        <v>0</v>
      </c>
      <c r="J1172" s="470">
        <v>0</v>
      </c>
      <c r="K1172" s="470">
        <v>0</v>
      </c>
      <c r="L1172" s="470">
        <v>0</v>
      </c>
      <c r="M1172" s="470">
        <v>0</v>
      </c>
      <c r="N1172" s="470">
        <v>0</v>
      </c>
      <c r="O1172" s="470">
        <v>0</v>
      </c>
      <c r="P1172" s="470">
        <v>0</v>
      </c>
      <c r="Q1172" s="470">
        <v>0</v>
      </c>
      <c r="R1172" s="87">
        <v>0</v>
      </c>
      <c r="S1172" s="470">
        <v>0</v>
      </c>
      <c r="T1172" s="470">
        <v>0</v>
      </c>
      <c r="U1172" s="470">
        <v>0</v>
      </c>
      <c r="V1172" s="470">
        <v>0</v>
      </c>
      <c r="W1172" s="470">
        <v>0</v>
      </c>
      <c r="X1172" s="470">
        <v>0</v>
      </c>
      <c r="Y1172" s="470">
        <v>0</v>
      </c>
      <c r="Z1172" s="470">
        <v>0</v>
      </c>
      <c r="AA1172" s="470">
        <v>0</v>
      </c>
      <c r="AB1172" s="470">
        <v>0</v>
      </c>
      <c r="AC1172" s="470">
        <v>0</v>
      </c>
      <c r="AD1172" s="470">
        <v>0</v>
      </c>
      <c r="AE1172" s="470">
        <v>0</v>
      </c>
      <c r="AF1172" s="227">
        <v>0</v>
      </c>
      <c r="AG1172" s="227">
        <v>0</v>
      </c>
      <c r="AH1172" s="227">
        <v>0</v>
      </c>
      <c r="AI1172" s="227">
        <v>0</v>
      </c>
      <c r="AJ1172" s="475">
        <v>0</v>
      </c>
    </row>
    <row r="1173" spans="1:36" s="42" customFormat="1" x14ac:dyDescent="0.25">
      <c r="A1173" s="395"/>
      <c r="B1173" s="111">
        <v>711115</v>
      </c>
      <c r="C1173" s="180" t="s">
        <v>436</v>
      </c>
      <c r="D1173" s="470">
        <v>0</v>
      </c>
      <c r="E1173" s="470">
        <v>0</v>
      </c>
      <c r="F1173" s="470">
        <v>0</v>
      </c>
      <c r="G1173" s="470">
        <v>0</v>
      </c>
      <c r="H1173" s="87">
        <v>0</v>
      </c>
      <c r="I1173" s="470">
        <v>0</v>
      </c>
      <c r="J1173" s="470">
        <v>0</v>
      </c>
      <c r="K1173" s="470">
        <v>0</v>
      </c>
      <c r="L1173" s="470">
        <v>0</v>
      </c>
      <c r="M1173" s="470">
        <v>0</v>
      </c>
      <c r="N1173" s="470">
        <v>0</v>
      </c>
      <c r="O1173" s="470">
        <v>0</v>
      </c>
      <c r="P1173" s="470">
        <v>0</v>
      </c>
      <c r="Q1173" s="470">
        <v>0</v>
      </c>
      <c r="R1173" s="87">
        <v>0</v>
      </c>
      <c r="S1173" s="470">
        <v>0</v>
      </c>
      <c r="T1173" s="470">
        <v>0</v>
      </c>
      <c r="U1173" s="470">
        <v>0</v>
      </c>
      <c r="V1173" s="470">
        <v>0</v>
      </c>
      <c r="W1173" s="470">
        <v>0</v>
      </c>
      <c r="X1173" s="470">
        <v>0</v>
      </c>
      <c r="Y1173" s="470">
        <v>0</v>
      </c>
      <c r="Z1173" s="470">
        <v>0</v>
      </c>
      <c r="AA1173" s="470">
        <v>0</v>
      </c>
      <c r="AB1173" s="470">
        <v>0</v>
      </c>
      <c r="AC1173" s="470">
        <v>0</v>
      </c>
      <c r="AD1173" s="470">
        <v>0</v>
      </c>
      <c r="AE1173" s="470">
        <v>0</v>
      </c>
      <c r="AF1173" s="227">
        <v>0</v>
      </c>
      <c r="AG1173" s="227">
        <v>0</v>
      </c>
      <c r="AH1173" s="227">
        <v>0</v>
      </c>
      <c r="AI1173" s="227">
        <v>0</v>
      </c>
      <c r="AJ1173" s="475">
        <v>0</v>
      </c>
    </row>
    <row r="1174" spans="1:36" s="42" customFormat="1" x14ac:dyDescent="0.25">
      <c r="A1174" s="395"/>
      <c r="B1174" s="111">
        <v>711120</v>
      </c>
      <c r="C1174" s="180" t="s">
        <v>209</v>
      </c>
      <c r="D1174" s="470">
        <v>0</v>
      </c>
      <c r="E1174" s="470">
        <v>0</v>
      </c>
      <c r="F1174" s="470">
        <v>0</v>
      </c>
      <c r="G1174" s="470">
        <v>0</v>
      </c>
      <c r="H1174" s="87">
        <v>0</v>
      </c>
      <c r="I1174" s="470">
        <v>0</v>
      </c>
      <c r="J1174" s="470">
        <v>0</v>
      </c>
      <c r="K1174" s="470">
        <v>0</v>
      </c>
      <c r="L1174" s="470">
        <v>0</v>
      </c>
      <c r="M1174" s="470">
        <v>0</v>
      </c>
      <c r="N1174" s="470">
        <v>0</v>
      </c>
      <c r="O1174" s="470">
        <v>0</v>
      </c>
      <c r="P1174" s="470">
        <v>0</v>
      </c>
      <c r="Q1174" s="470">
        <v>0</v>
      </c>
      <c r="R1174" s="87">
        <v>0</v>
      </c>
      <c r="S1174" s="470">
        <v>0</v>
      </c>
      <c r="T1174" s="470">
        <v>0</v>
      </c>
      <c r="U1174" s="470">
        <v>0</v>
      </c>
      <c r="V1174" s="470">
        <v>0</v>
      </c>
      <c r="W1174" s="470">
        <v>0</v>
      </c>
      <c r="X1174" s="470">
        <v>0</v>
      </c>
      <c r="Y1174" s="470">
        <v>0</v>
      </c>
      <c r="Z1174" s="470">
        <v>0</v>
      </c>
      <c r="AA1174" s="470">
        <v>0</v>
      </c>
      <c r="AB1174" s="470">
        <v>0</v>
      </c>
      <c r="AC1174" s="470">
        <v>0</v>
      </c>
      <c r="AD1174" s="470">
        <v>0</v>
      </c>
      <c r="AE1174" s="470">
        <v>0</v>
      </c>
      <c r="AF1174" s="227">
        <v>0</v>
      </c>
      <c r="AG1174" s="227">
        <v>0</v>
      </c>
      <c r="AH1174" s="227">
        <v>0</v>
      </c>
      <c r="AI1174" s="227">
        <v>0</v>
      </c>
      <c r="AJ1174" s="475">
        <v>0</v>
      </c>
    </row>
    <row r="1175" spans="1:36" s="42" customFormat="1" x14ac:dyDescent="0.25">
      <c r="A1175" s="395"/>
      <c r="B1175" s="111">
        <v>711125</v>
      </c>
      <c r="C1175" s="180" t="s">
        <v>1121</v>
      </c>
      <c r="D1175" s="470">
        <v>0</v>
      </c>
      <c r="E1175" s="470">
        <v>0</v>
      </c>
      <c r="F1175" s="470">
        <v>0</v>
      </c>
      <c r="G1175" s="470">
        <v>0</v>
      </c>
      <c r="H1175" s="87">
        <v>0</v>
      </c>
      <c r="I1175" s="470">
        <v>0</v>
      </c>
      <c r="J1175" s="470">
        <v>0</v>
      </c>
      <c r="K1175" s="470">
        <v>0</v>
      </c>
      <c r="L1175" s="470">
        <v>0</v>
      </c>
      <c r="M1175" s="470">
        <v>0</v>
      </c>
      <c r="N1175" s="470">
        <v>0</v>
      </c>
      <c r="O1175" s="470">
        <v>0</v>
      </c>
      <c r="P1175" s="470">
        <v>0</v>
      </c>
      <c r="Q1175" s="470">
        <v>0</v>
      </c>
      <c r="R1175" s="87">
        <v>0</v>
      </c>
      <c r="S1175" s="470">
        <v>0</v>
      </c>
      <c r="T1175" s="470">
        <v>0</v>
      </c>
      <c r="U1175" s="470">
        <v>0</v>
      </c>
      <c r="V1175" s="470">
        <v>0</v>
      </c>
      <c r="W1175" s="470">
        <v>0</v>
      </c>
      <c r="X1175" s="470">
        <v>0</v>
      </c>
      <c r="Y1175" s="470">
        <v>0</v>
      </c>
      <c r="Z1175" s="470">
        <v>0</v>
      </c>
      <c r="AA1175" s="470">
        <v>0</v>
      </c>
      <c r="AB1175" s="470">
        <v>0</v>
      </c>
      <c r="AC1175" s="470">
        <v>0</v>
      </c>
      <c r="AD1175" s="470">
        <v>0</v>
      </c>
      <c r="AE1175" s="470">
        <v>0</v>
      </c>
      <c r="AF1175" s="227">
        <v>0</v>
      </c>
      <c r="AG1175" s="227">
        <v>0</v>
      </c>
      <c r="AH1175" s="227">
        <v>0</v>
      </c>
      <c r="AI1175" s="227">
        <v>0</v>
      </c>
      <c r="AJ1175" s="475">
        <v>0</v>
      </c>
    </row>
    <row r="1176" spans="1:36" s="42" customFormat="1" x14ac:dyDescent="0.25">
      <c r="A1176" s="395"/>
      <c r="B1176" s="111">
        <v>711130</v>
      </c>
      <c r="C1176" s="180" t="s">
        <v>437</v>
      </c>
      <c r="D1176" s="470">
        <v>0</v>
      </c>
      <c r="E1176" s="470">
        <v>0</v>
      </c>
      <c r="F1176" s="470">
        <v>0</v>
      </c>
      <c r="G1176" s="470">
        <v>0</v>
      </c>
      <c r="H1176" s="87">
        <v>0</v>
      </c>
      <c r="I1176" s="470">
        <v>0</v>
      </c>
      <c r="J1176" s="470">
        <v>0</v>
      </c>
      <c r="K1176" s="470">
        <v>0</v>
      </c>
      <c r="L1176" s="470">
        <v>0</v>
      </c>
      <c r="M1176" s="470">
        <v>0</v>
      </c>
      <c r="N1176" s="470">
        <v>0</v>
      </c>
      <c r="O1176" s="470">
        <v>0</v>
      </c>
      <c r="P1176" s="470">
        <v>0</v>
      </c>
      <c r="Q1176" s="470">
        <v>0</v>
      </c>
      <c r="R1176" s="87">
        <v>0</v>
      </c>
      <c r="S1176" s="470">
        <v>0</v>
      </c>
      <c r="T1176" s="470">
        <v>0</v>
      </c>
      <c r="U1176" s="470">
        <v>0</v>
      </c>
      <c r="V1176" s="470">
        <v>0</v>
      </c>
      <c r="W1176" s="470">
        <v>0</v>
      </c>
      <c r="X1176" s="470">
        <v>0</v>
      </c>
      <c r="Y1176" s="470">
        <v>0</v>
      </c>
      <c r="Z1176" s="470">
        <v>0</v>
      </c>
      <c r="AA1176" s="470">
        <v>0</v>
      </c>
      <c r="AB1176" s="470">
        <v>0</v>
      </c>
      <c r="AC1176" s="470">
        <v>0</v>
      </c>
      <c r="AD1176" s="470">
        <v>0</v>
      </c>
      <c r="AE1176" s="470">
        <v>0</v>
      </c>
      <c r="AF1176" s="227">
        <v>0</v>
      </c>
      <c r="AG1176" s="227">
        <v>0</v>
      </c>
      <c r="AH1176" s="227">
        <v>0</v>
      </c>
      <c r="AI1176" s="227">
        <v>0</v>
      </c>
      <c r="AJ1176" s="475">
        <v>0</v>
      </c>
    </row>
    <row r="1177" spans="1:36" s="42" customFormat="1" x14ac:dyDescent="0.25">
      <c r="A1177" s="395"/>
      <c r="B1177" s="111">
        <v>711135</v>
      </c>
      <c r="C1177" s="180" t="s">
        <v>210</v>
      </c>
      <c r="D1177" s="470">
        <v>0</v>
      </c>
      <c r="E1177" s="470">
        <v>0</v>
      </c>
      <c r="F1177" s="470">
        <v>0</v>
      </c>
      <c r="G1177" s="470">
        <v>0</v>
      </c>
      <c r="H1177" s="87">
        <v>0</v>
      </c>
      <c r="I1177" s="470">
        <v>0</v>
      </c>
      <c r="J1177" s="470">
        <v>0</v>
      </c>
      <c r="K1177" s="470">
        <v>0</v>
      </c>
      <c r="L1177" s="470">
        <v>0</v>
      </c>
      <c r="M1177" s="470">
        <v>0</v>
      </c>
      <c r="N1177" s="470">
        <v>0</v>
      </c>
      <c r="O1177" s="470">
        <v>0</v>
      </c>
      <c r="P1177" s="470">
        <v>0</v>
      </c>
      <c r="Q1177" s="470">
        <v>0</v>
      </c>
      <c r="R1177" s="87">
        <v>0</v>
      </c>
      <c r="S1177" s="470">
        <v>0</v>
      </c>
      <c r="T1177" s="470">
        <v>0</v>
      </c>
      <c r="U1177" s="470">
        <v>0</v>
      </c>
      <c r="V1177" s="470">
        <v>0</v>
      </c>
      <c r="W1177" s="470">
        <v>0</v>
      </c>
      <c r="X1177" s="470">
        <v>0</v>
      </c>
      <c r="Y1177" s="470">
        <v>0</v>
      </c>
      <c r="Z1177" s="470">
        <v>0</v>
      </c>
      <c r="AA1177" s="470">
        <v>0</v>
      </c>
      <c r="AB1177" s="470">
        <v>0</v>
      </c>
      <c r="AC1177" s="470">
        <v>0</v>
      </c>
      <c r="AD1177" s="470">
        <v>0</v>
      </c>
      <c r="AE1177" s="470">
        <v>0</v>
      </c>
      <c r="AF1177" s="227">
        <v>0</v>
      </c>
      <c r="AG1177" s="227">
        <v>0</v>
      </c>
      <c r="AH1177" s="227">
        <v>0</v>
      </c>
      <c r="AI1177" s="227">
        <v>0</v>
      </c>
      <c r="AJ1177" s="475">
        <v>0</v>
      </c>
    </row>
    <row r="1178" spans="1:36" s="42" customFormat="1" x14ac:dyDescent="0.25">
      <c r="A1178" s="395"/>
      <c r="B1178" s="111">
        <v>7112</v>
      </c>
      <c r="C1178" s="180" t="s">
        <v>1700</v>
      </c>
      <c r="D1178" s="470">
        <v>0</v>
      </c>
      <c r="E1178" s="470">
        <v>0</v>
      </c>
      <c r="F1178" s="470">
        <v>0</v>
      </c>
      <c r="G1178" s="470">
        <v>891.41762000000006</v>
      </c>
      <c r="H1178" s="87">
        <v>891.41762000000006</v>
      </c>
      <c r="I1178" s="470">
        <v>0</v>
      </c>
      <c r="J1178" s="470">
        <v>14.4</v>
      </c>
      <c r="K1178" s="470">
        <v>0</v>
      </c>
      <c r="L1178" s="470">
        <v>0</v>
      </c>
      <c r="M1178" s="470">
        <v>0</v>
      </c>
      <c r="N1178" s="470">
        <v>35.038499999999999</v>
      </c>
      <c r="O1178" s="470">
        <v>0</v>
      </c>
      <c r="P1178" s="470">
        <v>0</v>
      </c>
      <c r="Q1178" s="470">
        <v>0</v>
      </c>
      <c r="R1178" s="87">
        <v>49.438499999999998</v>
      </c>
      <c r="S1178" s="470">
        <v>0</v>
      </c>
      <c r="T1178" s="470">
        <v>0</v>
      </c>
      <c r="U1178" s="470">
        <v>0</v>
      </c>
      <c r="V1178" s="470">
        <v>0</v>
      </c>
      <c r="W1178" s="470">
        <v>0</v>
      </c>
      <c r="X1178" s="470">
        <v>0</v>
      </c>
      <c r="Y1178" s="470">
        <v>0</v>
      </c>
      <c r="Z1178" s="470">
        <v>0</v>
      </c>
      <c r="AA1178" s="470">
        <v>0</v>
      </c>
      <c r="AB1178" s="470">
        <v>0</v>
      </c>
      <c r="AC1178" s="470">
        <v>0</v>
      </c>
      <c r="AD1178" s="470">
        <v>0</v>
      </c>
      <c r="AE1178" s="470">
        <v>940.85612000000003</v>
      </c>
      <c r="AF1178" s="227">
        <v>35.038499999999999</v>
      </c>
      <c r="AG1178" s="227">
        <v>0</v>
      </c>
      <c r="AH1178" s="227">
        <v>0</v>
      </c>
      <c r="AI1178" s="227">
        <v>0</v>
      </c>
      <c r="AJ1178" s="475">
        <v>905.81762000000003</v>
      </c>
    </row>
    <row r="1179" spans="1:36" s="42" customFormat="1" x14ac:dyDescent="0.25">
      <c r="A1179" s="395"/>
      <c r="B1179" s="111">
        <v>711205</v>
      </c>
      <c r="C1179" s="180" t="s">
        <v>1701</v>
      </c>
      <c r="D1179" s="470">
        <v>0</v>
      </c>
      <c r="E1179" s="470">
        <v>0</v>
      </c>
      <c r="F1179" s="470">
        <v>0</v>
      </c>
      <c r="G1179" s="470">
        <v>782.33439999999996</v>
      </c>
      <c r="H1179" s="87">
        <v>782.33439999999996</v>
      </c>
      <c r="I1179" s="470">
        <v>0</v>
      </c>
      <c r="J1179" s="470">
        <v>14.4</v>
      </c>
      <c r="K1179" s="470">
        <v>0</v>
      </c>
      <c r="L1179" s="470">
        <v>0</v>
      </c>
      <c r="M1179" s="470">
        <v>0</v>
      </c>
      <c r="N1179" s="470">
        <v>35.038499999999999</v>
      </c>
      <c r="O1179" s="470">
        <v>0</v>
      </c>
      <c r="P1179" s="470">
        <v>0</v>
      </c>
      <c r="Q1179" s="470">
        <v>0</v>
      </c>
      <c r="R1179" s="87">
        <v>49.438499999999998</v>
      </c>
      <c r="S1179" s="470">
        <v>0</v>
      </c>
      <c r="T1179" s="470">
        <v>0</v>
      </c>
      <c r="U1179" s="470">
        <v>0</v>
      </c>
      <c r="V1179" s="470">
        <v>0</v>
      </c>
      <c r="W1179" s="470">
        <v>0</v>
      </c>
      <c r="X1179" s="470">
        <v>0</v>
      </c>
      <c r="Y1179" s="470">
        <v>0</v>
      </c>
      <c r="Z1179" s="470">
        <v>0</v>
      </c>
      <c r="AA1179" s="470">
        <v>0</v>
      </c>
      <c r="AB1179" s="470">
        <v>0</v>
      </c>
      <c r="AC1179" s="470">
        <v>0</v>
      </c>
      <c r="AD1179" s="470">
        <v>0</v>
      </c>
      <c r="AE1179" s="470">
        <v>831.77289999999994</v>
      </c>
      <c r="AF1179" s="227">
        <v>35.038499999999999</v>
      </c>
      <c r="AG1179" s="227">
        <v>0</v>
      </c>
      <c r="AH1179" s="227">
        <v>0</v>
      </c>
      <c r="AI1179" s="227">
        <v>0</v>
      </c>
      <c r="AJ1179" s="475">
        <v>796.73439999999994</v>
      </c>
    </row>
    <row r="1180" spans="1:36" s="42" customFormat="1" x14ac:dyDescent="0.25">
      <c r="A1180" s="395"/>
      <c r="B1180" s="111">
        <v>711210</v>
      </c>
      <c r="C1180" s="180" t="s">
        <v>1702</v>
      </c>
      <c r="D1180" s="470">
        <v>0</v>
      </c>
      <c r="E1180" s="470">
        <v>0</v>
      </c>
      <c r="F1180" s="470">
        <v>0</v>
      </c>
      <c r="G1180" s="470">
        <v>109.08322</v>
      </c>
      <c r="H1180" s="87">
        <v>109.08322</v>
      </c>
      <c r="I1180" s="470">
        <v>0</v>
      </c>
      <c r="J1180" s="470">
        <v>0</v>
      </c>
      <c r="K1180" s="470">
        <v>0</v>
      </c>
      <c r="L1180" s="470">
        <v>0</v>
      </c>
      <c r="M1180" s="470">
        <v>0</v>
      </c>
      <c r="N1180" s="470">
        <v>0</v>
      </c>
      <c r="O1180" s="470">
        <v>0</v>
      </c>
      <c r="P1180" s="470">
        <v>0</v>
      </c>
      <c r="Q1180" s="470">
        <v>0</v>
      </c>
      <c r="R1180" s="87">
        <v>0</v>
      </c>
      <c r="S1180" s="470">
        <v>0</v>
      </c>
      <c r="T1180" s="470">
        <v>0</v>
      </c>
      <c r="U1180" s="470">
        <v>0</v>
      </c>
      <c r="V1180" s="470">
        <v>0</v>
      </c>
      <c r="W1180" s="470">
        <v>0</v>
      </c>
      <c r="X1180" s="470">
        <v>0</v>
      </c>
      <c r="Y1180" s="470">
        <v>0</v>
      </c>
      <c r="Z1180" s="470">
        <v>0</v>
      </c>
      <c r="AA1180" s="470">
        <v>0</v>
      </c>
      <c r="AB1180" s="470">
        <v>0</v>
      </c>
      <c r="AC1180" s="470">
        <v>0</v>
      </c>
      <c r="AD1180" s="470">
        <v>0</v>
      </c>
      <c r="AE1180" s="470">
        <v>109.08322</v>
      </c>
      <c r="AF1180" s="227">
        <v>0</v>
      </c>
      <c r="AG1180" s="227">
        <v>0</v>
      </c>
      <c r="AH1180" s="227">
        <v>0</v>
      </c>
      <c r="AI1180" s="227">
        <v>0</v>
      </c>
      <c r="AJ1180" s="475">
        <v>109.08322</v>
      </c>
    </row>
    <row r="1181" spans="1:36" s="42" customFormat="1" x14ac:dyDescent="0.25">
      <c r="A1181" s="395"/>
      <c r="B1181" s="111">
        <v>711215</v>
      </c>
      <c r="C1181" s="180" t="s">
        <v>1703</v>
      </c>
      <c r="D1181" s="470">
        <v>0</v>
      </c>
      <c r="E1181" s="470">
        <v>0</v>
      </c>
      <c r="F1181" s="470">
        <v>0</v>
      </c>
      <c r="G1181" s="470">
        <v>0</v>
      </c>
      <c r="H1181" s="87">
        <v>0</v>
      </c>
      <c r="I1181" s="470">
        <v>0</v>
      </c>
      <c r="J1181" s="470">
        <v>0</v>
      </c>
      <c r="K1181" s="470">
        <v>0</v>
      </c>
      <c r="L1181" s="470">
        <v>0</v>
      </c>
      <c r="M1181" s="470">
        <v>0</v>
      </c>
      <c r="N1181" s="470">
        <v>0</v>
      </c>
      <c r="O1181" s="470">
        <v>0</v>
      </c>
      <c r="P1181" s="470">
        <v>0</v>
      </c>
      <c r="Q1181" s="470">
        <v>0</v>
      </c>
      <c r="R1181" s="87">
        <v>0</v>
      </c>
      <c r="S1181" s="470">
        <v>0</v>
      </c>
      <c r="T1181" s="470">
        <v>0</v>
      </c>
      <c r="U1181" s="470">
        <v>0</v>
      </c>
      <c r="V1181" s="470">
        <v>0</v>
      </c>
      <c r="W1181" s="470">
        <v>0</v>
      </c>
      <c r="X1181" s="470">
        <v>0</v>
      </c>
      <c r="Y1181" s="470">
        <v>0</v>
      </c>
      <c r="Z1181" s="470">
        <v>0</v>
      </c>
      <c r="AA1181" s="470">
        <v>0</v>
      </c>
      <c r="AB1181" s="470">
        <v>0</v>
      </c>
      <c r="AC1181" s="470">
        <v>0</v>
      </c>
      <c r="AD1181" s="470">
        <v>0</v>
      </c>
      <c r="AE1181" s="470">
        <v>0</v>
      </c>
      <c r="AF1181" s="227">
        <v>0</v>
      </c>
      <c r="AG1181" s="227">
        <v>0</v>
      </c>
      <c r="AH1181" s="227">
        <v>0</v>
      </c>
      <c r="AI1181" s="227">
        <v>0</v>
      </c>
      <c r="AJ1181" s="475">
        <v>0</v>
      </c>
    </row>
    <row r="1182" spans="1:36" s="42" customFormat="1" x14ac:dyDescent="0.25">
      <c r="A1182" s="395"/>
      <c r="B1182" s="111">
        <v>711220</v>
      </c>
      <c r="C1182" s="180" t="s">
        <v>1704</v>
      </c>
      <c r="D1182" s="470">
        <v>0</v>
      </c>
      <c r="E1182" s="470">
        <v>0</v>
      </c>
      <c r="F1182" s="470">
        <v>0</v>
      </c>
      <c r="G1182" s="470">
        <v>0</v>
      </c>
      <c r="H1182" s="87">
        <v>0</v>
      </c>
      <c r="I1182" s="470">
        <v>0</v>
      </c>
      <c r="J1182" s="470">
        <v>0</v>
      </c>
      <c r="K1182" s="470">
        <v>0</v>
      </c>
      <c r="L1182" s="470">
        <v>0</v>
      </c>
      <c r="M1182" s="470">
        <v>0</v>
      </c>
      <c r="N1182" s="470">
        <v>0</v>
      </c>
      <c r="O1182" s="470">
        <v>0</v>
      </c>
      <c r="P1182" s="470">
        <v>0</v>
      </c>
      <c r="Q1182" s="470">
        <v>0</v>
      </c>
      <c r="R1182" s="87">
        <v>0</v>
      </c>
      <c r="S1182" s="470">
        <v>0</v>
      </c>
      <c r="T1182" s="470">
        <v>0</v>
      </c>
      <c r="U1182" s="470">
        <v>0</v>
      </c>
      <c r="V1182" s="470">
        <v>0</v>
      </c>
      <c r="W1182" s="470">
        <v>0</v>
      </c>
      <c r="X1182" s="470">
        <v>0</v>
      </c>
      <c r="Y1182" s="470">
        <v>0</v>
      </c>
      <c r="Z1182" s="470">
        <v>0</v>
      </c>
      <c r="AA1182" s="470">
        <v>0</v>
      </c>
      <c r="AB1182" s="470">
        <v>0</v>
      </c>
      <c r="AC1182" s="470">
        <v>0</v>
      </c>
      <c r="AD1182" s="470">
        <v>0</v>
      </c>
      <c r="AE1182" s="470">
        <v>0</v>
      </c>
      <c r="AF1182" s="227">
        <v>0</v>
      </c>
      <c r="AG1182" s="227">
        <v>0</v>
      </c>
      <c r="AH1182" s="227">
        <v>0</v>
      </c>
      <c r="AI1182" s="227">
        <v>0</v>
      </c>
      <c r="AJ1182" s="475">
        <v>0</v>
      </c>
    </row>
    <row r="1183" spans="1:36" s="42" customFormat="1" x14ac:dyDescent="0.25">
      <c r="A1183" s="395"/>
      <c r="B1183" s="111">
        <v>7113</v>
      </c>
      <c r="C1183" s="180" t="s">
        <v>870</v>
      </c>
      <c r="D1183" s="470">
        <v>0</v>
      </c>
      <c r="E1183" s="470">
        <v>0</v>
      </c>
      <c r="F1183" s="470">
        <v>0</v>
      </c>
      <c r="G1183" s="470">
        <v>0</v>
      </c>
      <c r="H1183" s="87">
        <v>0</v>
      </c>
      <c r="I1183" s="470">
        <v>0</v>
      </c>
      <c r="J1183" s="470">
        <v>0</v>
      </c>
      <c r="K1183" s="470">
        <v>0</v>
      </c>
      <c r="L1183" s="470">
        <v>0</v>
      </c>
      <c r="M1183" s="470">
        <v>0</v>
      </c>
      <c r="N1183" s="470">
        <v>0</v>
      </c>
      <c r="O1183" s="470">
        <v>0</v>
      </c>
      <c r="P1183" s="470">
        <v>0</v>
      </c>
      <c r="Q1183" s="470">
        <v>0</v>
      </c>
      <c r="R1183" s="87">
        <v>0</v>
      </c>
      <c r="S1183" s="470">
        <v>0</v>
      </c>
      <c r="T1183" s="470">
        <v>0</v>
      </c>
      <c r="U1183" s="470">
        <v>0</v>
      </c>
      <c r="V1183" s="470">
        <v>0</v>
      </c>
      <c r="W1183" s="470">
        <v>0</v>
      </c>
      <c r="X1183" s="470">
        <v>0</v>
      </c>
      <c r="Y1183" s="470">
        <v>0</v>
      </c>
      <c r="Z1183" s="470">
        <v>0</v>
      </c>
      <c r="AA1183" s="470">
        <v>0</v>
      </c>
      <c r="AB1183" s="470">
        <v>0</v>
      </c>
      <c r="AC1183" s="470">
        <v>0</v>
      </c>
      <c r="AD1183" s="470">
        <v>0</v>
      </c>
      <c r="AE1183" s="470">
        <v>0</v>
      </c>
      <c r="AF1183" s="227">
        <v>0</v>
      </c>
      <c r="AG1183" s="227">
        <v>0</v>
      </c>
      <c r="AH1183" s="227">
        <v>0</v>
      </c>
      <c r="AI1183" s="227">
        <v>0</v>
      </c>
      <c r="AJ1183" s="475">
        <v>0</v>
      </c>
    </row>
    <row r="1184" spans="1:36" s="42" customFormat="1" x14ac:dyDescent="0.25">
      <c r="A1184" s="395"/>
      <c r="B1184" s="111">
        <v>711305</v>
      </c>
      <c r="C1184" s="180" t="s">
        <v>871</v>
      </c>
      <c r="D1184" s="470">
        <v>0</v>
      </c>
      <c r="E1184" s="470">
        <v>0</v>
      </c>
      <c r="F1184" s="470">
        <v>0</v>
      </c>
      <c r="G1184" s="470">
        <v>0</v>
      </c>
      <c r="H1184" s="87">
        <v>0</v>
      </c>
      <c r="I1184" s="470">
        <v>0</v>
      </c>
      <c r="J1184" s="470">
        <v>0</v>
      </c>
      <c r="K1184" s="470">
        <v>0</v>
      </c>
      <c r="L1184" s="470">
        <v>0</v>
      </c>
      <c r="M1184" s="470">
        <v>0</v>
      </c>
      <c r="N1184" s="470">
        <v>0</v>
      </c>
      <c r="O1184" s="470">
        <v>0</v>
      </c>
      <c r="P1184" s="470">
        <v>0</v>
      </c>
      <c r="Q1184" s="470">
        <v>0</v>
      </c>
      <c r="R1184" s="87">
        <v>0</v>
      </c>
      <c r="S1184" s="470">
        <v>0</v>
      </c>
      <c r="T1184" s="470">
        <v>0</v>
      </c>
      <c r="U1184" s="470">
        <v>0</v>
      </c>
      <c r="V1184" s="470">
        <v>0</v>
      </c>
      <c r="W1184" s="470">
        <v>0</v>
      </c>
      <c r="X1184" s="470">
        <v>0</v>
      </c>
      <c r="Y1184" s="470">
        <v>0</v>
      </c>
      <c r="Z1184" s="470">
        <v>0</v>
      </c>
      <c r="AA1184" s="470">
        <v>0</v>
      </c>
      <c r="AB1184" s="470">
        <v>0</v>
      </c>
      <c r="AC1184" s="470">
        <v>0</v>
      </c>
      <c r="AD1184" s="470">
        <v>0</v>
      </c>
      <c r="AE1184" s="470">
        <v>0</v>
      </c>
      <c r="AF1184" s="227">
        <v>0</v>
      </c>
      <c r="AG1184" s="227">
        <v>0</v>
      </c>
      <c r="AH1184" s="227">
        <v>0</v>
      </c>
      <c r="AI1184" s="227">
        <v>0</v>
      </c>
      <c r="AJ1184" s="475">
        <v>0</v>
      </c>
    </row>
    <row r="1185" spans="1:36" s="42" customFormat="1" x14ac:dyDescent="0.25">
      <c r="A1185" s="395"/>
      <c r="B1185" s="111">
        <v>711310</v>
      </c>
      <c r="C1185" s="180" t="s">
        <v>872</v>
      </c>
      <c r="D1185" s="470">
        <v>0</v>
      </c>
      <c r="E1185" s="470">
        <v>0</v>
      </c>
      <c r="F1185" s="470">
        <v>0</v>
      </c>
      <c r="G1185" s="470">
        <v>0</v>
      </c>
      <c r="H1185" s="87">
        <v>0</v>
      </c>
      <c r="I1185" s="470">
        <v>0</v>
      </c>
      <c r="J1185" s="470">
        <v>0</v>
      </c>
      <c r="K1185" s="470">
        <v>0</v>
      </c>
      <c r="L1185" s="470">
        <v>0</v>
      </c>
      <c r="M1185" s="470">
        <v>0</v>
      </c>
      <c r="N1185" s="470">
        <v>0</v>
      </c>
      <c r="O1185" s="470">
        <v>0</v>
      </c>
      <c r="P1185" s="470">
        <v>0</v>
      </c>
      <c r="Q1185" s="470">
        <v>0</v>
      </c>
      <c r="R1185" s="87">
        <v>0</v>
      </c>
      <c r="S1185" s="470">
        <v>0</v>
      </c>
      <c r="T1185" s="470">
        <v>0</v>
      </c>
      <c r="U1185" s="470">
        <v>0</v>
      </c>
      <c r="V1185" s="470">
        <v>0</v>
      </c>
      <c r="W1185" s="470">
        <v>0</v>
      </c>
      <c r="X1185" s="470">
        <v>0</v>
      </c>
      <c r="Y1185" s="470">
        <v>0</v>
      </c>
      <c r="Z1185" s="470">
        <v>0</v>
      </c>
      <c r="AA1185" s="470">
        <v>0</v>
      </c>
      <c r="AB1185" s="470">
        <v>0</v>
      </c>
      <c r="AC1185" s="470">
        <v>0</v>
      </c>
      <c r="AD1185" s="470">
        <v>0</v>
      </c>
      <c r="AE1185" s="470">
        <v>0</v>
      </c>
      <c r="AF1185" s="227">
        <v>0</v>
      </c>
      <c r="AG1185" s="227">
        <v>0</v>
      </c>
      <c r="AH1185" s="227">
        <v>0</v>
      </c>
      <c r="AI1185" s="227">
        <v>0</v>
      </c>
      <c r="AJ1185" s="475">
        <v>0</v>
      </c>
    </row>
    <row r="1186" spans="1:36" s="42" customFormat="1" x14ac:dyDescent="0.25">
      <c r="A1186" s="395"/>
      <c r="B1186" s="111">
        <v>7114</v>
      </c>
      <c r="C1186" s="180" t="s">
        <v>1705</v>
      </c>
      <c r="D1186" s="470">
        <v>0</v>
      </c>
      <c r="E1186" s="470">
        <v>0</v>
      </c>
      <c r="F1186" s="470">
        <v>0</v>
      </c>
      <c r="G1186" s="470">
        <v>0</v>
      </c>
      <c r="H1186" s="87">
        <v>0</v>
      </c>
      <c r="I1186" s="470">
        <v>0</v>
      </c>
      <c r="J1186" s="470">
        <v>0</v>
      </c>
      <c r="K1186" s="470">
        <v>0</v>
      </c>
      <c r="L1186" s="470">
        <v>0</v>
      </c>
      <c r="M1186" s="470">
        <v>0</v>
      </c>
      <c r="N1186" s="470">
        <v>0</v>
      </c>
      <c r="O1186" s="470">
        <v>0</v>
      </c>
      <c r="P1186" s="470">
        <v>0</v>
      </c>
      <c r="Q1186" s="470">
        <v>0</v>
      </c>
      <c r="R1186" s="87">
        <v>0</v>
      </c>
      <c r="S1186" s="470">
        <v>0</v>
      </c>
      <c r="T1186" s="470">
        <v>0</v>
      </c>
      <c r="U1186" s="470">
        <v>0</v>
      </c>
      <c r="V1186" s="470">
        <v>0</v>
      </c>
      <c r="W1186" s="470">
        <v>0</v>
      </c>
      <c r="X1186" s="470">
        <v>0</v>
      </c>
      <c r="Y1186" s="470">
        <v>0</v>
      </c>
      <c r="Z1186" s="470">
        <v>0</v>
      </c>
      <c r="AA1186" s="470">
        <v>0</v>
      </c>
      <c r="AB1186" s="470">
        <v>0</v>
      </c>
      <c r="AC1186" s="470">
        <v>0</v>
      </c>
      <c r="AD1186" s="470">
        <v>0</v>
      </c>
      <c r="AE1186" s="470">
        <v>0</v>
      </c>
      <c r="AF1186" s="227">
        <v>0</v>
      </c>
      <c r="AG1186" s="227">
        <v>0</v>
      </c>
      <c r="AH1186" s="227">
        <v>0</v>
      </c>
      <c r="AI1186" s="227">
        <v>0</v>
      </c>
      <c r="AJ1186" s="475">
        <v>0</v>
      </c>
    </row>
    <row r="1187" spans="1:36" s="42" customFormat="1" x14ac:dyDescent="0.25">
      <c r="A1187" s="395"/>
      <c r="B1187" s="111">
        <v>711405</v>
      </c>
      <c r="C1187" s="180" t="s">
        <v>1701</v>
      </c>
      <c r="D1187" s="470">
        <v>0</v>
      </c>
      <c r="E1187" s="470">
        <v>0</v>
      </c>
      <c r="F1187" s="470">
        <v>0</v>
      </c>
      <c r="G1187" s="470">
        <v>0</v>
      </c>
      <c r="H1187" s="87">
        <v>0</v>
      </c>
      <c r="I1187" s="470">
        <v>0</v>
      </c>
      <c r="J1187" s="470">
        <v>0</v>
      </c>
      <c r="K1187" s="470">
        <v>0</v>
      </c>
      <c r="L1187" s="470">
        <v>0</v>
      </c>
      <c r="M1187" s="470">
        <v>0</v>
      </c>
      <c r="N1187" s="470">
        <v>0</v>
      </c>
      <c r="O1187" s="470">
        <v>0</v>
      </c>
      <c r="P1187" s="470">
        <v>0</v>
      </c>
      <c r="Q1187" s="470">
        <v>0</v>
      </c>
      <c r="R1187" s="87">
        <v>0</v>
      </c>
      <c r="S1187" s="470">
        <v>0</v>
      </c>
      <c r="T1187" s="470">
        <v>0</v>
      </c>
      <c r="U1187" s="470">
        <v>0</v>
      </c>
      <c r="V1187" s="470">
        <v>0</v>
      </c>
      <c r="W1187" s="470">
        <v>0</v>
      </c>
      <c r="X1187" s="470">
        <v>0</v>
      </c>
      <c r="Y1187" s="470">
        <v>0</v>
      </c>
      <c r="Z1187" s="470">
        <v>0</v>
      </c>
      <c r="AA1187" s="470">
        <v>0</v>
      </c>
      <c r="AB1187" s="470">
        <v>0</v>
      </c>
      <c r="AC1187" s="470">
        <v>0</v>
      </c>
      <c r="AD1187" s="470">
        <v>0</v>
      </c>
      <c r="AE1187" s="470">
        <v>0</v>
      </c>
      <c r="AF1187" s="227">
        <v>0</v>
      </c>
      <c r="AG1187" s="227">
        <v>0</v>
      </c>
      <c r="AH1187" s="227">
        <v>0</v>
      </c>
      <c r="AI1187" s="227">
        <v>0</v>
      </c>
      <c r="AJ1187" s="475">
        <v>0</v>
      </c>
    </row>
    <row r="1188" spans="1:36" s="42" customFormat="1" x14ac:dyDescent="0.25">
      <c r="A1188" s="395"/>
      <c r="B1188" s="111">
        <v>711410</v>
      </c>
      <c r="C1188" s="180" t="s">
        <v>1702</v>
      </c>
      <c r="D1188" s="470">
        <v>0</v>
      </c>
      <c r="E1188" s="470">
        <v>0</v>
      </c>
      <c r="F1188" s="470">
        <v>0</v>
      </c>
      <c r="G1188" s="470">
        <v>0</v>
      </c>
      <c r="H1188" s="87">
        <v>0</v>
      </c>
      <c r="I1188" s="470">
        <v>0</v>
      </c>
      <c r="J1188" s="470">
        <v>0</v>
      </c>
      <c r="K1188" s="470">
        <v>0</v>
      </c>
      <c r="L1188" s="470">
        <v>0</v>
      </c>
      <c r="M1188" s="470">
        <v>0</v>
      </c>
      <c r="N1188" s="470">
        <v>0</v>
      </c>
      <c r="O1188" s="470">
        <v>0</v>
      </c>
      <c r="P1188" s="470">
        <v>0</v>
      </c>
      <c r="Q1188" s="470">
        <v>0</v>
      </c>
      <c r="R1188" s="87">
        <v>0</v>
      </c>
      <c r="S1188" s="470">
        <v>0</v>
      </c>
      <c r="T1188" s="470">
        <v>0</v>
      </c>
      <c r="U1188" s="470">
        <v>0</v>
      </c>
      <c r="V1188" s="470">
        <v>0</v>
      </c>
      <c r="W1188" s="470">
        <v>0</v>
      </c>
      <c r="X1188" s="470">
        <v>0</v>
      </c>
      <c r="Y1188" s="470">
        <v>0</v>
      </c>
      <c r="Z1188" s="470">
        <v>0</v>
      </c>
      <c r="AA1188" s="470">
        <v>0</v>
      </c>
      <c r="AB1188" s="470">
        <v>0</v>
      </c>
      <c r="AC1188" s="470">
        <v>0</v>
      </c>
      <c r="AD1188" s="470">
        <v>0</v>
      </c>
      <c r="AE1188" s="470">
        <v>0</v>
      </c>
      <c r="AF1188" s="227">
        <v>0</v>
      </c>
      <c r="AG1188" s="227">
        <v>0</v>
      </c>
      <c r="AH1188" s="227">
        <v>0</v>
      </c>
      <c r="AI1188" s="227">
        <v>0</v>
      </c>
      <c r="AJ1188" s="475">
        <v>0</v>
      </c>
    </row>
    <row r="1189" spans="1:36" s="42" customFormat="1" x14ac:dyDescent="0.25">
      <c r="A1189" s="395"/>
      <c r="B1189" s="111">
        <v>711415</v>
      </c>
      <c r="C1189" s="180" t="s">
        <v>1538</v>
      </c>
      <c r="D1189" s="470">
        <v>0</v>
      </c>
      <c r="E1189" s="470">
        <v>0</v>
      </c>
      <c r="F1189" s="470">
        <v>0</v>
      </c>
      <c r="G1189" s="470">
        <v>0</v>
      </c>
      <c r="H1189" s="87">
        <v>0</v>
      </c>
      <c r="I1189" s="470">
        <v>0</v>
      </c>
      <c r="J1189" s="470">
        <v>0</v>
      </c>
      <c r="K1189" s="470">
        <v>0</v>
      </c>
      <c r="L1189" s="470">
        <v>0</v>
      </c>
      <c r="M1189" s="470">
        <v>0</v>
      </c>
      <c r="N1189" s="470">
        <v>0</v>
      </c>
      <c r="O1189" s="470">
        <v>0</v>
      </c>
      <c r="P1189" s="470">
        <v>0</v>
      </c>
      <c r="Q1189" s="470">
        <v>0</v>
      </c>
      <c r="R1189" s="87">
        <v>0</v>
      </c>
      <c r="S1189" s="470">
        <v>0</v>
      </c>
      <c r="T1189" s="470">
        <v>0</v>
      </c>
      <c r="U1189" s="470">
        <v>0</v>
      </c>
      <c r="V1189" s="470">
        <v>0</v>
      </c>
      <c r="W1189" s="470">
        <v>0</v>
      </c>
      <c r="X1189" s="470">
        <v>0</v>
      </c>
      <c r="Y1189" s="470">
        <v>0</v>
      </c>
      <c r="Z1189" s="470">
        <v>0</v>
      </c>
      <c r="AA1189" s="470">
        <v>0</v>
      </c>
      <c r="AB1189" s="470">
        <v>0</v>
      </c>
      <c r="AC1189" s="470">
        <v>0</v>
      </c>
      <c r="AD1189" s="470">
        <v>0</v>
      </c>
      <c r="AE1189" s="470">
        <v>0</v>
      </c>
      <c r="AF1189" s="227">
        <v>0</v>
      </c>
      <c r="AG1189" s="227">
        <v>0</v>
      </c>
      <c r="AH1189" s="227">
        <v>0</v>
      </c>
      <c r="AI1189" s="227">
        <v>0</v>
      </c>
      <c r="AJ1189" s="475">
        <v>0</v>
      </c>
    </row>
    <row r="1190" spans="1:36" s="42" customFormat="1" x14ac:dyDescent="0.25">
      <c r="A1190" s="395"/>
      <c r="B1190" s="111">
        <v>711420</v>
      </c>
      <c r="C1190" s="180" t="s">
        <v>1704</v>
      </c>
      <c r="D1190" s="470">
        <v>0</v>
      </c>
      <c r="E1190" s="470">
        <v>0</v>
      </c>
      <c r="F1190" s="470">
        <v>0</v>
      </c>
      <c r="G1190" s="470">
        <v>0</v>
      </c>
      <c r="H1190" s="87">
        <v>0</v>
      </c>
      <c r="I1190" s="470">
        <v>0</v>
      </c>
      <c r="J1190" s="470">
        <v>0</v>
      </c>
      <c r="K1190" s="470">
        <v>0</v>
      </c>
      <c r="L1190" s="470">
        <v>0</v>
      </c>
      <c r="M1190" s="470">
        <v>0</v>
      </c>
      <c r="N1190" s="470">
        <v>0</v>
      </c>
      <c r="O1190" s="470">
        <v>0</v>
      </c>
      <c r="P1190" s="470">
        <v>0</v>
      </c>
      <c r="Q1190" s="470">
        <v>0</v>
      </c>
      <c r="R1190" s="87">
        <v>0</v>
      </c>
      <c r="S1190" s="470">
        <v>0</v>
      </c>
      <c r="T1190" s="470">
        <v>0</v>
      </c>
      <c r="U1190" s="470">
        <v>0</v>
      </c>
      <c r="V1190" s="470">
        <v>0</v>
      </c>
      <c r="W1190" s="470">
        <v>0</v>
      </c>
      <c r="X1190" s="470">
        <v>0</v>
      </c>
      <c r="Y1190" s="470">
        <v>0</v>
      </c>
      <c r="Z1190" s="470">
        <v>0</v>
      </c>
      <c r="AA1190" s="470">
        <v>0</v>
      </c>
      <c r="AB1190" s="470">
        <v>0</v>
      </c>
      <c r="AC1190" s="470">
        <v>0</v>
      </c>
      <c r="AD1190" s="470">
        <v>0</v>
      </c>
      <c r="AE1190" s="470">
        <v>0</v>
      </c>
      <c r="AF1190" s="227">
        <v>0</v>
      </c>
      <c r="AG1190" s="227">
        <v>0</v>
      </c>
      <c r="AH1190" s="227">
        <v>0</v>
      </c>
      <c r="AI1190" s="227">
        <v>0</v>
      </c>
      <c r="AJ1190" s="475">
        <v>0</v>
      </c>
    </row>
    <row r="1191" spans="1:36" s="42" customFormat="1" x14ac:dyDescent="0.25">
      <c r="A1191" s="395"/>
      <c r="B1191" s="111">
        <v>7115</v>
      </c>
      <c r="C1191" s="180" t="s">
        <v>874</v>
      </c>
      <c r="D1191" s="470">
        <v>0</v>
      </c>
      <c r="E1191" s="470">
        <v>0</v>
      </c>
      <c r="F1191" s="470">
        <v>0</v>
      </c>
      <c r="G1191" s="470">
        <v>0</v>
      </c>
      <c r="H1191" s="87">
        <v>0</v>
      </c>
      <c r="I1191" s="470">
        <v>0</v>
      </c>
      <c r="J1191" s="470">
        <v>0</v>
      </c>
      <c r="K1191" s="470">
        <v>0</v>
      </c>
      <c r="L1191" s="470">
        <v>0</v>
      </c>
      <c r="M1191" s="470">
        <v>0</v>
      </c>
      <c r="N1191" s="470">
        <v>0</v>
      </c>
      <c r="O1191" s="470">
        <v>0</v>
      </c>
      <c r="P1191" s="470">
        <v>0</v>
      </c>
      <c r="Q1191" s="470">
        <v>0</v>
      </c>
      <c r="R1191" s="87">
        <v>0</v>
      </c>
      <c r="S1191" s="470">
        <v>0</v>
      </c>
      <c r="T1191" s="470">
        <v>0</v>
      </c>
      <c r="U1191" s="470">
        <v>0</v>
      </c>
      <c r="V1191" s="470">
        <v>0</v>
      </c>
      <c r="W1191" s="470">
        <v>0</v>
      </c>
      <c r="X1191" s="470">
        <v>0</v>
      </c>
      <c r="Y1191" s="470">
        <v>0</v>
      </c>
      <c r="Z1191" s="470">
        <v>0</v>
      </c>
      <c r="AA1191" s="470">
        <v>0</v>
      </c>
      <c r="AB1191" s="470">
        <v>0</v>
      </c>
      <c r="AC1191" s="470">
        <v>0</v>
      </c>
      <c r="AD1191" s="470">
        <v>0</v>
      </c>
      <c r="AE1191" s="470">
        <v>0</v>
      </c>
      <c r="AF1191" s="227">
        <v>0</v>
      </c>
      <c r="AG1191" s="227">
        <v>0</v>
      </c>
      <c r="AH1191" s="227">
        <v>0</v>
      </c>
      <c r="AI1191" s="227">
        <v>0</v>
      </c>
      <c r="AJ1191" s="475">
        <v>0</v>
      </c>
    </row>
    <row r="1192" spans="1:36" s="42" customFormat="1" x14ac:dyDescent="0.25">
      <c r="A1192" s="395"/>
      <c r="B1192" s="111">
        <v>711505</v>
      </c>
      <c r="C1192" s="180" t="s">
        <v>29</v>
      </c>
      <c r="D1192" s="470">
        <v>0</v>
      </c>
      <c r="E1192" s="470">
        <v>0</v>
      </c>
      <c r="F1192" s="470">
        <v>0</v>
      </c>
      <c r="G1192" s="470">
        <v>0</v>
      </c>
      <c r="H1192" s="87">
        <v>0</v>
      </c>
      <c r="I1192" s="470">
        <v>0</v>
      </c>
      <c r="J1192" s="470">
        <v>0</v>
      </c>
      <c r="K1192" s="470">
        <v>0</v>
      </c>
      <c r="L1192" s="470">
        <v>0</v>
      </c>
      <c r="M1192" s="470">
        <v>0</v>
      </c>
      <c r="N1192" s="470">
        <v>0</v>
      </c>
      <c r="O1192" s="470">
        <v>0</v>
      </c>
      <c r="P1192" s="470">
        <v>0</v>
      </c>
      <c r="Q1192" s="470">
        <v>0</v>
      </c>
      <c r="R1192" s="87">
        <v>0</v>
      </c>
      <c r="S1192" s="470">
        <v>0</v>
      </c>
      <c r="T1192" s="470">
        <v>0</v>
      </c>
      <c r="U1192" s="470">
        <v>0</v>
      </c>
      <c r="V1192" s="470">
        <v>0</v>
      </c>
      <c r="W1192" s="470">
        <v>0</v>
      </c>
      <c r="X1192" s="470">
        <v>0</v>
      </c>
      <c r="Y1192" s="470">
        <v>0</v>
      </c>
      <c r="Z1192" s="470">
        <v>0</v>
      </c>
      <c r="AA1192" s="470">
        <v>0</v>
      </c>
      <c r="AB1192" s="470">
        <v>0</v>
      </c>
      <c r="AC1192" s="470">
        <v>0</v>
      </c>
      <c r="AD1192" s="470">
        <v>0</v>
      </c>
      <c r="AE1192" s="470">
        <v>0</v>
      </c>
      <c r="AF1192" s="227">
        <v>0</v>
      </c>
      <c r="AG1192" s="227">
        <v>0</v>
      </c>
      <c r="AH1192" s="227">
        <v>0</v>
      </c>
      <c r="AI1192" s="227">
        <v>0</v>
      </c>
      <c r="AJ1192" s="475">
        <v>0</v>
      </c>
    </row>
    <row r="1193" spans="1:36" s="42" customFormat="1" x14ac:dyDescent="0.25">
      <c r="A1193" s="395"/>
      <c r="B1193" s="111">
        <v>711510</v>
      </c>
      <c r="C1193" s="180" t="s">
        <v>875</v>
      </c>
      <c r="D1193" s="470">
        <v>0</v>
      </c>
      <c r="E1193" s="470">
        <v>0</v>
      </c>
      <c r="F1193" s="470">
        <v>0</v>
      </c>
      <c r="G1193" s="470">
        <v>0</v>
      </c>
      <c r="H1193" s="87">
        <v>0</v>
      </c>
      <c r="I1193" s="470">
        <v>0</v>
      </c>
      <c r="J1193" s="470">
        <v>0</v>
      </c>
      <c r="K1193" s="470">
        <v>0</v>
      </c>
      <c r="L1193" s="470">
        <v>0</v>
      </c>
      <c r="M1193" s="470">
        <v>0</v>
      </c>
      <c r="N1193" s="470">
        <v>0</v>
      </c>
      <c r="O1193" s="470">
        <v>0</v>
      </c>
      <c r="P1193" s="470">
        <v>0</v>
      </c>
      <c r="Q1193" s="470">
        <v>0</v>
      </c>
      <c r="R1193" s="87">
        <v>0</v>
      </c>
      <c r="S1193" s="470">
        <v>0</v>
      </c>
      <c r="T1193" s="470">
        <v>0</v>
      </c>
      <c r="U1193" s="470">
        <v>0</v>
      </c>
      <c r="V1193" s="470">
        <v>0</v>
      </c>
      <c r="W1193" s="470">
        <v>0</v>
      </c>
      <c r="X1193" s="470">
        <v>0</v>
      </c>
      <c r="Y1193" s="470">
        <v>0</v>
      </c>
      <c r="Z1193" s="470">
        <v>0</v>
      </c>
      <c r="AA1193" s="470">
        <v>0</v>
      </c>
      <c r="AB1193" s="470">
        <v>0</v>
      </c>
      <c r="AC1193" s="470">
        <v>0</v>
      </c>
      <c r="AD1193" s="470">
        <v>0</v>
      </c>
      <c r="AE1193" s="470">
        <v>0</v>
      </c>
      <c r="AF1193" s="227">
        <v>0</v>
      </c>
      <c r="AG1193" s="227">
        <v>0</v>
      </c>
      <c r="AH1193" s="227">
        <v>0</v>
      </c>
      <c r="AI1193" s="227">
        <v>0</v>
      </c>
      <c r="AJ1193" s="475">
        <v>0</v>
      </c>
    </row>
    <row r="1194" spans="1:36" s="42" customFormat="1" x14ac:dyDescent="0.25">
      <c r="A1194" s="395"/>
      <c r="B1194" s="111">
        <v>711515</v>
      </c>
      <c r="C1194" s="180" t="s">
        <v>876</v>
      </c>
      <c r="D1194" s="470">
        <v>0</v>
      </c>
      <c r="E1194" s="470">
        <v>0</v>
      </c>
      <c r="F1194" s="470">
        <v>0</v>
      </c>
      <c r="G1194" s="470">
        <v>0</v>
      </c>
      <c r="H1194" s="87">
        <v>0</v>
      </c>
      <c r="I1194" s="470">
        <v>0</v>
      </c>
      <c r="J1194" s="470">
        <v>0</v>
      </c>
      <c r="K1194" s="470">
        <v>0</v>
      </c>
      <c r="L1194" s="470">
        <v>0</v>
      </c>
      <c r="M1194" s="470">
        <v>0</v>
      </c>
      <c r="N1194" s="470">
        <v>0</v>
      </c>
      <c r="O1194" s="470">
        <v>0</v>
      </c>
      <c r="P1194" s="470">
        <v>0</v>
      </c>
      <c r="Q1194" s="470">
        <v>0</v>
      </c>
      <c r="R1194" s="87">
        <v>0</v>
      </c>
      <c r="S1194" s="470">
        <v>0</v>
      </c>
      <c r="T1194" s="470">
        <v>0</v>
      </c>
      <c r="U1194" s="470">
        <v>0</v>
      </c>
      <c r="V1194" s="470">
        <v>0</v>
      </c>
      <c r="W1194" s="470">
        <v>0</v>
      </c>
      <c r="X1194" s="470">
        <v>0</v>
      </c>
      <c r="Y1194" s="470">
        <v>0</v>
      </c>
      <c r="Z1194" s="470">
        <v>0</v>
      </c>
      <c r="AA1194" s="470">
        <v>0</v>
      </c>
      <c r="AB1194" s="470">
        <v>0</v>
      </c>
      <c r="AC1194" s="470">
        <v>0</v>
      </c>
      <c r="AD1194" s="470">
        <v>0</v>
      </c>
      <c r="AE1194" s="470">
        <v>0</v>
      </c>
      <c r="AF1194" s="227">
        <v>0</v>
      </c>
      <c r="AG1194" s="227">
        <v>0</v>
      </c>
      <c r="AH1194" s="227">
        <v>0</v>
      </c>
      <c r="AI1194" s="227">
        <v>0</v>
      </c>
      <c r="AJ1194" s="475">
        <v>0</v>
      </c>
    </row>
    <row r="1195" spans="1:36" s="42" customFormat="1" x14ac:dyDescent="0.25">
      <c r="A1195" s="395"/>
      <c r="B1195" s="111">
        <v>711520</v>
      </c>
      <c r="C1195" s="180" t="s">
        <v>877</v>
      </c>
      <c r="D1195" s="470">
        <v>0</v>
      </c>
      <c r="E1195" s="470">
        <v>0</v>
      </c>
      <c r="F1195" s="470">
        <v>0</v>
      </c>
      <c r="G1195" s="470">
        <v>0</v>
      </c>
      <c r="H1195" s="87">
        <v>0</v>
      </c>
      <c r="I1195" s="470">
        <v>0</v>
      </c>
      <c r="J1195" s="470">
        <v>0</v>
      </c>
      <c r="K1195" s="470">
        <v>0</v>
      </c>
      <c r="L1195" s="470">
        <v>0</v>
      </c>
      <c r="M1195" s="470">
        <v>0</v>
      </c>
      <c r="N1195" s="470">
        <v>0</v>
      </c>
      <c r="O1195" s="470">
        <v>0</v>
      </c>
      <c r="P1195" s="470">
        <v>0</v>
      </c>
      <c r="Q1195" s="470">
        <v>0</v>
      </c>
      <c r="R1195" s="87">
        <v>0</v>
      </c>
      <c r="S1195" s="470">
        <v>0</v>
      </c>
      <c r="T1195" s="470">
        <v>0</v>
      </c>
      <c r="U1195" s="470">
        <v>0</v>
      </c>
      <c r="V1195" s="470">
        <v>0</v>
      </c>
      <c r="W1195" s="470">
        <v>0</v>
      </c>
      <c r="X1195" s="470">
        <v>0</v>
      </c>
      <c r="Y1195" s="470">
        <v>0</v>
      </c>
      <c r="Z1195" s="470">
        <v>0</v>
      </c>
      <c r="AA1195" s="470">
        <v>0</v>
      </c>
      <c r="AB1195" s="470">
        <v>0</v>
      </c>
      <c r="AC1195" s="470">
        <v>0</v>
      </c>
      <c r="AD1195" s="470">
        <v>0</v>
      </c>
      <c r="AE1195" s="470">
        <v>0</v>
      </c>
      <c r="AF1195" s="227">
        <v>0</v>
      </c>
      <c r="AG1195" s="227">
        <v>0</v>
      </c>
      <c r="AH1195" s="227">
        <v>0</v>
      </c>
      <c r="AI1195" s="227">
        <v>0</v>
      </c>
      <c r="AJ1195" s="475">
        <v>0</v>
      </c>
    </row>
    <row r="1196" spans="1:36" s="42" customFormat="1" x14ac:dyDescent="0.25">
      <c r="A1196" s="395"/>
      <c r="B1196" s="111">
        <v>711525</v>
      </c>
      <c r="C1196" s="180" t="s">
        <v>32</v>
      </c>
      <c r="D1196" s="470">
        <v>0</v>
      </c>
      <c r="E1196" s="470">
        <v>0</v>
      </c>
      <c r="F1196" s="470">
        <v>0</v>
      </c>
      <c r="G1196" s="470">
        <v>0</v>
      </c>
      <c r="H1196" s="87">
        <v>0</v>
      </c>
      <c r="I1196" s="470">
        <v>0</v>
      </c>
      <c r="J1196" s="470">
        <v>0</v>
      </c>
      <c r="K1196" s="470">
        <v>0</v>
      </c>
      <c r="L1196" s="470">
        <v>0</v>
      </c>
      <c r="M1196" s="470">
        <v>0</v>
      </c>
      <c r="N1196" s="470">
        <v>0</v>
      </c>
      <c r="O1196" s="470">
        <v>0</v>
      </c>
      <c r="P1196" s="470">
        <v>0</v>
      </c>
      <c r="Q1196" s="470">
        <v>0</v>
      </c>
      <c r="R1196" s="87">
        <v>0</v>
      </c>
      <c r="S1196" s="470">
        <v>0</v>
      </c>
      <c r="T1196" s="470">
        <v>0</v>
      </c>
      <c r="U1196" s="470">
        <v>0</v>
      </c>
      <c r="V1196" s="470">
        <v>0</v>
      </c>
      <c r="W1196" s="470">
        <v>0</v>
      </c>
      <c r="X1196" s="470">
        <v>0</v>
      </c>
      <c r="Y1196" s="470">
        <v>0</v>
      </c>
      <c r="Z1196" s="470">
        <v>0</v>
      </c>
      <c r="AA1196" s="470">
        <v>0</v>
      </c>
      <c r="AB1196" s="470">
        <v>0</v>
      </c>
      <c r="AC1196" s="470">
        <v>0</v>
      </c>
      <c r="AD1196" s="470">
        <v>0</v>
      </c>
      <c r="AE1196" s="470">
        <v>0</v>
      </c>
      <c r="AF1196" s="227">
        <v>0</v>
      </c>
      <c r="AG1196" s="227">
        <v>0</v>
      </c>
      <c r="AH1196" s="227">
        <v>0</v>
      </c>
      <c r="AI1196" s="227">
        <v>0</v>
      </c>
      <c r="AJ1196" s="475">
        <v>0</v>
      </c>
    </row>
    <row r="1197" spans="1:36" s="42" customFormat="1" x14ac:dyDescent="0.25">
      <c r="A1197" s="395"/>
      <c r="B1197" s="111">
        <v>711590</v>
      </c>
      <c r="C1197" s="180" t="s">
        <v>878</v>
      </c>
      <c r="D1197" s="470">
        <v>0</v>
      </c>
      <c r="E1197" s="470">
        <v>0</v>
      </c>
      <c r="F1197" s="470">
        <v>0</v>
      </c>
      <c r="G1197" s="470">
        <v>0</v>
      </c>
      <c r="H1197" s="87">
        <v>0</v>
      </c>
      <c r="I1197" s="470">
        <v>0</v>
      </c>
      <c r="J1197" s="470">
        <v>0</v>
      </c>
      <c r="K1197" s="470">
        <v>0</v>
      </c>
      <c r="L1197" s="470">
        <v>0</v>
      </c>
      <c r="M1197" s="470">
        <v>0</v>
      </c>
      <c r="N1197" s="470">
        <v>0</v>
      </c>
      <c r="O1197" s="470">
        <v>0</v>
      </c>
      <c r="P1197" s="470">
        <v>0</v>
      </c>
      <c r="Q1197" s="470">
        <v>0</v>
      </c>
      <c r="R1197" s="87">
        <v>0</v>
      </c>
      <c r="S1197" s="470">
        <v>0</v>
      </c>
      <c r="T1197" s="470">
        <v>0</v>
      </c>
      <c r="U1197" s="470">
        <v>0</v>
      </c>
      <c r="V1197" s="470">
        <v>0</v>
      </c>
      <c r="W1197" s="470">
        <v>0</v>
      </c>
      <c r="X1197" s="470">
        <v>0</v>
      </c>
      <c r="Y1197" s="470">
        <v>0</v>
      </c>
      <c r="Z1197" s="470">
        <v>0</v>
      </c>
      <c r="AA1197" s="470">
        <v>0</v>
      </c>
      <c r="AB1197" s="470">
        <v>0</v>
      </c>
      <c r="AC1197" s="470">
        <v>0</v>
      </c>
      <c r="AD1197" s="470">
        <v>0</v>
      </c>
      <c r="AE1197" s="470">
        <v>0</v>
      </c>
      <c r="AF1197" s="227">
        <v>0</v>
      </c>
      <c r="AG1197" s="227">
        <v>0</v>
      </c>
      <c r="AH1197" s="227">
        <v>0</v>
      </c>
      <c r="AI1197" s="227">
        <v>0</v>
      </c>
      <c r="AJ1197" s="475">
        <v>0</v>
      </c>
    </row>
    <row r="1198" spans="1:36" s="42" customFormat="1" x14ac:dyDescent="0.25">
      <c r="A1198" s="395"/>
      <c r="B1198" s="111">
        <v>7116</v>
      </c>
      <c r="C1198" s="180" t="s">
        <v>879</v>
      </c>
      <c r="D1198" s="470">
        <v>0</v>
      </c>
      <c r="E1198" s="470">
        <v>0</v>
      </c>
      <c r="F1198" s="470">
        <v>0</v>
      </c>
      <c r="G1198" s="470">
        <v>0</v>
      </c>
      <c r="H1198" s="87">
        <v>0</v>
      </c>
      <c r="I1198" s="470">
        <v>0</v>
      </c>
      <c r="J1198" s="470">
        <v>0</v>
      </c>
      <c r="K1198" s="470">
        <v>0</v>
      </c>
      <c r="L1198" s="470">
        <v>0</v>
      </c>
      <c r="M1198" s="470">
        <v>0</v>
      </c>
      <c r="N1198" s="470">
        <v>0</v>
      </c>
      <c r="O1198" s="470">
        <v>0</v>
      </c>
      <c r="P1198" s="470">
        <v>0</v>
      </c>
      <c r="Q1198" s="470">
        <v>0</v>
      </c>
      <c r="R1198" s="87">
        <v>0</v>
      </c>
      <c r="S1198" s="470">
        <v>0</v>
      </c>
      <c r="T1198" s="470">
        <v>0</v>
      </c>
      <c r="U1198" s="470">
        <v>0</v>
      </c>
      <c r="V1198" s="470">
        <v>0</v>
      </c>
      <c r="W1198" s="470">
        <v>0</v>
      </c>
      <c r="X1198" s="470">
        <v>0</v>
      </c>
      <c r="Y1198" s="470">
        <v>0</v>
      </c>
      <c r="Z1198" s="470">
        <v>0</v>
      </c>
      <c r="AA1198" s="470">
        <v>0</v>
      </c>
      <c r="AB1198" s="470">
        <v>0</v>
      </c>
      <c r="AC1198" s="470">
        <v>0</v>
      </c>
      <c r="AD1198" s="470">
        <v>0</v>
      </c>
      <c r="AE1198" s="470">
        <v>0</v>
      </c>
      <c r="AF1198" s="227">
        <v>0</v>
      </c>
      <c r="AG1198" s="227">
        <v>0</v>
      </c>
      <c r="AH1198" s="227">
        <v>0</v>
      </c>
      <c r="AI1198" s="227">
        <v>0</v>
      </c>
      <c r="AJ1198" s="475">
        <v>0</v>
      </c>
    </row>
    <row r="1199" spans="1:36" s="42" customFormat="1" x14ac:dyDescent="0.25">
      <c r="A1199" s="395"/>
      <c r="B1199" s="111">
        <v>7117</v>
      </c>
      <c r="C1199" s="180" t="s">
        <v>1706</v>
      </c>
      <c r="D1199" s="470">
        <v>0</v>
      </c>
      <c r="E1199" s="470">
        <v>0</v>
      </c>
      <c r="F1199" s="470">
        <v>560964.07701000001</v>
      </c>
      <c r="G1199" s="470">
        <v>7550.8581899999999</v>
      </c>
      <c r="H1199" s="87">
        <v>568514.93520000007</v>
      </c>
      <c r="I1199" s="470">
        <v>0</v>
      </c>
      <c r="J1199" s="470">
        <v>0</v>
      </c>
      <c r="K1199" s="470">
        <v>0</v>
      </c>
      <c r="L1199" s="470">
        <v>0</v>
      </c>
      <c r="M1199" s="470">
        <v>0</v>
      </c>
      <c r="N1199" s="470">
        <v>0</v>
      </c>
      <c r="O1199" s="470">
        <v>0</v>
      </c>
      <c r="P1199" s="470">
        <v>0</v>
      </c>
      <c r="Q1199" s="470">
        <v>0</v>
      </c>
      <c r="R1199" s="87">
        <v>0</v>
      </c>
      <c r="S1199" s="470">
        <v>0</v>
      </c>
      <c r="T1199" s="470">
        <v>0</v>
      </c>
      <c r="U1199" s="470">
        <v>0</v>
      </c>
      <c r="V1199" s="470">
        <v>0</v>
      </c>
      <c r="W1199" s="470">
        <v>0</v>
      </c>
      <c r="X1199" s="470">
        <v>0</v>
      </c>
      <c r="Y1199" s="470">
        <v>0</v>
      </c>
      <c r="Z1199" s="470">
        <v>0</v>
      </c>
      <c r="AA1199" s="470">
        <v>0</v>
      </c>
      <c r="AB1199" s="470">
        <v>0</v>
      </c>
      <c r="AC1199" s="470">
        <v>0</v>
      </c>
      <c r="AD1199" s="470">
        <v>0</v>
      </c>
      <c r="AE1199" s="470">
        <v>568514.93520000007</v>
      </c>
      <c r="AF1199" s="227">
        <v>0</v>
      </c>
      <c r="AG1199" s="227">
        <v>0</v>
      </c>
      <c r="AH1199" s="227">
        <v>0</v>
      </c>
      <c r="AI1199" s="227">
        <v>0</v>
      </c>
      <c r="AJ1199" s="475">
        <v>568514.93520000007</v>
      </c>
    </row>
    <row r="1200" spans="1:36" s="42" customFormat="1" x14ac:dyDescent="0.25">
      <c r="A1200" s="395"/>
      <c r="B1200" s="111">
        <v>711710</v>
      </c>
      <c r="C1200" s="180" t="s">
        <v>1701</v>
      </c>
      <c r="D1200" s="470">
        <v>0</v>
      </c>
      <c r="E1200" s="470">
        <v>0</v>
      </c>
      <c r="F1200" s="470">
        <v>0</v>
      </c>
      <c r="G1200" s="470">
        <v>0</v>
      </c>
      <c r="H1200" s="87">
        <v>0</v>
      </c>
      <c r="I1200" s="470">
        <v>0</v>
      </c>
      <c r="J1200" s="470">
        <v>0</v>
      </c>
      <c r="K1200" s="470">
        <v>0</v>
      </c>
      <c r="L1200" s="470">
        <v>0</v>
      </c>
      <c r="M1200" s="470">
        <v>0</v>
      </c>
      <c r="N1200" s="470">
        <v>0</v>
      </c>
      <c r="O1200" s="470">
        <v>0</v>
      </c>
      <c r="P1200" s="470">
        <v>0</v>
      </c>
      <c r="Q1200" s="470">
        <v>0</v>
      </c>
      <c r="R1200" s="87">
        <v>0</v>
      </c>
      <c r="S1200" s="470">
        <v>0</v>
      </c>
      <c r="T1200" s="470">
        <v>0</v>
      </c>
      <c r="U1200" s="470">
        <v>0</v>
      </c>
      <c r="V1200" s="470">
        <v>0</v>
      </c>
      <c r="W1200" s="470">
        <v>0</v>
      </c>
      <c r="X1200" s="470">
        <v>0</v>
      </c>
      <c r="Y1200" s="470">
        <v>0</v>
      </c>
      <c r="Z1200" s="470">
        <v>0</v>
      </c>
      <c r="AA1200" s="470">
        <v>0</v>
      </c>
      <c r="AB1200" s="470">
        <v>0</v>
      </c>
      <c r="AC1200" s="470">
        <v>0</v>
      </c>
      <c r="AD1200" s="470">
        <v>0</v>
      </c>
      <c r="AE1200" s="470">
        <v>0</v>
      </c>
      <c r="AF1200" s="227">
        <v>0</v>
      </c>
      <c r="AG1200" s="227">
        <v>0</v>
      </c>
      <c r="AH1200" s="227">
        <v>0</v>
      </c>
      <c r="AI1200" s="227">
        <v>0</v>
      </c>
      <c r="AJ1200" s="475">
        <v>0</v>
      </c>
    </row>
    <row r="1201" spans="1:36" s="42" customFormat="1" x14ac:dyDescent="0.25">
      <c r="A1201" s="395"/>
      <c r="B1201" s="111">
        <v>711720</v>
      </c>
      <c r="C1201" s="180" t="s">
        <v>1708</v>
      </c>
      <c r="D1201" s="470">
        <v>0</v>
      </c>
      <c r="E1201" s="470">
        <v>0</v>
      </c>
      <c r="F1201" s="470">
        <v>0</v>
      </c>
      <c r="G1201" s="470">
        <v>0</v>
      </c>
      <c r="H1201" s="87">
        <v>0</v>
      </c>
      <c r="I1201" s="470">
        <v>0</v>
      </c>
      <c r="J1201" s="470">
        <v>0</v>
      </c>
      <c r="K1201" s="470">
        <v>0</v>
      </c>
      <c r="L1201" s="470">
        <v>0</v>
      </c>
      <c r="M1201" s="470">
        <v>0</v>
      </c>
      <c r="N1201" s="470">
        <v>0</v>
      </c>
      <c r="O1201" s="470">
        <v>0</v>
      </c>
      <c r="P1201" s="470">
        <v>0</v>
      </c>
      <c r="Q1201" s="470">
        <v>0</v>
      </c>
      <c r="R1201" s="87">
        <v>0</v>
      </c>
      <c r="S1201" s="470">
        <v>0</v>
      </c>
      <c r="T1201" s="470">
        <v>0</v>
      </c>
      <c r="U1201" s="470">
        <v>0</v>
      </c>
      <c r="V1201" s="470">
        <v>0</v>
      </c>
      <c r="W1201" s="470">
        <v>0</v>
      </c>
      <c r="X1201" s="470">
        <v>0</v>
      </c>
      <c r="Y1201" s="470">
        <v>0</v>
      </c>
      <c r="Z1201" s="470">
        <v>0</v>
      </c>
      <c r="AA1201" s="470">
        <v>0</v>
      </c>
      <c r="AB1201" s="470">
        <v>0</v>
      </c>
      <c r="AC1201" s="470">
        <v>0</v>
      </c>
      <c r="AD1201" s="470">
        <v>0</v>
      </c>
      <c r="AE1201" s="470">
        <v>0</v>
      </c>
      <c r="AF1201" s="227">
        <v>0</v>
      </c>
      <c r="AG1201" s="227">
        <v>0</v>
      </c>
      <c r="AH1201" s="227">
        <v>0</v>
      </c>
      <c r="AI1201" s="227">
        <v>0</v>
      </c>
      <c r="AJ1201" s="475">
        <v>0</v>
      </c>
    </row>
    <row r="1202" spans="1:36" s="42" customFormat="1" x14ac:dyDescent="0.25">
      <c r="A1202" s="395"/>
      <c r="B1202" s="111">
        <v>711730</v>
      </c>
      <c r="C1202" s="180" t="s">
        <v>1634</v>
      </c>
      <c r="D1202" s="470">
        <v>0</v>
      </c>
      <c r="E1202" s="470">
        <v>0</v>
      </c>
      <c r="F1202" s="470">
        <v>383295.76040000003</v>
      </c>
      <c r="G1202" s="470">
        <v>0</v>
      </c>
      <c r="H1202" s="87">
        <v>383295.76040000003</v>
      </c>
      <c r="I1202" s="470">
        <v>0</v>
      </c>
      <c r="J1202" s="470">
        <v>0</v>
      </c>
      <c r="K1202" s="470">
        <v>0</v>
      </c>
      <c r="L1202" s="470">
        <v>0</v>
      </c>
      <c r="M1202" s="470">
        <v>0</v>
      </c>
      <c r="N1202" s="470">
        <v>0</v>
      </c>
      <c r="O1202" s="470">
        <v>0</v>
      </c>
      <c r="P1202" s="470">
        <v>0</v>
      </c>
      <c r="Q1202" s="470">
        <v>0</v>
      </c>
      <c r="R1202" s="87">
        <v>0</v>
      </c>
      <c r="S1202" s="470">
        <v>0</v>
      </c>
      <c r="T1202" s="470">
        <v>0</v>
      </c>
      <c r="U1202" s="470">
        <v>0</v>
      </c>
      <c r="V1202" s="470">
        <v>0</v>
      </c>
      <c r="W1202" s="470">
        <v>0</v>
      </c>
      <c r="X1202" s="470">
        <v>0</v>
      </c>
      <c r="Y1202" s="470">
        <v>0</v>
      </c>
      <c r="Z1202" s="470">
        <v>0</v>
      </c>
      <c r="AA1202" s="470">
        <v>0</v>
      </c>
      <c r="AB1202" s="470">
        <v>0</v>
      </c>
      <c r="AC1202" s="470">
        <v>0</v>
      </c>
      <c r="AD1202" s="470">
        <v>0</v>
      </c>
      <c r="AE1202" s="470">
        <v>383295.76040000003</v>
      </c>
      <c r="AF1202" s="227">
        <v>0</v>
      </c>
      <c r="AG1202" s="227">
        <v>0</v>
      </c>
      <c r="AH1202" s="227">
        <v>0</v>
      </c>
      <c r="AI1202" s="227">
        <v>0</v>
      </c>
      <c r="AJ1202" s="475">
        <v>383295.76040000003</v>
      </c>
    </row>
    <row r="1203" spans="1:36" s="42" customFormat="1" x14ac:dyDescent="0.25">
      <c r="A1203" s="395"/>
      <c r="B1203" s="111">
        <v>711735</v>
      </c>
      <c r="C1203" s="180" t="s">
        <v>1538</v>
      </c>
      <c r="D1203" s="470">
        <v>0</v>
      </c>
      <c r="E1203" s="470">
        <v>0</v>
      </c>
      <c r="F1203" s="470">
        <v>177668.31661000001</v>
      </c>
      <c r="G1203" s="470">
        <v>7550.8581899999999</v>
      </c>
      <c r="H1203" s="87">
        <v>185219.17480000001</v>
      </c>
      <c r="I1203" s="470">
        <v>0</v>
      </c>
      <c r="J1203" s="470">
        <v>0</v>
      </c>
      <c r="K1203" s="470">
        <v>0</v>
      </c>
      <c r="L1203" s="470">
        <v>0</v>
      </c>
      <c r="M1203" s="470">
        <v>0</v>
      </c>
      <c r="N1203" s="470">
        <v>0</v>
      </c>
      <c r="O1203" s="470">
        <v>0</v>
      </c>
      <c r="P1203" s="470">
        <v>0</v>
      </c>
      <c r="Q1203" s="470">
        <v>0</v>
      </c>
      <c r="R1203" s="87">
        <v>0</v>
      </c>
      <c r="S1203" s="470">
        <v>0</v>
      </c>
      <c r="T1203" s="470">
        <v>0</v>
      </c>
      <c r="U1203" s="470">
        <v>0</v>
      </c>
      <c r="V1203" s="470">
        <v>0</v>
      </c>
      <c r="W1203" s="470">
        <v>0</v>
      </c>
      <c r="X1203" s="470">
        <v>0</v>
      </c>
      <c r="Y1203" s="470">
        <v>0</v>
      </c>
      <c r="Z1203" s="470">
        <v>0</v>
      </c>
      <c r="AA1203" s="470">
        <v>0</v>
      </c>
      <c r="AB1203" s="470">
        <v>0</v>
      </c>
      <c r="AC1203" s="470">
        <v>0</v>
      </c>
      <c r="AD1203" s="470">
        <v>0</v>
      </c>
      <c r="AE1203" s="470">
        <v>185219.17480000001</v>
      </c>
      <c r="AF1203" s="227">
        <v>0</v>
      </c>
      <c r="AG1203" s="227">
        <v>0</v>
      </c>
      <c r="AH1203" s="227">
        <v>0</v>
      </c>
      <c r="AI1203" s="227">
        <v>0</v>
      </c>
      <c r="AJ1203" s="475">
        <v>185219.17480000001</v>
      </c>
    </row>
    <row r="1204" spans="1:36" s="42" customFormat="1" x14ac:dyDescent="0.25">
      <c r="A1204" s="395"/>
      <c r="B1204" s="111">
        <v>711740</v>
      </c>
      <c r="C1204" s="180" t="s">
        <v>1710</v>
      </c>
      <c r="D1204" s="470">
        <v>0</v>
      </c>
      <c r="E1204" s="470">
        <v>0</v>
      </c>
      <c r="F1204" s="470">
        <v>0</v>
      </c>
      <c r="G1204" s="470">
        <v>0</v>
      </c>
      <c r="H1204" s="87">
        <v>0</v>
      </c>
      <c r="I1204" s="470">
        <v>0</v>
      </c>
      <c r="J1204" s="470">
        <v>0</v>
      </c>
      <c r="K1204" s="470">
        <v>0</v>
      </c>
      <c r="L1204" s="470">
        <v>0</v>
      </c>
      <c r="M1204" s="470">
        <v>0</v>
      </c>
      <c r="N1204" s="470">
        <v>0</v>
      </c>
      <c r="O1204" s="470">
        <v>0</v>
      </c>
      <c r="P1204" s="470">
        <v>0</v>
      </c>
      <c r="Q1204" s="470">
        <v>0</v>
      </c>
      <c r="R1204" s="87">
        <v>0</v>
      </c>
      <c r="S1204" s="470">
        <v>0</v>
      </c>
      <c r="T1204" s="470">
        <v>0</v>
      </c>
      <c r="U1204" s="470">
        <v>0</v>
      </c>
      <c r="V1204" s="470">
        <v>0</v>
      </c>
      <c r="W1204" s="470">
        <v>0</v>
      </c>
      <c r="X1204" s="470">
        <v>0</v>
      </c>
      <c r="Y1204" s="470">
        <v>0</v>
      </c>
      <c r="Z1204" s="470">
        <v>0</v>
      </c>
      <c r="AA1204" s="470">
        <v>0</v>
      </c>
      <c r="AB1204" s="470">
        <v>0</v>
      </c>
      <c r="AC1204" s="470">
        <v>0</v>
      </c>
      <c r="AD1204" s="470">
        <v>0</v>
      </c>
      <c r="AE1204" s="470">
        <v>0</v>
      </c>
      <c r="AF1204" s="227">
        <v>0</v>
      </c>
      <c r="AG1204" s="227">
        <v>0</v>
      </c>
      <c r="AH1204" s="227">
        <v>0</v>
      </c>
      <c r="AI1204" s="227">
        <v>0</v>
      </c>
      <c r="AJ1204" s="475">
        <v>0</v>
      </c>
    </row>
    <row r="1205" spans="1:36" s="42" customFormat="1" x14ac:dyDescent="0.25">
      <c r="A1205" s="395"/>
      <c r="B1205" s="111">
        <v>711745</v>
      </c>
      <c r="C1205" s="180" t="s">
        <v>1542</v>
      </c>
      <c r="D1205" s="470">
        <v>0</v>
      </c>
      <c r="E1205" s="470">
        <v>0</v>
      </c>
      <c r="F1205" s="470">
        <v>0</v>
      </c>
      <c r="G1205" s="470">
        <v>0</v>
      </c>
      <c r="H1205" s="87">
        <v>0</v>
      </c>
      <c r="I1205" s="470">
        <v>0</v>
      </c>
      <c r="J1205" s="470">
        <v>0</v>
      </c>
      <c r="K1205" s="470">
        <v>0</v>
      </c>
      <c r="L1205" s="470">
        <v>0</v>
      </c>
      <c r="M1205" s="470">
        <v>0</v>
      </c>
      <c r="N1205" s="470">
        <v>0</v>
      </c>
      <c r="O1205" s="470">
        <v>0</v>
      </c>
      <c r="P1205" s="470">
        <v>0</v>
      </c>
      <c r="Q1205" s="470">
        <v>0</v>
      </c>
      <c r="R1205" s="87">
        <v>0</v>
      </c>
      <c r="S1205" s="470">
        <v>0</v>
      </c>
      <c r="T1205" s="470">
        <v>0</v>
      </c>
      <c r="U1205" s="470">
        <v>0</v>
      </c>
      <c r="V1205" s="470">
        <v>0</v>
      </c>
      <c r="W1205" s="470">
        <v>0</v>
      </c>
      <c r="X1205" s="470">
        <v>0</v>
      </c>
      <c r="Y1205" s="470">
        <v>0</v>
      </c>
      <c r="Z1205" s="470">
        <v>0</v>
      </c>
      <c r="AA1205" s="470">
        <v>0</v>
      </c>
      <c r="AB1205" s="470">
        <v>0</v>
      </c>
      <c r="AC1205" s="470">
        <v>0</v>
      </c>
      <c r="AD1205" s="470">
        <v>0</v>
      </c>
      <c r="AE1205" s="470">
        <v>0</v>
      </c>
      <c r="AF1205" s="227">
        <v>0</v>
      </c>
      <c r="AG1205" s="227">
        <v>0</v>
      </c>
      <c r="AH1205" s="227">
        <v>0</v>
      </c>
      <c r="AI1205" s="227">
        <v>0</v>
      </c>
      <c r="AJ1205" s="475">
        <v>0</v>
      </c>
    </row>
    <row r="1206" spans="1:36" s="42" customFormat="1" x14ac:dyDescent="0.25">
      <c r="A1206" s="395"/>
      <c r="B1206" s="111">
        <v>711750</v>
      </c>
      <c r="C1206" s="180" t="s">
        <v>1543</v>
      </c>
      <c r="D1206" s="470">
        <v>0</v>
      </c>
      <c r="E1206" s="470">
        <v>0</v>
      </c>
      <c r="F1206" s="470">
        <v>0</v>
      </c>
      <c r="G1206" s="470">
        <v>0</v>
      </c>
      <c r="H1206" s="87">
        <v>0</v>
      </c>
      <c r="I1206" s="470">
        <v>0</v>
      </c>
      <c r="J1206" s="470">
        <v>0</v>
      </c>
      <c r="K1206" s="470">
        <v>0</v>
      </c>
      <c r="L1206" s="470">
        <v>0</v>
      </c>
      <c r="M1206" s="470">
        <v>0</v>
      </c>
      <c r="N1206" s="470">
        <v>0</v>
      </c>
      <c r="O1206" s="470">
        <v>0</v>
      </c>
      <c r="P1206" s="470">
        <v>0</v>
      </c>
      <c r="Q1206" s="470">
        <v>0</v>
      </c>
      <c r="R1206" s="87">
        <v>0</v>
      </c>
      <c r="S1206" s="470">
        <v>0</v>
      </c>
      <c r="T1206" s="470">
        <v>0</v>
      </c>
      <c r="U1206" s="470">
        <v>0</v>
      </c>
      <c r="V1206" s="470">
        <v>0</v>
      </c>
      <c r="W1206" s="470">
        <v>0</v>
      </c>
      <c r="X1206" s="470">
        <v>0</v>
      </c>
      <c r="Y1206" s="470">
        <v>0</v>
      </c>
      <c r="Z1206" s="470">
        <v>0</v>
      </c>
      <c r="AA1206" s="470">
        <v>0</v>
      </c>
      <c r="AB1206" s="470">
        <v>0</v>
      </c>
      <c r="AC1206" s="470">
        <v>0</v>
      </c>
      <c r="AD1206" s="470">
        <v>0</v>
      </c>
      <c r="AE1206" s="470">
        <v>0</v>
      </c>
      <c r="AF1206" s="227">
        <v>0</v>
      </c>
      <c r="AG1206" s="227">
        <v>0</v>
      </c>
      <c r="AH1206" s="227">
        <v>0</v>
      </c>
      <c r="AI1206" s="227">
        <v>0</v>
      </c>
      <c r="AJ1206" s="475">
        <v>0</v>
      </c>
    </row>
    <row r="1207" spans="1:36" s="42" customFormat="1" x14ac:dyDescent="0.25">
      <c r="A1207" s="395"/>
      <c r="B1207" s="111">
        <v>7190</v>
      </c>
      <c r="C1207" s="180" t="s">
        <v>438</v>
      </c>
      <c r="D1207" s="470">
        <v>733058.14711999998</v>
      </c>
      <c r="E1207" s="470">
        <v>208342.92598</v>
      </c>
      <c r="F1207" s="470">
        <v>785021.33198999998</v>
      </c>
      <c r="G1207" s="470">
        <v>119872.78324</v>
      </c>
      <c r="H1207" s="87">
        <v>1846295.18833</v>
      </c>
      <c r="I1207" s="470">
        <v>118224.56724999999</v>
      </c>
      <c r="J1207" s="470">
        <v>190820.96181000001</v>
      </c>
      <c r="K1207" s="470">
        <v>2958.3389999999999</v>
      </c>
      <c r="L1207" s="470">
        <v>58928.186520000003</v>
      </c>
      <c r="M1207" s="470">
        <v>7324.9372800000001</v>
      </c>
      <c r="N1207" s="470">
        <v>2707159.9734999998</v>
      </c>
      <c r="O1207" s="470">
        <v>233748.97159999999</v>
      </c>
      <c r="P1207" s="470">
        <v>189615.34883</v>
      </c>
      <c r="Q1207" s="470">
        <v>149682.40299999999</v>
      </c>
      <c r="R1207" s="87">
        <v>3658463.6887899996</v>
      </c>
      <c r="S1207" s="470">
        <v>26379.59</v>
      </c>
      <c r="T1207" s="470">
        <v>44749.866069999996</v>
      </c>
      <c r="U1207" s="470">
        <v>12865</v>
      </c>
      <c r="V1207" s="470">
        <v>3107.6835799999999</v>
      </c>
      <c r="W1207" s="470">
        <v>6089.0167199999996</v>
      </c>
      <c r="X1207" s="470">
        <v>20174.02635</v>
      </c>
      <c r="Y1207" s="470">
        <v>8084.16716</v>
      </c>
      <c r="Z1207" s="470">
        <v>2172.3011099999999</v>
      </c>
      <c r="AA1207" s="470">
        <v>35323.01324</v>
      </c>
      <c r="AB1207" s="470">
        <v>11987.32661</v>
      </c>
      <c r="AC1207" s="470">
        <v>2000</v>
      </c>
      <c r="AD1207" s="470">
        <v>172931.99083999998</v>
      </c>
      <c r="AE1207" s="470">
        <v>5677690.8679599995</v>
      </c>
      <c r="AF1207" s="227">
        <v>2710118.3125</v>
      </c>
      <c r="AG1207" s="227">
        <v>69360.807379999998</v>
      </c>
      <c r="AH1207" s="227">
        <v>0</v>
      </c>
      <c r="AI1207" s="227">
        <v>45407.180399999997</v>
      </c>
      <c r="AJ1207" s="475">
        <v>2852804.5676799994</v>
      </c>
    </row>
    <row r="1208" spans="1:36" s="42" customFormat="1" x14ac:dyDescent="0.25">
      <c r="A1208" s="395"/>
      <c r="B1208" s="111">
        <v>719005</v>
      </c>
      <c r="C1208" s="180" t="s">
        <v>439</v>
      </c>
      <c r="D1208" s="470">
        <v>0</v>
      </c>
      <c r="E1208" s="470">
        <v>0</v>
      </c>
      <c r="F1208" s="470">
        <v>530602.74751000002</v>
      </c>
      <c r="G1208" s="470">
        <v>35279.797259999999</v>
      </c>
      <c r="H1208" s="87">
        <v>565882.54477000004</v>
      </c>
      <c r="I1208" s="470">
        <v>116560.73877</v>
      </c>
      <c r="J1208" s="470">
        <v>114864.53735</v>
      </c>
      <c r="K1208" s="470">
        <v>0</v>
      </c>
      <c r="L1208" s="470">
        <v>58911.614999999998</v>
      </c>
      <c r="M1208" s="470">
        <v>0</v>
      </c>
      <c r="N1208" s="470">
        <v>75771.862970000002</v>
      </c>
      <c r="O1208" s="470">
        <v>72791.489700000006</v>
      </c>
      <c r="P1208" s="470">
        <v>0</v>
      </c>
      <c r="Q1208" s="470">
        <v>95000</v>
      </c>
      <c r="R1208" s="87">
        <v>533900.24378999998</v>
      </c>
      <c r="S1208" s="470">
        <v>17004.59</v>
      </c>
      <c r="T1208" s="470">
        <v>9182.91489</v>
      </c>
      <c r="U1208" s="470">
        <v>12865</v>
      </c>
      <c r="V1208" s="470">
        <v>3107.6835799999999</v>
      </c>
      <c r="W1208" s="470">
        <v>6086.6869999999999</v>
      </c>
      <c r="X1208" s="470">
        <v>15434.1</v>
      </c>
      <c r="Y1208" s="470">
        <v>8084.16716</v>
      </c>
      <c r="Z1208" s="470">
        <v>2088</v>
      </c>
      <c r="AA1208" s="470">
        <v>8356.6597999999994</v>
      </c>
      <c r="AB1208" s="470">
        <v>11870.952869999999</v>
      </c>
      <c r="AC1208" s="470">
        <v>2000</v>
      </c>
      <c r="AD1208" s="470">
        <v>96080.755299999975</v>
      </c>
      <c r="AE1208" s="470">
        <v>1195863.5438600001</v>
      </c>
      <c r="AF1208" s="227">
        <v>75771.862970000002</v>
      </c>
      <c r="AG1208" s="227">
        <v>62019.298579999995</v>
      </c>
      <c r="AH1208" s="227">
        <v>0</v>
      </c>
      <c r="AI1208" s="227">
        <v>18440.826959999999</v>
      </c>
      <c r="AJ1208" s="475">
        <v>1039631.55535</v>
      </c>
    </row>
    <row r="1209" spans="1:36" s="42" customFormat="1" x14ac:dyDescent="0.25">
      <c r="A1209" s="395"/>
      <c r="B1209" s="111">
        <v>719010</v>
      </c>
      <c r="C1209" s="180" t="s">
        <v>440</v>
      </c>
      <c r="D1209" s="470">
        <v>0</v>
      </c>
      <c r="E1209" s="470">
        <v>932.53486999999996</v>
      </c>
      <c r="F1209" s="470">
        <v>0</v>
      </c>
      <c r="G1209" s="470">
        <v>0</v>
      </c>
      <c r="H1209" s="87">
        <v>932.53486999999996</v>
      </c>
      <c r="I1209" s="470">
        <v>0</v>
      </c>
      <c r="J1209" s="470">
        <v>9.6250000000000002E-2</v>
      </c>
      <c r="K1209" s="470">
        <v>0</v>
      </c>
      <c r="L1209" s="470">
        <v>0</v>
      </c>
      <c r="M1209" s="470">
        <v>0</v>
      </c>
      <c r="N1209" s="470">
        <v>0</v>
      </c>
      <c r="O1209" s="470">
        <v>0</v>
      </c>
      <c r="P1209" s="470">
        <v>119.9289</v>
      </c>
      <c r="Q1209" s="470">
        <v>0</v>
      </c>
      <c r="R1209" s="87">
        <v>120.02515</v>
      </c>
      <c r="S1209" s="470">
        <v>0</v>
      </c>
      <c r="T1209" s="470">
        <v>0</v>
      </c>
      <c r="U1209" s="470">
        <v>0</v>
      </c>
      <c r="V1209" s="470">
        <v>0</v>
      </c>
      <c r="W1209" s="470">
        <v>0</v>
      </c>
      <c r="X1209" s="470">
        <v>0</v>
      </c>
      <c r="Y1209" s="470">
        <v>0</v>
      </c>
      <c r="Z1209" s="470">
        <v>0</v>
      </c>
      <c r="AA1209" s="470">
        <v>0</v>
      </c>
      <c r="AB1209" s="470">
        <v>0</v>
      </c>
      <c r="AC1209" s="470">
        <v>0</v>
      </c>
      <c r="AD1209" s="470">
        <v>0</v>
      </c>
      <c r="AE1209" s="470">
        <v>1052.5600199999999</v>
      </c>
      <c r="AF1209" s="227">
        <v>0</v>
      </c>
      <c r="AG1209" s="227">
        <v>0</v>
      </c>
      <c r="AH1209" s="227">
        <v>0</v>
      </c>
      <c r="AI1209" s="227">
        <v>0</v>
      </c>
      <c r="AJ1209" s="475">
        <v>1052.5600199999999</v>
      </c>
    </row>
    <row r="1210" spans="1:36" s="42" customFormat="1" x14ac:dyDescent="0.25">
      <c r="A1210" s="395"/>
      <c r="B1210" s="111">
        <v>719015</v>
      </c>
      <c r="C1210" s="180" t="s">
        <v>441</v>
      </c>
      <c r="D1210" s="470">
        <v>0</v>
      </c>
      <c r="E1210" s="470">
        <v>0</v>
      </c>
      <c r="F1210" s="470">
        <v>0</v>
      </c>
      <c r="G1210" s="470">
        <v>0</v>
      </c>
      <c r="H1210" s="87">
        <v>0</v>
      </c>
      <c r="I1210" s="470">
        <v>0</v>
      </c>
      <c r="J1210" s="470">
        <v>0</v>
      </c>
      <c r="K1210" s="470">
        <v>0</v>
      </c>
      <c r="L1210" s="470">
        <v>0</v>
      </c>
      <c r="M1210" s="470">
        <v>0</v>
      </c>
      <c r="N1210" s="470">
        <v>0</v>
      </c>
      <c r="O1210" s="470">
        <v>2.8889999999999998</v>
      </c>
      <c r="P1210" s="470">
        <v>0</v>
      </c>
      <c r="Q1210" s="470">
        <v>0</v>
      </c>
      <c r="R1210" s="87">
        <v>2.8889999999999998</v>
      </c>
      <c r="S1210" s="470">
        <v>0</v>
      </c>
      <c r="T1210" s="470">
        <v>0</v>
      </c>
      <c r="U1210" s="470">
        <v>0</v>
      </c>
      <c r="V1210" s="470">
        <v>0</v>
      </c>
      <c r="W1210" s="470">
        <v>0</v>
      </c>
      <c r="X1210" s="470">
        <v>0</v>
      </c>
      <c r="Y1210" s="470">
        <v>0</v>
      </c>
      <c r="Z1210" s="470">
        <v>0</v>
      </c>
      <c r="AA1210" s="470">
        <v>0</v>
      </c>
      <c r="AB1210" s="470">
        <v>0</v>
      </c>
      <c r="AC1210" s="470">
        <v>0</v>
      </c>
      <c r="AD1210" s="470">
        <v>0</v>
      </c>
      <c r="AE1210" s="470">
        <v>2.8889999999999998</v>
      </c>
      <c r="AF1210" s="227">
        <v>0</v>
      </c>
      <c r="AG1210" s="227">
        <v>0</v>
      </c>
      <c r="AH1210" s="227">
        <v>0</v>
      </c>
      <c r="AI1210" s="227">
        <v>0</v>
      </c>
      <c r="AJ1210" s="475">
        <v>2.8889999999999998</v>
      </c>
    </row>
    <row r="1211" spans="1:36" s="42" customFormat="1" x14ac:dyDescent="0.25">
      <c r="A1211" s="395"/>
      <c r="B1211" s="111">
        <v>719020</v>
      </c>
      <c r="C1211" s="180" t="s">
        <v>442</v>
      </c>
      <c r="D1211" s="470">
        <v>0</v>
      </c>
      <c r="E1211" s="470">
        <v>0</v>
      </c>
      <c r="F1211" s="470">
        <v>162328.1</v>
      </c>
      <c r="G1211" s="470">
        <v>0</v>
      </c>
      <c r="H1211" s="87">
        <v>162328.1</v>
      </c>
      <c r="I1211" s="470">
        <v>0</v>
      </c>
      <c r="J1211" s="470">
        <v>0</v>
      </c>
      <c r="K1211" s="470">
        <v>0</v>
      </c>
      <c r="L1211" s="470">
        <v>0</v>
      </c>
      <c r="M1211" s="470">
        <v>0</v>
      </c>
      <c r="N1211" s="470">
        <v>0</v>
      </c>
      <c r="O1211" s="470">
        <v>4690</v>
      </c>
      <c r="P1211" s="470">
        <v>0</v>
      </c>
      <c r="Q1211" s="470">
        <v>0</v>
      </c>
      <c r="R1211" s="87">
        <v>4690</v>
      </c>
      <c r="S1211" s="470">
        <v>0</v>
      </c>
      <c r="T1211" s="470">
        <v>0</v>
      </c>
      <c r="U1211" s="470">
        <v>0</v>
      </c>
      <c r="V1211" s="470">
        <v>0</v>
      </c>
      <c r="W1211" s="470">
        <v>0</v>
      </c>
      <c r="X1211" s="470">
        <v>0</v>
      </c>
      <c r="Y1211" s="470">
        <v>0</v>
      </c>
      <c r="Z1211" s="470">
        <v>0</v>
      </c>
      <c r="AA1211" s="470">
        <v>0</v>
      </c>
      <c r="AB1211" s="470">
        <v>0.62448000000000004</v>
      </c>
      <c r="AC1211" s="470">
        <v>0</v>
      </c>
      <c r="AD1211" s="470">
        <v>0.62448000000000004</v>
      </c>
      <c r="AE1211" s="470">
        <v>167018.72448</v>
      </c>
      <c r="AF1211" s="227">
        <v>0</v>
      </c>
      <c r="AG1211" s="227">
        <v>0</v>
      </c>
      <c r="AH1211" s="227">
        <v>0</v>
      </c>
      <c r="AI1211" s="227">
        <v>0</v>
      </c>
      <c r="AJ1211" s="475">
        <v>167018.72448</v>
      </c>
    </row>
    <row r="1212" spans="1:36" s="42" customFormat="1" x14ac:dyDescent="0.25">
      <c r="A1212" s="395"/>
      <c r="B1212" s="111">
        <v>719025</v>
      </c>
      <c r="C1212" s="180" t="s">
        <v>443</v>
      </c>
      <c r="D1212" s="470">
        <v>0</v>
      </c>
      <c r="E1212" s="470">
        <v>0</v>
      </c>
      <c r="F1212" s="470">
        <v>0</v>
      </c>
      <c r="G1212" s="470">
        <v>0</v>
      </c>
      <c r="H1212" s="87">
        <v>0</v>
      </c>
      <c r="I1212" s="470">
        <v>0</v>
      </c>
      <c r="J1212" s="470">
        <v>0</v>
      </c>
      <c r="K1212" s="470">
        <v>0</v>
      </c>
      <c r="L1212" s="470">
        <v>0</v>
      </c>
      <c r="M1212" s="470">
        <v>0</v>
      </c>
      <c r="N1212" s="470">
        <v>0</v>
      </c>
      <c r="O1212" s="470">
        <v>0</v>
      </c>
      <c r="P1212" s="470">
        <v>0</v>
      </c>
      <c r="Q1212" s="470">
        <v>0</v>
      </c>
      <c r="R1212" s="87">
        <v>0</v>
      </c>
      <c r="S1212" s="470">
        <v>0</v>
      </c>
      <c r="T1212" s="470">
        <v>0</v>
      </c>
      <c r="U1212" s="470">
        <v>0</v>
      </c>
      <c r="V1212" s="470">
        <v>0</v>
      </c>
      <c r="W1212" s="470">
        <v>0</v>
      </c>
      <c r="X1212" s="470">
        <v>0</v>
      </c>
      <c r="Y1212" s="470">
        <v>0</v>
      </c>
      <c r="Z1212" s="470">
        <v>0</v>
      </c>
      <c r="AA1212" s="470">
        <v>0</v>
      </c>
      <c r="AB1212" s="470">
        <v>0</v>
      </c>
      <c r="AC1212" s="470">
        <v>0</v>
      </c>
      <c r="AD1212" s="470">
        <v>0</v>
      </c>
      <c r="AE1212" s="470">
        <v>0</v>
      </c>
      <c r="AF1212" s="227">
        <v>0</v>
      </c>
      <c r="AG1212" s="227">
        <v>0</v>
      </c>
      <c r="AH1212" s="227">
        <v>0</v>
      </c>
      <c r="AI1212" s="227">
        <v>0</v>
      </c>
      <c r="AJ1212" s="475">
        <v>0</v>
      </c>
    </row>
    <row r="1213" spans="1:36" s="42" customFormat="1" x14ac:dyDescent="0.25">
      <c r="A1213" s="395"/>
      <c r="B1213" s="111">
        <v>719030</v>
      </c>
      <c r="C1213" s="180" t="s">
        <v>886</v>
      </c>
      <c r="D1213" s="470">
        <v>0</v>
      </c>
      <c r="E1213" s="470">
        <v>0</v>
      </c>
      <c r="F1213" s="470">
        <v>0</v>
      </c>
      <c r="G1213" s="470">
        <v>0</v>
      </c>
      <c r="H1213" s="87">
        <v>0</v>
      </c>
      <c r="I1213" s="470">
        <v>0</v>
      </c>
      <c r="J1213" s="470">
        <v>0</v>
      </c>
      <c r="K1213" s="470">
        <v>0</v>
      </c>
      <c r="L1213" s="470">
        <v>0</v>
      </c>
      <c r="M1213" s="470">
        <v>0</v>
      </c>
      <c r="N1213" s="470">
        <v>0</v>
      </c>
      <c r="O1213" s="470">
        <v>0</v>
      </c>
      <c r="P1213" s="470">
        <v>0</v>
      </c>
      <c r="Q1213" s="470">
        <v>0</v>
      </c>
      <c r="R1213" s="87">
        <v>0</v>
      </c>
      <c r="S1213" s="470">
        <v>0</v>
      </c>
      <c r="T1213" s="470">
        <v>0</v>
      </c>
      <c r="U1213" s="470">
        <v>0</v>
      </c>
      <c r="V1213" s="470">
        <v>0</v>
      </c>
      <c r="W1213" s="470">
        <v>0</v>
      </c>
      <c r="X1213" s="470">
        <v>0</v>
      </c>
      <c r="Y1213" s="470">
        <v>0</v>
      </c>
      <c r="Z1213" s="470">
        <v>0</v>
      </c>
      <c r="AA1213" s="470">
        <v>0</v>
      </c>
      <c r="AB1213" s="470">
        <v>0</v>
      </c>
      <c r="AC1213" s="470">
        <v>0</v>
      </c>
      <c r="AD1213" s="470">
        <v>0</v>
      </c>
      <c r="AE1213" s="470">
        <v>0</v>
      </c>
      <c r="AF1213" s="227">
        <v>0</v>
      </c>
      <c r="AG1213" s="227">
        <v>0</v>
      </c>
      <c r="AH1213" s="227">
        <v>0</v>
      </c>
      <c r="AI1213" s="227">
        <v>0</v>
      </c>
      <c r="AJ1213" s="475">
        <v>0</v>
      </c>
    </row>
    <row r="1214" spans="1:36" s="42" customFormat="1" x14ac:dyDescent="0.25">
      <c r="A1214" s="395"/>
      <c r="B1214" s="111">
        <v>719035</v>
      </c>
      <c r="C1214" s="180" t="s">
        <v>444</v>
      </c>
      <c r="D1214" s="470">
        <v>0</v>
      </c>
      <c r="E1214" s="470">
        <v>42.316079999999999</v>
      </c>
      <c r="F1214" s="470">
        <v>0</v>
      </c>
      <c r="G1214" s="470">
        <v>0</v>
      </c>
      <c r="H1214" s="87">
        <v>42.316079999999999</v>
      </c>
      <c r="I1214" s="470">
        <v>0</v>
      </c>
      <c r="J1214" s="470">
        <v>4.2396799999999999</v>
      </c>
      <c r="K1214" s="470">
        <v>2896.2</v>
      </c>
      <c r="L1214" s="470">
        <v>0</v>
      </c>
      <c r="M1214" s="470">
        <v>0</v>
      </c>
      <c r="N1214" s="470">
        <v>0</v>
      </c>
      <c r="O1214" s="470">
        <v>45903.55515</v>
      </c>
      <c r="P1214" s="470">
        <v>0</v>
      </c>
      <c r="Q1214" s="470">
        <v>0</v>
      </c>
      <c r="R1214" s="87">
        <v>48803.994830000003</v>
      </c>
      <c r="S1214" s="470">
        <v>0</v>
      </c>
      <c r="T1214" s="470">
        <v>0</v>
      </c>
      <c r="U1214" s="470">
        <v>0</v>
      </c>
      <c r="V1214" s="470">
        <v>0</v>
      </c>
      <c r="W1214" s="470">
        <v>0</v>
      </c>
      <c r="X1214" s="470">
        <v>0</v>
      </c>
      <c r="Y1214" s="470">
        <v>0</v>
      </c>
      <c r="Z1214" s="470">
        <v>0</v>
      </c>
      <c r="AA1214" s="470">
        <v>0</v>
      </c>
      <c r="AB1214" s="470">
        <v>4.0000000000000003E-5</v>
      </c>
      <c r="AC1214" s="470">
        <v>0</v>
      </c>
      <c r="AD1214" s="470">
        <v>4.0000000000000003E-5</v>
      </c>
      <c r="AE1214" s="470">
        <v>48846.310949999999</v>
      </c>
      <c r="AF1214" s="227">
        <v>2896.2</v>
      </c>
      <c r="AG1214" s="227">
        <v>0</v>
      </c>
      <c r="AH1214" s="227">
        <v>0</v>
      </c>
      <c r="AI1214" s="227">
        <v>0</v>
      </c>
      <c r="AJ1214" s="475">
        <v>45950.110950000002</v>
      </c>
    </row>
    <row r="1215" spans="1:36" s="42" customFormat="1" x14ac:dyDescent="0.25">
      <c r="A1215" s="395"/>
      <c r="B1215" s="111">
        <v>719040</v>
      </c>
      <c r="C1215" s="180" t="s">
        <v>887</v>
      </c>
      <c r="D1215" s="470">
        <v>0</v>
      </c>
      <c r="E1215" s="470">
        <v>0</v>
      </c>
      <c r="F1215" s="470">
        <v>0</v>
      </c>
      <c r="G1215" s="470">
        <v>0</v>
      </c>
      <c r="H1215" s="87">
        <v>0</v>
      </c>
      <c r="I1215" s="470">
        <v>0</v>
      </c>
      <c r="J1215" s="470">
        <v>0</v>
      </c>
      <c r="K1215" s="470">
        <v>0</v>
      </c>
      <c r="L1215" s="470">
        <v>0</v>
      </c>
      <c r="M1215" s="470">
        <v>0</v>
      </c>
      <c r="N1215" s="470">
        <v>0</v>
      </c>
      <c r="O1215" s="470">
        <v>0</v>
      </c>
      <c r="P1215" s="470">
        <v>0</v>
      </c>
      <c r="Q1215" s="470">
        <v>0</v>
      </c>
      <c r="R1215" s="87">
        <v>0</v>
      </c>
      <c r="S1215" s="470">
        <v>0</v>
      </c>
      <c r="T1215" s="470">
        <v>0</v>
      </c>
      <c r="U1215" s="470">
        <v>0</v>
      </c>
      <c r="V1215" s="470">
        <v>0</v>
      </c>
      <c r="W1215" s="470">
        <v>0</v>
      </c>
      <c r="X1215" s="470">
        <v>0</v>
      </c>
      <c r="Y1215" s="470">
        <v>0</v>
      </c>
      <c r="Z1215" s="470">
        <v>0</v>
      </c>
      <c r="AA1215" s="470">
        <v>0</v>
      </c>
      <c r="AB1215" s="470">
        <v>0</v>
      </c>
      <c r="AC1215" s="470">
        <v>0</v>
      </c>
      <c r="AD1215" s="470">
        <v>0</v>
      </c>
      <c r="AE1215" s="470">
        <v>0</v>
      </c>
      <c r="AF1215" s="227">
        <v>0</v>
      </c>
      <c r="AG1215" s="227">
        <v>0</v>
      </c>
      <c r="AH1215" s="227">
        <v>0</v>
      </c>
      <c r="AI1215" s="227">
        <v>0</v>
      </c>
      <c r="AJ1215" s="475">
        <v>0</v>
      </c>
    </row>
    <row r="1216" spans="1:36" s="42" customFormat="1" x14ac:dyDescent="0.25">
      <c r="A1216" s="395"/>
      <c r="B1216" s="111">
        <v>719045</v>
      </c>
      <c r="C1216" s="180" t="s">
        <v>445</v>
      </c>
      <c r="D1216" s="470">
        <v>0</v>
      </c>
      <c r="E1216" s="470">
        <v>0</v>
      </c>
      <c r="F1216" s="470">
        <v>0</v>
      </c>
      <c r="G1216" s="470">
        <v>0</v>
      </c>
      <c r="H1216" s="87">
        <v>0</v>
      </c>
      <c r="I1216" s="470">
        <v>0</v>
      </c>
      <c r="J1216" s="470">
        <v>0</v>
      </c>
      <c r="K1216" s="470">
        <v>0</v>
      </c>
      <c r="L1216" s="470">
        <v>0</v>
      </c>
      <c r="M1216" s="470">
        <v>0</v>
      </c>
      <c r="N1216" s="470">
        <v>0</v>
      </c>
      <c r="O1216" s="470">
        <v>0</v>
      </c>
      <c r="P1216" s="470">
        <v>0</v>
      </c>
      <c r="Q1216" s="470">
        <v>0</v>
      </c>
      <c r="R1216" s="87">
        <v>0</v>
      </c>
      <c r="S1216" s="470">
        <v>0</v>
      </c>
      <c r="T1216" s="470">
        <v>0</v>
      </c>
      <c r="U1216" s="470">
        <v>0</v>
      </c>
      <c r="V1216" s="470">
        <v>0</v>
      </c>
      <c r="W1216" s="470">
        <v>0</v>
      </c>
      <c r="X1216" s="470">
        <v>0</v>
      </c>
      <c r="Y1216" s="470">
        <v>0</v>
      </c>
      <c r="Z1216" s="470">
        <v>0</v>
      </c>
      <c r="AA1216" s="470">
        <v>0</v>
      </c>
      <c r="AB1216" s="470">
        <v>0</v>
      </c>
      <c r="AC1216" s="470">
        <v>0</v>
      </c>
      <c r="AD1216" s="470">
        <v>0</v>
      </c>
      <c r="AE1216" s="470">
        <v>0</v>
      </c>
      <c r="AF1216" s="227">
        <v>0</v>
      </c>
      <c r="AG1216" s="227">
        <v>0</v>
      </c>
      <c r="AH1216" s="227">
        <v>0</v>
      </c>
      <c r="AI1216" s="227">
        <v>0</v>
      </c>
      <c r="AJ1216" s="475">
        <v>0</v>
      </c>
    </row>
    <row r="1217" spans="1:36" s="42" customFormat="1" x14ac:dyDescent="0.25">
      <c r="A1217" s="395"/>
      <c r="B1217" s="111">
        <v>719090</v>
      </c>
      <c r="C1217" s="180" t="s">
        <v>1291</v>
      </c>
      <c r="D1217" s="470">
        <v>733058.14711999998</v>
      </c>
      <c r="E1217" s="470">
        <v>207368.07503000001</v>
      </c>
      <c r="F1217" s="470">
        <v>92090.484479999999</v>
      </c>
      <c r="G1217" s="470">
        <v>84592.985979999998</v>
      </c>
      <c r="H1217" s="87">
        <v>1117109.69261</v>
      </c>
      <c r="I1217" s="470">
        <v>1663.8284799999999</v>
      </c>
      <c r="J1217" s="470">
        <v>75952.088529999994</v>
      </c>
      <c r="K1217" s="470">
        <v>62.139000000000003</v>
      </c>
      <c r="L1217" s="470">
        <v>16.57152</v>
      </c>
      <c r="M1217" s="470">
        <v>7324.9372800000001</v>
      </c>
      <c r="N1217" s="470">
        <v>2631388.1105300002</v>
      </c>
      <c r="O1217" s="470">
        <v>110361.03775</v>
      </c>
      <c r="P1217" s="470">
        <v>189495.41993</v>
      </c>
      <c r="Q1217" s="470">
        <v>54682.402999999998</v>
      </c>
      <c r="R1217" s="87">
        <v>3070946.53602</v>
      </c>
      <c r="S1217" s="470">
        <v>9375</v>
      </c>
      <c r="T1217" s="470">
        <v>35566.951179999996</v>
      </c>
      <c r="U1217" s="470">
        <v>0</v>
      </c>
      <c r="V1217" s="470">
        <v>0</v>
      </c>
      <c r="W1217" s="470">
        <v>2.32972</v>
      </c>
      <c r="X1217" s="470">
        <v>4739.9263499999997</v>
      </c>
      <c r="Y1217" s="470">
        <v>0</v>
      </c>
      <c r="Z1217" s="470">
        <v>84.301109999999994</v>
      </c>
      <c r="AA1217" s="470">
        <v>26966.353439999999</v>
      </c>
      <c r="AB1217" s="470">
        <v>115.74921999999999</v>
      </c>
      <c r="AC1217" s="470">
        <v>0</v>
      </c>
      <c r="AD1217" s="470">
        <v>76850.611019999997</v>
      </c>
      <c r="AE1217" s="470">
        <v>4264906.8396499995</v>
      </c>
      <c r="AF1217" s="227">
        <v>2631450.2495300001</v>
      </c>
      <c r="AG1217" s="227">
        <v>7341.5088000000005</v>
      </c>
      <c r="AH1217" s="227">
        <v>0</v>
      </c>
      <c r="AI1217" s="227">
        <v>26966.353439999999</v>
      </c>
      <c r="AJ1217" s="475">
        <v>1599148.7278800001</v>
      </c>
    </row>
    <row r="1218" spans="1:36" s="40" customFormat="1" x14ac:dyDescent="0.25">
      <c r="A1218" s="394"/>
      <c r="B1218" s="110">
        <v>72</v>
      </c>
      <c r="C1218" s="310" t="s">
        <v>856</v>
      </c>
      <c r="D1218" s="471">
        <v>0</v>
      </c>
      <c r="E1218" s="471">
        <v>0</v>
      </c>
      <c r="F1218" s="471">
        <v>0</v>
      </c>
      <c r="G1218" s="471">
        <v>0</v>
      </c>
      <c r="H1218" s="87">
        <v>0</v>
      </c>
      <c r="I1218" s="471">
        <v>0</v>
      </c>
      <c r="J1218" s="471">
        <v>0</v>
      </c>
      <c r="K1218" s="471">
        <v>0</v>
      </c>
      <c r="L1218" s="471">
        <v>0</v>
      </c>
      <c r="M1218" s="471">
        <v>0</v>
      </c>
      <c r="N1218" s="471">
        <v>0</v>
      </c>
      <c r="O1218" s="471">
        <v>0</v>
      </c>
      <c r="P1218" s="471">
        <v>0</v>
      </c>
      <c r="Q1218" s="471">
        <v>0</v>
      </c>
      <c r="R1218" s="87">
        <v>0</v>
      </c>
      <c r="S1218" s="471">
        <v>0</v>
      </c>
      <c r="T1218" s="471">
        <v>0</v>
      </c>
      <c r="U1218" s="471">
        <v>0</v>
      </c>
      <c r="V1218" s="471">
        <v>0</v>
      </c>
      <c r="W1218" s="471">
        <v>0</v>
      </c>
      <c r="X1218" s="471">
        <v>0</v>
      </c>
      <c r="Y1218" s="471">
        <v>0</v>
      </c>
      <c r="Z1218" s="471">
        <v>0</v>
      </c>
      <c r="AA1218" s="471">
        <v>0</v>
      </c>
      <c r="AB1218" s="471">
        <v>0</v>
      </c>
      <c r="AC1218" s="471">
        <v>0</v>
      </c>
      <c r="AD1218" s="470">
        <v>0</v>
      </c>
      <c r="AE1218" s="471">
        <v>0</v>
      </c>
      <c r="AF1218" s="473">
        <v>0</v>
      </c>
      <c r="AG1218" s="473">
        <v>0</v>
      </c>
      <c r="AH1218" s="473">
        <v>0</v>
      </c>
      <c r="AI1218" s="473">
        <v>0</v>
      </c>
      <c r="AJ1218" s="474">
        <v>0</v>
      </c>
    </row>
    <row r="1219" spans="1:36" s="42" customFormat="1" x14ac:dyDescent="0.25">
      <c r="A1219" s="395"/>
      <c r="B1219" s="111">
        <v>7201</v>
      </c>
      <c r="C1219" s="180" t="s">
        <v>404</v>
      </c>
      <c r="D1219" s="470">
        <v>0</v>
      </c>
      <c r="E1219" s="470">
        <v>0</v>
      </c>
      <c r="F1219" s="470">
        <v>0</v>
      </c>
      <c r="G1219" s="470">
        <v>0</v>
      </c>
      <c r="H1219" s="87">
        <v>0</v>
      </c>
      <c r="I1219" s="470">
        <v>0</v>
      </c>
      <c r="J1219" s="470">
        <v>0</v>
      </c>
      <c r="K1219" s="470">
        <v>0</v>
      </c>
      <c r="L1219" s="470">
        <v>0</v>
      </c>
      <c r="M1219" s="470">
        <v>0</v>
      </c>
      <c r="N1219" s="470">
        <v>0</v>
      </c>
      <c r="O1219" s="470">
        <v>0</v>
      </c>
      <c r="P1219" s="470">
        <v>0</v>
      </c>
      <c r="Q1219" s="470">
        <v>0</v>
      </c>
      <c r="R1219" s="87">
        <v>0</v>
      </c>
      <c r="S1219" s="470">
        <v>0</v>
      </c>
      <c r="T1219" s="470">
        <v>0</v>
      </c>
      <c r="U1219" s="470">
        <v>0</v>
      </c>
      <c r="V1219" s="470">
        <v>0</v>
      </c>
      <c r="W1219" s="470">
        <v>0</v>
      </c>
      <c r="X1219" s="470">
        <v>0</v>
      </c>
      <c r="Y1219" s="470">
        <v>0</v>
      </c>
      <c r="Z1219" s="470">
        <v>0</v>
      </c>
      <c r="AA1219" s="470">
        <v>0</v>
      </c>
      <c r="AB1219" s="470">
        <v>0</v>
      </c>
      <c r="AC1219" s="470">
        <v>0</v>
      </c>
      <c r="AD1219" s="470">
        <v>0</v>
      </c>
      <c r="AE1219" s="470">
        <v>0</v>
      </c>
      <c r="AF1219" s="227">
        <v>0</v>
      </c>
      <c r="AG1219" s="227">
        <v>0</v>
      </c>
      <c r="AH1219" s="227">
        <v>0</v>
      </c>
      <c r="AI1219" s="227">
        <v>0</v>
      </c>
      <c r="AJ1219" s="475">
        <v>0</v>
      </c>
    </row>
    <row r="1220" spans="1:36" s="42" customFormat="1" x14ac:dyDescent="0.25">
      <c r="A1220" s="395"/>
      <c r="B1220" s="111">
        <v>7202</v>
      </c>
      <c r="C1220" s="180" t="s">
        <v>410</v>
      </c>
      <c r="D1220" s="470">
        <v>0</v>
      </c>
      <c r="E1220" s="470">
        <v>0</v>
      </c>
      <c r="F1220" s="470">
        <v>0</v>
      </c>
      <c r="G1220" s="470">
        <v>0</v>
      </c>
      <c r="H1220" s="87">
        <v>0</v>
      </c>
      <c r="I1220" s="470">
        <v>0</v>
      </c>
      <c r="J1220" s="470">
        <v>0</v>
      </c>
      <c r="K1220" s="470">
        <v>0</v>
      </c>
      <c r="L1220" s="470">
        <v>0</v>
      </c>
      <c r="M1220" s="470">
        <v>0</v>
      </c>
      <c r="N1220" s="470">
        <v>0</v>
      </c>
      <c r="O1220" s="470">
        <v>0</v>
      </c>
      <c r="P1220" s="470">
        <v>0</v>
      </c>
      <c r="Q1220" s="470">
        <v>0</v>
      </c>
      <c r="R1220" s="87">
        <v>0</v>
      </c>
      <c r="S1220" s="470">
        <v>0</v>
      </c>
      <c r="T1220" s="470">
        <v>0</v>
      </c>
      <c r="U1220" s="470">
        <v>0</v>
      </c>
      <c r="V1220" s="470">
        <v>0</v>
      </c>
      <c r="W1220" s="470">
        <v>0</v>
      </c>
      <c r="X1220" s="470">
        <v>0</v>
      </c>
      <c r="Y1220" s="470">
        <v>0</v>
      </c>
      <c r="Z1220" s="470">
        <v>0</v>
      </c>
      <c r="AA1220" s="470">
        <v>0</v>
      </c>
      <c r="AB1220" s="470">
        <v>0</v>
      </c>
      <c r="AC1220" s="470">
        <v>0</v>
      </c>
      <c r="AD1220" s="470">
        <v>0</v>
      </c>
      <c r="AE1220" s="470">
        <v>0</v>
      </c>
      <c r="AF1220" s="227">
        <v>0</v>
      </c>
      <c r="AG1220" s="227">
        <v>0</v>
      </c>
      <c r="AH1220" s="227">
        <v>0</v>
      </c>
      <c r="AI1220" s="227">
        <v>0</v>
      </c>
      <c r="AJ1220" s="475">
        <v>0</v>
      </c>
    </row>
    <row r="1221" spans="1:36" s="42" customFormat="1" x14ac:dyDescent="0.25">
      <c r="A1221" s="395"/>
      <c r="B1221" s="111">
        <v>7203</v>
      </c>
      <c r="C1221" s="180" t="s">
        <v>420</v>
      </c>
      <c r="D1221" s="470">
        <v>0</v>
      </c>
      <c r="E1221" s="470">
        <v>0</v>
      </c>
      <c r="F1221" s="470">
        <v>0</v>
      </c>
      <c r="G1221" s="470">
        <v>0</v>
      </c>
      <c r="H1221" s="87">
        <v>0</v>
      </c>
      <c r="I1221" s="470">
        <v>0</v>
      </c>
      <c r="J1221" s="470">
        <v>0</v>
      </c>
      <c r="K1221" s="470">
        <v>0</v>
      </c>
      <c r="L1221" s="470">
        <v>0</v>
      </c>
      <c r="M1221" s="470">
        <v>0</v>
      </c>
      <c r="N1221" s="470">
        <v>0</v>
      </c>
      <c r="O1221" s="470">
        <v>0</v>
      </c>
      <c r="P1221" s="470">
        <v>0</v>
      </c>
      <c r="Q1221" s="470">
        <v>0</v>
      </c>
      <c r="R1221" s="87">
        <v>0</v>
      </c>
      <c r="S1221" s="470">
        <v>0</v>
      </c>
      <c r="T1221" s="470">
        <v>0</v>
      </c>
      <c r="U1221" s="470">
        <v>0</v>
      </c>
      <c r="V1221" s="470">
        <v>0</v>
      </c>
      <c r="W1221" s="470">
        <v>0</v>
      </c>
      <c r="X1221" s="470">
        <v>0</v>
      </c>
      <c r="Y1221" s="470">
        <v>0</v>
      </c>
      <c r="Z1221" s="470">
        <v>0</v>
      </c>
      <c r="AA1221" s="470">
        <v>0</v>
      </c>
      <c r="AB1221" s="470">
        <v>0</v>
      </c>
      <c r="AC1221" s="470">
        <v>0</v>
      </c>
      <c r="AD1221" s="470">
        <v>0</v>
      </c>
      <c r="AE1221" s="470">
        <v>0</v>
      </c>
      <c r="AF1221" s="227">
        <v>0</v>
      </c>
      <c r="AG1221" s="227">
        <v>0</v>
      </c>
      <c r="AH1221" s="227">
        <v>0</v>
      </c>
      <c r="AI1221" s="227">
        <v>0</v>
      </c>
      <c r="AJ1221" s="475">
        <v>0</v>
      </c>
    </row>
    <row r="1222" spans="1:36" s="42" customFormat="1" x14ac:dyDescent="0.25">
      <c r="A1222" s="395"/>
      <c r="B1222" s="111">
        <v>7204</v>
      </c>
      <c r="C1222" s="180" t="s">
        <v>422</v>
      </c>
      <c r="D1222" s="470">
        <v>0</v>
      </c>
      <c r="E1222" s="470">
        <v>0</v>
      </c>
      <c r="F1222" s="470">
        <v>0</v>
      </c>
      <c r="G1222" s="470">
        <v>0</v>
      </c>
      <c r="H1222" s="87">
        <v>0</v>
      </c>
      <c r="I1222" s="470">
        <v>0</v>
      </c>
      <c r="J1222" s="470">
        <v>0</v>
      </c>
      <c r="K1222" s="470">
        <v>0</v>
      </c>
      <c r="L1222" s="470">
        <v>0</v>
      </c>
      <c r="M1222" s="470">
        <v>0</v>
      </c>
      <c r="N1222" s="470">
        <v>0</v>
      </c>
      <c r="O1222" s="470">
        <v>0</v>
      </c>
      <c r="P1222" s="470">
        <v>0</v>
      </c>
      <c r="Q1222" s="470">
        <v>0</v>
      </c>
      <c r="R1222" s="87">
        <v>0</v>
      </c>
      <c r="S1222" s="470">
        <v>0</v>
      </c>
      <c r="T1222" s="470">
        <v>0</v>
      </c>
      <c r="U1222" s="470">
        <v>0</v>
      </c>
      <c r="V1222" s="470">
        <v>0</v>
      </c>
      <c r="W1222" s="470">
        <v>0</v>
      </c>
      <c r="X1222" s="470">
        <v>0</v>
      </c>
      <c r="Y1222" s="470">
        <v>0</v>
      </c>
      <c r="Z1222" s="470">
        <v>0</v>
      </c>
      <c r="AA1222" s="470">
        <v>0</v>
      </c>
      <c r="AB1222" s="470">
        <v>0</v>
      </c>
      <c r="AC1222" s="470">
        <v>0</v>
      </c>
      <c r="AD1222" s="470">
        <v>0</v>
      </c>
      <c r="AE1222" s="470">
        <v>0</v>
      </c>
      <c r="AF1222" s="227">
        <v>0</v>
      </c>
      <c r="AG1222" s="227">
        <v>0</v>
      </c>
      <c r="AH1222" s="227">
        <v>0</v>
      </c>
      <c r="AI1222" s="227">
        <v>0</v>
      </c>
      <c r="AJ1222" s="475">
        <v>0</v>
      </c>
    </row>
    <row r="1223" spans="1:36" s="42" customFormat="1" x14ac:dyDescent="0.25">
      <c r="A1223" s="395"/>
      <c r="B1223" s="111">
        <v>7205</v>
      </c>
      <c r="C1223" s="180" t="s">
        <v>423</v>
      </c>
      <c r="D1223" s="470">
        <v>0</v>
      </c>
      <c r="E1223" s="470">
        <v>0</v>
      </c>
      <c r="F1223" s="470">
        <v>0</v>
      </c>
      <c r="G1223" s="470">
        <v>0</v>
      </c>
      <c r="H1223" s="87">
        <v>0</v>
      </c>
      <c r="I1223" s="470">
        <v>0</v>
      </c>
      <c r="J1223" s="470">
        <v>0</v>
      </c>
      <c r="K1223" s="470">
        <v>0</v>
      </c>
      <c r="L1223" s="470">
        <v>0</v>
      </c>
      <c r="M1223" s="470">
        <v>0</v>
      </c>
      <c r="N1223" s="470">
        <v>0</v>
      </c>
      <c r="O1223" s="470">
        <v>0</v>
      </c>
      <c r="P1223" s="470">
        <v>0</v>
      </c>
      <c r="Q1223" s="470">
        <v>0</v>
      </c>
      <c r="R1223" s="87">
        <v>0</v>
      </c>
      <c r="S1223" s="470">
        <v>0</v>
      </c>
      <c r="T1223" s="470">
        <v>0</v>
      </c>
      <c r="U1223" s="470">
        <v>0</v>
      </c>
      <c r="V1223" s="470">
        <v>0</v>
      </c>
      <c r="W1223" s="470">
        <v>0</v>
      </c>
      <c r="X1223" s="470">
        <v>0</v>
      </c>
      <c r="Y1223" s="470">
        <v>0</v>
      </c>
      <c r="Z1223" s="470">
        <v>0</v>
      </c>
      <c r="AA1223" s="470">
        <v>0</v>
      </c>
      <c r="AB1223" s="470">
        <v>0</v>
      </c>
      <c r="AC1223" s="470">
        <v>0</v>
      </c>
      <c r="AD1223" s="470">
        <v>0</v>
      </c>
      <c r="AE1223" s="470">
        <v>0</v>
      </c>
      <c r="AF1223" s="227">
        <v>0</v>
      </c>
      <c r="AG1223" s="227">
        <v>0</v>
      </c>
      <c r="AH1223" s="227">
        <v>0</v>
      </c>
      <c r="AI1223" s="227">
        <v>0</v>
      </c>
      <c r="AJ1223" s="475">
        <v>0</v>
      </c>
    </row>
    <row r="1224" spans="1:36" s="42" customFormat="1" x14ac:dyDescent="0.25">
      <c r="A1224" s="395"/>
      <c r="B1224" s="111">
        <v>7206</v>
      </c>
      <c r="C1224" s="180" t="s">
        <v>424</v>
      </c>
      <c r="D1224" s="470">
        <v>0</v>
      </c>
      <c r="E1224" s="470">
        <v>0</v>
      </c>
      <c r="F1224" s="470">
        <v>0</v>
      </c>
      <c r="G1224" s="470">
        <v>0</v>
      </c>
      <c r="H1224" s="87">
        <v>0</v>
      </c>
      <c r="I1224" s="470">
        <v>0</v>
      </c>
      <c r="J1224" s="470">
        <v>0</v>
      </c>
      <c r="K1224" s="470">
        <v>0</v>
      </c>
      <c r="L1224" s="470">
        <v>0</v>
      </c>
      <c r="M1224" s="470">
        <v>0</v>
      </c>
      <c r="N1224" s="470">
        <v>0</v>
      </c>
      <c r="O1224" s="470">
        <v>0</v>
      </c>
      <c r="P1224" s="470">
        <v>0</v>
      </c>
      <c r="Q1224" s="470">
        <v>0</v>
      </c>
      <c r="R1224" s="87">
        <v>0</v>
      </c>
      <c r="S1224" s="470">
        <v>0</v>
      </c>
      <c r="T1224" s="470">
        <v>0</v>
      </c>
      <c r="U1224" s="470">
        <v>0</v>
      </c>
      <c r="V1224" s="470">
        <v>0</v>
      </c>
      <c r="W1224" s="470">
        <v>0</v>
      </c>
      <c r="X1224" s="470">
        <v>0</v>
      </c>
      <c r="Y1224" s="470">
        <v>0</v>
      </c>
      <c r="Z1224" s="470">
        <v>0</v>
      </c>
      <c r="AA1224" s="470">
        <v>0</v>
      </c>
      <c r="AB1224" s="470">
        <v>0</v>
      </c>
      <c r="AC1224" s="470">
        <v>0</v>
      </c>
      <c r="AD1224" s="470">
        <v>0</v>
      </c>
      <c r="AE1224" s="470">
        <v>0</v>
      </c>
      <c r="AF1224" s="227">
        <v>0</v>
      </c>
      <c r="AG1224" s="227">
        <v>0</v>
      </c>
      <c r="AH1224" s="227">
        <v>0</v>
      </c>
      <c r="AI1224" s="227">
        <v>0</v>
      </c>
      <c r="AJ1224" s="475">
        <v>0</v>
      </c>
    </row>
    <row r="1225" spans="1:36" s="42" customFormat="1" x14ac:dyDescent="0.25">
      <c r="A1225" s="395"/>
      <c r="B1225" s="111">
        <v>7207</v>
      </c>
      <c r="C1225" s="180" t="s">
        <v>425</v>
      </c>
      <c r="D1225" s="470">
        <v>0</v>
      </c>
      <c r="E1225" s="470">
        <v>0</v>
      </c>
      <c r="F1225" s="470">
        <v>0</v>
      </c>
      <c r="G1225" s="470">
        <v>0</v>
      </c>
      <c r="H1225" s="87">
        <v>0</v>
      </c>
      <c r="I1225" s="470">
        <v>0</v>
      </c>
      <c r="J1225" s="470">
        <v>0</v>
      </c>
      <c r="K1225" s="470">
        <v>0</v>
      </c>
      <c r="L1225" s="470">
        <v>0</v>
      </c>
      <c r="M1225" s="470">
        <v>0</v>
      </c>
      <c r="N1225" s="470">
        <v>0</v>
      </c>
      <c r="O1225" s="470">
        <v>0</v>
      </c>
      <c r="P1225" s="470">
        <v>0</v>
      </c>
      <c r="Q1225" s="470">
        <v>0</v>
      </c>
      <c r="R1225" s="87">
        <v>0</v>
      </c>
      <c r="S1225" s="470">
        <v>0</v>
      </c>
      <c r="T1225" s="470">
        <v>0</v>
      </c>
      <c r="U1225" s="470">
        <v>0</v>
      </c>
      <c r="V1225" s="470">
        <v>0</v>
      </c>
      <c r="W1225" s="470">
        <v>0</v>
      </c>
      <c r="X1225" s="470">
        <v>0</v>
      </c>
      <c r="Y1225" s="470">
        <v>0</v>
      </c>
      <c r="Z1225" s="470">
        <v>0</v>
      </c>
      <c r="AA1225" s="470">
        <v>0</v>
      </c>
      <c r="AB1225" s="470">
        <v>0</v>
      </c>
      <c r="AC1225" s="470">
        <v>0</v>
      </c>
      <c r="AD1225" s="470">
        <v>0</v>
      </c>
      <c r="AE1225" s="470">
        <v>0</v>
      </c>
      <c r="AF1225" s="227">
        <v>0</v>
      </c>
      <c r="AG1225" s="227">
        <v>0</v>
      </c>
      <c r="AH1225" s="227">
        <v>0</v>
      </c>
      <c r="AI1225" s="227">
        <v>0</v>
      </c>
      <c r="AJ1225" s="475">
        <v>0</v>
      </c>
    </row>
    <row r="1226" spans="1:36" s="42" customFormat="1" x14ac:dyDescent="0.25">
      <c r="A1226" s="395"/>
      <c r="B1226" s="111">
        <v>7209</v>
      </c>
      <c r="C1226" s="180" t="s">
        <v>1711</v>
      </c>
      <c r="D1226" s="470">
        <v>0</v>
      </c>
      <c r="E1226" s="470">
        <v>0</v>
      </c>
      <c r="F1226" s="470">
        <v>0</v>
      </c>
      <c r="G1226" s="470">
        <v>0</v>
      </c>
      <c r="H1226" s="87">
        <v>0</v>
      </c>
      <c r="I1226" s="470">
        <v>0</v>
      </c>
      <c r="J1226" s="470">
        <v>0</v>
      </c>
      <c r="K1226" s="470">
        <v>0</v>
      </c>
      <c r="L1226" s="470">
        <v>0</v>
      </c>
      <c r="M1226" s="470">
        <v>0</v>
      </c>
      <c r="N1226" s="470">
        <v>0</v>
      </c>
      <c r="O1226" s="470">
        <v>0</v>
      </c>
      <c r="P1226" s="470">
        <v>0</v>
      </c>
      <c r="Q1226" s="470">
        <v>0</v>
      </c>
      <c r="R1226" s="87">
        <v>0</v>
      </c>
      <c r="S1226" s="470">
        <v>0</v>
      </c>
      <c r="T1226" s="470">
        <v>0</v>
      </c>
      <c r="U1226" s="470">
        <v>0</v>
      </c>
      <c r="V1226" s="470">
        <v>0</v>
      </c>
      <c r="W1226" s="470">
        <v>0</v>
      </c>
      <c r="X1226" s="470">
        <v>0</v>
      </c>
      <c r="Y1226" s="470">
        <v>0</v>
      </c>
      <c r="Z1226" s="470">
        <v>0</v>
      </c>
      <c r="AA1226" s="470">
        <v>0</v>
      </c>
      <c r="AB1226" s="470">
        <v>0</v>
      </c>
      <c r="AC1226" s="470">
        <v>0</v>
      </c>
      <c r="AD1226" s="470">
        <v>0</v>
      </c>
      <c r="AE1226" s="470">
        <v>0</v>
      </c>
      <c r="AF1226" s="227">
        <v>0</v>
      </c>
      <c r="AG1226" s="227">
        <v>0</v>
      </c>
      <c r="AH1226" s="227">
        <v>0</v>
      </c>
      <c r="AI1226" s="227">
        <v>0</v>
      </c>
      <c r="AJ1226" s="475">
        <v>0</v>
      </c>
    </row>
    <row r="1227" spans="1:36" s="42" customFormat="1" x14ac:dyDescent="0.25">
      <c r="A1227" s="395"/>
      <c r="B1227" s="111">
        <v>7210</v>
      </c>
      <c r="C1227" s="180" t="s">
        <v>889</v>
      </c>
      <c r="D1227" s="470">
        <v>0</v>
      </c>
      <c r="E1227" s="470">
        <v>0</v>
      </c>
      <c r="F1227" s="470">
        <v>0</v>
      </c>
      <c r="G1227" s="470">
        <v>0</v>
      </c>
      <c r="H1227" s="87">
        <v>0</v>
      </c>
      <c r="I1227" s="470">
        <v>0</v>
      </c>
      <c r="J1227" s="470">
        <v>0</v>
      </c>
      <c r="K1227" s="470">
        <v>0</v>
      </c>
      <c r="L1227" s="470">
        <v>0</v>
      </c>
      <c r="M1227" s="470">
        <v>0</v>
      </c>
      <c r="N1227" s="470">
        <v>0</v>
      </c>
      <c r="O1227" s="470">
        <v>0</v>
      </c>
      <c r="P1227" s="470">
        <v>0</v>
      </c>
      <c r="Q1227" s="470">
        <v>0</v>
      </c>
      <c r="R1227" s="87">
        <v>0</v>
      </c>
      <c r="S1227" s="470">
        <v>0</v>
      </c>
      <c r="T1227" s="470">
        <v>0</v>
      </c>
      <c r="U1227" s="470">
        <v>0</v>
      </c>
      <c r="V1227" s="470">
        <v>0</v>
      </c>
      <c r="W1227" s="470">
        <v>0</v>
      </c>
      <c r="X1227" s="470">
        <v>0</v>
      </c>
      <c r="Y1227" s="470">
        <v>0</v>
      </c>
      <c r="Z1227" s="470">
        <v>0</v>
      </c>
      <c r="AA1227" s="470">
        <v>0</v>
      </c>
      <c r="AB1227" s="470">
        <v>0</v>
      </c>
      <c r="AC1227" s="470">
        <v>0</v>
      </c>
      <c r="AD1227" s="470">
        <v>0</v>
      </c>
      <c r="AE1227" s="470">
        <v>0</v>
      </c>
      <c r="AF1227" s="227">
        <v>0</v>
      </c>
      <c r="AG1227" s="227">
        <v>0</v>
      </c>
      <c r="AH1227" s="227">
        <v>0</v>
      </c>
      <c r="AI1227" s="227">
        <v>0</v>
      </c>
      <c r="AJ1227" s="475">
        <v>0</v>
      </c>
    </row>
    <row r="1228" spans="1:36" s="42" customFormat="1" x14ac:dyDescent="0.25">
      <c r="A1228" s="395"/>
      <c r="B1228" s="111">
        <v>7211</v>
      </c>
      <c r="C1228" s="180" t="s">
        <v>434</v>
      </c>
      <c r="D1228" s="470">
        <v>0</v>
      </c>
      <c r="E1228" s="470">
        <v>0</v>
      </c>
      <c r="F1228" s="470">
        <v>0</v>
      </c>
      <c r="G1228" s="470">
        <v>0</v>
      </c>
      <c r="H1228" s="87">
        <v>0</v>
      </c>
      <c r="I1228" s="470">
        <v>0</v>
      </c>
      <c r="J1228" s="470">
        <v>0</v>
      </c>
      <c r="K1228" s="470">
        <v>0</v>
      </c>
      <c r="L1228" s="470">
        <v>0</v>
      </c>
      <c r="M1228" s="470">
        <v>0</v>
      </c>
      <c r="N1228" s="470">
        <v>0</v>
      </c>
      <c r="O1228" s="470">
        <v>0</v>
      </c>
      <c r="P1228" s="470">
        <v>0</v>
      </c>
      <c r="Q1228" s="470">
        <v>0</v>
      </c>
      <c r="R1228" s="87">
        <v>0</v>
      </c>
      <c r="S1228" s="470">
        <v>0</v>
      </c>
      <c r="T1228" s="470">
        <v>0</v>
      </c>
      <c r="U1228" s="470">
        <v>0</v>
      </c>
      <c r="V1228" s="470">
        <v>0</v>
      </c>
      <c r="W1228" s="470">
        <v>0</v>
      </c>
      <c r="X1228" s="470">
        <v>0</v>
      </c>
      <c r="Y1228" s="470">
        <v>0</v>
      </c>
      <c r="Z1228" s="470">
        <v>0</v>
      </c>
      <c r="AA1228" s="470">
        <v>0</v>
      </c>
      <c r="AB1228" s="470">
        <v>0</v>
      </c>
      <c r="AC1228" s="470">
        <v>0</v>
      </c>
      <c r="AD1228" s="470">
        <v>0</v>
      </c>
      <c r="AE1228" s="470">
        <v>0</v>
      </c>
      <c r="AF1228" s="227">
        <v>0</v>
      </c>
      <c r="AG1228" s="227">
        <v>0</v>
      </c>
      <c r="AH1228" s="227">
        <v>0</v>
      </c>
      <c r="AI1228" s="227">
        <v>0</v>
      </c>
      <c r="AJ1228" s="475">
        <v>0</v>
      </c>
    </row>
    <row r="1229" spans="1:36" s="42" customFormat="1" x14ac:dyDescent="0.25">
      <c r="A1229" s="395"/>
      <c r="B1229" s="111">
        <v>7212</v>
      </c>
      <c r="C1229" s="180" t="s">
        <v>890</v>
      </c>
      <c r="D1229" s="470">
        <v>0</v>
      </c>
      <c r="E1229" s="470">
        <v>0</v>
      </c>
      <c r="F1229" s="470">
        <v>0</v>
      </c>
      <c r="G1229" s="470">
        <v>0</v>
      </c>
      <c r="H1229" s="87">
        <v>0</v>
      </c>
      <c r="I1229" s="470">
        <v>0</v>
      </c>
      <c r="J1229" s="470">
        <v>0</v>
      </c>
      <c r="K1229" s="470">
        <v>0</v>
      </c>
      <c r="L1229" s="470">
        <v>0</v>
      </c>
      <c r="M1229" s="470">
        <v>0</v>
      </c>
      <c r="N1229" s="470">
        <v>0</v>
      </c>
      <c r="O1229" s="470">
        <v>0</v>
      </c>
      <c r="P1229" s="470">
        <v>0</v>
      </c>
      <c r="Q1229" s="470">
        <v>0</v>
      </c>
      <c r="R1229" s="87">
        <v>0</v>
      </c>
      <c r="S1229" s="470">
        <v>0</v>
      </c>
      <c r="T1229" s="470">
        <v>0</v>
      </c>
      <c r="U1229" s="470">
        <v>0</v>
      </c>
      <c r="V1229" s="470">
        <v>0</v>
      </c>
      <c r="W1229" s="470">
        <v>0</v>
      </c>
      <c r="X1229" s="470">
        <v>0</v>
      </c>
      <c r="Y1229" s="470">
        <v>0</v>
      </c>
      <c r="Z1229" s="470">
        <v>0</v>
      </c>
      <c r="AA1229" s="470">
        <v>0</v>
      </c>
      <c r="AB1229" s="470">
        <v>0</v>
      </c>
      <c r="AC1229" s="470">
        <v>0</v>
      </c>
      <c r="AD1229" s="470">
        <v>0</v>
      </c>
      <c r="AE1229" s="470">
        <v>0</v>
      </c>
      <c r="AF1229" s="227">
        <v>0</v>
      </c>
      <c r="AG1229" s="227">
        <v>0</v>
      </c>
      <c r="AH1229" s="227">
        <v>0</v>
      </c>
      <c r="AI1229" s="227">
        <v>0</v>
      </c>
      <c r="AJ1229" s="475">
        <v>0</v>
      </c>
    </row>
    <row r="1230" spans="1:36" s="42" customFormat="1" x14ac:dyDescent="0.25">
      <c r="A1230" s="395"/>
      <c r="B1230" s="111">
        <v>7213</v>
      </c>
      <c r="C1230" s="180" t="s">
        <v>870</v>
      </c>
      <c r="D1230" s="470">
        <v>0</v>
      </c>
      <c r="E1230" s="470">
        <v>0</v>
      </c>
      <c r="F1230" s="470">
        <v>0</v>
      </c>
      <c r="G1230" s="470">
        <v>0</v>
      </c>
      <c r="H1230" s="87">
        <v>0</v>
      </c>
      <c r="I1230" s="470">
        <v>0</v>
      </c>
      <c r="J1230" s="470">
        <v>0</v>
      </c>
      <c r="K1230" s="470">
        <v>0</v>
      </c>
      <c r="L1230" s="470">
        <v>0</v>
      </c>
      <c r="M1230" s="470">
        <v>0</v>
      </c>
      <c r="N1230" s="470">
        <v>0</v>
      </c>
      <c r="O1230" s="470">
        <v>0</v>
      </c>
      <c r="P1230" s="470">
        <v>0</v>
      </c>
      <c r="Q1230" s="470">
        <v>0</v>
      </c>
      <c r="R1230" s="87">
        <v>0</v>
      </c>
      <c r="S1230" s="470">
        <v>0</v>
      </c>
      <c r="T1230" s="470">
        <v>0</v>
      </c>
      <c r="U1230" s="470">
        <v>0</v>
      </c>
      <c r="V1230" s="470">
        <v>0</v>
      </c>
      <c r="W1230" s="470">
        <v>0</v>
      </c>
      <c r="X1230" s="470">
        <v>0</v>
      </c>
      <c r="Y1230" s="470">
        <v>0</v>
      </c>
      <c r="Z1230" s="470">
        <v>0</v>
      </c>
      <c r="AA1230" s="470">
        <v>0</v>
      </c>
      <c r="AB1230" s="470">
        <v>0</v>
      </c>
      <c r="AC1230" s="470">
        <v>0</v>
      </c>
      <c r="AD1230" s="470">
        <v>0</v>
      </c>
      <c r="AE1230" s="470">
        <v>0</v>
      </c>
      <c r="AF1230" s="227">
        <v>0</v>
      </c>
      <c r="AG1230" s="227">
        <v>0</v>
      </c>
      <c r="AH1230" s="227">
        <v>0</v>
      </c>
      <c r="AI1230" s="227">
        <v>0</v>
      </c>
      <c r="AJ1230" s="475">
        <v>0</v>
      </c>
    </row>
    <row r="1231" spans="1:36" s="42" customFormat="1" x14ac:dyDescent="0.25">
      <c r="A1231" s="395"/>
      <c r="B1231" s="111">
        <v>7214</v>
      </c>
      <c r="C1231" s="180" t="s">
        <v>873</v>
      </c>
      <c r="D1231" s="470">
        <v>0</v>
      </c>
      <c r="E1231" s="470">
        <v>0</v>
      </c>
      <c r="F1231" s="470">
        <v>0</v>
      </c>
      <c r="G1231" s="470">
        <v>0</v>
      </c>
      <c r="H1231" s="87">
        <v>0</v>
      </c>
      <c r="I1231" s="470">
        <v>0</v>
      </c>
      <c r="J1231" s="470">
        <v>0</v>
      </c>
      <c r="K1231" s="470">
        <v>0</v>
      </c>
      <c r="L1231" s="470">
        <v>0</v>
      </c>
      <c r="M1231" s="470">
        <v>0</v>
      </c>
      <c r="N1231" s="470">
        <v>0</v>
      </c>
      <c r="O1231" s="470">
        <v>0</v>
      </c>
      <c r="P1231" s="470">
        <v>0</v>
      </c>
      <c r="Q1231" s="470">
        <v>0</v>
      </c>
      <c r="R1231" s="87">
        <v>0</v>
      </c>
      <c r="S1231" s="470">
        <v>0</v>
      </c>
      <c r="T1231" s="470">
        <v>0</v>
      </c>
      <c r="U1231" s="470">
        <v>0</v>
      </c>
      <c r="V1231" s="470">
        <v>0</v>
      </c>
      <c r="W1231" s="470">
        <v>0</v>
      </c>
      <c r="X1231" s="470">
        <v>0</v>
      </c>
      <c r="Y1231" s="470">
        <v>0</v>
      </c>
      <c r="Z1231" s="470">
        <v>0</v>
      </c>
      <c r="AA1231" s="470">
        <v>0</v>
      </c>
      <c r="AB1231" s="470">
        <v>0</v>
      </c>
      <c r="AC1231" s="470">
        <v>0</v>
      </c>
      <c r="AD1231" s="470">
        <v>0</v>
      </c>
      <c r="AE1231" s="470">
        <v>0</v>
      </c>
      <c r="AF1231" s="227">
        <v>0</v>
      </c>
      <c r="AG1231" s="227">
        <v>0</v>
      </c>
      <c r="AH1231" s="227">
        <v>0</v>
      </c>
      <c r="AI1231" s="227">
        <v>0</v>
      </c>
      <c r="AJ1231" s="475">
        <v>0</v>
      </c>
    </row>
    <row r="1232" spans="1:36" s="42" customFormat="1" x14ac:dyDescent="0.25">
      <c r="A1232" s="395"/>
      <c r="B1232" s="111">
        <v>7215</v>
      </c>
      <c r="C1232" s="180" t="s">
        <v>874</v>
      </c>
      <c r="D1232" s="470">
        <v>0</v>
      </c>
      <c r="E1232" s="470">
        <v>0</v>
      </c>
      <c r="F1232" s="470">
        <v>0</v>
      </c>
      <c r="G1232" s="470">
        <v>0</v>
      </c>
      <c r="H1232" s="87">
        <v>0</v>
      </c>
      <c r="I1232" s="470">
        <v>0</v>
      </c>
      <c r="J1232" s="470">
        <v>0</v>
      </c>
      <c r="K1232" s="470">
        <v>0</v>
      </c>
      <c r="L1232" s="470">
        <v>0</v>
      </c>
      <c r="M1232" s="470">
        <v>0</v>
      </c>
      <c r="N1232" s="470">
        <v>0</v>
      </c>
      <c r="O1232" s="470">
        <v>0</v>
      </c>
      <c r="P1232" s="470">
        <v>0</v>
      </c>
      <c r="Q1232" s="470">
        <v>0</v>
      </c>
      <c r="R1232" s="87">
        <v>0</v>
      </c>
      <c r="S1232" s="470">
        <v>0</v>
      </c>
      <c r="T1232" s="470">
        <v>0</v>
      </c>
      <c r="U1232" s="470">
        <v>0</v>
      </c>
      <c r="V1232" s="470">
        <v>0</v>
      </c>
      <c r="W1232" s="470">
        <v>0</v>
      </c>
      <c r="X1232" s="470">
        <v>0</v>
      </c>
      <c r="Y1232" s="470">
        <v>0</v>
      </c>
      <c r="Z1232" s="470">
        <v>0</v>
      </c>
      <c r="AA1232" s="470">
        <v>0</v>
      </c>
      <c r="AB1232" s="470">
        <v>0</v>
      </c>
      <c r="AC1232" s="470">
        <v>0</v>
      </c>
      <c r="AD1232" s="470">
        <v>0</v>
      </c>
      <c r="AE1232" s="470">
        <v>0</v>
      </c>
      <c r="AF1232" s="227">
        <v>0</v>
      </c>
      <c r="AG1232" s="227">
        <v>0</v>
      </c>
      <c r="AH1232" s="227">
        <v>0</v>
      </c>
      <c r="AI1232" s="227">
        <v>0</v>
      </c>
      <c r="AJ1232" s="475">
        <v>0</v>
      </c>
    </row>
    <row r="1233" spans="1:36" s="42" customFormat="1" x14ac:dyDescent="0.25">
      <c r="A1233" s="395"/>
      <c r="B1233" s="111">
        <v>7216</v>
      </c>
      <c r="C1233" s="180" t="s">
        <v>879</v>
      </c>
      <c r="D1233" s="470">
        <v>0</v>
      </c>
      <c r="E1233" s="470">
        <v>0</v>
      </c>
      <c r="F1233" s="470">
        <v>0</v>
      </c>
      <c r="G1233" s="470">
        <v>0</v>
      </c>
      <c r="H1233" s="87">
        <v>0</v>
      </c>
      <c r="I1233" s="470">
        <v>0</v>
      </c>
      <c r="J1233" s="470">
        <v>0</v>
      </c>
      <c r="K1233" s="470">
        <v>0</v>
      </c>
      <c r="L1233" s="470">
        <v>0</v>
      </c>
      <c r="M1233" s="470">
        <v>0</v>
      </c>
      <c r="N1233" s="470">
        <v>0</v>
      </c>
      <c r="O1233" s="470">
        <v>0</v>
      </c>
      <c r="P1233" s="470">
        <v>0</v>
      </c>
      <c r="Q1233" s="470">
        <v>0</v>
      </c>
      <c r="R1233" s="87">
        <v>0</v>
      </c>
      <c r="S1233" s="470">
        <v>0</v>
      </c>
      <c r="T1233" s="470">
        <v>0</v>
      </c>
      <c r="U1233" s="470">
        <v>0</v>
      </c>
      <c r="V1233" s="470">
        <v>0</v>
      </c>
      <c r="W1233" s="470">
        <v>0</v>
      </c>
      <c r="X1233" s="470">
        <v>0</v>
      </c>
      <c r="Y1233" s="470">
        <v>0</v>
      </c>
      <c r="Z1233" s="470">
        <v>0</v>
      </c>
      <c r="AA1233" s="470">
        <v>0</v>
      </c>
      <c r="AB1233" s="470">
        <v>0</v>
      </c>
      <c r="AC1233" s="470">
        <v>0</v>
      </c>
      <c r="AD1233" s="470">
        <v>0</v>
      </c>
      <c r="AE1233" s="470">
        <v>0</v>
      </c>
      <c r="AF1233" s="227">
        <v>0</v>
      </c>
      <c r="AG1233" s="227">
        <v>0</v>
      </c>
      <c r="AH1233" s="227">
        <v>0</v>
      </c>
      <c r="AI1233" s="227">
        <v>0</v>
      </c>
      <c r="AJ1233" s="475">
        <v>0</v>
      </c>
    </row>
    <row r="1234" spans="1:36" s="42" customFormat="1" x14ac:dyDescent="0.25">
      <c r="A1234" s="395"/>
      <c r="B1234" s="111">
        <v>7217</v>
      </c>
      <c r="C1234" s="180" t="s">
        <v>880</v>
      </c>
      <c r="D1234" s="470">
        <v>0</v>
      </c>
      <c r="E1234" s="470">
        <v>0</v>
      </c>
      <c r="F1234" s="470">
        <v>0</v>
      </c>
      <c r="G1234" s="470">
        <v>0</v>
      </c>
      <c r="H1234" s="87">
        <v>0</v>
      </c>
      <c r="I1234" s="470">
        <v>0</v>
      </c>
      <c r="J1234" s="470">
        <v>0</v>
      </c>
      <c r="K1234" s="470">
        <v>0</v>
      </c>
      <c r="L1234" s="470">
        <v>0</v>
      </c>
      <c r="M1234" s="470">
        <v>0</v>
      </c>
      <c r="N1234" s="470">
        <v>0</v>
      </c>
      <c r="O1234" s="470">
        <v>0</v>
      </c>
      <c r="P1234" s="470">
        <v>0</v>
      </c>
      <c r="Q1234" s="470">
        <v>0</v>
      </c>
      <c r="R1234" s="87">
        <v>0</v>
      </c>
      <c r="S1234" s="470">
        <v>0</v>
      </c>
      <c r="T1234" s="470">
        <v>0</v>
      </c>
      <c r="U1234" s="470">
        <v>0</v>
      </c>
      <c r="V1234" s="470">
        <v>0</v>
      </c>
      <c r="W1234" s="470">
        <v>0</v>
      </c>
      <c r="X1234" s="470">
        <v>0</v>
      </c>
      <c r="Y1234" s="470">
        <v>0</v>
      </c>
      <c r="Z1234" s="470">
        <v>0</v>
      </c>
      <c r="AA1234" s="470">
        <v>0</v>
      </c>
      <c r="AB1234" s="470">
        <v>0</v>
      </c>
      <c r="AC1234" s="470">
        <v>0</v>
      </c>
      <c r="AD1234" s="470">
        <v>0</v>
      </c>
      <c r="AE1234" s="470">
        <v>0</v>
      </c>
      <c r="AF1234" s="227">
        <v>0</v>
      </c>
      <c r="AG1234" s="227">
        <v>0</v>
      </c>
      <c r="AH1234" s="227">
        <v>0</v>
      </c>
      <c r="AI1234" s="227">
        <v>0</v>
      </c>
      <c r="AJ1234" s="475">
        <v>0</v>
      </c>
    </row>
    <row r="1235" spans="1:36" s="42" customFormat="1" x14ac:dyDescent="0.25">
      <c r="A1235" s="395"/>
      <c r="B1235" s="111">
        <v>7290</v>
      </c>
      <c r="C1235" s="180" t="s">
        <v>438</v>
      </c>
      <c r="D1235" s="470">
        <v>0</v>
      </c>
      <c r="E1235" s="470">
        <v>0</v>
      </c>
      <c r="F1235" s="470">
        <v>0</v>
      </c>
      <c r="G1235" s="470">
        <v>0</v>
      </c>
      <c r="H1235" s="87">
        <v>0</v>
      </c>
      <c r="I1235" s="470">
        <v>0</v>
      </c>
      <c r="J1235" s="470">
        <v>0</v>
      </c>
      <c r="K1235" s="470">
        <v>0</v>
      </c>
      <c r="L1235" s="470">
        <v>0</v>
      </c>
      <c r="M1235" s="470">
        <v>0</v>
      </c>
      <c r="N1235" s="470">
        <v>0</v>
      </c>
      <c r="O1235" s="470">
        <v>0</v>
      </c>
      <c r="P1235" s="470">
        <v>0</v>
      </c>
      <c r="Q1235" s="470">
        <v>0</v>
      </c>
      <c r="R1235" s="87">
        <v>0</v>
      </c>
      <c r="S1235" s="470">
        <v>0</v>
      </c>
      <c r="T1235" s="470">
        <v>0</v>
      </c>
      <c r="U1235" s="470">
        <v>0</v>
      </c>
      <c r="V1235" s="470">
        <v>0</v>
      </c>
      <c r="W1235" s="470">
        <v>0</v>
      </c>
      <c r="X1235" s="470">
        <v>0</v>
      </c>
      <c r="Y1235" s="470">
        <v>0</v>
      </c>
      <c r="Z1235" s="470">
        <v>0</v>
      </c>
      <c r="AA1235" s="470">
        <v>0</v>
      </c>
      <c r="AB1235" s="470">
        <v>0</v>
      </c>
      <c r="AC1235" s="470">
        <v>0</v>
      </c>
      <c r="AD1235" s="470">
        <v>0</v>
      </c>
      <c r="AE1235" s="470">
        <v>0</v>
      </c>
      <c r="AF1235" s="227">
        <v>0</v>
      </c>
      <c r="AG1235" s="227">
        <v>0</v>
      </c>
      <c r="AH1235" s="227">
        <v>0</v>
      </c>
      <c r="AI1235" s="227">
        <v>0</v>
      </c>
      <c r="AJ1235" s="475">
        <v>0</v>
      </c>
    </row>
    <row r="1236" spans="1:36" s="42" customFormat="1" x14ac:dyDescent="0.25">
      <c r="A1236" s="395"/>
      <c r="B1236" s="111">
        <v>73</v>
      </c>
      <c r="C1236" s="180" t="s">
        <v>858</v>
      </c>
      <c r="D1236" s="470">
        <v>0</v>
      </c>
      <c r="E1236" s="470">
        <v>0</v>
      </c>
      <c r="F1236" s="470">
        <v>0</v>
      </c>
      <c r="G1236" s="470">
        <v>0</v>
      </c>
      <c r="H1236" s="87">
        <v>0</v>
      </c>
      <c r="I1236" s="470">
        <v>0</v>
      </c>
      <c r="J1236" s="470">
        <v>0</v>
      </c>
      <c r="K1236" s="470">
        <v>0</v>
      </c>
      <c r="L1236" s="470">
        <v>0</v>
      </c>
      <c r="M1236" s="470">
        <v>0</v>
      </c>
      <c r="N1236" s="470">
        <v>0</v>
      </c>
      <c r="O1236" s="470">
        <v>0</v>
      </c>
      <c r="P1236" s="470">
        <v>0</v>
      </c>
      <c r="Q1236" s="470">
        <v>0</v>
      </c>
      <c r="R1236" s="87">
        <v>0</v>
      </c>
      <c r="S1236" s="470">
        <v>0</v>
      </c>
      <c r="T1236" s="470">
        <v>0</v>
      </c>
      <c r="U1236" s="470">
        <v>0</v>
      </c>
      <c r="V1236" s="470">
        <v>0</v>
      </c>
      <c r="W1236" s="470">
        <v>0</v>
      </c>
      <c r="X1236" s="470">
        <v>0</v>
      </c>
      <c r="Y1236" s="470">
        <v>0</v>
      </c>
      <c r="Z1236" s="470">
        <v>0</v>
      </c>
      <c r="AA1236" s="470">
        <v>0</v>
      </c>
      <c r="AB1236" s="470">
        <v>0</v>
      </c>
      <c r="AC1236" s="470">
        <v>0</v>
      </c>
      <c r="AD1236" s="470">
        <v>0</v>
      </c>
      <c r="AE1236" s="470">
        <v>0</v>
      </c>
      <c r="AF1236" s="227">
        <v>0</v>
      </c>
      <c r="AG1236" s="227">
        <v>0</v>
      </c>
      <c r="AH1236" s="227">
        <v>0</v>
      </c>
      <c r="AI1236" s="227">
        <v>0</v>
      </c>
      <c r="AJ1236" s="475">
        <v>0</v>
      </c>
    </row>
    <row r="1237" spans="1:36" s="42" customFormat="1" x14ac:dyDescent="0.25">
      <c r="A1237" s="395"/>
      <c r="B1237" s="111">
        <v>7301</v>
      </c>
      <c r="C1237" s="180" t="s">
        <v>447</v>
      </c>
      <c r="D1237" s="470">
        <v>0</v>
      </c>
      <c r="E1237" s="470">
        <v>0</v>
      </c>
      <c r="F1237" s="470">
        <v>0</v>
      </c>
      <c r="G1237" s="470">
        <v>0</v>
      </c>
      <c r="H1237" s="87">
        <v>0</v>
      </c>
      <c r="I1237" s="470">
        <v>0</v>
      </c>
      <c r="J1237" s="470">
        <v>0</v>
      </c>
      <c r="K1237" s="470">
        <v>0</v>
      </c>
      <c r="L1237" s="470">
        <v>0</v>
      </c>
      <c r="M1237" s="470">
        <v>0</v>
      </c>
      <c r="N1237" s="470">
        <v>0</v>
      </c>
      <c r="O1237" s="470">
        <v>0</v>
      </c>
      <c r="P1237" s="470">
        <v>0</v>
      </c>
      <c r="Q1237" s="470">
        <v>0</v>
      </c>
      <c r="R1237" s="87">
        <v>0</v>
      </c>
      <c r="S1237" s="470">
        <v>0</v>
      </c>
      <c r="T1237" s="470">
        <v>0</v>
      </c>
      <c r="U1237" s="470">
        <v>0</v>
      </c>
      <c r="V1237" s="470">
        <v>0</v>
      </c>
      <c r="W1237" s="470">
        <v>0</v>
      </c>
      <c r="X1237" s="470">
        <v>0</v>
      </c>
      <c r="Y1237" s="470">
        <v>0</v>
      </c>
      <c r="Z1237" s="470">
        <v>0</v>
      </c>
      <c r="AA1237" s="470">
        <v>0</v>
      </c>
      <c r="AB1237" s="470">
        <v>0</v>
      </c>
      <c r="AC1237" s="470">
        <v>0</v>
      </c>
      <c r="AD1237" s="470">
        <v>0</v>
      </c>
      <c r="AE1237" s="470">
        <v>0</v>
      </c>
      <c r="AF1237" s="227">
        <v>0</v>
      </c>
      <c r="AG1237" s="227">
        <v>0</v>
      </c>
      <c r="AH1237" s="227">
        <v>0</v>
      </c>
      <c r="AI1237" s="227">
        <v>0</v>
      </c>
      <c r="AJ1237" s="475">
        <v>0</v>
      </c>
    </row>
    <row r="1238" spans="1:36" s="42" customFormat="1" x14ac:dyDescent="0.25">
      <c r="A1238" s="395"/>
      <c r="B1238" s="111">
        <v>7302</v>
      </c>
      <c r="C1238" s="180" t="s">
        <v>453</v>
      </c>
      <c r="D1238" s="470">
        <v>0</v>
      </c>
      <c r="E1238" s="470">
        <v>0</v>
      </c>
      <c r="F1238" s="470">
        <v>0</v>
      </c>
      <c r="G1238" s="470">
        <v>0</v>
      </c>
      <c r="H1238" s="87">
        <v>0</v>
      </c>
      <c r="I1238" s="470">
        <v>0</v>
      </c>
      <c r="J1238" s="470">
        <v>0</v>
      </c>
      <c r="K1238" s="470">
        <v>0</v>
      </c>
      <c r="L1238" s="470">
        <v>0</v>
      </c>
      <c r="M1238" s="470">
        <v>0</v>
      </c>
      <c r="N1238" s="470">
        <v>0</v>
      </c>
      <c r="O1238" s="470">
        <v>0</v>
      </c>
      <c r="P1238" s="470">
        <v>0</v>
      </c>
      <c r="Q1238" s="470">
        <v>0</v>
      </c>
      <c r="R1238" s="87">
        <v>0</v>
      </c>
      <c r="S1238" s="470">
        <v>0</v>
      </c>
      <c r="T1238" s="470">
        <v>0</v>
      </c>
      <c r="U1238" s="470">
        <v>0</v>
      </c>
      <c r="V1238" s="470">
        <v>0</v>
      </c>
      <c r="W1238" s="470">
        <v>0</v>
      </c>
      <c r="X1238" s="470">
        <v>0</v>
      </c>
      <c r="Y1238" s="470">
        <v>0</v>
      </c>
      <c r="Z1238" s="470">
        <v>0</v>
      </c>
      <c r="AA1238" s="470">
        <v>0</v>
      </c>
      <c r="AB1238" s="470">
        <v>0</v>
      </c>
      <c r="AC1238" s="470">
        <v>0</v>
      </c>
      <c r="AD1238" s="470">
        <v>0</v>
      </c>
      <c r="AE1238" s="470">
        <v>0</v>
      </c>
      <c r="AF1238" s="227">
        <v>0</v>
      </c>
      <c r="AG1238" s="227">
        <v>0</v>
      </c>
      <c r="AH1238" s="227">
        <v>0</v>
      </c>
      <c r="AI1238" s="227">
        <v>0</v>
      </c>
      <c r="AJ1238" s="475">
        <v>0</v>
      </c>
    </row>
    <row r="1239" spans="1:36" s="42" customFormat="1" x14ac:dyDescent="0.25">
      <c r="A1239" s="395"/>
      <c r="B1239" s="111">
        <v>7303</v>
      </c>
      <c r="C1239" s="180" t="s">
        <v>462</v>
      </c>
      <c r="D1239" s="470">
        <v>0</v>
      </c>
      <c r="E1239" s="470">
        <v>0</v>
      </c>
      <c r="F1239" s="470">
        <v>0</v>
      </c>
      <c r="G1239" s="470">
        <v>0</v>
      </c>
      <c r="H1239" s="87">
        <v>0</v>
      </c>
      <c r="I1239" s="470">
        <v>0</v>
      </c>
      <c r="J1239" s="470">
        <v>0</v>
      </c>
      <c r="K1239" s="470">
        <v>0</v>
      </c>
      <c r="L1239" s="470">
        <v>0</v>
      </c>
      <c r="M1239" s="470">
        <v>0</v>
      </c>
      <c r="N1239" s="470">
        <v>0</v>
      </c>
      <c r="O1239" s="470">
        <v>0</v>
      </c>
      <c r="P1239" s="470">
        <v>0</v>
      </c>
      <c r="Q1239" s="470">
        <v>0</v>
      </c>
      <c r="R1239" s="87">
        <v>0</v>
      </c>
      <c r="S1239" s="470">
        <v>0</v>
      </c>
      <c r="T1239" s="470">
        <v>0</v>
      </c>
      <c r="U1239" s="470">
        <v>0</v>
      </c>
      <c r="V1239" s="470">
        <v>0</v>
      </c>
      <c r="W1239" s="470">
        <v>0</v>
      </c>
      <c r="X1239" s="470">
        <v>0</v>
      </c>
      <c r="Y1239" s="470">
        <v>0</v>
      </c>
      <c r="Z1239" s="470">
        <v>0</v>
      </c>
      <c r="AA1239" s="470">
        <v>0</v>
      </c>
      <c r="AB1239" s="470">
        <v>0</v>
      </c>
      <c r="AC1239" s="470">
        <v>0</v>
      </c>
      <c r="AD1239" s="470">
        <v>0</v>
      </c>
      <c r="AE1239" s="470">
        <v>0</v>
      </c>
      <c r="AF1239" s="227">
        <v>0</v>
      </c>
      <c r="AG1239" s="227">
        <v>0</v>
      </c>
      <c r="AH1239" s="227">
        <v>0</v>
      </c>
      <c r="AI1239" s="227">
        <v>0</v>
      </c>
      <c r="AJ1239" s="475">
        <v>0</v>
      </c>
    </row>
    <row r="1240" spans="1:36" s="42" customFormat="1" x14ac:dyDescent="0.25">
      <c r="A1240" s="395"/>
      <c r="B1240" s="111">
        <v>7304</v>
      </c>
      <c r="C1240" s="180" t="s">
        <v>891</v>
      </c>
      <c r="D1240" s="470">
        <v>0</v>
      </c>
      <c r="E1240" s="470">
        <v>0</v>
      </c>
      <c r="F1240" s="470">
        <v>0</v>
      </c>
      <c r="G1240" s="470">
        <v>0</v>
      </c>
      <c r="H1240" s="87">
        <v>0</v>
      </c>
      <c r="I1240" s="470">
        <v>0</v>
      </c>
      <c r="J1240" s="470">
        <v>0</v>
      </c>
      <c r="K1240" s="470">
        <v>0</v>
      </c>
      <c r="L1240" s="470">
        <v>0</v>
      </c>
      <c r="M1240" s="470">
        <v>0</v>
      </c>
      <c r="N1240" s="470">
        <v>0</v>
      </c>
      <c r="O1240" s="470">
        <v>0</v>
      </c>
      <c r="P1240" s="470">
        <v>0</v>
      </c>
      <c r="Q1240" s="470">
        <v>0</v>
      </c>
      <c r="R1240" s="87">
        <v>0</v>
      </c>
      <c r="S1240" s="470">
        <v>0</v>
      </c>
      <c r="T1240" s="470">
        <v>0</v>
      </c>
      <c r="U1240" s="470">
        <v>0</v>
      </c>
      <c r="V1240" s="470">
        <v>0</v>
      </c>
      <c r="W1240" s="470">
        <v>0</v>
      </c>
      <c r="X1240" s="470">
        <v>0</v>
      </c>
      <c r="Y1240" s="470">
        <v>0</v>
      </c>
      <c r="Z1240" s="470">
        <v>0</v>
      </c>
      <c r="AA1240" s="470">
        <v>0</v>
      </c>
      <c r="AB1240" s="470">
        <v>0</v>
      </c>
      <c r="AC1240" s="470">
        <v>0</v>
      </c>
      <c r="AD1240" s="470">
        <v>0</v>
      </c>
      <c r="AE1240" s="470">
        <v>0</v>
      </c>
      <c r="AF1240" s="227">
        <v>0</v>
      </c>
      <c r="AG1240" s="227">
        <v>0</v>
      </c>
      <c r="AH1240" s="227">
        <v>0</v>
      </c>
      <c r="AI1240" s="227">
        <v>0</v>
      </c>
      <c r="AJ1240" s="475">
        <v>0</v>
      </c>
    </row>
    <row r="1241" spans="1:36" s="42" customFormat="1" x14ac:dyDescent="0.25">
      <c r="A1241" s="395"/>
      <c r="B1241" s="111">
        <v>7305</v>
      </c>
      <c r="C1241" s="180" t="s">
        <v>892</v>
      </c>
      <c r="D1241" s="470">
        <v>0</v>
      </c>
      <c r="E1241" s="470">
        <v>0</v>
      </c>
      <c r="F1241" s="470">
        <v>0</v>
      </c>
      <c r="G1241" s="470">
        <v>0</v>
      </c>
      <c r="H1241" s="87">
        <v>0</v>
      </c>
      <c r="I1241" s="470">
        <v>0</v>
      </c>
      <c r="J1241" s="470">
        <v>0</v>
      </c>
      <c r="K1241" s="470">
        <v>0</v>
      </c>
      <c r="L1241" s="470">
        <v>0</v>
      </c>
      <c r="M1241" s="470">
        <v>0</v>
      </c>
      <c r="N1241" s="470">
        <v>0</v>
      </c>
      <c r="O1241" s="470">
        <v>0</v>
      </c>
      <c r="P1241" s="470">
        <v>0</v>
      </c>
      <c r="Q1241" s="470">
        <v>0</v>
      </c>
      <c r="R1241" s="87">
        <v>0</v>
      </c>
      <c r="S1241" s="470">
        <v>0</v>
      </c>
      <c r="T1241" s="470">
        <v>0</v>
      </c>
      <c r="U1241" s="470">
        <v>0</v>
      </c>
      <c r="V1241" s="470">
        <v>0</v>
      </c>
      <c r="W1241" s="470">
        <v>0</v>
      </c>
      <c r="X1241" s="470">
        <v>0</v>
      </c>
      <c r="Y1241" s="470">
        <v>0</v>
      </c>
      <c r="Z1241" s="470">
        <v>0</v>
      </c>
      <c r="AA1241" s="470">
        <v>0</v>
      </c>
      <c r="AB1241" s="470">
        <v>0</v>
      </c>
      <c r="AC1241" s="470">
        <v>0</v>
      </c>
      <c r="AD1241" s="470">
        <v>0</v>
      </c>
      <c r="AE1241" s="470">
        <v>0</v>
      </c>
      <c r="AF1241" s="227">
        <v>0</v>
      </c>
      <c r="AG1241" s="227">
        <v>0</v>
      </c>
      <c r="AH1241" s="227">
        <v>0</v>
      </c>
      <c r="AI1241" s="227">
        <v>0</v>
      </c>
      <c r="AJ1241" s="475">
        <v>0</v>
      </c>
    </row>
    <row r="1242" spans="1:36" s="42" customFormat="1" x14ac:dyDescent="0.25">
      <c r="A1242" s="395"/>
      <c r="B1242" s="111">
        <v>7306</v>
      </c>
      <c r="C1242" s="180" t="s">
        <v>465</v>
      </c>
      <c r="D1242" s="470">
        <v>0</v>
      </c>
      <c r="E1242" s="470">
        <v>0</v>
      </c>
      <c r="F1242" s="470">
        <v>0</v>
      </c>
      <c r="G1242" s="470">
        <v>0</v>
      </c>
      <c r="H1242" s="87">
        <v>0</v>
      </c>
      <c r="I1242" s="470">
        <v>0</v>
      </c>
      <c r="J1242" s="470">
        <v>0</v>
      </c>
      <c r="K1242" s="470">
        <v>0</v>
      </c>
      <c r="L1242" s="470">
        <v>0</v>
      </c>
      <c r="M1242" s="470">
        <v>0</v>
      </c>
      <c r="N1242" s="470">
        <v>0</v>
      </c>
      <c r="O1242" s="470">
        <v>0</v>
      </c>
      <c r="P1242" s="470">
        <v>0</v>
      </c>
      <c r="Q1242" s="470">
        <v>0</v>
      </c>
      <c r="R1242" s="87">
        <v>0</v>
      </c>
      <c r="S1242" s="470">
        <v>0</v>
      </c>
      <c r="T1242" s="470">
        <v>0</v>
      </c>
      <c r="U1242" s="470">
        <v>0</v>
      </c>
      <c r="V1242" s="470">
        <v>0</v>
      </c>
      <c r="W1242" s="470">
        <v>0</v>
      </c>
      <c r="X1242" s="470">
        <v>0</v>
      </c>
      <c r="Y1242" s="470">
        <v>0</v>
      </c>
      <c r="Z1242" s="470">
        <v>0</v>
      </c>
      <c r="AA1242" s="470">
        <v>0</v>
      </c>
      <c r="AB1242" s="470">
        <v>0</v>
      </c>
      <c r="AC1242" s="470">
        <v>0</v>
      </c>
      <c r="AD1242" s="470">
        <v>0</v>
      </c>
      <c r="AE1242" s="470">
        <v>0</v>
      </c>
      <c r="AF1242" s="227">
        <v>0</v>
      </c>
      <c r="AG1242" s="227">
        <v>0</v>
      </c>
      <c r="AH1242" s="227">
        <v>0</v>
      </c>
      <c r="AI1242" s="227">
        <v>0</v>
      </c>
      <c r="AJ1242" s="475">
        <v>0</v>
      </c>
    </row>
    <row r="1243" spans="1:36" s="42" customFormat="1" x14ac:dyDescent="0.25">
      <c r="A1243" s="395"/>
      <c r="B1243" s="111">
        <v>7307</v>
      </c>
      <c r="C1243" s="180" t="s">
        <v>466</v>
      </c>
      <c r="D1243" s="470">
        <v>0</v>
      </c>
      <c r="E1243" s="470">
        <v>0</v>
      </c>
      <c r="F1243" s="470">
        <v>0</v>
      </c>
      <c r="G1243" s="470">
        <v>0</v>
      </c>
      <c r="H1243" s="87">
        <v>0</v>
      </c>
      <c r="I1243" s="470">
        <v>0</v>
      </c>
      <c r="J1243" s="470">
        <v>0</v>
      </c>
      <c r="K1243" s="470">
        <v>0</v>
      </c>
      <c r="L1243" s="470">
        <v>0</v>
      </c>
      <c r="M1243" s="470">
        <v>0</v>
      </c>
      <c r="N1243" s="470">
        <v>0</v>
      </c>
      <c r="O1243" s="470">
        <v>0</v>
      </c>
      <c r="P1243" s="470">
        <v>0</v>
      </c>
      <c r="Q1243" s="470">
        <v>0</v>
      </c>
      <c r="R1243" s="87">
        <v>0</v>
      </c>
      <c r="S1243" s="470">
        <v>0</v>
      </c>
      <c r="T1243" s="470">
        <v>0</v>
      </c>
      <c r="U1243" s="470">
        <v>0</v>
      </c>
      <c r="V1243" s="470">
        <v>0</v>
      </c>
      <c r="W1243" s="470">
        <v>0</v>
      </c>
      <c r="X1243" s="470">
        <v>0</v>
      </c>
      <c r="Y1243" s="470">
        <v>0</v>
      </c>
      <c r="Z1243" s="470">
        <v>0</v>
      </c>
      <c r="AA1243" s="470">
        <v>0</v>
      </c>
      <c r="AB1243" s="470">
        <v>0</v>
      </c>
      <c r="AC1243" s="470">
        <v>0</v>
      </c>
      <c r="AD1243" s="470">
        <v>0</v>
      </c>
      <c r="AE1243" s="470">
        <v>0</v>
      </c>
      <c r="AF1243" s="227">
        <v>0</v>
      </c>
      <c r="AG1243" s="227">
        <v>0</v>
      </c>
      <c r="AH1243" s="227">
        <v>0</v>
      </c>
      <c r="AI1243" s="227">
        <v>0</v>
      </c>
      <c r="AJ1243" s="475">
        <v>0</v>
      </c>
    </row>
    <row r="1244" spans="1:36" s="42" customFormat="1" x14ac:dyDescent="0.25">
      <c r="A1244" s="395"/>
      <c r="B1244" s="111">
        <v>7308</v>
      </c>
      <c r="C1244" s="180" t="s">
        <v>468</v>
      </c>
      <c r="D1244" s="470">
        <v>0</v>
      </c>
      <c r="E1244" s="470">
        <v>0</v>
      </c>
      <c r="F1244" s="470">
        <v>0</v>
      </c>
      <c r="G1244" s="470">
        <v>0</v>
      </c>
      <c r="H1244" s="87">
        <v>0</v>
      </c>
      <c r="I1244" s="470">
        <v>0</v>
      </c>
      <c r="J1244" s="470">
        <v>0</v>
      </c>
      <c r="K1244" s="470">
        <v>0</v>
      </c>
      <c r="L1244" s="470">
        <v>0</v>
      </c>
      <c r="M1244" s="470">
        <v>0</v>
      </c>
      <c r="N1244" s="470">
        <v>0</v>
      </c>
      <c r="O1244" s="470">
        <v>0</v>
      </c>
      <c r="P1244" s="470">
        <v>0</v>
      </c>
      <c r="Q1244" s="470">
        <v>0</v>
      </c>
      <c r="R1244" s="87">
        <v>0</v>
      </c>
      <c r="S1244" s="470">
        <v>0</v>
      </c>
      <c r="T1244" s="470">
        <v>0</v>
      </c>
      <c r="U1244" s="470">
        <v>0</v>
      </c>
      <c r="V1244" s="470">
        <v>0</v>
      </c>
      <c r="W1244" s="470">
        <v>0</v>
      </c>
      <c r="X1244" s="470">
        <v>0</v>
      </c>
      <c r="Y1244" s="470">
        <v>0</v>
      </c>
      <c r="Z1244" s="470">
        <v>0</v>
      </c>
      <c r="AA1244" s="470">
        <v>0</v>
      </c>
      <c r="AB1244" s="470">
        <v>0</v>
      </c>
      <c r="AC1244" s="470">
        <v>0</v>
      </c>
      <c r="AD1244" s="470">
        <v>0</v>
      </c>
      <c r="AE1244" s="470">
        <v>0</v>
      </c>
      <c r="AF1244" s="227">
        <v>0</v>
      </c>
      <c r="AG1244" s="227">
        <v>0</v>
      </c>
      <c r="AH1244" s="227">
        <v>0</v>
      </c>
      <c r="AI1244" s="227">
        <v>0</v>
      </c>
      <c r="AJ1244" s="475">
        <v>0</v>
      </c>
    </row>
    <row r="1245" spans="1:36" s="42" customFormat="1" x14ac:dyDescent="0.25">
      <c r="A1245" s="395"/>
      <c r="B1245" s="111">
        <v>7309</v>
      </c>
      <c r="C1245" s="180" t="s">
        <v>473</v>
      </c>
      <c r="D1245" s="470">
        <v>0</v>
      </c>
      <c r="E1245" s="470">
        <v>0</v>
      </c>
      <c r="F1245" s="470">
        <v>0</v>
      </c>
      <c r="G1245" s="470">
        <v>0</v>
      </c>
      <c r="H1245" s="87">
        <v>0</v>
      </c>
      <c r="I1245" s="470">
        <v>0</v>
      </c>
      <c r="J1245" s="470">
        <v>0</v>
      </c>
      <c r="K1245" s="470">
        <v>0</v>
      </c>
      <c r="L1245" s="470">
        <v>0</v>
      </c>
      <c r="M1245" s="470">
        <v>0</v>
      </c>
      <c r="N1245" s="470">
        <v>0</v>
      </c>
      <c r="O1245" s="470">
        <v>0</v>
      </c>
      <c r="P1245" s="470">
        <v>0</v>
      </c>
      <c r="Q1245" s="470">
        <v>0</v>
      </c>
      <c r="R1245" s="87">
        <v>0</v>
      </c>
      <c r="S1245" s="470">
        <v>0</v>
      </c>
      <c r="T1245" s="470">
        <v>0</v>
      </c>
      <c r="U1245" s="470">
        <v>0</v>
      </c>
      <c r="V1245" s="470">
        <v>0</v>
      </c>
      <c r="W1245" s="470">
        <v>0</v>
      </c>
      <c r="X1245" s="470">
        <v>0</v>
      </c>
      <c r="Y1245" s="470">
        <v>0</v>
      </c>
      <c r="Z1245" s="470">
        <v>0</v>
      </c>
      <c r="AA1245" s="470">
        <v>0</v>
      </c>
      <c r="AB1245" s="470">
        <v>0</v>
      </c>
      <c r="AC1245" s="470">
        <v>0</v>
      </c>
      <c r="AD1245" s="470">
        <v>0</v>
      </c>
      <c r="AE1245" s="470">
        <v>0</v>
      </c>
      <c r="AF1245" s="227">
        <v>0</v>
      </c>
      <c r="AG1245" s="227">
        <v>0</v>
      </c>
      <c r="AH1245" s="227">
        <v>0</v>
      </c>
      <c r="AI1245" s="227">
        <v>0</v>
      </c>
      <c r="AJ1245" s="475">
        <v>0</v>
      </c>
    </row>
    <row r="1246" spans="1:36" s="42" customFormat="1" x14ac:dyDescent="0.25">
      <c r="A1246" s="395"/>
      <c r="B1246" s="111">
        <v>7310</v>
      </c>
      <c r="C1246" s="180" t="s">
        <v>474</v>
      </c>
      <c r="D1246" s="470">
        <v>0</v>
      </c>
      <c r="E1246" s="470">
        <v>0</v>
      </c>
      <c r="F1246" s="470">
        <v>0</v>
      </c>
      <c r="G1246" s="470">
        <v>0</v>
      </c>
      <c r="H1246" s="87">
        <v>0</v>
      </c>
      <c r="I1246" s="470">
        <v>0</v>
      </c>
      <c r="J1246" s="470">
        <v>0</v>
      </c>
      <c r="K1246" s="470">
        <v>0</v>
      </c>
      <c r="L1246" s="470">
        <v>0</v>
      </c>
      <c r="M1246" s="470">
        <v>0</v>
      </c>
      <c r="N1246" s="470">
        <v>0</v>
      </c>
      <c r="O1246" s="470">
        <v>0</v>
      </c>
      <c r="P1246" s="470">
        <v>0</v>
      </c>
      <c r="Q1246" s="470">
        <v>0</v>
      </c>
      <c r="R1246" s="87">
        <v>0</v>
      </c>
      <c r="S1246" s="470">
        <v>0</v>
      </c>
      <c r="T1246" s="470">
        <v>0</v>
      </c>
      <c r="U1246" s="470">
        <v>0</v>
      </c>
      <c r="V1246" s="470">
        <v>0</v>
      </c>
      <c r="W1246" s="470">
        <v>0</v>
      </c>
      <c r="X1246" s="470">
        <v>0</v>
      </c>
      <c r="Y1246" s="470">
        <v>0</v>
      </c>
      <c r="Z1246" s="470">
        <v>0</v>
      </c>
      <c r="AA1246" s="470">
        <v>0</v>
      </c>
      <c r="AB1246" s="470">
        <v>0</v>
      </c>
      <c r="AC1246" s="470">
        <v>0</v>
      </c>
      <c r="AD1246" s="470">
        <v>0</v>
      </c>
      <c r="AE1246" s="470">
        <v>0</v>
      </c>
      <c r="AF1246" s="227">
        <v>0</v>
      </c>
      <c r="AG1246" s="227">
        <v>0</v>
      </c>
      <c r="AH1246" s="227">
        <v>0</v>
      </c>
      <c r="AI1246" s="227">
        <v>0</v>
      </c>
      <c r="AJ1246" s="475">
        <v>0</v>
      </c>
    </row>
    <row r="1247" spans="1:36" s="42" customFormat="1" x14ac:dyDescent="0.25">
      <c r="A1247" s="395"/>
      <c r="B1247" s="111">
        <v>7311</v>
      </c>
      <c r="C1247" s="180" t="s">
        <v>475</v>
      </c>
      <c r="D1247" s="470">
        <v>0</v>
      </c>
      <c r="E1247" s="470">
        <v>0</v>
      </c>
      <c r="F1247" s="470">
        <v>0</v>
      </c>
      <c r="G1247" s="470">
        <v>0</v>
      </c>
      <c r="H1247" s="87">
        <v>0</v>
      </c>
      <c r="I1247" s="470">
        <v>0</v>
      </c>
      <c r="J1247" s="470">
        <v>0</v>
      </c>
      <c r="K1247" s="470">
        <v>0</v>
      </c>
      <c r="L1247" s="470">
        <v>0</v>
      </c>
      <c r="M1247" s="470">
        <v>0</v>
      </c>
      <c r="N1247" s="470">
        <v>0</v>
      </c>
      <c r="O1247" s="470">
        <v>0</v>
      </c>
      <c r="P1247" s="470">
        <v>0</v>
      </c>
      <c r="Q1247" s="470">
        <v>0</v>
      </c>
      <c r="R1247" s="87">
        <v>0</v>
      </c>
      <c r="S1247" s="470">
        <v>0</v>
      </c>
      <c r="T1247" s="470">
        <v>0</v>
      </c>
      <c r="U1247" s="470">
        <v>0</v>
      </c>
      <c r="V1247" s="470">
        <v>0</v>
      </c>
      <c r="W1247" s="470">
        <v>0</v>
      </c>
      <c r="X1247" s="470">
        <v>0</v>
      </c>
      <c r="Y1247" s="470">
        <v>0</v>
      </c>
      <c r="Z1247" s="470">
        <v>0</v>
      </c>
      <c r="AA1247" s="470">
        <v>0</v>
      </c>
      <c r="AB1247" s="470">
        <v>0</v>
      </c>
      <c r="AC1247" s="470">
        <v>0</v>
      </c>
      <c r="AD1247" s="470">
        <v>0</v>
      </c>
      <c r="AE1247" s="470">
        <v>0</v>
      </c>
      <c r="AF1247" s="227">
        <v>0</v>
      </c>
      <c r="AG1247" s="227">
        <v>0</v>
      </c>
      <c r="AH1247" s="227">
        <v>0</v>
      </c>
      <c r="AI1247" s="227">
        <v>0</v>
      </c>
      <c r="AJ1247" s="475">
        <v>0</v>
      </c>
    </row>
    <row r="1248" spans="1:36" s="42" customFormat="1" x14ac:dyDescent="0.25">
      <c r="A1248" s="395"/>
      <c r="B1248" s="111">
        <v>7312</v>
      </c>
      <c r="C1248" s="180" t="s">
        <v>893</v>
      </c>
      <c r="D1248" s="470">
        <v>0</v>
      </c>
      <c r="E1248" s="470">
        <v>0</v>
      </c>
      <c r="F1248" s="470">
        <v>0</v>
      </c>
      <c r="G1248" s="470">
        <v>0</v>
      </c>
      <c r="H1248" s="87">
        <v>0</v>
      </c>
      <c r="I1248" s="470">
        <v>0</v>
      </c>
      <c r="J1248" s="470">
        <v>0</v>
      </c>
      <c r="K1248" s="470">
        <v>0</v>
      </c>
      <c r="L1248" s="470">
        <v>0</v>
      </c>
      <c r="M1248" s="470">
        <v>0</v>
      </c>
      <c r="N1248" s="470">
        <v>0</v>
      </c>
      <c r="O1248" s="470">
        <v>0</v>
      </c>
      <c r="P1248" s="470">
        <v>0</v>
      </c>
      <c r="Q1248" s="470">
        <v>0</v>
      </c>
      <c r="R1248" s="87">
        <v>0</v>
      </c>
      <c r="S1248" s="470">
        <v>0</v>
      </c>
      <c r="T1248" s="470">
        <v>0</v>
      </c>
      <c r="U1248" s="470">
        <v>0</v>
      </c>
      <c r="V1248" s="470">
        <v>0</v>
      </c>
      <c r="W1248" s="470">
        <v>0</v>
      </c>
      <c r="X1248" s="470">
        <v>0</v>
      </c>
      <c r="Y1248" s="470">
        <v>0</v>
      </c>
      <c r="Z1248" s="470">
        <v>0</v>
      </c>
      <c r="AA1248" s="470">
        <v>0</v>
      </c>
      <c r="AB1248" s="470">
        <v>0</v>
      </c>
      <c r="AC1248" s="470">
        <v>0</v>
      </c>
      <c r="AD1248" s="470">
        <v>0</v>
      </c>
      <c r="AE1248" s="470">
        <v>0</v>
      </c>
      <c r="AF1248" s="227">
        <v>0</v>
      </c>
      <c r="AG1248" s="227">
        <v>0</v>
      </c>
      <c r="AH1248" s="227">
        <v>0</v>
      </c>
      <c r="AI1248" s="227">
        <v>0</v>
      </c>
      <c r="AJ1248" s="475">
        <v>0</v>
      </c>
    </row>
    <row r="1249" spans="1:36" s="42" customFormat="1" x14ac:dyDescent="0.25">
      <c r="A1249" s="395"/>
      <c r="B1249" s="111">
        <v>7313</v>
      </c>
      <c r="C1249" s="180" t="s">
        <v>894</v>
      </c>
      <c r="D1249" s="470">
        <v>0</v>
      </c>
      <c r="E1249" s="470">
        <v>0</v>
      </c>
      <c r="F1249" s="470">
        <v>0</v>
      </c>
      <c r="G1249" s="470">
        <v>0</v>
      </c>
      <c r="H1249" s="87">
        <v>0</v>
      </c>
      <c r="I1249" s="470">
        <v>0</v>
      </c>
      <c r="J1249" s="470">
        <v>0</v>
      </c>
      <c r="K1249" s="470">
        <v>0</v>
      </c>
      <c r="L1249" s="470">
        <v>0</v>
      </c>
      <c r="M1249" s="470">
        <v>0</v>
      </c>
      <c r="N1249" s="470">
        <v>0</v>
      </c>
      <c r="O1249" s="470">
        <v>0</v>
      </c>
      <c r="P1249" s="470">
        <v>0</v>
      </c>
      <c r="Q1249" s="470">
        <v>0</v>
      </c>
      <c r="R1249" s="87">
        <v>0</v>
      </c>
      <c r="S1249" s="470">
        <v>0</v>
      </c>
      <c r="T1249" s="470">
        <v>0</v>
      </c>
      <c r="U1249" s="470">
        <v>0</v>
      </c>
      <c r="V1249" s="470">
        <v>0</v>
      </c>
      <c r="W1249" s="470">
        <v>0</v>
      </c>
      <c r="X1249" s="470">
        <v>0</v>
      </c>
      <c r="Y1249" s="470">
        <v>0</v>
      </c>
      <c r="Z1249" s="470">
        <v>0</v>
      </c>
      <c r="AA1249" s="470">
        <v>0</v>
      </c>
      <c r="AB1249" s="470">
        <v>0</v>
      </c>
      <c r="AC1249" s="470">
        <v>0</v>
      </c>
      <c r="AD1249" s="470">
        <v>0</v>
      </c>
      <c r="AE1249" s="470">
        <v>0</v>
      </c>
      <c r="AF1249" s="227">
        <v>0</v>
      </c>
      <c r="AG1249" s="227">
        <v>0</v>
      </c>
      <c r="AH1249" s="227">
        <v>0</v>
      </c>
      <c r="AI1249" s="227">
        <v>0</v>
      </c>
      <c r="AJ1249" s="475">
        <v>0</v>
      </c>
    </row>
    <row r="1250" spans="1:36" s="42" customFormat="1" x14ac:dyDescent="0.25">
      <c r="A1250" s="395"/>
      <c r="B1250" s="111">
        <v>7314</v>
      </c>
      <c r="C1250" s="180" t="s">
        <v>476</v>
      </c>
      <c r="D1250" s="470">
        <v>0</v>
      </c>
      <c r="E1250" s="470">
        <v>0</v>
      </c>
      <c r="F1250" s="470">
        <v>0</v>
      </c>
      <c r="G1250" s="470">
        <v>0</v>
      </c>
      <c r="H1250" s="87">
        <v>0</v>
      </c>
      <c r="I1250" s="470">
        <v>0</v>
      </c>
      <c r="J1250" s="470">
        <v>0</v>
      </c>
      <c r="K1250" s="470">
        <v>0</v>
      </c>
      <c r="L1250" s="470">
        <v>0</v>
      </c>
      <c r="M1250" s="470">
        <v>0</v>
      </c>
      <c r="N1250" s="470">
        <v>0</v>
      </c>
      <c r="O1250" s="470">
        <v>0</v>
      </c>
      <c r="P1250" s="470">
        <v>0</v>
      </c>
      <c r="Q1250" s="470">
        <v>0</v>
      </c>
      <c r="R1250" s="87">
        <v>0</v>
      </c>
      <c r="S1250" s="470">
        <v>0</v>
      </c>
      <c r="T1250" s="470">
        <v>0</v>
      </c>
      <c r="U1250" s="470">
        <v>0</v>
      </c>
      <c r="V1250" s="470">
        <v>0</v>
      </c>
      <c r="W1250" s="470">
        <v>0</v>
      </c>
      <c r="X1250" s="470">
        <v>0</v>
      </c>
      <c r="Y1250" s="470">
        <v>0</v>
      </c>
      <c r="Z1250" s="470">
        <v>0</v>
      </c>
      <c r="AA1250" s="470">
        <v>0</v>
      </c>
      <c r="AB1250" s="470">
        <v>0</v>
      </c>
      <c r="AC1250" s="470">
        <v>0</v>
      </c>
      <c r="AD1250" s="470">
        <v>0</v>
      </c>
      <c r="AE1250" s="470">
        <v>0</v>
      </c>
      <c r="AF1250" s="227">
        <v>0</v>
      </c>
      <c r="AG1250" s="227">
        <v>0</v>
      </c>
      <c r="AH1250" s="227">
        <v>0</v>
      </c>
      <c r="AI1250" s="227">
        <v>0</v>
      </c>
      <c r="AJ1250" s="475">
        <v>0</v>
      </c>
    </row>
    <row r="1251" spans="1:36" s="42" customFormat="1" x14ac:dyDescent="0.25">
      <c r="A1251" s="395"/>
      <c r="B1251" s="111">
        <v>7315</v>
      </c>
      <c r="C1251" s="180" t="s">
        <v>483</v>
      </c>
      <c r="D1251" s="470">
        <v>0</v>
      </c>
      <c r="E1251" s="470">
        <v>0</v>
      </c>
      <c r="F1251" s="470">
        <v>0</v>
      </c>
      <c r="G1251" s="470">
        <v>0</v>
      </c>
      <c r="H1251" s="87">
        <v>0</v>
      </c>
      <c r="I1251" s="470">
        <v>0</v>
      </c>
      <c r="J1251" s="470">
        <v>0</v>
      </c>
      <c r="K1251" s="470">
        <v>0</v>
      </c>
      <c r="L1251" s="470">
        <v>0</v>
      </c>
      <c r="M1251" s="470">
        <v>0</v>
      </c>
      <c r="N1251" s="470">
        <v>0</v>
      </c>
      <c r="O1251" s="470">
        <v>0</v>
      </c>
      <c r="P1251" s="470">
        <v>0</v>
      </c>
      <c r="Q1251" s="470">
        <v>0</v>
      </c>
      <c r="R1251" s="87">
        <v>0</v>
      </c>
      <c r="S1251" s="470">
        <v>0</v>
      </c>
      <c r="T1251" s="470">
        <v>0</v>
      </c>
      <c r="U1251" s="470">
        <v>0</v>
      </c>
      <c r="V1251" s="470">
        <v>0</v>
      </c>
      <c r="W1251" s="470">
        <v>0</v>
      </c>
      <c r="X1251" s="470">
        <v>0</v>
      </c>
      <c r="Y1251" s="470">
        <v>0</v>
      </c>
      <c r="Z1251" s="470">
        <v>0</v>
      </c>
      <c r="AA1251" s="470">
        <v>0</v>
      </c>
      <c r="AB1251" s="470">
        <v>0</v>
      </c>
      <c r="AC1251" s="470">
        <v>0</v>
      </c>
      <c r="AD1251" s="470">
        <v>0</v>
      </c>
      <c r="AE1251" s="470">
        <v>0</v>
      </c>
      <c r="AF1251" s="227">
        <v>0</v>
      </c>
      <c r="AG1251" s="227">
        <v>0</v>
      </c>
      <c r="AH1251" s="227">
        <v>0</v>
      </c>
      <c r="AI1251" s="227">
        <v>0</v>
      </c>
      <c r="AJ1251" s="475">
        <v>0</v>
      </c>
    </row>
    <row r="1252" spans="1:36" s="42" customFormat="1" x14ac:dyDescent="0.25">
      <c r="A1252" s="395"/>
      <c r="B1252" s="111">
        <v>7316</v>
      </c>
      <c r="C1252" s="180" t="s">
        <v>1712</v>
      </c>
      <c r="D1252" s="470">
        <v>0</v>
      </c>
      <c r="E1252" s="470">
        <v>0</v>
      </c>
      <c r="F1252" s="470">
        <v>0</v>
      </c>
      <c r="G1252" s="470">
        <v>0</v>
      </c>
      <c r="H1252" s="87">
        <v>0</v>
      </c>
      <c r="I1252" s="470">
        <v>0</v>
      </c>
      <c r="J1252" s="470">
        <v>0</v>
      </c>
      <c r="K1252" s="470">
        <v>0</v>
      </c>
      <c r="L1252" s="470">
        <v>0</v>
      </c>
      <c r="M1252" s="470">
        <v>0</v>
      </c>
      <c r="N1252" s="470">
        <v>0</v>
      </c>
      <c r="O1252" s="470">
        <v>0</v>
      </c>
      <c r="P1252" s="470">
        <v>0</v>
      </c>
      <c r="Q1252" s="470">
        <v>0</v>
      </c>
      <c r="R1252" s="87">
        <v>0</v>
      </c>
      <c r="S1252" s="470">
        <v>0</v>
      </c>
      <c r="T1252" s="470">
        <v>0</v>
      </c>
      <c r="U1252" s="470">
        <v>0</v>
      </c>
      <c r="V1252" s="470">
        <v>0</v>
      </c>
      <c r="W1252" s="470">
        <v>0</v>
      </c>
      <c r="X1252" s="470">
        <v>0</v>
      </c>
      <c r="Y1252" s="470">
        <v>0</v>
      </c>
      <c r="Z1252" s="470">
        <v>0</v>
      </c>
      <c r="AA1252" s="470">
        <v>0</v>
      </c>
      <c r="AB1252" s="470">
        <v>0</v>
      </c>
      <c r="AC1252" s="470">
        <v>0</v>
      </c>
      <c r="AD1252" s="470">
        <v>0</v>
      </c>
      <c r="AE1252" s="470">
        <v>0</v>
      </c>
      <c r="AF1252" s="227">
        <v>0</v>
      </c>
      <c r="AG1252" s="227">
        <v>0</v>
      </c>
      <c r="AH1252" s="227">
        <v>0</v>
      </c>
      <c r="AI1252" s="227">
        <v>0</v>
      </c>
      <c r="AJ1252" s="475">
        <v>0</v>
      </c>
    </row>
    <row r="1253" spans="1:36" s="42" customFormat="1" x14ac:dyDescent="0.25">
      <c r="A1253" s="395"/>
      <c r="B1253" s="111">
        <v>7317</v>
      </c>
      <c r="C1253" s="180" t="s">
        <v>896</v>
      </c>
      <c r="D1253" s="470">
        <v>0</v>
      </c>
      <c r="E1253" s="470">
        <v>0</v>
      </c>
      <c r="F1253" s="470">
        <v>0</v>
      </c>
      <c r="G1253" s="470">
        <v>0</v>
      </c>
      <c r="H1253" s="87">
        <v>0</v>
      </c>
      <c r="I1253" s="470">
        <v>0</v>
      </c>
      <c r="J1253" s="470">
        <v>0</v>
      </c>
      <c r="K1253" s="470">
        <v>0</v>
      </c>
      <c r="L1253" s="470">
        <v>0</v>
      </c>
      <c r="M1253" s="470">
        <v>0</v>
      </c>
      <c r="N1253" s="470">
        <v>0</v>
      </c>
      <c r="O1253" s="470">
        <v>0</v>
      </c>
      <c r="P1253" s="470">
        <v>0</v>
      </c>
      <c r="Q1253" s="470">
        <v>0</v>
      </c>
      <c r="R1253" s="87">
        <v>0</v>
      </c>
      <c r="S1253" s="470">
        <v>0</v>
      </c>
      <c r="T1253" s="470">
        <v>0</v>
      </c>
      <c r="U1253" s="470">
        <v>0</v>
      </c>
      <c r="V1253" s="470">
        <v>0</v>
      </c>
      <c r="W1253" s="470">
        <v>0</v>
      </c>
      <c r="X1253" s="470">
        <v>0</v>
      </c>
      <c r="Y1253" s="470">
        <v>0</v>
      </c>
      <c r="Z1253" s="470">
        <v>0</v>
      </c>
      <c r="AA1253" s="470">
        <v>0</v>
      </c>
      <c r="AB1253" s="470">
        <v>0</v>
      </c>
      <c r="AC1253" s="470">
        <v>0</v>
      </c>
      <c r="AD1253" s="470">
        <v>0</v>
      </c>
      <c r="AE1253" s="470">
        <v>0</v>
      </c>
      <c r="AF1253" s="227">
        <v>0</v>
      </c>
      <c r="AG1253" s="227">
        <v>0</v>
      </c>
      <c r="AH1253" s="227">
        <v>0</v>
      </c>
      <c r="AI1253" s="227">
        <v>0</v>
      </c>
      <c r="AJ1253" s="475">
        <v>0</v>
      </c>
    </row>
    <row r="1254" spans="1:36" s="42" customFormat="1" x14ac:dyDescent="0.25">
      <c r="A1254" s="395"/>
      <c r="B1254" s="111">
        <v>7390</v>
      </c>
      <c r="C1254" s="180" t="s">
        <v>897</v>
      </c>
      <c r="D1254" s="470">
        <v>0</v>
      </c>
      <c r="E1254" s="470">
        <v>0</v>
      </c>
      <c r="F1254" s="470">
        <v>0</v>
      </c>
      <c r="G1254" s="470">
        <v>0</v>
      </c>
      <c r="H1254" s="87">
        <v>0</v>
      </c>
      <c r="I1254" s="470">
        <v>0</v>
      </c>
      <c r="J1254" s="470">
        <v>0</v>
      </c>
      <c r="K1254" s="470">
        <v>0</v>
      </c>
      <c r="L1254" s="470">
        <v>0</v>
      </c>
      <c r="M1254" s="470">
        <v>0</v>
      </c>
      <c r="N1254" s="470">
        <v>0</v>
      </c>
      <c r="O1254" s="470">
        <v>0</v>
      </c>
      <c r="P1254" s="470">
        <v>0</v>
      </c>
      <c r="Q1254" s="470">
        <v>0</v>
      </c>
      <c r="R1254" s="87">
        <v>0</v>
      </c>
      <c r="S1254" s="470">
        <v>0</v>
      </c>
      <c r="T1254" s="470">
        <v>0</v>
      </c>
      <c r="U1254" s="470">
        <v>0</v>
      </c>
      <c r="V1254" s="470">
        <v>0</v>
      </c>
      <c r="W1254" s="470">
        <v>0</v>
      </c>
      <c r="X1254" s="470">
        <v>0</v>
      </c>
      <c r="Y1254" s="470">
        <v>0</v>
      </c>
      <c r="Z1254" s="470">
        <v>0</v>
      </c>
      <c r="AA1254" s="470">
        <v>0</v>
      </c>
      <c r="AB1254" s="470">
        <v>0</v>
      </c>
      <c r="AC1254" s="470">
        <v>0</v>
      </c>
      <c r="AD1254" s="470">
        <v>0</v>
      </c>
      <c r="AE1254" s="470">
        <v>0</v>
      </c>
      <c r="AF1254" s="227">
        <v>0</v>
      </c>
      <c r="AG1254" s="227">
        <v>0</v>
      </c>
      <c r="AH1254" s="227">
        <v>0</v>
      </c>
      <c r="AI1254" s="227">
        <v>0</v>
      </c>
      <c r="AJ1254" s="475">
        <v>0</v>
      </c>
    </row>
    <row r="1255" spans="1:36" s="40" customFormat="1" x14ac:dyDescent="0.25">
      <c r="A1255" s="394"/>
      <c r="B1255" s="110">
        <v>74</v>
      </c>
      <c r="C1255" s="310" t="s">
        <v>446</v>
      </c>
      <c r="D1255" s="471">
        <v>13038509.91223</v>
      </c>
      <c r="E1255" s="471">
        <v>11440743.694660001</v>
      </c>
      <c r="F1255" s="471">
        <v>25986554.150309999</v>
      </c>
      <c r="G1255" s="471">
        <v>9075804.2679999992</v>
      </c>
      <c r="H1255" s="26">
        <v>59541612.025200002</v>
      </c>
      <c r="I1255" s="471">
        <v>7282492.07852</v>
      </c>
      <c r="J1255" s="471">
        <v>4695753.8100399999</v>
      </c>
      <c r="K1255" s="471">
        <v>1972229.9129999999</v>
      </c>
      <c r="L1255" s="471">
        <v>5261701.2823999999</v>
      </c>
      <c r="M1255" s="471">
        <v>3891551.6519300002</v>
      </c>
      <c r="N1255" s="471">
        <v>10324231.475649999</v>
      </c>
      <c r="O1255" s="471">
        <v>945544.14479000005</v>
      </c>
      <c r="P1255" s="471">
        <v>1579510.15228</v>
      </c>
      <c r="Q1255" s="471">
        <v>1425764.0114</v>
      </c>
      <c r="R1255" s="26">
        <v>37378778.520010002</v>
      </c>
      <c r="S1255" s="471">
        <v>1788957.32452</v>
      </c>
      <c r="T1255" s="471">
        <v>752726.18677000003</v>
      </c>
      <c r="U1255" s="471">
        <v>147159.05087000001</v>
      </c>
      <c r="V1255" s="471">
        <v>168826.33178000001</v>
      </c>
      <c r="W1255" s="471">
        <v>174671.49591999999</v>
      </c>
      <c r="X1255" s="471">
        <v>48952.557809999998</v>
      </c>
      <c r="Y1255" s="471">
        <v>105312.1695</v>
      </c>
      <c r="Z1255" s="471">
        <v>110205.15336</v>
      </c>
      <c r="AA1255" s="471">
        <v>162709.34312999999</v>
      </c>
      <c r="AB1255" s="471">
        <v>696610.30192999996</v>
      </c>
      <c r="AC1255" s="471">
        <v>174212.48548999999</v>
      </c>
      <c r="AD1255" s="471">
        <v>4330342.4010800002</v>
      </c>
      <c r="AE1255" s="471">
        <v>101250732.94629</v>
      </c>
      <c r="AF1255" s="473">
        <v>12296461.38865</v>
      </c>
      <c r="AG1255" s="473">
        <v>9322079.2661099993</v>
      </c>
      <c r="AH1255" s="473">
        <v>0</v>
      </c>
      <c r="AI1255" s="473">
        <v>442233.99812</v>
      </c>
      <c r="AJ1255" s="474">
        <v>79189958.293410003</v>
      </c>
    </row>
    <row r="1256" spans="1:36" s="42" customFormat="1" x14ac:dyDescent="0.25">
      <c r="A1256" s="395"/>
      <c r="B1256" s="111">
        <v>7401</v>
      </c>
      <c r="C1256" s="180" t="s">
        <v>1713</v>
      </c>
      <c r="D1256" s="470">
        <v>11933200.27015</v>
      </c>
      <c r="E1256" s="470">
        <v>6247889.5306200003</v>
      </c>
      <c r="F1256" s="470">
        <v>24402325.374910001</v>
      </c>
      <c r="G1256" s="470">
        <v>8297994.7390799997</v>
      </c>
      <c r="H1256" s="87">
        <v>50881409.914759994</v>
      </c>
      <c r="I1256" s="470">
        <v>5652616.5243100002</v>
      </c>
      <c r="J1256" s="470">
        <v>4107741.9936899999</v>
      </c>
      <c r="K1256" s="470">
        <v>1400889.1510000001</v>
      </c>
      <c r="L1256" s="470">
        <v>4001388.8467700002</v>
      </c>
      <c r="M1256" s="470">
        <v>3710899.7303599999</v>
      </c>
      <c r="N1256" s="470">
        <v>9755700.5733599998</v>
      </c>
      <c r="O1256" s="470">
        <v>864895.37254000001</v>
      </c>
      <c r="P1256" s="470">
        <v>1393097.7164799999</v>
      </c>
      <c r="Q1256" s="470">
        <v>1106665.09763</v>
      </c>
      <c r="R1256" s="87">
        <v>31993895.006140001</v>
      </c>
      <c r="S1256" s="470">
        <v>1516774.06437</v>
      </c>
      <c r="T1256" s="470">
        <v>710460.58982999995</v>
      </c>
      <c r="U1256" s="470">
        <v>135204.43106999999</v>
      </c>
      <c r="V1256" s="470">
        <v>145265.45970000001</v>
      </c>
      <c r="W1256" s="470">
        <v>173824.18844999999</v>
      </c>
      <c r="X1256" s="470">
        <v>34695.1158</v>
      </c>
      <c r="Y1256" s="470">
        <v>102564.91190000001</v>
      </c>
      <c r="Z1256" s="470">
        <v>96784.230899999995</v>
      </c>
      <c r="AA1256" s="470">
        <v>139372.0631</v>
      </c>
      <c r="AB1256" s="470">
        <v>314543.33441000001</v>
      </c>
      <c r="AC1256" s="470">
        <v>143882.89679999999</v>
      </c>
      <c r="AD1256" s="470">
        <v>3513371.2863299996</v>
      </c>
      <c r="AE1256" s="470">
        <v>86388676.207229987</v>
      </c>
      <c r="AF1256" s="227">
        <v>11156589.72436</v>
      </c>
      <c r="AG1256" s="227">
        <v>7857554.0368300006</v>
      </c>
      <c r="AH1256" s="227">
        <v>0</v>
      </c>
      <c r="AI1256" s="227">
        <v>385819.87179999996</v>
      </c>
      <c r="AJ1256" s="475">
        <v>66988712.574239992</v>
      </c>
    </row>
    <row r="1257" spans="1:36" s="42" customFormat="1" x14ac:dyDescent="0.25">
      <c r="A1257" s="395"/>
      <c r="B1257" s="111">
        <v>740105</v>
      </c>
      <c r="C1257" s="180" t="s">
        <v>1714</v>
      </c>
      <c r="D1257" s="470">
        <v>10864.60082</v>
      </c>
      <c r="E1257" s="470">
        <v>3989.18444</v>
      </c>
      <c r="F1257" s="470">
        <v>688322.22985999996</v>
      </c>
      <c r="G1257" s="470">
        <v>17130.285680000001</v>
      </c>
      <c r="H1257" s="87">
        <v>720306.30079999997</v>
      </c>
      <c r="I1257" s="470">
        <v>35299.667240000002</v>
      </c>
      <c r="J1257" s="470">
        <v>118722.91326</v>
      </c>
      <c r="K1257" s="470">
        <v>9365.6939999999995</v>
      </c>
      <c r="L1257" s="470">
        <v>1290.66311</v>
      </c>
      <c r="M1257" s="470">
        <v>0</v>
      </c>
      <c r="N1257" s="470">
        <v>19152.231049999999</v>
      </c>
      <c r="O1257" s="470">
        <v>0</v>
      </c>
      <c r="P1257" s="470">
        <v>90.13</v>
      </c>
      <c r="Q1257" s="470">
        <v>0</v>
      </c>
      <c r="R1257" s="87">
        <v>183921.29866</v>
      </c>
      <c r="S1257" s="470">
        <v>79.279240000000001</v>
      </c>
      <c r="T1257" s="470">
        <v>0</v>
      </c>
      <c r="U1257" s="470">
        <v>0</v>
      </c>
      <c r="V1257" s="470">
        <v>0</v>
      </c>
      <c r="W1257" s="470">
        <v>0</v>
      </c>
      <c r="X1257" s="470">
        <v>0</v>
      </c>
      <c r="Y1257" s="470">
        <v>0</v>
      </c>
      <c r="Z1257" s="470">
        <v>0</v>
      </c>
      <c r="AA1257" s="470">
        <v>0</v>
      </c>
      <c r="AB1257" s="470">
        <v>0</v>
      </c>
      <c r="AC1257" s="470">
        <v>0</v>
      </c>
      <c r="AD1257" s="470">
        <v>79.279240000000001</v>
      </c>
      <c r="AE1257" s="470">
        <v>904306.87869999988</v>
      </c>
      <c r="AF1257" s="227">
        <v>28517.925049999998</v>
      </c>
      <c r="AG1257" s="227">
        <v>1290.66311</v>
      </c>
      <c r="AH1257" s="227">
        <v>0</v>
      </c>
      <c r="AI1257" s="227">
        <v>0</v>
      </c>
      <c r="AJ1257" s="475">
        <v>874498.29053999996</v>
      </c>
    </row>
    <row r="1258" spans="1:36" s="42" customFormat="1" x14ac:dyDescent="0.25">
      <c r="A1258" s="395"/>
      <c r="B1258" s="111">
        <v>740110</v>
      </c>
      <c r="C1258" s="180" t="s">
        <v>1715</v>
      </c>
      <c r="D1258" s="470">
        <v>4405275.1168299997</v>
      </c>
      <c r="E1258" s="470">
        <v>772318.04445000004</v>
      </c>
      <c r="F1258" s="470">
        <v>9708810.1600599997</v>
      </c>
      <c r="G1258" s="470">
        <v>1694879.1492399999</v>
      </c>
      <c r="H1258" s="87">
        <v>16581282.470579999</v>
      </c>
      <c r="I1258" s="470">
        <v>1297993.03721</v>
      </c>
      <c r="J1258" s="470">
        <v>211903.95444999999</v>
      </c>
      <c r="K1258" s="470">
        <v>837795.53200000001</v>
      </c>
      <c r="L1258" s="470">
        <v>11986.156349999999</v>
      </c>
      <c r="M1258" s="470">
        <v>11472.301310000001</v>
      </c>
      <c r="N1258" s="470">
        <v>4776153.4464100003</v>
      </c>
      <c r="O1258" s="470">
        <v>9858.6568100000004</v>
      </c>
      <c r="P1258" s="470">
        <v>1112.5923</v>
      </c>
      <c r="Q1258" s="470">
        <v>591837.25046000001</v>
      </c>
      <c r="R1258" s="87">
        <v>7750112.9272999987</v>
      </c>
      <c r="S1258" s="470">
        <v>592607.74595999997</v>
      </c>
      <c r="T1258" s="470">
        <v>112807.40303</v>
      </c>
      <c r="U1258" s="470">
        <v>4210.2402599999996</v>
      </c>
      <c r="V1258" s="470">
        <v>17297.853930000001</v>
      </c>
      <c r="W1258" s="470">
        <v>168908.39734</v>
      </c>
      <c r="X1258" s="470">
        <v>8080.40841</v>
      </c>
      <c r="Y1258" s="470">
        <v>101213.29771</v>
      </c>
      <c r="Z1258" s="470">
        <v>22089.909629999998</v>
      </c>
      <c r="AA1258" s="470">
        <v>0</v>
      </c>
      <c r="AB1258" s="470">
        <v>197429.66975999999</v>
      </c>
      <c r="AC1258" s="470">
        <v>143651.91190000001</v>
      </c>
      <c r="AD1258" s="470">
        <v>1368296.8379299999</v>
      </c>
      <c r="AE1258" s="470">
        <v>25699692.235809997</v>
      </c>
      <c r="AF1258" s="227">
        <v>5613948.97841</v>
      </c>
      <c r="AG1258" s="227">
        <v>40756.311590000005</v>
      </c>
      <c r="AH1258" s="227">
        <v>0</v>
      </c>
      <c r="AI1258" s="227">
        <v>244865.20961000002</v>
      </c>
      <c r="AJ1258" s="475">
        <v>19800121.736200005</v>
      </c>
    </row>
    <row r="1259" spans="1:36" s="42" customFormat="1" x14ac:dyDescent="0.25">
      <c r="A1259" s="395"/>
      <c r="B1259" s="111">
        <v>740115</v>
      </c>
      <c r="C1259" s="180" t="s">
        <v>1716</v>
      </c>
      <c r="D1259" s="470">
        <v>29386.896120000001</v>
      </c>
      <c r="E1259" s="470">
        <v>39412.412880000003</v>
      </c>
      <c r="F1259" s="470">
        <v>464644.56631000002</v>
      </c>
      <c r="G1259" s="470">
        <v>161107.72563</v>
      </c>
      <c r="H1259" s="87">
        <v>694551.60094000003</v>
      </c>
      <c r="I1259" s="470">
        <v>6116.6051100000004</v>
      </c>
      <c r="J1259" s="470">
        <v>20746.84359</v>
      </c>
      <c r="K1259" s="470">
        <v>3.0000000000000001E-3</v>
      </c>
      <c r="L1259" s="470">
        <v>2855.3998200000001</v>
      </c>
      <c r="M1259" s="470">
        <v>0</v>
      </c>
      <c r="N1259" s="470">
        <v>273329.99458</v>
      </c>
      <c r="O1259" s="470">
        <v>0</v>
      </c>
      <c r="P1259" s="470">
        <v>28226.523359999999</v>
      </c>
      <c r="Q1259" s="470">
        <v>19.437750000000001</v>
      </c>
      <c r="R1259" s="87">
        <v>331294.80721</v>
      </c>
      <c r="S1259" s="470">
        <v>4504.3461399999997</v>
      </c>
      <c r="T1259" s="470">
        <v>53704.372710000003</v>
      </c>
      <c r="U1259" s="470">
        <v>10007.95412</v>
      </c>
      <c r="V1259" s="470">
        <v>151.47999999999999</v>
      </c>
      <c r="W1259" s="470">
        <v>0</v>
      </c>
      <c r="X1259" s="470">
        <v>3306.1899899999999</v>
      </c>
      <c r="Y1259" s="470">
        <v>0</v>
      </c>
      <c r="Z1259" s="470">
        <v>0</v>
      </c>
      <c r="AA1259" s="470">
        <v>0</v>
      </c>
      <c r="AB1259" s="470">
        <v>0</v>
      </c>
      <c r="AC1259" s="470">
        <v>0</v>
      </c>
      <c r="AD1259" s="470">
        <v>71674.342959999994</v>
      </c>
      <c r="AE1259" s="470">
        <v>1097520.7511100001</v>
      </c>
      <c r="AF1259" s="227">
        <v>273329.99758000002</v>
      </c>
      <c r="AG1259" s="227">
        <v>3006.8798200000001</v>
      </c>
      <c r="AH1259" s="227">
        <v>0</v>
      </c>
      <c r="AI1259" s="227">
        <v>0</v>
      </c>
      <c r="AJ1259" s="475">
        <v>821183.87371000007</v>
      </c>
    </row>
    <row r="1260" spans="1:36" s="42" customFormat="1" x14ac:dyDescent="0.25">
      <c r="A1260" s="395"/>
      <c r="B1260" s="111">
        <v>740120</v>
      </c>
      <c r="C1260" s="180" t="s">
        <v>1717</v>
      </c>
      <c r="D1260" s="470">
        <v>0</v>
      </c>
      <c r="E1260" s="470">
        <v>4572601.5868800003</v>
      </c>
      <c r="F1260" s="470">
        <v>10319775.387530001</v>
      </c>
      <c r="G1260" s="470">
        <v>3799376.0871899999</v>
      </c>
      <c r="H1260" s="87">
        <v>18691753.0616</v>
      </c>
      <c r="I1260" s="470">
        <v>1220166.9384300001</v>
      </c>
      <c r="J1260" s="470">
        <v>2704706.1709699999</v>
      </c>
      <c r="K1260" s="470">
        <v>90573.457999999999</v>
      </c>
      <c r="L1260" s="470">
        <v>606.85907999999995</v>
      </c>
      <c r="M1260" s="470">
        <v>454334.00988999999</v>
      </c>
      <c r="N1260" s="470">
        <v>3590873.4092700002</v>
      </c>
      <c r="O1260" s="470">
        <v>763705.98033000005</v>
      </c>
      <c r="P1260" s="470">
        <v>1062644.6075500001</v>
      </c>
      <c r="Q1260" s="470">
        <v>21719.669119999999</v>
      </c>
      <c r="R1260" s="87">
        <v>9909331.1026400011</v>
      </c>
      <c r="S1260" s="470">
        <v>870310.22357000003</v>
      </c>
      <c r="T1260" s="470">
        <v>109884.24622</v>
      </c>
      <c r="U1260" s="470">
        <v>82544.665500000003</v>
      </c>
      <c r="V1260" s="470">
        <v>29517.073509999998</v>
      </c>
      <c r="W1260" s="470">
        <v>4209.1372000000001</v>
      </c>
      <c r="X1260" s="470">
        <v>986.38475000000005</v>
      </c>
      <c r="Y1260" s="470">
        <v>1351.61419</v>
      </c>
      <c r="Z1260" s="470">
        <v>58155.524270000002</v>
      </c>
      <c r="AA1260" s="470">
        <v>0</v>
      </c>
      <c r="AB1260" s="470">
        <v>104849.62702</v>
      </c>
      <c r="AC1260" s="470">
        <v>230.98490000000001</v>
      </c>
      <c r="AD1260" s="470">
        <v>1262039.4811300002</v>
      </c>
      <c r="AE1260" s="470">
        <v>29863123.645370003</v>
      </c>
      <c r="AF1260" s="227">
        <v>3681446.8672700003</v>
      </c>
      <c r="AG1260" s="227">
        <v>484457.94247999997</v>
      </c>
      <c r="AH1260" s="227">
        <v>0</v>
      </c>
      <c r="AI1260" s="227">
        <v>1582.5990899999999</v>
      </c>
      <c r="AJ1260" s="475">
        <v>25695636.236530006</v>
      </c>
    </row>
    <row r="1261" spans="1:36" s="42" customFormat="1" x14ac:dyDescent="0.25">
      <c r="A1261" s="395"/>
      <c r="B1261" s="111">
        <v>740125</v>
      </c>
      <c r="C1261" s="180" t="s">
        <v>1718</v>
      </c>
      <c r="D1261" s="470">
        <v>0</v>
      </c>
      <c r="E1261" s="470">
        <v>536477.98797999998</v>
      </c>
      <c r="F1261" s="470">
        <v>2049568.54156</v>
      </c>
      <c r="G1261" s="470">
        <v>821675.43130000005</v>
      </c>
      <c r="H1261" s="87">
        <v>3407721.9608399998</v>
      </c>
      <c r="I1261" s="470">
        <v>616526.05873000005</v>
      </c>
      <c r="J1261" s="470">
        <v>390069.25128000003</v>
      </c>
      <c r="K1261" s="470">
        <v>113651.876</v>
      </c>
      <c r="L1261" s="470">
        <v>23851.432789999999</v>
      </c>
      <c r="M1261" s="470">
        <v>129265.24475</v>
      </c>
      <c r="N1261" s="470">
        <v>910200.81944999995</v>
      </c>
      <c r="O1261" s="470">
        <v>88904.409150000007</v>
      </c>
      <c r="P1261" s="470">
        <v>16676.416079999999</v>
      </c>
      <c r="Q1261" s="470">
        <v>98483.155939999997</v>
      </c>
      <c r="R1261" s="87">
        <v>2387628.6641700002</v>
      </c>
      <c r="S1261" s="470">
        <v>49272.46946</v>
      </c>
      <c r="T1261" s="470">
        <v>0</v>
      </c>
      <c r="U1261" s="470">
        <v>0</v>
      </c>
      <c r="V1261" s="470">
        <v>96495.701639999999</v>
      </c>
      <c r="W1261" s="470">
        <v>706.65391</v>
      </c>
      <c r="X1261" s="470">
        <v>22322.13265</v>
      </c>
      <c r="Y1261" s="470">
        <v>0</v>
      </c>
      <c r="Z1261" s="470">
        <v>16328.68449</v>
      </c>
      <c r="AA1261" s="470">
        <v>0</v>
      </c>
      <c r="AB1261" s="470">
        <v>12264.037630000001</v>
      </c>
      <c r="AC1261" s="470">
        <v>0</v>
      </c>
      <c r="AD1261" s="470">
        <v>197389.67978000003</v>
      </c>
      <c r="AE1261" s="470">
        <v>5992740.3047900004</v>
      </c>
      <c r="AF1261" s="227">
        <v>1023852.69545</v>
      </c>
      <c r="AG1261" s="227">
        <v>249612.37917999999</v>
      </c>
      <c r="AH1261" s="227">
        <v>0</v>
      </c>
      <c r="AI1261" s="227">
        <v>0</v>
      </c>
      <c r="AJ1261" s="475">
        <v>4719275.2301599998</v>
      </c>
    </row>
    <row r="1262" spans="1:36" s="42" customFormat="1" x14ac:dyDescent="0.25">
      <c r="A1262" s="395"/>
      <c r="B1262" s="111">
        <v>740130</v>
      </c>
      <c r="C1262" s="180" t="s">
        <v>1719</v>
      </c>
      <c r="D1262" s="470">
        <v>7485675.29574</v>
      </c>
      <c r="E1262" s="470">
        <v>16536.323690000001</v>
      </c>
      <c r="F1262" s="470">
        <v>105829.95997</v>
      </c>
      <c r="G1262" s="470">
        <v>1803361.1906999999</v>
      </c>
      <c r="H1262" s="87">
        <v>9411402.7700999994</v>
      </c>
      <c r="I1262" s="470">
        <v>2476514.21759</v>
      </c>
      <c r="J1262" s="470">
        <v>661592.86014</v>
      </c>
      <c r="K1262" s="470">
        <v>349502.58799999999</v>
      </c>
      <c r="L1262" s="470">
        <v>3957100.5313200001</v>
      </c>
      <c r="M1262" s="470">
        <v>3050617.9753399999</v>
      </c>
      <c r="N1262" s="470">
        <v>184777.685</v>
      </c>
      <c r="O1262" s="470">
        <v>802.01306</v>
      </c>
      <c r="P1262" s="470">
        <v>284347.44718999998</v>
      </c>
      <c r="Q1262" s="470">
        <v>394605.58435999998</v>
      </c>
      <c r="R1262" s="87">
        <v>11359860.901999999</v>
      </c>
      <c r="S1262" s="470">
        <v>0</v>
      </c>
      <c r="T1262" s="470">
        <v>417579.47774</v>
      </c>
      <c r="U1262" s="470">
        <v>38441.571190000002</v>
      </c>
      <c r="V1262" s="470">
        <v>1803.3506199999999</v>
      </c>
      <c r="W1262" s="470">
        <v>0</v>
      </c>
      <c r="X1262" s="470">
        <v>0</v>
      </c>
      <c r="Y1262" s="470">
        <v>0</v>
      </c>
      <c r="Z1262" s="470">
        <v>202.43068</v>
      </c>
      <c r="AA1262" s="470">
        <v>139372.0631</v>
      </c>
      <c r="AB1262" s="470">
        <v>0</v>
      </c>
      <c r="AC1262" s="470">
        <v>0</v>
      </c>
      <c r="AD1262" s="470">
        <v>597398.89332999999</v>
      </c>
      <c r="AE1262" s="470">
        <v>21368662.56543</v>
      </c>
      <c r="AF1262" s="227">
        <v>534280.27300000004</v>
      </c>
      <c r="AG1262" s="227">
        <v>7009521.8572800001</v>
      </c>
      <c r="AH1262" s="227">
        <v>0</v>
      </c>
      <c r="AI1262" s="227">
        <v>139372.0631</v>
      </c>
      <c r="AJ1262" s="475">
        <v>13685488.372049998</v>
      </c>
    </row>
    <row r="1263" spans="1:36" s="42" customFormat="1" x14ac:dyDescent="0.25">
      <c r="A1263" s="395"/>
      <c r="B1263" s="111">
        <v>740135</v>
      </c>
      <c r="C1263" s="180" t="s">
        <v>1720</v>
      </c>
      <c r="D1263" s="470">
        <v>1998.3606400000001</v>
      </c>
      <c r="E1263" s="470">
        <v>10919.40921</v>
      </c>
      <c r="F1263" s="470">
        <v>504426.05209000001</v>
      </c>
      <c r="G1263" s="470">
        <v>0</v>
      </c>
      <c r="H1263" s="87">
        <v>517343.82193999999</v>
      </c>
      <c r="I1263" s="470">
        <v>0</v>
      </c>
      <c r="J1263" s="470">
        <v>0</v>
      </c>
      <c r="K1263" s="470">
        <v>0</v>
      </c>
      <c r="L1263" s="470">
        <v>3697.8042999999998</v>
      </c>
      <c r="M1263" s="470">
        <v>65210.199070000002</v>
      </c>
      <c r="N1263" s="470">
        <v>0</v>
      </c>
      <c r="O1263" s="470">
        <v>52.26782</v>
      </c>
      <c r="P1263" s="470">
        <v>0</v>
      </c>
      <c r="Q1263" s="470">
        <v>0</v>
      </c>
      <c r="R1263" s="87">
        <v>68960.271189999999</v>
      </c>
      <c r="S1263" s="470">
        <v>0</v>
      </c>
      <c r="T1263" s="470">
        <v>0</v>
      </c>
      <c r="U1263" s="470">
        <v>0</v>
      </c>
      <c r="V1263" s="470">
        <v>0</v>
      </c>
      <c r="W1263" s="470">
        <v>0</v>
      </c>
      <c r="X1263" s="470">
        <v>0</v>
      </c>
      <c r="Y1263" s="470">
        <v>0</v>
      </c>
      <c r="Z1263" s="470">
        <v>0</v>
      </c>
      <c r="AA1263" s="470">
        <v>0</v>
      </c>
      <c r="AB1263" s="470">
        <v>0</v>
      </c>
      <c r="AC1263" s="470">
        <v>0</v>
      </c>
      <c r="AD1263" s="470">
        <v>0</v>
      </c>
      <c r="AE1263" s="470">
        <v>586304.09312999994</v>
      </c>
      <c r="AF1263" s="227">
        <v>0</v>
      </c>
      <c r="AG1263" s="227">
        <v>68908.003370000006</v>
      </c>
      <c r="AH1263" s="227">
        <v>0</v>
      </c>
      <c r="AI1263" s="227">
        <v>0</v>
      </c>
      <c r="AJ1263" s="475">
        <v>517396.08976</v>
      </c>
    </row>
    <row r="1264" spans="1:36" s="42" customFormat="1" x14ac:dyDescent="0.25">
      <c r="A1264" s="395"/>
      <c r="B1264" s="111">
        <v>740140</v>
      </c>
      <c r="C1264" s="180" t="s">
        <v>1721</v>
      </c>
      <c r="D1264" s="470">
        <v>0</v>
      </c>
      <c r="E1264" s="470">
        <v>0</v>
      </c>
      <c r="F1264" s="470">
        <v>0</v>
      </c>
      <c r="G1264" s="470">
        <v>0</v>
      </c>
      <c r="H1264" s="87">
        <v>0</v>
      </c>
      <c r="I1264" s="470">
        <v>0</v>
      </c>
      <c r="J1264" s="470">
        <v>0</v>
      </c>
      <c r="K1264" s="470">
        <v>0</v>
      </c>
      <c r="L1264" s="470">
        <v>0</v>
      </c>
      <c r="M1264" s="470">
        <v>0</v>
      </c>
      <c r="N1264" s="470">
        <v>0</v>
      </c>
      <c r="O1264" s="470">
        <v>0</v>
      </c>
      <c r="P1264" s="470">
        <v>0</v>
      </c>
      <c r="Q1264" s="470">
        <v>0</v>
      </c>
      <c r="R1264" s="87">
        <v>0</v>
      </c>
      <c r="S1264" s="470">
        <v>0</v>
      </c>
      <c r="T1264" s="470">
        <v>0</v>
      </c>
      <c r="U1264" s="470">
        <v>0</v>
      </c>
      <c r="V1264" s="470">
        <v>0</v>
      </c>
      <c r="W1264" s="470">
        <v>0</v>
      </c>
      <c r="X1264" s="470">
        <v>0</v>
      </c>
      <c r="Y1264" s="470">
        <v>0</v>
      </c>
      <c r="Z1264" s="470">
        <v>7.6818299999999997</v>
      </c>
      <c r="AA1264" s="470">
        <v>0</v>
      </c>
      <c r="AB1264" s="470">
        <v>0</v>
      </c>
      <c r="AC1264" s="470">
        <v>0</v>
      </c>
      <c r="AD1264" s="470">
        <v>7.6818299999999997</v>
      </c>
      <c r="AE1264" s="470">
        <v>7.6818299999999997</v>
      </c>
      <c r="AF1264" s="227">
        <v>0</v>
      </c>
      <c r="AG1264" s="227">
        <v>0</v>
      </c>
      <c r="AH1264" s="227">
        <v>0</v>
      </c>
      <c r="AI1264" s="227">
        <v>0</v>
      </c>
      <c r="AJ1264" s="475">
        <v>7.6818299999999997</v>
      </c>
    </row>
    <row r="1265" spans="1:36" s="42" customFormat="1" x14ac:dyDescent="0.25">
      <c r="A1265" s="395"/>
      <c r="B1265" s="111">
        <v>740150</v>
      </c>
      <c r="C1265" s="180" t="s">
        <v>1722</v>
      </c>
      <c r="D1265" s="470">
        <v>0</v>
      </c>
      <c r="E1265" s="470">
        <v>79525.641189999995</v>
      </c>
      <c r="F1265" s="470">
        <v>0</v>
      </c>
      <c r="G1265" s="470">
        <v>0</v>
      </c>
      <c r="H1265" s="87">
        <v>79525.641189999995</v>
      </c>
      <c r="I1265" s="470">
        <v>0</v>
      </c>
      <c r="J1265" s="470">
        <v>0</v>
      </c>
      <c r="K1265" s="470">
        <v>0</v>
      </c>
      <c r="L1265" s="470">
        <v>0</v>
      </c>
      <c r="M1265" s="470">
        <v>0</v>
      </c>
      <c r="N1265" s="470">
        <v>417.04500999999999</v>
      </c>
      <c r="O1265" s="470">
        <v>0</v>
      </c>
      <c r="P1265" s="470">
        <v>0</v>
      </c>
      <c r="Q1265" s="470">
        <v>0</v>
      </c>
      <c r="R1265" s="87">
        <v>417.04500999999999</v>
      </c>
      <c r="S1265" s="470">
        <v>0</v>
      </c>
      <c r="T1265" s="470">
        <v>2268.8863299999998</v>
      </c>
      <c r="U1265" s="470">
        <v>0</v>
      </c>
      <c r="V1265" s="470">
        <v>0</v>
      </c>
      <c r="W1265" s="470">
        <v>0</v>
      </c>
      <c r="X1265" s="470">
        <v>0</v>
      </c>
      <c r="Y1265" s="470">
        <v>0</v>
      </c>
      <c r="Z1265" s="470">
        <v>0</v>
      </c>
      <c r="AA1265" s="470">
        <v>0</v>
      </c>
      <c r="AB1265" s="470">
        <v>0</v>
      </c>
      <c r="AC1265" s="470">
        <v>0</v>
      </c>
      <c r="AD1265" s="470">
        <v>2268.8863299999998</v>
      </c>
      <c r="AE1265" s="470">
        <v>82211.57252999999</v>
      </c>
      <c r="AF1265" s="227">
        <v>417.04500999999999</v>
      </c>
      <c r="AG1265" s="227">
        <v>0</v>
      </c>
      <c r="AH1265" s="227">
        <v>0</v>
      </c>
      <c r="AI1265" s="227">
        <v>0</v>
      </c>
      <c r="AJ1265" s="475">
        <v>81794.527519999989</v>
      </c>
    </row>
    <row r="1266" spans="1:36" s="42" customFormat="1" x14ac:dyDescent="0.25">
      <c r="A1266" s="395"/>
      <c r="B1266" s="111">
        <v>740160</v>
      </c>
      <c r="C1266" s="180" t="s">
        <v>1809</v>
      </c>
      <c r="D1266" s="470">
        <v>0</v>
      </c>
      <c r="E1266" s="470">
        <v>0</v>
      </c>
      <c r="F1266" s="470">
        <v>0</v>
      </c>
      <c r="G1266" s="470">
        <v>0</v>
      </c>
      <c r="H1266" s="87">
        <v>0</v>
      </c>
      <c r="I1266" s="470">
        <v>0</v>
      </c>
      <c r="J1266" s="470">
        <v>0</v>
      </c>
      <c r="K1266" s="470">
        <v>0</v>
      </c>
      <c r="L1266" s="470">
        <v>0</v>
      </c>
      <c r="M1266" s="470">
        <v>0</v>
      </c>
      <c r="N1266" s="470">
        <v>47.43685</v>
      </c>
      <c r="O1266" s="470">
        <v>0</v>
      </c>
      <c r="P1266" s="470">
        <v>0</v>
      </c>
      <c r="Q1266" s="470">
        <v>0</v>
      </c>
      <c r="R1266" s="87">
        <v>47.43685</v>
      </c>
      <c r="S1266" s="470">
        <v>0</v>
      </c>
      <c r="T1266" s="470">
        <v>14074.346890000001</v>
      </c>
      <c r="U1266" s="470">
        <v>0</v>
      </c>
      <c r="V1266" s="470">
        <v>0</v>
      </c>
      <c r="W1266" s="470">
        <v>0</v>
      </c>
      <c r="X1266" s="470">
        <v>0</v>
      </c>
      <c r="Y1266" s="470">
        <v>0</v>
      </c>
      <c r="Z1266" s="470">
        <v>0</v>
      </c>
      <c r="AA1266" s="470">
        <v>0</v>
      </c>
      <c r="AB1266" s="470">
        <v>0</v>
      </c>
      <c r="AC1266" s="470">
        <v>0</v>
      </c>
      <c r="AD1266" s="470">
        <v>14074.346890000001</v>
      </c>
      <c r="AE1266" s="470">
        <v>14121.783740000001</v>
      </c>
      <c r="AF1266" s="227">
        <v>47.43685</v>
      </c>
      <c r="AG1266" s="227">
        <v>0</v>
      </c>
      <c r="AH1266" s="227">
        <v>0</v>
      </c>
      <c r="AI1266" s="227">
        <v>0</v>
      </c>
      <c r="AJ1266" s="475">
        <v>14074.346890000001</v>
      </c>
    </row>
    <row r="1267" spans="1:36" s="42" customFormat="1" x14ac:dyDescent="0.25">
      <c r="A1267" s="395"/>
      <c r="B1267" s="111">
        <v>740170</v>
      </c>
      <c r="C1267" s="180" t="s">
        <v>1726</v>
      </c>
      <c r="D1267" s="470">
        <v>0</v>
      </c>
      <c r="E1267" s="470">
        <v>211268.00382000001</v>
      </c>
      <c r="F1267" s="470">
        <v>386931.89451999997</v>
      </c>
      <c r="G1267" s="470">
        <v>0</v>
      </c>
      <c r="H1267" s="87">
        <v>598199.89833999996</v>
      </c>
      <c r="I1267" s="470">
        <v>0</v>
      </c>
      <c r="J1267" s="470">
        <v>0</v>
      </c>
      <c r="K1267" s="470">
        <v>0</v>
      </c>
      <c r="L1267" s="470">
        <v>0</v>
      </c>
      <c r="M1267" s="470">
        <v>0</v>
      </c>
      <c r="N1267" s="470">
        <v>0</v>
      </c>
      <c r="O1267" s="470">
        <v>0</v>
      </c>
      <c r="P1267" s="470">
        <v>0</v>
      </c>
      <c r="Q1267" s="470">
        <v>0</v>
      </c>
      <c r="R1267" s="87">
        <v>0</v>
      </c>
      <c r="S1267" s="470">
        <v>0</v>
      </c>
      <c r="T1267" s="470">
        <v>0</v>
      </c>
      <c r="U1267" s="470">
        <v>0</v>
      </c>
      <c r="V1267" s="470">
        <v>0</v>
      </c>
      <c r="W1267" s="470">
        <v>0</v>
      </c>
      <c r="X1267" s="470">
        <v>0</v>
      </c>
      <c r="Y1267" s="470">
        <v>0</v>
      </c>
      <c r="Z1267" s="470">
        <v>0</v>
      </c>
      <c r="AA1267" s="470">
        <v>0</v>
      </c>
      <c r="AB1267" s="470">
        <v>0</v>
      </c>
      <c r="AC1267" s="470">
        <v>0</v>
      </c>
      <c r="AD1267" s="470">
        <v>0</v>
      </c>
      <c r="AE1267" s="470">
        <v>598199.89833999996</v>
      </c>
      <c r="AF1267" s="227">
        <v>0</v>
      </c>
      <c r="AG1267" s="227">
        <v>0</v>
      </c>
      <c r="AH1267" s="227">
        <v>0</v>
      </c>
      <c r="AI1267" s="227">
        <v>0</v>
      </c>
      <c r="AJ1267" s="475">
        <v>598199.89833999996</v>
      </c>
    </row>
    <row r="1268" spans="1:36" s="42" customFormat="1" x14ac:dyDescent="0.25">
      <c r="A1268" s="395"/>
      <c r="B1268" s="111">
        <v>740175</v>
      </c>
      <c r="C1268" s="180" t="s">
        <v>1727</v>
      </c>
      <c r="D1268" s="470">
        <v>0</v>
      </c>
      <c r="E1268" s="470">
        <v>0</v>
      </c>
      <c r="F1268" s="470">
        <v>174016.58301</v>
      </c>
      <c r="G1268" s="470">
        <v>464.86934000000002</v>
      </c>
      <c r="H1268" s="87">
        <v>174481.45235000001</v>
      </c>
      <c r="I1268" s="470">
        <v>0</v>
      </c>
      <c r="J1268" s="470">
        <v>0</v>
      </c>
      <c r="K1268" s="470">
        <v>0</v>
      </c>
      <c r="L1268" s="470">
        <v>0</v>
      </c>
      <c r="M1268" s="470">
        <v>0</v>
      </c>
      <c r="N1268" s="470">
        <v>650.21324000000004</v>
      </c>
      <c r="O1268" s="470">
        <v>1572.04537</v>
      </c>
      <c r="P1268" s="470">
        <v>0</v>
      </c>
      <c r="Q1268" s="470">
        <v>0</v>
      </c>
      <c r="R1268" s="87">
        <v>2222.2586099999999</v>
      </c>
      <c r="S1268" s="470">
        <v>0</v>
      </c>
      <c r="T1268" s="470">
        <v>12.056609999999999</v>
      </c>
      <c r="U1268" s="470">
        <v>0</v>
      </c>
      <c r="V1268" s="470">
        <v>0</v>
      </c>
      <c r="W1268" s="470">
        <v>0</v>
      </c>
      <c r="X1268" s="470">
        <v>0</v>
      </c>
      <c r="Y1268" s="470">
        <v>0</v>
      </c>
      <c r="Z1268" s="470">
        <v>0</v>
      </c>
      <c r="AA1268" s="470">
        <v>0</v>
      </c>
      <c r="AB1268" s="470">
        <v>0</v>
      </c>
      <c r="AC1268" s="470">
        <v>0</v>
      </c>
      <c r="AD1268" s="470">
        <v>12.056609999999999</v>
      </c>
      <c r="AE1268" s="470">
        <v>176715.76757</v>
      </c>
      <c r="AF1268" s="227">
        <v>650.21324000000004</v>
      </c>
      <c r="AG1268" s="227">
        <v>0</v>
      </c>
      <c r="AH1268" s="227">
        <v>0</v>
      </c>
      <c r="AI1268" s="227">
        <v>0</v>
      </c>
      <c r="AJ1268" s="475">
        <v>176065.55433000001</v>
      </c>
    </row>
    <row r="1269" spans="1:36" s="42" customFormat="1" x14ac:dyDescent="0.25">
      <c r="A1269" s="395"/>
      <c r="B1269" s="111">
        <v>740180</v>
      </c>
      <c r="C1269" s="180" t="s">
        <v>1810</v>
      </c>
      <c r="D1269" s="470">
        <v>0</v>
      </c>
      <c r="E1269" s="470">
        <v>4840.9360800000004</v>
      </c>
      <c r="F1269" s="470">
        <v>0</v>
      </c>
      <c r="G1269" s="470">
        <v>0</v>
      </c>
      <c r="H1269" s="87">
        <v>4840.9360800000004</v>
      </c>
      <c r="I1269" s="470">
        <v>0</v>
      </c>
      <c r="J1269" s="470">
        <v>0</v>
      </c>
      <c r="K1269" s="470">
        <v>0</v>
      </c>
      <c r="L1269" s="470">
        <v>0</v>
      </c>
      <c r="M1269" s="470">
        <v>0</v>
      </c>
      <c r="N1269" s="470">
        <v>98.292500000000004</v>
      </c>
      <c r="O1269" s="470">
        <v>0</v>
      </c>
      <c r="P1269" s="470">
        <v>0</v>
      </c>
      <c r="Q1269" s="470">
        <v>0</v>
      </c>
      <c r="R1269" s="87">
        <v>98.292500000000004</v>
      </c>
      <c r="S1269" s="470">
        <v>0</v>
      </c>
      <c r="T1269" s="470">
        <v>129.80029999999999</v>
      </c>
      <c r="U1269" s="470">
        <v>0</v>
      </c>
      <c r="V1269" s="470">
        <v>0</v>
      </c>
      <c r="W1269" s="470">
        <v>0</v>
      </c>
      <c r="X1269" s="470">
        <v>0</v>
      </c>
      <c r="Y1269" s="470">
        <v>0</v>
      </c>
      <c r="Z1269" s="470">
        <v>0</v>
      </c>
      <c r="AA1269" s="470">
        <v>0</v>
      </c>
      <c r="AB1269" s="470">
        <v>0</v>
      </c>
      <c r="AC1269" s="470">
        <v>0</v>
      </c>
      <c r="AD1269" s="470">
        <v>129.80029999999999</v>
      </c>
      <c r="AE1269" s="470">
        <v>5069.0288799999998</v>
      </c>
      <c r="AF1269" s="227">
        <v>98.292500000000004</v>
      </c>
      <c r="AG1269" s="227">
        <v>0</v>
      </c>
      <c r="AH1269" s="227">
        <v>0</v>
      </c>
      <c r="AI1269" s="227">
        <v>0</v>
      </c>
      <c r="AJ1269" s="475">
        <v>4970.7363800000003</v>
      </c>
    </row>
    <row r="1270" spans="1:36" s="42" customFormat="1" x14ac:dyDescent="0.25">
      <c r="A1270" s="395"/>
      <c r="B1270" s="111">
        <v>740185</v>
      </c>
      <c r="C1270" s="180" t="s">
        <v>905</v>
      </c>
      <c r="D1270" s="470">
        <v>0</v>
      </c>
      <c r="E1270" s="470">
        <v>0</v>
      </c>
      <c r="F1270" s="470">
        <v>0</v>
      </c>
      <c r="G1270" s="470">
        <v>0</v>
      </c>
      <c r="H1270" s="87">
        <v>0</v>
      </c>
      <c r="I1270" s="470">
        <v>0</v>
      </c>
      <c r="J1270" s="470">
        <v>0</v>
      </c>
      <c r="K1270" s="470">
        <v>0</v>
      </c>
      <c r="L1270" s="470">
        <v>0</v>
      </c>
      <c r="M1270" s="470">
        <v>0</v>
      </c>
      <c r="N1270" s="470">
        <v>0</v>
      </c>
      <c r="O1270" s="470">
        <v>0</v>
      </c>
      <c r="P1270" s="470">
        <v>0</v>
      </c>
      <c r="Q1270" s="470">
        <v>0</v>
      </c>
      <c r="R1270" s="87">
        <v>0</v>
      </c>
      <c r="S1270" s="470">
        <v>0</v>
      </c>
      <c r="T1270" s="470">
        <v>0</v>
      </c>
      <c r="U1270" s="470">
        <v>0</v>
      </c>
      <c r="V1270" s="470">
        <v>0</v>
      </c>
      <c r="W1270" s="470">
        <v>0</v>
      </c>
      <c r="X1270" s="470">
        <v>0</v>
      </c>
      <c r="Y1270" s="470">
        <v>0</v>
      </c>
      <c r="Z1270" s="470">
        <v>0</v>
      </c>
      <c r="AA1270" s="470">
        <v>0</v>
      </c>
      <c r="AB1270" s="470">
        <v>0</v>
      </c>
      <c r="AC1270" s="470">
        <v>0</v>
      </c>
      <c r="AD1270" s="470">
        <v>0</v>
      </c>
      <c r="AE1270" s="470">
        <v>0</v>
      </c>
      <c r="AF1270" s="227">
        <v>0</v>
      </c>
      <c r="AG1270" s="227">
        <v>0</v>
      </c>
      <c r="AH1270" s="227">
        <v>0</v>
      </c>
      <c r="AI1270" s="227">
        <v>0</v>
      </c>
      <c r="AJ1270" s="475">
        <v>0</v>
      </c>
    </row>
    <row r="1271" spans="1:36" s="42" customFormat="1" x14ac:dyDescent="0.25">
      <c r="A1271" s="395"/>
      <c r="B1271" s="111">
        <v>740190</v>
      </c>
      <c r="C1271" s="180" t="s">
        <v>906</v>
      </c>
      <c r="D1271" s="470">
        <v>0</v>
      </c>
      <c r="E1271" s="470">
        <v>0</v>
      </c>
      <c r="F1271" s="470">
        <v>0</v>
      </c>
      <c r="G1271" s="470">
        <v>0</v>
      </c>
      <c r="H1271" s="87">
        <v>0</v>
      </c>
      <c r="I1271" s="470">
        <v>0</v>
      </c>
      <c r="J1271" s="470">
        <v>0</v>
      </c>
      <c r="K1271" s="470">
        <v>0</v>
      </c>
      <c r="L1271" s="470">
        <v>0</v>
      </c>
      <c r="M1271" s="470">
        <v>0</v>
      </c>
      <c r="N1271" s="470">
        <v>0</v>
      </c>
      <c r="O1271" s="470">
        <v>0</v>
      </c>
      <c r="P1271" s="470">
        <v>0</v>
      </c>
      <c r="Q1271" s="470">
        <v>0</v>
      </c>
      <c r="R1271" s="87">
        <v>0</v>
      </c>
      <c r="S1271" s="470">
        <v>0</v>
      </c>
      <c r="T1271" s="470">
        <v>0</v>
      </c>
      <c r="U1271" s="470">
        <v>0</v>
      </c>
      <c r="V1271" s="470">
        <v>0</v>
      </c>
      <c r="W1271" s="470">
        <v>0</v>
      </c>
      <c r="X1271" s="470">
        <v>0</v>
      </c>
      <c r="Y1271" s="470">
        <v>0</v>
      </c>
      <c r="Z1271" s="470">
        <v>0</v>
      </c>
      <c r="AA1271" s="470">
        <v>0</v>
      </c>
      <c r="AB1271" s="470">
        <v>0</v>
      </c>
      <c r="AC1271" s="470">
        <v>0</v>
      </c>
      <c r="AD1271" s="470">
        <v>0</v>
      </c>
      <c r="AE1271" s="470">
        <v>0</v>
      </c>
      <c r="AF1271" s="227">
        <v>0</v>
      </c>
      <c r="AG1271" s="227">
        <v>0</v>
      </c>
      <c r="AH1271" s="227">
        <v>0</v>
      </c>
      <c r="AI1271" s="227">
        <v>0</v>
      </c>
      <c r="AJ1271" s="475">
        <v>0</v>
      </c>
    </row>
    <row r="1272" spans="1:36" s="42" customFormat="1" x14ac:dyDescent="0.25">
      <c r="A1272" s="395"/>
      <c r="B1272" s="111">
        <v>7402</v>
      </c>
      <c r="C1272" s="180" t="s">
        <v>453</v>
      </c>
      <c r="D1272" s="470">
        <v>361.25204000000002</v>
      </c>
      <c r="E1272" s="470">
        <v>0</v>
      </c>
      <c r="F1272" s="470">
        <v>72125.351030000005</v>
      </c>
      <c r="G1272" s="470">
        <v>9668.7869699999992</v>
      </c>
      <c r="H1272" s="87">
        <v>82155.390040000013</v>
      </c>
      <c r="I1272" s="470">
        <v>7598.1687199999997</v>
      </c>
      <c r="J1272" s="470">
        <v>15009.523800000001</v>
      </c>
      <c r="K1272" s="470">
        <v>0</v>
      </c>
      <c r="L1272" s="470">
        <v>5279.0986000000003</v>
      </c>
      <c r="M1272" s="470">
        <v>37376.562919999997</v>
      </c>
      <c r="N1272" s="470">
        <v>9733.9958399999996</v>
      </c>
      <c r="O1272" s="470">
        <v>3263.8318899999999</v>
      </c>
      <c r="P1272" s="470">
        <v>23152.873729999999</v>
      </c>
      <c r="Q1272" s="470">
        <v>2285.67697</v>
      </c>
      <c r="R1272" s="87">
        <v>103699.73246999999</v>
      </c>
      <c r="S1272" s="470">
        <v>0</v>
      </c>
      <c r="T1272" s="470">
        <v>178.08505</v>
      </c>
      <c r="U1272" s="470">
        <v>506.28082999999998</v>
      </c>
      <c r="V1272" s="470">
        <v>11358.80824</v>
      </c>
      <c r="W1272" s="470">
        <v>0</v>
      </c>
      <c r="X1272" s="470">
        <v>0</v>
      </c>
      <c r="Y1272" s="470">
        <v>1000</v>
      </c>
      <c r="Z1272" s="470">
        <v>1935.7905900000001</v>
      </c>
      <c r="AA1272" s="470">
        <v>21398.305690000001</v>
      </c>
      <c r="AB1272" s="470">
        <v>7028.30944</v>
      </c>
      <c r="AC1272" s="470">
        <v>12500</v>
      </c>
      <c r="AD1272" s="470">
        <v>55905.579839999999</v>
      </c>
      <c r="AE1272" s="470">
        <v>241760.70235000001</v>
      </c>
      <c r="AF1272" s="227">
        <v>9733.9958399999996</v>
      </c>
      <c r="AG1272" s="227">
        <v>54014.469759999993</v>
      </c>
      <c r="AH1272" s="227">
        <v>0</v>
      </c>
      <c r="AI1272" s="227">
        <v>34898.305690000001</v>
      </c>
      <c r="AJ1272" s="475">
        <v>143113.93106</v>
      </c>
    </row>
    <row r="1273" spans="1:36" s="42" customFormat="1" x14ac:dyDescent="0.25">
      <c r="A1273" s="395"/>
      <c r="B1273" s="111">
        <v>740205</v>
      </c>
      <c r="C1273" s="180" t="s">
        <v>454</v>
      </c>
      <c r="D1273" s="470">
        <v>361.25204000000002</v>
      </c>
      <c r="E1273" s="470">
        <v>0</v>
      </c>
      <c r="F1273" s="470">
        <v>72125.351030000005</v>
      </c>
      <c r="G1273" s="470">
        <v>9668.7869699999992</v>
      </c>
      <c r="H1273" s="87">
        <v>82155.390040000013</v>
      </c>
      <c r="I1273" s="470">
        <v>7598.1687199999997</v>
      </c>
      <c r="J1273" s="470">
        <v>15003.81848</v>
      </c>
      <c r="K1273" s="470">
        <v>0</v>
      </c>
      <c r="L1273" s="470">
        <v>5279.0986000000003</v>
      </c>
      <c r="M1273" s="470">
        <v>37376.562919999997</v>
      </c>
      <c r="N1273" s="470">
        <v>9733.9958399999996</v>
      </c>
      <c r="O1273" s="470">
        <v>3263.8318899999999</v>
      </c>
      <c r="P1273" s="470">
        <v>22906.566220000001</v>
      </c>
      <c r="Q1273" s="470">
        <v>2285.67697</v>
      </c>
      <c r="R1273" s="87">
        <v>103447.71964</v>
      </c>
      <c r="S1273" s="470">
        <v>0</v>
      </c>
      <c r="T1273" s="470">
        <v>178.08505</v>
      </c>
      <c r="U1273" s="470">
        <v>506.28082999999998</v>
      </c>
      <c r="V1273" s="470">
        <v>11358.80824</v>
      </c>
      <c r="W1273" s="470">
        <v>0</v>
      </c>
      <c r="X1273" s="470">
        <v>0</v>
      </c>
      <c r="Y1273" s="470">
        <v>0</v>
      </c>
      <c r="Z1273" s="470">
        <v>1935.7905900000001</v>
      </c>
      <c r="AA1273" s="470">
        <v>21398.305690000001</v>
      </c>
      <c r="AB1273" s="470">
        <v>7028.30944</v>
      </c>
      <c r="AC1273" s="470">
        <v>0</v>
      </c>
      <c r="AD1273" s="470">
        <v>42405.579839999999</v>
      </c>
      <c r="AE1273" s="470">
        <v>228008.68951999999</v>
      </c>
      <c r="AF1273" s="227">
        <v>9733.9958399999996</v>
      </c>
      <c r="AG1273" s="227">
        <v>54014.469759999993</v>
      </c>
      <c r="AH1273" s="227">
        <v>0</v>
      </c>
      <c r="AI1273" s="227">
        <v>21398.305690000001</v>
      </c>
      <c r="AJ1273" s="475">
        <v>142861.91823000001</v>
      </c>
    </row>
    <row r="1274" spans="1:36" s="42" customFormat="1" x14ac:dyDescent="0.25">
      <c r="A1274" s="395"/>
      <c r="B1274" s="111">
        <v>740210</v>
      </c>
      <c r="C1274" s="180" t="s">
        <v>455</v>
      </c>
      <c r="D1274" s="470">
        <v>0</v>
      </c>
      <c r="E1274" s="470">
        <v>0</v>
      </c>
      <c r="F1274" s="470">
        <v>0</v>
      </c>
      <c r="G1274" s="470">
        <v>0</v>
      </c>
      <c r="H1274" s="87">
        <v>0</v>
      </c>
      <c r="I1274" s="470">
        <v>0</v>
      </c>
      <c r="J1274" s="470">
        <v>5.7053200000000004</v>
      </c>
      <c r="K1274" s="470">
        <v>0</v>
      </c>
      <c r="L1274" s="470">
        <v>0</v>
      </c>
      <c r="M1274" s="470">
        <v>0</v>
      </c>
      <c r="N1274" s="470">
        <v>0</v>
      </c>
      <c r="O1274" s="470">
        <v>0</v>
      </c>
      <c r="P1274" s="470">
        <v>0</v>
      </c>
      <c r="Q1274" s="470">
        <v>0</v>
      </c>
      <c r="R1274" s="87">
        <v>5.7053200000000004</v>
      </c>
      <c r="S1274" s="470">
        <v>0</v>
      </c>
      <c r="T1274" s="470">
        <v>0</v>
      </c>
      <c r="U1274" s="470">
        <v>0</v>
      </c>
      <c r="V1274" s="470">
        <v>0</v>
      </c>
      <c r="W1274" s="470">
        <v>0</v>
      </c>
      <c r="X1274" s="470">
        <v>0</v>
      </c>
      <c r="Y1274" s="470">
        <v>0</v>
      </c>
      <c r="Z1274" s="470">
        <v>0</v>
      </c>
      <c r="AA1274" s="470">
        <v>0</v>
      </c>
      <c r="AB1274" s="470">
        <v>0</v>
      </c>
      <c r="AC1274" s="470">
        <v>0</v>
      </c>
      <c r="AD1274" s="470">
        <v>0</v>
      </c>
      <c r="AE1274" s="470">
        <v>5.7053200000000004</v>
      </c>
      <c r="AF1274" s="227">
        <v>0</v>
      </c>
      <c r="AG1274" s="227">
        <v>0</v>
      </c>
      <c r="AH1274" s="227">
        <v>0</v>
      </c>
      <c r="AI1274" s="227">
        <v>0</v>
      </c>
      <c r="AJ1274" s="475">
        <v>5.7053200000000004</v>
      </c>
    </row>
    <row r="1275" spans="1:36" s="42" customFormat="1" x14ac:dyDescent="0.25">
      <c r="A1275" s="395"/>
      <c r="B1275" s="111">
        <v>740215</v>
      </c>
      <c r="C1275" s="180" t="s">
        <v>456</v>
      </c>
      <c r="D1275" s="470">
        <v>0</v>
      </c>
      <c r="E1275" s="470">
        <v>0</v>
      </c>
      <c r="F1275" s="470">
        <v>0</v>
      </c>
      <c r="G1275" s="470">
        <v>0</v>
      </c>
      <c r="H1275" s="87">
        <v>0</v>
      </c>
      <c r="I1275" s="470">
        <v>0</v>
      </c>
      <c r="J1275" s="470">
        <v>0</v>
      </c>
      <c r="K1275" s="470">
        <v>0</v>
      </c>
      <c r="L1275" s="470">
        <v>0</v>
      </c>
      <c r="M1275" s="470">
        <v>0</v>
      </c>
      <c r="N1275" s="470">
        <v>0</v>
      </c>
      <c r="O1275" s="470">
        <v>0</v>
      </c>
      <c r="P1275" s="470">
        <v>0</v>
      </c>
      <c r="Q1275" s="470">
        <v>0</v>
      </c>
      <c r="R1275" s="87">
        <v>0</v>
      </c>
      <c r="S1275" s="470">
        <v>0</v>
      </c>
      <c r="T1275" s="470">
        <v>0</v>
      </c>
      <c r="U1275" s="470">
        <v>0</v>
      </c>
      <c r="V1275" s="470">
        <v>0</v>
      </c>
      <c r="W1275" s="470">
        <v>0</v>
      </c>
      <c r="X1275" s="470">
        <v>0</v>
      </c>
      <c r="Y1275" s="470">
        <v>0</v>
      </c>
      <c r="Z1275" s="470">
        <v>0</v>
      </c>
      <c r="AA1275" s="470">
        <v>0</v>
      </c>
      <c r="AB1275" s="470">
        <v>0</v>
      </c>
      <c r="AC1275" s="470">
        <v>0</v>
      </c>
      <c r="AD1275" s="470">
        <v>0</v>
      </c>
      <c r="AE1275" s="470">
        <v>0</v>
      </c>
      <c r="AF1275" s="227">
        <v>0</v>
      </c>
      <c r="AG1275" s="227">
        <v>0</v>
      </c>
      <c r="AH1275" s="227">
        <v>0</v>
      </c>
      <c r="AI1275" s="227">
        <v>0</v>
      </c>
      <c r="AJ1275" s="475">
        <v>0</v>
      </c>
    </row>
    <row r="1276" spans="1:36" s="42" customFormat="1" x14ac:dyDescent="0.25">
      <c r="A1276" s="395"/>
      <c r="B1276" s="111">
        <v>740220</v>
      </c>
      <c r="C1276" s="180" t="s">
        <v>457</v>
      </c>
      <c r="D1276" s="470">
        <v>0</v>
      </c>
      <c r="E1276" s="470">
        <v>0</v>
      </c>
      <c r="F1276" s="470">
        <v>0</v>
      </c>
      <c r="G1276" s="470">
        <v>0</v>
      </c>
      <c r="H1276" s="87">
        <v>0</v>
      </c>
      <c r="I1276" s="470">
        <v>0</v>
      </c>
      <c r="J1276" s="470">
        <v>0</v>
      </c>
      <c r="K1276" s="470">
        <v>0</v>
      </c>
      <c r="L1276" s="470">
        <v>0</v>
      </c>
      <c r="M1276" s="470">
        <v>0</v>
      </c>
      <c r="N1276" s="470">
        <v>0</v>
      </c>
      <c r="O1276" s="470">
        <v>0</v>
      </c>
      <c r="P1276" s="470">
        <v>0</v>
      </c>
      <c r="Q1276" s="470">
        <v>0</v>
      </c>
      <c r="R1276" s="87">
        <v>0</v>
      </c>
      <c r="S1276" s="470">
        <v>0</v>
      </c>
      <c r="T1276" s="470">
        <v>0</v>
      </c>
      <c r="U1276" s="470">
        <v>0</v>
      </c>
      <c r="V1276" s="470">
        <v>0</v>
      </c>
      <c r="W1276" s="470">
        <v>0</v>
      </c>
      <c r="X1276" s="470">
        <v>0</v>
      </c>
      <c r="Y1276" s="470">
        <v>0</v>
      </c>
      <c r="Z1276" s="470">
        <v>0</v>
      </c>
      <c r="AA1276" s="470">
        <v>0</v>
      </c>
      <c r="AB1276" s="470">
        <v>0</v>
      </c>
      <c r="AC1276" s="470">
        <v>0</v>
      </c>
      <c r="AD1276" s="470">
        <v>0</v>
      </c>
      <c r="AE1276" s="470">
        <v>0</v>
      </c>
      <c r="AF1276" s="227">
        <v>0</v>
      </c>
      <c r="AG1276" s="227">
        <v>0</v>
      </c>
      <c r="AH1276" s="227">
        <v>0</v>
      </c>
      <c r="AI1276" s="227">
        <v>0</v>
      </c>
      <c r="AJ1276" s="475">
        <v>0</v>
      </c>
    </row>
    <row r="1277" spans="1:36" s="42" customFormat="1" x14ac:dyDescent="0.25">
      <c r="A1277" s="395"/>
      <c r="B1277" s="111">
        <v>740225</v>
      </c>
      <c r="C1277" s="180" t="s">
        <v>458</v>
      </c>
      <c r="D1277" s="470">
        <v>0</v>
      </c>
      <c r="E1277" s="470">
        <v>0</v>
      </c>
      <c r="F1277" s="470">
        <v>0</v>
      </c>
      <c r="G1277" s="470">
        <v>0</v>
      </c>
      <c r="H1277" s="87">
        <v>0</v>
      </c>
      <c r="I1277" s="470">
        <v>0</v>
      </c>
      <c r="J1277" s="470">
        <v>0</v>
      </c>
      <c r="K1277" s="470">
        <v>0</v>
      </c>
      <c r="L1277" s="470">
        <v>0</v>
      </c>
      <c r="M1277" s="470">
        <v>0</v>
      </c>
      <c r="N1277" s="470">
        <v>0</v>
      </c>
      <c r="O1277" s="470">
        <v>0</v>
      </c>
      <c r="P1277" s="470">
        <v>246.30751000000001</v>
      </c>
      <c r="Q1277" s="470">
        <v>0</v>
      </c>
      <c r="R1277" s="87">
        <v>246.30751000000001</v>
      </c>
      <c r="S1277" s="470">
        <v>0</v>
      </c>
      <c r="T1277" s="470">
        <v>0</v>
      </c>
      <c r="U1277" s="470">
        <v>0</v>
      </c>
      <c r="V1277" s="470">
        <v>0</v>
      </c>
      <c r="W1277" s="470">
        <v>0</v>
      </c>
      <c r="X1277" s="470">
        <v>0</v>
      </c>
      <c r="Y1277" s="470">
        <v>0</v>
      </c>
      <c r="Z1277" s="470">
        <v>0</v>
      </c>
      <c r="AA1277" s="470">
        <v>0</v>
      </c>
      <c r="AB1277" s="470">
        <v>0</v>
      </c>
      <c r="AC1277" s="470">
        <v>0</v>
      </c>
      <c r="AD1277" s="470">
        <v>0</v>
      </c>
      <c r="AE1277" s="470">
        <v>246.30751000000001</v>
      </c>
      <c r="AF1277" s="227">
        <v>0</v>
      </c>
      <c r="AG1277" s="227">
        <v>0</v>
      </c>
      <c r="AH1277" s="227">
        <v>0</v>
      </c>
      <c r="AI1277" s="227">
        <v>0</v>
      </c>
      <c r="AJ1277" s="475">
        <v>246.30751000000001</v>
      </c>
    </row>
    <row r="1278" spans="1:36" s="42" customFormat="1" x14ac:dyDescent="0.25">
      <c r="A1278" s="395"/>
      <c r="B1278" s="111">
        <v>740230</v>
      </c>
      <c r="C1278" s="180" t="s">
        <v>276</v>
      </c>
      <c r="D1278" s="470">
        <v>0</v>
      </c>
      <c r="E1278" s="470">
        <v>0</v>
      </c>
      <c r="F1278" s="470">
        <v>0</v>
      </c>
      <c r="G1278" s="470">
        <v>0</v>
      </c>
      <c r="H1278" s="87">
        <v>0</v>
      </c>
      <c r="I1278" s="470">
        <v>0</v>
      </c>
      <c r="J1278" s="470">
        <v>0</v>
      </c>
      <c r="K1278" s="470">
        <v>0</v>
      </c>
      <c r="L1278" s="470">
        <v>0</v>
      </c>
      <c r="M1278" s="470">
        <v>0</v>
      </c>
      <c r="N1278" s="470">
        <v>0</v>
      </c>
      <c r="O1278" s="470">
        <v>0</v>
      </c>
      <c r="P1278" s="470">
        <v>0</v>
      </c>
      <c r="Q1278" s="470">
        <v>0</v>
      </c>
      <c r="R1278" s="87">
        <v>0</v>
      </c>
      <c r="S1278" s="470">
        <v>0</v>
      </c>
      <c r="T1278" s="470">
        <v>0</v>
      </c>
      <c r="U1278" s="470">
        <v>0</v>
      </c>
      <c r="V1278" s="470">
        <v>0</v>
      </c>
      <c r="W1278" s="470">
        <v>0</v>
      </c>
      <c r="X1278" s="470">
        <v>0</v>
      </c>
      <c r="Y1278" s="470">
        <v>1000</v>
      </c>
      <c r="Z1278" s="470">
        <v>0</v>
      </c>
      <c r="AA1278" s="470">
        <v>0</v>
      </c>
      <c r="AB1278" s="470">
        <v>0</v>
      </c>
      <c r="AC1278" s="470">
        <v>12500</v>
      </c>
      <c r="AD1278" s="470">
        <v>13500</v>
      </c>
      <c r="AE1278" s="470">
        <v>13500</v>
      </c>
      <c r="AF1278" s="227">
        <v>0</v>
      </c>
      <c r="AG1278" s="227">
        <v>0</v>
      </c>
      <c r="AH1278" s="227">
        <v>0</v>
      </c>
      <c r="AI1278" s="227">
        <v>13500</v>
      </c>
      <c r="AJ1278" s="475">
        <v>0</v>
      </c>
    </row>
    <row r="1279" spans="1:36" s="42" customFormat="1" x14ac:dyDescent="0.25">
      <c r="A1279" s="395"/>
      <c r="B1279" s="111">
        <v>740235</v>
      </c>
      <c r="C1279" s="180" t="s">
        <v>459</v>
      </c>
      <c r="D1279" s="470">
        <v>0</v>
      </c>
      <c r="E1279" s="470">
        <v>0</v>
      </c>
      <c r="F1279" s="470">
        <v>0</v>
      </c>
      <c r="G1279" s="470">
        <v>0</v>
      </c>
      <c r="H1279" s="87">
        <v>0</v>
      </c>
      <c r="I1279" s="470">
        <v>0</v>
      </c>
      <c r="J1279" s="470">
        <v>0</v>
      </c>
      <c r="K1279" s="470">
        <v>0</v>
      </c>
      <c r="L1279" s="470">
        <v>0</v>
      </c>
      <c r="M1279" s="470">
        <v>0</v>
      </c>
      <c r="N1279" s="470">
        <v>0</v>
      </c>
      <c r="O1279" s="470">
        <v>0</v>
      </c>
      <c r="P1279" s="470">
        <v>0</v>
      </c>
      <c r="Q1279" s="470">
        <v>0</v>
      </c>
      <c r="R1279" s="87">
        <v>0</v>
      </c>
      <c r="S1279" s="470">
        <v>0</v>
      </c>
      <c r="T1279" s="470">
        <v>0</v>
      </c>
      <c r="U1279" s="470">
        <v>0</v>
      </c>
      <c r="V1279" s="470">
        <v>0</v>
      </c>
      <c r="W1279" s="470">
        <v>0</v>
      </c>
      <c r="X1279" s="470">
        <v>0</v>
      </c>
      <c r="Y1279" s="470">
        <v>0</v>
      </c>
      <c r="Z1279" s="470">
        <v>0</v>
      </c>
      <c r="AA1279" s="470">
        <v>0</v>
      </c>
      <c r="AB1279" s="470">
        <v>0</v>
      </c>
      <c r="AC1279" s="470">
        <v>0</v>
      </c>
      <c r="AD1279" s="470">
        <v>0</v>
      </c>
      <c r="AE1279" s="470">
        <v>0</v>
      </c>
      <c r="AF1279" s="227">
        <v>0</v>
      </c>
      <c r="AG1279" s="227">
        <v>0</v>
      </c>
      <c r="AH1279" s="227">
        <v>0</v>
      </c>
      <c r="AI1279" s="227">
        <v>0</v>
      </c>
      <c r="AJ1279" s="475">
        <v>0</v>
      </c>
    </row>
    <row r="1280" spans="1:36" s="42" customFormat="1" x14ac:dyDescent="0.25">
      <c r="A1280" s="395"/>
      <c r="B1280" s="111">
        <v>740240</v>
      </c>
      <c r="C1280" s="180" t="s">
        <v>463</v>
      </c>
      <c r="D1280" s="470">
        <v>0</v>
      </c>
      <c r="E1280" s="470">
        <v>0</v>
      </c>
      <c r="F1280" s="470">
        <v>0</v>
      </c>
      <c r="G1280" s="470">
        <v>0</v>
      </c>
      <c r="H1280" s="87">
        <v>0</v>
      </c>
      <c r="I1280" s="470">
        <v>0</v>
      </c>
      <c r="J1280" s="470">
        <v>0</v>
      </c>
      <c r="K1280" s="470">
        <v>0</v>
      </c>
      <c r="L1280" s="470">
        <v>0</v>
      </c>
      <c r="M1280" s="470">
        <v>0</v>
      </c>
      <c r="N1280" s="470">
        <v>0</v>
      </c>
      <c r="O1280" s="470">
        <v>0</v>
      </c>
      <c r="P1280" s="470">
        <v>0</v>
      </c>
      <c r="Q1280" s="470">
        <v>0</v>
      </c>
      <c r="R1280" s="87">
        <v>0</v>
      </c>
      <c r="S1280" s="470">
        <v>0</v>
      </c>
      <c r="T1280" s="470">
        <v>0</v>
      </c>
      <c r="U1280" s="470">
        <v>0</v>
      </c>
      <c r="V1280" s="470">
        <v>0</v>
      </c>
      <c r="W1280" s="470">
        <v>0</v>
      </c>
      <c r="X1280" s="470">
        <v>0</v>
      </c>
      <c r="Y1280" s="470">
        <v>0</v>
      </c>
      <c r="Z1280" s="470">
        <v>0</v>
      </c>
      <c r="AA1280" s="470">
        <v>0</v>
      </c>
      <c r="AB1280" s="470">
        <v>0</v>
      </c>
      <c r="AC1280" s="470">
        <v>0</v>
      </c>
      <c r="AD1280" s="470">
        <v>0</v>
      </c>
      <c r="AE1280" s="470">
        <v>0</v>
      </c>
      <c r="AF1280" s="227">
        <v>0</v>
      </c>
      <c r="AG1280" s="227">
        <v>0</v>
      </c>
      <c r="AH1280" s="227">
        <v>0</v>
      </c>
      <c r="AI1280" s="227">
        <v>0</v>
      </c>
      <c r="AJ1280" s="475">
        <v>0</v>
      </c>
    </row>
    <row r="1281" spans="1:36" s="42" customFormat="1" x14ac:dyDescent="0.25">
      <c r="A1281" s="395"/>
      <c r="B1281" s="111">
        <v>740245</v>
      </c>
      <c r="C1281" s="180" t="s">
        <v>460</v>
      </c>
      <c r="D1281" s="470">
        <v>0</v>
      </c>
      <c r="E1281" s="470">
        <v>0</v>
      </c>
      <c r="F1281" s="470">
        <v>0</v>
      </c>
      <c r="G1281" s="470">
        <v>0</v>
      </c>
      <c r="H1281" s="87">
        <v>0</v>
      </c>
      <c r="I1281" s="470">
        <v>0</v>
      </c>
      <c r="J1281" s="470">
        <v>0</v>
      </c>
      <c r="K1281" s="470">
        <v>0</v>
      </c>
      <c r="L1281" s="470">
        <v>0</v>
      </c>
      <c r="M1281" s="470">
        <v>0</v>
      </c>
      <c r="N1281" s="470">
        <v>0</v>
      </c>
      <c r="O1281" s="470">
        <v>0</v>
      </c>
      <c r="P1281" s="470">
        <v>0</v>
      </c>
      <c r="Q1281" s="470">
        <v>0</v>
      </c>
      <c r="R1281" s="87">
        <v>0</v>
      </c>
      <c r="S1281" s="470">
        <v>0</v>
      </c>
      <c r="T1281" s="470">
        <v>0</v>
      </c>
      <c r="U1281" s="470">
        <v>0</v>
      </c>
      <c r="V1281" s="470">
        <v>0</v>
      </c>
      <c r="W1281" s="470">
        <v>0</v>
      </c>
      <c r="X1281" s="470">
        <v>0</v>
      </c>
      <c r="Y1281" s="470">
        <v>0</v>
      </c>
      <c r="Z1281" s="470">
        <v>0</v>
      </c>
      <c r="AA1281" s="470">
        <v>0</v>
      </c>
      <c r="AB1281" s="470">
        <v>0</v>
      </c>
      <c r="AC1281" s="470">
        <v>0</v>
      </c>
      <c r="AD1281" s="470">
        <v>0</v>
      </c>
      <c r="AE1281" s="470">
        <v>0</v>
      </c>
      <c r="AF1281" s="227">
        <v>0</v>
      </c>
      <c r="AG1281" s="227">
        <v>0</v>
      </c>
      <c r="AH1281" s="227">
        <v>0</v>
      </c>
      <c r="AI1281" s="227">
        <v>0</v>
      </c>
      <c r="AJ1281" s="475">
        <v>0</v>
      </c>
    </row>
    <row r="1282" spans="1:36" s="42" customFormat="1" x14ac:dyDescent="0.25">
      <c r="A1282" s="395"/>
      <c r="B1282" s="111">
        <v>740250</v>
      </c>
      <c r="C1282" s="180" t="s">
        <v>461</v>
      </c>
      <c r="D1282" s="470">
        <v>0</v>
      </c>
      <c r="E1282" s="470">
        <v>0</v>
      </c>
      <c r="F1282" s="470">
        <v>0</v>
      </c>
      <c r="G1282" s="470">
        <v>0</v>
      </c>
      <c r="H1282" s="87">
        <v>0</v>
      </c>
      <c r="I1282" s="470">
        <v>0</v>
      </c>
      <c r="J1282" s="470">
        <v>0</v>
      </c>
      <c r="K1282" s="470">
        <v>0</v>
      </c>
      <c r="L1282" s="470">
        <v>0</v>
      </c>
      <c r="M1282" s="470">
        <v>0</v>
      </c>
      <c r="N1282" s="470">
        <v>0</v>
      </c>
      <c r="O1282" s="470">
        <v>0</v>
      </c>
      <c r="P1282" s="470">
        <v>0</v>
      </c>
      <c r="Q1282" s="470">
        <v>0</v>
      </c>
      <c r="R1282" s="87">
        <v>0</v>
      </c>
      <c r="S1282" s="470">
        <v>0</v>
      </c>
      <c r="T1282" s="470">
        <v>0</v>
      </c>
      <c r="U1282" s="470">
        <v>0</v>
      </c>
      <c r="V1282" s="470">
        <v>0</v>
      </c>
      <c r="W1282" s="470">
        <v>0</v>
      </c>
      <c r="X1282" s="470">
        <v>0</v>
      </c>
      <c r="Y1282" s="470">
        <v>0</v>
      </c>
      <c r="Z1282" s="470">
        <v>0</v>
      </c>
      <c r="AA1282" s="470">
        <v>0</v>
      </c>
      <c r="AB1282" s="470">
        <v>0</v>
      </c>
      <c r="AC1282" s="470">
        <v>0</v>
      </c>
      <c r="AD1282" s="470">
        <v>0</v>
      </c>
      <c r="AE1282" s="470">
        <v>0</v>
      </c>
      <c r="AF1282" s="227">
        <v>0</v>
      </c>
      <c r="AG1282" s="227">
        <v>0</v>
      </c>
      <c r="AH1282" s="227">
        <v>0</v>
      </c>
      <c r="AI1282" s="227">
        <v>0</v>
      </c>
      <c r="AJ1282" s="475">
        <v>0</v>
      </c>
    </row>
    <row r="1283" spans="1:36" s="42" customFormat="1" x14ac:dyDescent="0.25">
      <c r="A1283" s="395"/>
      <c r="B1283" s="111">
        <v>7403</v>
      </c>
      <c r="C1283" s="180" t="s">
        <v>462</v>
      </c>
      <c r="D1283" s="470">
        <v>0</v>
      </c>
      <c r="E1283" s="470">
        <v>0</v>
      </c>
      <c r="F1283" s="470">
        <v>20794.50245</v>
      </c>
      <c r="G1283" s="470">
        <v>5432.1178</v>
      </c>
      <c r="H1283" s="87">
        <v>26226.62025</v>
      </c>
      <c r="I1283" s="470">
        <v>12993.27457</v>
      </c>
      <c r="J1283" s="470">
        <v>0</v>
      </c>
      <c r="K1283" s="470">
        <v>0</v>
      </c>
      <c r="L1283" s="470">
        <v>0</v>
      </c>
      <c r="M1283" s="470">
        <v>0</v>
      </c>
      <c r="N1283" s="470">
        <v>0</v>
      </c>
      <c r="O1283" s="470">
        <v>0</v>
      </c>
      <c r="P1283" s="470">
        <v>0</v>
      </c>
      <c r="Q1283" s="470">
        <v>0</v>
      </c>
      <c r="R1283" s="87">
        <v>12993.27457</v>
      </c>
      <c r="S1283" s="470">
        <v>0</v>
      </c>
      <c r="T1283" s="470">
        <v>0</v>
      </c>
      <c r="U1283" s="470">
        <v>0</v>
      </c>
      <c r="V1283" s="470">
        <v>0</v>
      </c>
      <c r="W1283" s="470">
        <v>0</v>
      </c>
      <c r="X1283" s="470">
        <v>0</v>
      </c>
      <c r="Y1283" s="470">
        <v>0</v>
      </c>
      <c r="Z1283" s="470">
        <v>0</v>
      </c>
      <c r="AA1283" s="470">
        <v>0</v>
      </c>
      <c r="AB1283" s="470">
        <v>0</v>
      </c>
      <c r="AC1283" s="470">
        <v>0</v>
      </c>
      <c r="AD1283" s="470">
        <v>0</v>
      </c>
      <c r="AE1283" s="470">
        <v>39219.894820000001</v>
      </c>
      <c r="AF1283" s="227">
        <v>0</v>
      </c>
      <c r="AG1283" s="227">
        <v>0</v>
      </c>
      <c r="AH1283" s="227">
        <v>0</v>
      </c>
      <c r="AI1283" s="227">
        <v>0</v>
      </c>
      <c r="AJ1283" s="475">
        <v>39219.894820000001</v>
      </c>
    </row>
    <row r="1284" spans="1:36" s="42" customFormat="1" x14ac:dyDescent="0.25">
      <c r="A1284" s="395"/>
      <c r="B1284" s="111">
        <v>740305</v>
      </c>
      <c r="C1284" s="180" t="s">
        <v>454</v>
      </c>
      <c r="D1284" s="470">
        <v>0</v>
      </c>
      <c r="E1284" s="470">
        <v>0</v>
      </c>
      <c r="F1284" s="470">
        <v>20794.50245</v>
      </c>
      <c r="G1284" s="470">
        <v>5135.8885399999999</v>
      </c>
      <c r="H1284" s="87">
        <v>25930.39099</v>
      </c>
      <c r="I1284" s="470">
        <v>12859.789430000001</v>
      </c>
      <c r="J1284" s="470">
        <v>0</v>
      </c>
      <c r="K1284" s="470">
        <v>0</v>
      </c>
      <c r="L1284" s="470">
        <v>0</v>
      </c>
      <c r="M1284" s="470">
        <v>0</v>
      </c>
      <c r="N1284" s="470">
        <v>0</v>
      </c>
      <c r="O1284" s="470">
        <v>0</v>
      </c>
      <c r="P1284" s="470">
        <v>0</v>
      </c>
      <c r="Q1284" s="470">
        <v>0</v>
      </c>
      <c r="R1284" s="87">
        <v>12859.789430000001</v>
      </c>
      <c r="S1284" s="470">
        <v>0</v>
      </c>
      <c r="T1284" s="470">
        <v>0</v>
      </c>
      <c r="U1284" s="470">
        <v>0</v>
      </c>
      <c r="V1284" s="470">
        <v>0</v>
      </c>
      <c r="W1284" s="470">
        <v>0</v>
      </c>
      <c r="X1284" s="470">
        <v>0</v>
      </c>
      <c r="Y1284" s="470">
        <v>0</v>
      </c>
      <c r="Z1284" s="470">
        <v>0</v>
      </c>
      <c r="AA1284" s="470">
        <v>0</v>
      </c>
      <c r="AB1284" s="470">
        <v>0</v>
      </c>
      <c r="AC1284" s="470">
        <v>0</v>
      </c>
      <c r="AD1284" s="470">
        <v>0</v>
      </c>
      <c r="AE1284" s="470">
        <v>38790.180420000004</v>
      </c>
      <c r="AF1284" s="227">
        <v>0</v>
      </c>
      <c r="AG1284" s="227">
        <v>0</v>
      </c>
      <c r="AH1284" s="227">
        <v>0</v>
      </c>
      <c r="AI1284" s="227">
        <v>0</v>
      </c>
      <c r="AJ1284" s="475">
        <v>38790.180420000004</v>
      </c>
    </row>
    <row r="1285" spans="1:36" s="42" customFormat="1" x14ac:dyDescent="0.25">
      <c r="A1285" s="395"/>
      <c r="B1285" s="111">
        <v>740310</v>
      </c>
      <c r="C1285" s="180" t="s">
        <v>455</v>
      </c>
      <c r="D1285" s="470">
        <v>0</v>
      </c>
      <c r="E1285" s="470">
        <v>0</v>
      </c>
      <c r="F1285" s="470">
        <v>0</v>
      </c>
      <c r="G1285" s="470">
        <v>0</v>
      </c>
      <c r="H1285" s="87">
        <v>0</v>
      </c>
      <c r="I1285" s="470">
        <v>0</v>
      </c>
      <c r="J1285" s="470">
        <v>0</v>
      </c>
      <c r="K1285" s="470">
        <v>0</v>
      </c>
      <c r="L1285" s="470">
        <v>0</v>
      </c>
      <c r="M1285" s="470">
        <v>0</v>
      </c>
      <c r="N1285" s="470">
        <v>0</v>
      </c>
      <c r="O1285" s="470">
        <v>0</v>
      </c>
      <c r="P1285" s="470">
        <v>0</v>
      </c>
      <c r="Q1285" s="470">
        <v>0</v>
      </c>
      <c r="R1285" s="87">
        <v>0</v>
      </c>
      <c r="S1285" s="470">
        <v>0</v>
      </c>
      <c r="T1285" s="470">
        <v>0</v>
      </c>
      <c r="U1285" s="470">
        <v>0</v>
      </c>
      <c r="V1285" s="470">
        <v>0</v>
      </c>
      <c r="W1285" s="470">
        <v>0</v>
      </c>
      <c r="X1285" s="470">
        <v>0</v>
      </c>
      <c r="Y1285" s="470">
        <v>0</v>
      </c>
      <c r="Z1285" s="470">
        <v>0</v>
      </c>
      <c r="AA1285" s="470">
        <v>0</v>
      </c>
      <c r="AB1285" s="470">
        <v>0</v>
      </c>
      <c r="AC1285" s="470">
        <v>0</v>
      </c>
      <c r="AD1285" s="470">
        <v>0</v>
      </c>
      <c r="AE1285" s="470">
        <v>0</v>
      </c>
      <c r="AF1285" s="227">
        <v>0</v>
      </c>
      <c r="AG1285" s="227">
        <v>0</v>
      </c>
      <c r="AH1285" s="227">
        <v>0</v>
      </c>
      <c r="AI1285" s="227">
        <v>0</v>
      </c>
      <c r="AJ1285" s="475">
        <v>0</v>
      </c>
    </row>
    <row r="1286" spans="1:36" s="42" customFormat="1" x14ac:dyDescent="0.25">
      <c r="A1286" s="395"/>
      <c r="B1286" s="111">
        <v>740315</v>
      </c>
      <c r="C1286" s="180" t="s">
        <v>456</v>
      </c>
      <c r="D1286" s="470">
        <v>0</v>
      </c>
      <c r="E1286" s="470">
        <v>0</v>
      </c>
      <c r="F1286" s="470">
        <v>0</v>
      </c>
      <c r="G1286" s="470">
        <v>0</v>
      </c>
      <c r="H1286" s="87">
        <v>0</v>
      </c>
      <c r="I1286" s="470">
        <v>0</v>
      </c>
      <c r="J1286" s="470">
        <v>0</v>
      </c>
      <c r="K1286" s="470">
        <v>0</v>
      </c>
      <c r="L1286" s="470">
        <v>0</v>
      </c>
      <c r="M1286" s="470">
        <v>0</v>
      </c>
      <c r="N1286" s="470">
        <v>0</v>
      </c>
      <c r="O1286" s="470">
        <v>0</v>
      </c>
      <c r="P1286" s="470">
        <v>0</v>
      </c>
      <c r="Q1286" s="470">
        <v>0</v>
      </c>
      <c r="R1286" s="87">
        <v>0</v>
      </c>
      <c r="S1286" s="470">
        <v>0</v>
      </c>
      <c r="T1286" s="470">
        <v>0</v>
      </c>
      <c r="U1286" s="470">
        <v>0</v>
      </c>
      <c r="V1286" s="470">
        <v>0</v>
      </c>
      <c r="W1286" s="470">
        <v>0</v>
      </c>
      <c r="X1286" s="470">
        <v>0</v>
      </c>
      <c r="Y1286" s="470">
        <v>0</v>
      </c>
      <c r="Z1286" s="470">
        <v>0</v>
      </c>
      <c r="AA1286" s="470">
        <v>0</v>
      </c>
      <c r="AB1286" s="470">
        <v>0</v>
      </c>
      <c r="AC1286" s="470">
        <v>0</v>
      </c>
      <c r="AD1286" s="470">
        <v>0</v>
      </c>
      <c r="AE1286" s="470">
        <v>0</v>
      </c>
      <c r="AF1286" s="227">
        <v>0</v>
      </c>
      <c r="AG1286" s="227">
        <v>0</v>
      </c>
      <c r="AH1286" s="227">
        <v>0</v>
      </c>
      <c r="AI1286" s="227">
        <v>0</v>
      </c>
      <c r="AJ1286" s="475">
        <v>0</v>
      </c>
    </row>
    <row r="1287" spans="1:36" s="42" customFormat="1" x14ac:dyDescent="0.25">
      <c r="A1287" s="395"/>
      <c r="B1287" s="111">
        <v>740320</v>
      </c>
      <c r="C1287" s="180" t="s">
        <v>457</v>
      </c>
      <c r="D1287" s="470">
        <v>0</v>
      </c>
      <c r="E1287" s="470">
        <v>0</v>
      </c>
      <c r="F1287" s="470">
        <v>0</v>
      </c>
      <c r="G1287" s="470">
        <v>0</v>
      </c>
      <c r="H1287" s="87">
        <v>0</v>
      </c>
      <c r="I1287" s="470">
        <v>0</v>
      </c>
      <c r="J1287" s="470">
        <v>0</v>
      </c>
      <c r="K1287" s="470">
        <v>0</v>
      </c>
      <c r="L1287" s="470">
        <v>0</v>
      </c>
      <c r="M1287" s="470">
        <v>0</v>
      </c>
      <c r="N1287" s="470">
        <v>0</v>
      </c>
      <c r="O1287" s="470">
        <v>0</v>
      </c>
      <c r="P1287" s="470">
        <v>0</v>
      </c>
      <c r="Q1287" s="470">
        <v>0</v>
      </c>
      <c r="R1287" s="87">
        <v>0</v>
      </c>
      <c r="S1287" s="470">
        <v>0</v>
      </c>
      <c r="T1287" s="470">
        <v>0</v>
      </c>
      <c r="U1287" s="470">
        <v>0</v>
      </c>
      <c r="V1287" s="470">
        <v>0</v>
      </c>
      <c r="W1287" s="470">
        <v>0</v>
      </c>
      <c r="X1287" s="470">
        <v>0</v>
      </c>
      <c r="Y1287" s="470">
        <v>0</v>
      </c>
      <c r="Z1287" s="470">
        <v>0</v>
      </c>
      <c r="AA1287" s="470">
        <v>0</v>
      </c>
      <c r="AB1287" s="470">
        <v>0</v>
      </c>
      <c r="AC1287" s="470">
        <v>0</v>
      </c>
      <c r="AD1287" s="470">
        <v>0</v>
      </c>
      <c r="AE1287" s="470">
        <v>0</v>
      </c>
      <c r="AF1287" s="227">
        <v>0</v>
      </c>
      <c r="AG1287" s="227">
        <v>0</v>
      </c>
      <c r="AH1287" s="227">
        <v>0</v>
      </c>
      <c r="AI1287" s="227">
        <v>0</v>
      </c>
      <c r="AJ1287" s="475">
        <v>0</v>
      </c>
    </row>
    <row r="1288" spans="1:36" s="42" customFormat="1" x14ac:dyDescent="0.25">
      <c r="A1288" s="395"/>
      <c r="B1288" s="111">
        <v>740325</v>
      </c>
      <c r="C1288" s="180" t="s">
        <v>458</v>
      </c>
      <c r="D1288" s="470">
        <v>0</v>
      </c>
      <c r="E1288" s="470">
        <v>0</v>
      </c>
      <c r="F1288" s="470">
        <v>0</v>
      </c>
      <c r="G1288" s="470">
        <v>296.22926000000001</v>
      </c>
      <c r="H1288" s="87">
        <v>296.22926000000001</v>
      </c>
      <c r="I1288" s="470">
        <v>133.48514</v>
      </c>
      <c r="J1288" s="470">
        <v>0</v>
      </c>
      <c r="K1288" s="470">
        <v>0</v>
      </c>
      <c r="L1288" s="470">
        <v>0</v>
      </c>
      <c r="M1288" s="470">
        <v>0</v>
      </c>
      <c r="N1288" s="470">
        <v>0</v>
      </c>
      <c r="O1288" s="470">
        <v>0</v>
      </c>
      <c r="P1288" s="470">
        <v>0</v>
      </c>
      <c r="Q1288" s="470">
        <v>0</v>
      </c>
      <c r="R1288" s="87">
        <v>133.48514</v>
      </c>
      <c r="S1288" s="470">
        <v>0</v>
      </c>
      <c r="T1288" s="470">
        <v>0</v>
      </c>
      <c r="U1288" s="470">
        <v>0</v>
      </c>
      <c r="V1288" s="470">
        <v>0</v>
      </c>
      <c r="W1288" s="470">
        <v>0</v>
      </c>
      <c r="X1288" s="470">
        <v>0</v>
      </c>
      <c r="Y1288" s="470">
        <v>0</v>
      </c>
      <c r="Z1288" s="470">
        <v>0</v>
      </c>
      <c r="AA1288" s="470">
        <v>0</v>
      </c>
      <c r="AB1288" s="470">
        <v>0</v>
      </c>
      <c r="AC1288" s="470">
        <v>0</v>
      </c>
      <c r="AD1288" s="470">
        <v>0</v>
      </c>
      <c r="AE1288" s="470">
        <v>429.71440000000001</v>
      </c>
      <c r="AF1288" s="227">
        <v>0</v>
      </c>
      <c r="AG1288" s="227">
        <v>0</v>
      </c>
      <c r="AH1288" s="227">
        <v>0</v>
      </c>
      <c r="AI1288" s="227">
        <v>0</v>
      </c>
      <c r="AJ1288" s="475">
        <v>429.71440000000001</v>
      </c>
    </row>
    <row r="1289" spans="1:36" s="42" customFormat="1" x14ac:dyDescent="0.25">
      <c r="A1289" s="395"/>
      <c r="B1289" s="111">
        <v>740330</v>
      </c>
      <c r="C1289" s="180" t="s">
        <v>276</v>
      </c>
      <c r="D1289" s="470">
        <v>0</v>
      </c>
      <c r="E1289" s="470">
        <v>0</v>
      </c>
      <c r="F1289" s="470">
        <v>0</v>
      </c>
      <c r="G1289" s="470">
        <v>0</v>
      </c>
      <c r="H1289" s="87">
        <v>0</v>
      </c>
      <c r="I1289" s="470">
        <v>0</v>
      </c>
      <c r="J1289" s="470">
        <v>0</v>
      </c>
      <c r="K1289" s="470">
        <v>0</v>
      </c>
      <c r="L1289" s="470">
        <v>0</v>
      </c>
      <c r="M1289" s="470">
        <v>0</v>
      </c>
      <c r="N1289" s="470">
        <v>0</v>
      </c>
      <c r="O1289" s="470">
        <v>0</v>
      </c>
      <c r="P1289" s="470">
        <v>0</v>
      </c>
      <c r="Q1289" s="470">
        <v>0</v>
      </c>
      <c r="R1289" s="87">
        <v>0</v>
      </c>
      <c r="S1289" s="470">
        <v>0</v>
      </c>
      <c r="T1289" s="470">
        <v>0</v>
      </c>
      <c r="U1289" s="470">
        <v>0</v>
      </c>
      <c r="V1289" s="470">
        <v>0</v>
      </c>
      <c r="W1289" s="470">
        <v>0</v>
      </c>
      <c r="X1289" s="470">
        <v>0</v>
      </c>
      <c r="Y1289" s="470">
        <v>0</v>
      </c>
      <c r="Z1289" s="470">
        <v>0</v>
      </c>
      <c r="AA1289" s="470">
        <v>0</v>
      </c>
      <c r="AB1289" s="470">
        <v>0</v>
      </c>
      <c r="AC1289" s="470">
        <v>0</v>
      </c>
      <c r="AD1289" s="470">
        <v>0</v>
      </c>
      <c r="AE1289" s="470">
        <v>0</v>
      </c>
      <c r="AF1289" s="227">
        <v>0</v>
      </c>
      <c r="AG1289" s="227">
        <v>0</v>
      </c>
      <c r="AH1289" s="227">
        <v>0</v>
      </c>
      <c r="AI1289" s="227">
        <v>0</v>
      </c>
      <c r="AJ1289" s="475">
        <v>0</v>
      </c>
    </row>
    <row r="1290" spans="1:36" s="42" customFormat="1" x14ac:dyDescent="0.25">
      <c r="A1290" s="395"/>
      <c r="B1290" s="111">
        <v>740335</v>
      </c>
      <c r="C1290" s="180" t="s">
        <v>459</v>
      </c>
      <c r="D1290" s="470">
        <v>0</v>
      </c>
      <c r="E1290" s="470">
        <v>0</v>
      </c>
      <c r="F1290" s="470">
        <v>0</v>
      </c>
      <c r="G1290" s="470">
        <v>0</v>
      </c>
      <c r="H1290" s="87">
        <v>0</v>
      </c>
      <c r="I1290" s="470">
        <v>0</v>
      </c>
      <c r="J1290" s="470">
        <v>0</v>
      </c>
      <c r="K1290" s="470">
        <v>0</v>
      </c>
      <c r="L1290" s="470">
        <v>0</v>
      </c>
      <c r="M1290" s="470">
        <v>0</v>
      </c>
      <c r="N1290" s="470">
        <v>0</v>
      </c>
      <c r="O1290" s="470">
        <v>0</v>
      </c>
      <c r="P1290" s="470">
        <v>0</v>
      </c>
      <c r="Q1290" s="470">
        <v>0</v>
      </c>
      <c r="R1290" s="87">
        <v>0</v>
      </c>
      <c r="S1290" s="470">
        <v>0</v>
      </c>
      <c r="T1290" s="470">
        <v>0</v>
      </c>
      <c r="U1290" s="470">
        <v>0</v>
      </c>
      <c r="V1290" s="470">
        <v>0</v>
      </c>
      <c r="W1290" s="470">
        <v>0</v>
      </c>
      <c r="X1290" s="470">
        <v>0</v>
      </c>
      <c r="Y1290" s="470">
        <v>0</v>
      </c>
      <c r="Z1290" s="470">
        <v>0</v>
      </c>
      <c r="AA1290" s="470">
        <v>0</v>
      </c>
      <c r="AB1290" s="470">
        <v>0</v>
      </c>
      <c r="AC1290" s="470">
        <v>0</v>
      </c>
      <c r="AD1290" s="470">
        <v>0</v>
      </c>
      <c r="AE1290" s="470">
        <v>0</v>
      </c>
      <c r="AF1290" s="227">
        <v>0</v>
      </c>
      <c r="AG1290" s="227">
        <v>0</v>
      </c>
      <c r="AH1290" s="227">
        <v>0</v>
      </c>
      <c r="AI1290" s="227">
        <v>0</v>
      </c>
      <c r="AJ1290" s="475">
        <v>0</v>
      </c>
    </row>
    <row r="1291" spans="1:36" s="42" customFormat="1" x14ac:dyDescent="0.25">
      <c r="A1291" s="395"/>
      <c r="B1291" s="111">
        <v>740340</v>
      </c>
      <c r="C1291" s="180" t="s">
        <v>463</v>
      </c>
      <c r="D1291" s="470">
        <v>0</v>
      </c>
      <c r="E1291" s="470">
        <v>0</v>
      </c>
      <c r="F1291" s="470">
        <v>0</v>
      </c>
      <c r="G1291" s="470">
        <v>0</v>
      </c>
      <c r="H1291" s="87">
        <v>0</v>
      </c>
      <c r="I1291" s="470">
        <v>0</v>
      </c>
      <c r="J1291" s="470">
        <v>0</v>
      </c>
      <c r="K1291" s="470">
        <v>0</v>
      </c>
      <c r="L1291" s="470">
        <v>0</v>
      </c>
      <c r="M1291" s="470">
        <v>0</v>
      </c>
      <c r="N1291" s="470">
        <v>0</v>
      </c>
      <c r="O1291" s="470">
        <v>0</v>
      </c>
      <c r="P1291" s="470">
        <v>0</v>
      </c>
      <c r="Q1291" s="470">
        <v>0</v>
      </c>
      <c r="R1291" s="87">
        <v>0</v>
      </c>
      <c r="S1291" s="470">
        <v>0</v>
      </c>
      <c r="T1291" s="470">
        <v>0</v>
      </c>
      <c r="U1291" s="470">
        <v>0</v>
      </c>
      <c r="V1291" s="470">
        <v>0</v>
      </c>
      <c r="W1291" s="470">
        <v>0</v>
      </c>
      <c r="X1291" s="470">
        <v>0</v>
      </c>
      <c r="Y1291" s="470">
        <v>0</v>
      </c>
      <c r="Z1291" s="470">
        <v>0</v>
      </c>
      <c r="AA1291" s="470">
        <v>0</v>
      </c>
      <c r="AB1291" s="470">
        <v>0</v>
      </c>
      <c r="AC1291" s="470">
        <v>0</v>
      </c>
      <c r="AD1291" s="470">
        <v>0</v>
      </c>
      <c r="AE1291" s="470">
        <v>0</v>
      </c>
      <c r="AF1291" s="227">
        <v>0</v>
      </c>
      <c r="AG1291" s="227">
        <v>0</v>
      </c>
      <c r="AH1291" s="227">
        <v>0</v>
      </c>
      <c r="AI1291" s="227">
        <v>0</v>
      </c>
      <c r="AJ1291" s="475">
        <v>0</v>
      </c>
    </row>
    <row r="1292" spans="1:36" s="42" customFormat="1" x14ac:dyDescent="0.25">
      <c r="A1292" s="395"/>
      <c r="B1292" s="111">
        <v>740345</v>
      </c>
      <c r="C1292" s="180" t="s">
        <v>464</v>
      </c>
      <c r="D1292" s="470">
        <v>0</v>
      </c>
      <c r="E1292" s="470">
        <v>0</v>
      </c>
      <c r="F1292" s="470">
        <v>0</v>
      </c>
      <c r="G1292" s="470">
        <v>0</v>
      </c>
      <c r="H1292" s="87">
        <v>0</v>
      </c>
      <c r="I1292" s="470">
        <v>0</v>
      </c>
      <c r="J1292" s="470">
        <v>0</v>
      </c>
      <c r="K1292" s="470">
        <v>0</v>
      </c>
      <c r="L1292" s="470">
        <v>0</v>
      </c>
      <c r="M1292" s="470">
        <v>0</v>
      </c>
      <c r="N1292" s="470">
        <v>0</v>
      </c>
      <c r="O1292" s="470">
        <v>0</v>
      </c>
      <c r="P1292" s="470">
        <v>0</v>
      </c>
      <c r="Q1292" s="470">
        <v>0</v>
      </c>
      <c r="R1292" s="87">
        <v>0</v>
      </c>
      <c r="S1292" s="470">
        <v>0</v>
      </c>
      <c r="T1292" s="470">
        <v>0</v>
      </c>
      <c r="U1292" s="470">
        <v>0</v>
      </c>
      <c r="V1292" s="470">
        <v>0</v>
      </c>
      <c r="W1292" s="470">
        <v>0</v>
      </c>
      <c r="X1292" s="470">
        <v>0</v>
      </c>
      <c r="Y1292" s="470">
        <v>0</v>
      </c>
      <c r="Z1292" s="470">
        <v>0</v>
      </c>
      <c r="AA1292" s="470">
        <v>0</v>
      </c>
      <c r="AB1292" s="470">
        <v>0</v>
      </c>
      <c r="AC1292" s="470">
        <v>0</v>
      </c>
      <c r="AD1292" s="470">
        <v>0</v>
      </c>
      <c r="AE1292" s="470">
        <v>0</v>
      </c>
      <c r="AF1292" s="227">
        <v>0</v>
      </c>
      <c r="AG1292" s="227">
        <v>0</v>
      </c>
      <c r="AH1292" s="227">
        <v>0</v>
      </c>
      <c r="AI1292" s="227">
        <v>0</v>
      </c>
      <c r="AJ1292" s="475">
        <v>0</v>
      </c>
    </row>
    <row r="1293" spans="1:36" s="42" customFormat="1" x14ac:dyDescent="0.25">
      <c r="A1293" s="395"/>
      <c r="B1293" s="111">
        <v>740350</v>
      </c>
      <c r="C1293" s="180" t="s">
        <v>461</v>
      </c>
      <c r="D1293" s="470">
        <v>0</v>
      </c>
      <c r="E1293" s="470">
        <v>0</v>
      </c>
      <c r="F1293" s="470">
        <v>0</v>
      </c>
      <c r="G1293" s="470">
        <v>0</v>
      </c>
      <c r="H1293" s="87">
        <v>0</v>
      </c>
      <c r="I1293" s="470">
        <v>0</v>
      </c>
      <c r="J1293" s="470">
        <v>0</v>
      </c>
      <c r="K1293" s="470">
        <v>0</v>
      </c>
      <c r="L1293" s="470">
        <v>0</v>
      </c>
      <c r="M1293" s="470">
        <v>0</v>
      </c>
      <c r="N1293" s="470">
        <v>0</v>
      </c>
      <c r="O1293" s="470">
        <v>0</v>
      </c>
      <c r="P1293" s="470">
        <v>0</v>
      </c>
      <c r="Q1293" s="470">
        <v>0</v>
      </c>
      <c r="R1293" s="87">
        <v>0</v>
      </c>
      <c r="S1293" s="470">
        <v>0</v>
      </c>
      <c r="T1293" s="470">
        <v>0</v>
      </c>
      <c r="U1293" s="470">
        <v>0</v>
      </c>
      <c r="V1293" s="470">
        <v>0</v>
      </c>
      <c r="W1293" s="470">
        <v>0</v>
      </c>
      <c r="X1293" s="470">
        <v>0</v>
      </c>
      <c r="Y1293" s="470">
        <v>0</v>
      </c>
      <c r="Z1293" s="470">
        <v>0</v>
      </c>
      <c r="AA1293" s="470">
        <v>0</v>
      </c>
      <c r="AB1293" s="470">
        <v>0</v>
      </c>
      <c r="AC1293" s="470">
        <v>0</v>
      </c>
      <c r="AD1293" s="470">
        <v>0</v>
      </c>
      <c r="AE1293" s="470">
        <v>0</v>
      </c>
      <c r="AF1293" s="227">
        <v>0</v>
      </c>
      <c r="AG1293" s="227">
        <v>0</v>
      </c>
      <c r="AH1293" s="227">
        <v>0</v>
      </c>
      <c r="AI1293" s="227">
        <v>0</v>
      </c>
      <c r="AJ1293" s="475">
        <v>0</v>
      </c>
    </row>
    <row r="1294" spans="1:36" s="42" customFormat="1" x14ac:dyDescent="0.25">
      <c r="A1294" s="395"/>
      <c r="B1294" s="111">
        <v>7404</v>
      </c>
      <c r="C1294" s="180" t="s">
        <v>1728</v>
      </c>
      <c r="D1294" s="470">
        <v>0</v>
      </c>
      <c r="E1294" s="470">
        <v>3353199.9607099998</v>
      </c>
      <c r="F1294" s="470">
        <v>0</v>
      </c>
      <c r="G1294" s="470">
        <v>15700.593430000001</v>
      </c>
      <c r="H1294" s="87">
        <v>3368900.5541399997</v>
      </c>
      <c r="I1294" s="470">
        <v>1269867.56171</v>
      </c>
      <c r="J1294" s="470">
        <v>2010</v>
      </c>
      <c r="K1294" s="470">
        <v>456013.81199999998</v>
      </c>
      <c r="L1294" s="470">
        <v>861674.46872999996</v>
      </c>
      <c r="M1294" s="470">
        <v>0</v>
      </c>
      <c r="N1294" s="470">
        <v>0</v>
      </c>
      <c r="O1294" s="470">
        <v>0</v>
      </c>
      <c r="P1294" s="470">
        <v>73102.909780000002</v>
      </c>
      <c r="Q1294" s="470">
        <v>198375.80569000001</v>
      </c>
      <c r="R1294" s="87">
        <v>2861044.5579099995</v>
      </c>
      <c r="S1294" s="470">
        <v>179925.02248000001</v>
      </c>
      <c r="T1294" s="470">
        <v>0</v>
      </c>
      <c r="U1294" s="470">
        <v>0</v>
      </c>
      <c r="V1294" s="470">
        <v>0</v>
      </c>
      <c r="W1294" s="470">
        <v>0</v>
      </c>
      <c r="X1294" s="470">
        <v>0</v>
      </c>
      <c r="Y1294" s="470">
        <v>0</v>
      </c>
      <c r="Z1294" s="470">
        <v>0</v>
      </c>
      <c r="AA1294" s="470">
        <v>0</v>
      </c>
      <c r="AB1294" s="470">
        <v>108196.83315999999</v>
      </c>
      <c r="AC1294" s="470">
        <v>0</v>
      </c>
      <c r="AD1294" s="470">
        <v>288121.85564000002</v>
      </c>
      <c r="AE1294" s="470">
        <v>6518066.9676899984</v>
      </c>
      <c r="AF1294" s="227">
        <v>456013.81199999998</v>
      </c>
      <c r="AG1294" s="227">
        <v>861674.46872999996</v>
      </c>
      <c r="AH1294" s="227">
        <v>0</v>
      </c>
      <c r="AI1294" s="227">
        <v>0</v>
      </c>
      <c r="AJ1294" s="475">
        <v>5200378.6869599996</v>
      </c>
    </row>
    <row r="1295" spans="1:36" s="42" customFormat="1" x14ac:dyDescent="0.25">
      <c r="A1295" s="395"/>
      <c r="B1295" s="111">
        <v>740405</v>
      </c>
      <c r="C1295" s="180" t="s">
        <v>454</v>
      </c>
      <c r="D1295" s="470">
        <v>0</v>
      </c>
      <c r="E1295" s="470">
        <v>3353199.9607099998</v>
      </c>
      <c r="F1295" s="470">
        <v>0</v>
      </c>
      <c r="G1295" s="470">
        <v>15700.593430000001</v>
      </c>
      <c r="H1295" s="87">
        <v>3368900.5541399997</v>
      </c>
      <c r="I1295" s="470">
        <v>1269867.56171</v>
      </c>
      <c r="J1295" s="470">
        <v>2010</v>
      </c>
      <c r="K1295" s="470">
        <v>445050.03899999999</v>
      </c>
      <c r="L1295" s="470">
        <v>861674.46872999996</v>
      </c>
      <c r="M1295" s="470">
        <v>0</v>
      </c>
      <c r="N1295" s="470">
        <v>0</v>
      </c>
      <c r="O1295" s="470">
        <v>0</v>
      </c>
      <c r="P1295" s="470">
        <v>73102.909780000002</v>
      </c>
      <c r="Q1295" s="470">
        <v>198375.80569000001</v>
      </c>
      <c r="R1295" s="87">
        <v>2850080.7849099995</v>
      </c>
      <c r="S1295" s="470">
        <v>179925.02248000001</v>
      </c>
      <c r="T1295" s="470">
        <v>0</v>
      </c>
      <c r="U1295" s="470">
        <v>0</v>
      </c>
      <c r="V1295" s="470">
        <v>0</v>
      </c>
      <c r="W1295" s="470">
        <v>0</v>
      </c>
      <c r="X1295" s="470">
        <v>0</v>
      </c>
      <c r="Y1295" s="470">
        <v>0</v>
      </c>
      <c r="Z1295" s="470">
        <v>0</v>
      </c>
      <c r="AA1295" s="470">
        <v>0</v>
      </c>
      <c r="AB1295" s="470">
        <v>108196.83315999999</v>
      </c>
      <c r="AC1295" s="470">
        <v>0</v>
      </c>
      <c r="AD1295" s="470">
        <v>288121.85564000002</v>
      </c>
      <c r="AE1295" s="470">
        <v>6507103.1946899984</v>
      </c>
      <c r="AF1295" s="227">
        <v>445050.03899999999</v>
      </c>
      <c r="AG1295" s="227">
        <v>861674.46872999996</v>
      </c>
      <c r="AH1295" s="227">
        <v>0</v>
      </c>
      <c r="AI1295" s="227">
        <v>0</v>
      </c>
      <c r="AJ1295" s="475">
        <v>5200378.6869599996</v>
      </c>
    </row>
    <row r="1296" spans="1:36" s="42" customFormat="1" x14ac:dyDescent="0.25">
      <c r="A1296" s="395"/>
      <c r="B1296" s="111">
        <v>740410</v>
      </c>
      <c r="C1296" s="180" t="s">
        <v>456</v>
      </c>
      <c r="D1296" s="470">
        <v>0</v>
      </c>
      <c r="E1296" s="470">
        <v>0</v>
      </c>
      <c r="F1296" s="470">
        <v>0</v>
      </c>
      <c r="G1296" s="470">
        <v>0</v>
      </c>
      <c r="H1296" s="87">
        <v>0</v>
      </c>
      <c r="I1296" s="470">
        <v>0</v>
      </c>
      <c r="J1296" s="470">
        <v>0</v>
      </c>
      <c r="K1296" s="470">
        <v>10963.772999999999</v>
      </c>
      <c r="L1296" s="470">
        <v>0</v>
      </c>
      <c r="M1296" s="470">
        <v>0</v>
      </c>
      <c r="N1296" s="470">
        <v>0</v>
      </c>
      <c r="O1296" s="470">
        <v>0</v>
      </c>
      <c r="P1296" s="470">
        <v>0</v>
      </c>
      <c r="Q1296" s="470">
        <v>0</v>
      </c>
      <c r="R1296" s="87">
        <v>10963.772999999999</v>
      </c>
      <c r="S1296" s="470">
        <v>0</v>
      </c>
      <c r="T1296" s="470">
        <v>0</v>
      </c>
      <c r="U1296" s="470">
        <v>0</v>
      </c>
      <c r="V1296" s="470">
        <v>0</v>
      </c>
      <c r="W1296" s="470">
        <v>0</v>
      </c>
      <c r="X1296" s="470">
        <v>0</v>
      </c>
      <c r="Y1296" s="470">
        <v>0</v>
      </c>
      <c r="Z1296" s="470">
        <v>0</v>
      </c>
      <c r="AA1296" s="470">
        <v>0</v>
      </c>
      <c r="AB1296" s="470">
        <v>0</v>
      </c>
      <c r="AC1296" s="470">
        <v>0</v>
      </c>
      <c r="AD1296" s="470">
        <v>0</v>
      </c>
      <c r="AE1296" s="470">
        <v>10963.772999999999</v>
      </c>
      <c r="AF1296" s="227">
        <v>10963.772999999999</v>
      </c>
      <c r="AG1296" s="227">
        <v>0</v>
      </c>
      <c r="AH1296" s="227">
        <v>0</v>
      </c>
      <c r="AI1296" s="227">
        <v>0</v>
      </c>
      <c r="AJ1296" s="475">
        <v>0</v>
      </c>
    </row>
    <row r="1297" spans="1:36" s="42" customFormat="1" x14ac:dyDescent="0.25">
      <c r="A1297" s="395"/>
      <c r="B1297" s="111">
        <v>7405</v>
      </c>
      <c r="C1297" s="180" t="s">
        <v>892</v>
      </c>
      <c r="D1297" s="470">
        <v>0</v>
      </c>
      <c r="E1297" s="470">
        <v>0</v>
      </c>
      <c r="F1297" s="470">
        <v>0</v>
      </c>
      <c r="G1297" s="470">
        <v>0</v>
      </c>
      <c r="H1297" s="87">
        <v>0</v>
      </c>
      <c r="I1297" s="470">
        <v>0</v>
      </c>
      <c r="J1297" s="470">
        <v>0</v>
      </c>
      <c r="K1297" s="470">
        <v>0</v>
      </c>
      <c r="L1297" s="470">
        <v>0</v>
      </c>
      <c r="M1297" s="470">
        <v>0</v>
      </c>
      <c r="N1297" s="470">
        <v>0</v>
      </c>
      <c r="O1297" s="470">
        <v>0</v>
      </c>
      <c r="P1297" s="470">
        <v>0</v>
      </c>
      <c r="Q1297" s="470">
        <v>0</v>
      </c>
      <c r="R1297" s="87">
        <v>0</v>
      </c>
      <c r="S1297" s="470">
        <v>0</v>
      </c>
      <c r="T1297" s="470">
        <v>0</v>
      </c>
      <c r="U1297" s="470">
        <v>0</v>
      </c>
      <c r="V1297" s="470">
        <v>0</v>
      </c>
      <c r="W1297" s="470">
        <v>0</v>
      </c>
      <c r="X1297" s="470">
        <v>0</v>
      </c>
      <c r="Y1297" s="470">
        <v>0</v>
      </c>
      <c r="Z1297" s="470">
        <v>0</v>
      </c>
      <c r="AA1297" s="470">
        <v>0</v>
      </c>
      <c r="AB1297" s="470">
        <v>0</v>
      </c>
      <c r="AC1297" s="470">
        <v>0</v>
      </c>
      <c r="AD1297" s="470">
        <v>0</v>
      </c>
      <c r="AE1297" s="470">
        <v>0</v>
      </c>
      <c r="AF1297" s="227">
        <v>0</v>
      </c>
      <c r="AG1297" s="227">
        <v>0</v>
      </c>
      <c r="AH1297" s="227">
        <v>0</v>
      </c>
      <c r="AI1297" s="227">
        <v>0</v>
      </c>
      <c r="AJ1297" s="475">
        <v>0</v>
      </c>
    </row>
    <row r="1298" spans="1:36" s="42" customFormat="1" x14ac:dyDescent="0.25">
      <c r="A1298" s="395"/>
      <c r="B1298" s="111">
        <v>7406</v>
      </c>
      <c r="C1298" s="180" t="s">
        <v>465</v>
      </c>
      <c r="D1298" s="470">
        <v>0</v>
      </c>
      <c r="E1298" s="470">
        <v>0</v>
      </c>
      <c r="F1298" s="470">
        <v>0</v>
      </c>
      <c r="G1298" s="470">
        <v>0</v>
      </c>
      <c r="H1298" s="87">
        <v>0</v>
      </c>
      <c r="I1298" s="470">
        <v>0</v>
      </c>
      <c r="J1298" s="470">
        <v>0</v>
      </c>
      <c r="K1298" s="470">
        <v>0</v>
      </c>
      <c r="L1298" s="470">
        <v>0</v>
      </c>
      <c r="M1298" s="470">
        <v>0</v>
      </c>
      <c r="N1298" s="470">
        <v>0</v>
      </c>
      <c r="O1298" s="470">
        <v>0</v>
      </c>
      <c r="P1298" s="470">
        <v>0</v>
      </c>
      <c r="Q1298" s="470">
        <v>0</v>
      </c>
      <c r="R1298" s="87">
        <v>0</v>
      </c>
      <c r="S1298" s="470">
        <v>0</v>
      </c>
      <c r="T1298" s="470">
        <v>0</v>
      </c>
      <c r="U1298" s="470">
        <v>0</v>
      </c>
      <c r="V1298" s="470">
        <v>0</v>
      </c>
      <c r="W1298" s="470">
        <v>0</v>
      </c>
      <c r="X1298" s="470">
        <v>0</v>
      </c>
      <c r="Y1298" s="470">
        <v>0</v>
      </c>
      <c r="Z1298" s="470">
        <v>0</v>
      </c>
      <c r="AA1298" s="470">
        <v>0</v>
      </c>
      <c r="AB1298" s="470">
        <v>0</v>
      </c>
      <c r="AC1298" s="470">
        <v>0</v>
      </c>
      <c r="AD1298" s="470">
        <v>0</v>
      </c>
      <c r="AE1298" s="470">
        <v>0</v>
      </c>
      <c r="AF1298" s="227">
        <v>0</v>
      </c>
      <c r="AG1298" s="227">
        <v>0</v>
      </c>
      <c r="AH1298" s="227">
        <v>0</v>
      </c>
      <c r="AI1298" s="227">
        <v>0</v>
      </c>
      <c r="AJ1298" s="475">
        <v>0</v>
      </c>
    </row>
    <row r="1299" spans="1:36" s="42" customFormat="1" x14ac:dyDescent="0.25">
      <c r="A1299" s="395"/>
      <c r="B1299" s="111">
        <v>740605</v>
      </c>
      <c r="C1299" s="180" t="s">
        <v>199</v>
      </c>
      <c r="D1299" s="470">
        <v>0</v>
      </c>
      <c r="E1299" s="470">
        <v>0</v>
      </c>
      <c r="F1299" s="470">
        <v>0</v>
      </c>
      <c r="G1299" s="470">
        <v>0</v>
      </c>
      <c r="H1299" s="87">
        <v>0</v>
      </c>
      <c r="I1299" s="470">
        <v>0</v>
      </c>
      <c r="J1299" s="470">
        <v>0</v>
      </c>
      <c r="K1299" s="470">
        <v>0</v>
      </c>
      <c r="L1299" s="470">
        <v>0</v>
      </c>
      <c r="M1299" s="470">
        <v>0</v>
      </c>
      <c r="N1299" s="470">
        <v>0</v>
      </c>
      <c r="O1299" s="470">
        <v>0</v>
      </c>
      <c r="P1299" s="470">
        <v>0</v>
      </c>
      <c r="Q1299" s="470">
        <v>0</v>
      </c>
      <c r="R1299" s="87">
        <v>0</v>
      </c>
      <c r="S1299" s="470">
        <v>0</v>
      </c>
      <c r="T1299" s="470">
        <v>0</v>
      </c>
      <c r="U1299" s="470">
        <v>0</v>
      </c>
      <c r="V1299" s="470">
        <v>0</v>
      </c>
      <c r="W1299" s="470">
        <v>0</v>
      </c>
      <c r="X1299" s="470">
        <v>0</v>
      </c>
      <c r="Y1299" s="470">
        <v>0</v>
      </c>
      <c r="Z1299" s="470">
        <v>0</v>
      </c>
      <c r="AA1299" s="470">
        <v>0</v>
      </c>
      <c r="AB1299" s="470">
        <v>0</v>
      </c>
      <c r="AC1299" s="470">
        <v>0</v>
      </c>
      <c r="AD1299" s="470">
        <v>0</v>
      </c>
      <c r="AE1299" s="470">
        <v>0</v>
      </c>
      <c r="AF1299" s="227">
        <v>0</v>
      </c>
      <c r="AG1299" s="227">
        <v>0</v>
      </c>
      <c r="AH1299" s="227">
        <v>0</v>
      </c>
      <c r="AI1299" s="227">
        <v>0</v>
      </c>
      <c r="AJ1299" s="475">
        <v>0</v>
      </c>
    </row>
    <row r="1300" spans="1:36" s="42" customFormat="1" x14ac:dyDescent="0.25">
      <c r="A1300" s="395"/>
      <c r="B1300" s="111">
        <v>740610</v>
      </c>
      <c r="C1300" s="180" t="s">
        <v>115</v>
      </c>
      <c r="D1300" s="470">
        <v>0</v>
      </c>
      <c r="E1300" s="470">
        <v>0</v>
      </c>
      <c r="F1300" s="470">
        <v>0</v>
      </c>
      <c r="G1300" s="470">
        <v>0</v>
      </c>
      <c r="H1300" s="87">
        <v>0</v>
      </c>
      <c r="I1300" s="470">
        <v>0</v>
      </c>
      <c r="J1300" s="470">
        <v>0</v>
      </c>
      <c r="K1300" s="470">
        <v>0</v>
      </c>
      <c r="L1300" s="470">
        <v>0</v>
      </c>
      <c r="M1300" s="470">
        <v>0</v>
      </c>
      <c r="N1300" s="470">
        <v>0</v>
      </c>
      <c r="O1300" s="470">
        <v>0</v>
      </c>
      <c r="P1300" s="470">
        <v>0</v>
      </c>
      <c r="Q1300" s="470">
        <v>0</v>
      </c>
      <c r="R1300" s="87">
        <v>0</v>
      </c>
      <c r="S1300" s="470">
        <v>0</v>
      </c>
      <c r="T1300" s="470">
        <v>0</v>
      </c>
      <c r="U1300" s="470">
        <v>0</v>
      </c>
      <c r="V1300" s="470">
        <v>0</v>
      </c>
      <c r="W1300" s="470">
        <v>0</v>
      </c>
      <c r="X1300" s="470">
        <v>0</v>
      </c>
      <c r="Y1300" s="470">
        <v>0</v>
      </c>
      <c r="Z1300" s="470">
        <v>0</v>
      </c>
      <c r="AA1300" s="470">
        <v>0</v>
      </c>
      <c r="AB1300" s="470">
        <v>0</v>
      </c>
      <c r="AC1300" s="470">
        <v>0</v>
      </c>
      <c r="AD1300" s="470">
        <v>0</v>
      </c>
      <c r="AE1300" s="470">
        <v>0</v>
      </c>
      <c r="AF1300" s="227">
        <v>0</v>
      </c>
      <c r="AG1300" s="227">
        <v>0</v>
      </c>
      <c r="AH1300" s="227">
        <v>0</v>
      </c>
      <c r="AI1300" s="227">
        <v>0</v>
      </c>
      <c r="AJ1300" s="475">
        <v>0</v>
      </c>
    </row>
    <row r="1301" spans="1:36" s="42" customFormat="1" x14ac:dyDescent="0.25">
      <c r="A1301" s="395"/>
      <c r="B1301" s="111">
        <v>740615</v>
      </c>
      <c r="C1301" s="180" t="s">
        <v>116</v>
      </c>
      <c r="D1301" s="470">
        <v>0</v>
      </c>
      <c r="E1301" s="470">
        <v>0</v>
      </c>
      <c r="F1301" s="470">
        <v>0</v>
      </c>
      <c r="G1301" s="470">
        <v>0</v>
      </c>
      <c r="H1301" s="87">
        <v>0</v>
      </c>
      <c r="I1301" s="470">
        <v>0</v>
      </c>
      <c r="J1301" s="470">
        <v>0</v>
      </c>
      <c r="K1301" s="470">
        <v>0</v>
      </c>
      <c r="L1301" s="470">
        <v>0</v>
      </c>
      <c r="M1301" s="470">
        <v>0</v>
      </c>
      <c r="N1301" s="470">
        <v>0</v>
      </c>
      <c r="O1301" s="470">
        <v>0</v>
      </c>
      <c r="P1301" s="470">
        <v>0</v>
      </c>
      <c r="Q1301" s="470">
        <v>0</v>
      </c>
      <c r="R1301" s="87">
        <v>0</v>
      </c>
      <c r="S1301" s="470">
        <v>0</v>
      </c>
      <c r="T1301" s="470">
        <v>0</v>
      </c>
      <c r="U1301" s="470">
        <v>0</v>
      </c>
      <c r="V1301" s="470">
        <v>0</v>
      </c>
      <c r="W1301" s="470">
        <v>0</v>
      </c>
      <c r="X1301" s="470">
        <v>0</v>
      </c>
      <c r="Y1301" s="470">
        <v>0</v>
      </c>
      <c r="Z1301" s="470">
        <v>0</v>
      </c>
      <c r="AA1301" s="470">
        <v>0</v>
      </c>
      <c r="AB1301" s="470">
        <v>0</v>
      </c>
      <c r="AC1301" s="470">
        <v>0</v>
      </c>
      <c r="AD1301" s="470">
        <v>0</v>
      </c>
      <c r="AE1301" s="470">
        <v>0</v>
      </c>
      <c r="AF1301" s="227">
        <v>0</v>
      </c>
      <c r="AG1301" s="227">
        <v>0</v>
      </c>
      <c r="AH1301" s="227">
        <v>0</v>
      </c>
      <c r="AI1301" s="227">
        <v>0</v>
      </c>
      <c r="AJ1301" s="475">
        <v>0</v>
      </c>
    </row>
    <row r="1302" spans="1:36" s="42" customFormat="1" x14ac:dyDescent="0.25">
      <c r="A1302" s="395"/>
      <c r="B1302" s="111">
        <v>740620</v>
      </c>
      <c r="C1302" s="180" t="s">
        <v>209</v>
      </c>
      <c r="D1302" s="470">
        <v>0</v>
      </c>
      <c r="E1302" s="470">
        <v>0</v>
      </c>
      <c r="F1302" s="470">
        <v>0</v>
      </c>
      <c r="G1302" s="470">
        <v>0</v>
      </c>
      <c r="H1302" s="87">
        <v>0</v>
      </c>
      <c r="I1302" s="470">
        <v>0</v>
      </c>
      <c r="J1302" s="470">
        <v>0</v>
      </c>
      <c r="K1302" s="470">
        <v>0</v>
      </c>
      <c r="L1302" s="470">
        <v>0</v>
      </c>
      <c r="M1302" s="470">
        <v>0</v>
      </c>
      <c r="N1302" s="470">
        <v>0</v>
      </c>
      <c r="O1302" s="470">
        <v>0</v>
      </c>
      <c r="P1302" s="470">
        <v>0</v>
      </c>
      <c r="Q1302" s="470">
        <v>0</v>
      </c>
      <c r="R1302" s="87">
        <v>0</v>
      </c>
      <c r="S1302" s="470">
        <v>0</v>
      </c>
      <c r="T1302" s="470">
        <v>0</v>
      </c>
      <c r="U1302" s="470">
        <v>0</v>
      </c>
      <c r="V1302" s="470">
        <v>0</v>
      </c>
      <c r="W1302" s="470">
        <v>0</v>
      </c>
      <c r="X1302" s="470">
        <v>0</v>
      </c>
      <c r="Y1302" s="470">
        <v>0</v>
      </c>
      <c r="Z1302" s="470">
        <v>0</v>
      </c>
      <c r="AA1302" s="470">
        <v>0</v>
      </c>
      <c r="AB1302" s="470">
        <v>0</v>
      </c>
      <c r="AC1302" s="470">
        <v>0</v>
      </c>
      <c r="AD1302" s="470">
        <v>0</v>
      </c>
      <c r="AE1302" s="470">
        <v>0</v>
      </c>
      <c r="AF1302" s="227">
        <v>0</v>
      </c>
      <c r="AG1302" s="227">
        <v>0</v>
      </c>
      <c r="AH1302" s="227">
        <v>0</v>
      </c>
      <c r="AI1302" s="227">
        <v>0</v>
      </c>
      <c r="AJ1302" s="475">
        <v>0</v>
      </c>
    </row>
    <row r="1303" spans="1:36" s="42" customFormat="1" x14ac:dyDescent="0.25">
      <c r="A1303" s="395"/>
      <c r="B1303" s="111">
        <v>740625</v>
      </c>
      <c r="C1303" s="180" t="s">
        <v>421</v>
      </c>
      <c r="D1303" s="470">
        <v>0</v>
      </c>
      <c r="E1303" s="470">
        <v>0</v>
      </c>
      <c r="F1303" s="470">
        <v>0</v>
      </c>
      <c r="G1303" s="470">
        <v>0</v>
      </c>
      <c r="H1303" s="87">
        <v>0</v>
      </c>
      <c r="I1303" s="470">
        <v>0</v>
      </c>
      <c r="J1303" s="470">
        <v>0</v>
      </c>
      <c r="K1303" s="470">
        <v>0</v>
      </c>
      <c r="L1303" s="470">
        <v>0</v>
      </c>
      <c r="M1303" s="470">
        <v>0</v>
      </c>
      <c r="N1303" s="470">
        <v>0</v>
      </c>
      <c r="O1303" s="470">
        <v>0</v>
      </c>
      <c r="P1303" s="470">
        <v>0</v>
      </c>
      <c r="Q1303" s="470">
        <v>0</v>
      </c>
      <c r="R1303" s="87">
        <v>0</v>
      </c>
      <c r="S1303" s="470">
        <v>0</v>
      </c>
      <c r="T1303" s="470">
        <v>0</v>
      </c>
      <c r="U1303" s="470">
        <v>0</v>
      </c>
      <c r="V1303" s="470">
        <v>0</v>
      </c>
      <c r="W1303" s="470">
        <v>0</v>
      </c>
      <c r="X1303" s="470">
        <v>0</v>
      </c>
      <c r="Y1303" s="470">
        <v>0</v>
      </c>
      <c r="Z1303" s="470">
        <v>0</v>
      </c>
      <c r="AA1303" s="470">
        <v>0</v>
      </c>
      <c r="AB1303" s="470">
        <v>0</v>
      </c>
      <c r="AC1303" s="470">
        <v>0</v>
      </c>
      <c r="AD1303" s="470">
        <v>0</v>
      </c>
      <c r="AE1303" s="470">
        <v>0</v>
      </c>
      <c r="AF1303" s="227">
        <v>0</v>
      </c>
      <c r="AG1303" s="227">
        <v>0</v>
      </c>
      <c r="AH1303" s="227">
        <v>0</v>
      </c>
      <c r="AI1303" s="227">
        <v>0</v>
      </c>
      <c r="AJ1303" s="475">
        <v>0</v>
      </c>
    </row>
    <row r="1304" spans="1:36" s="42" customFormat="1" x14ac:dyDescent="0.25">
      <c r="A1304" s="395"/>
      <c r="B1304" s="111">
        <v>740630</v>
      </c>
      <c r="C1304" s="180" t="s">
        <v>210</v>
      </c>
      <c r="D1304" s="470">
        <v>0</v>
      </c>
      <c r="E1304" s="470">
        <v>0</v>
      </c>
      <c r="F1304" s="470">
        <v>0</v>
      </c>
      <c r="G1304" s="470">
        <v>0</v>
      </c>
      <c r="H1304" s="87">
        <v>0</v>
      </c>
      <c r="I1304" s="470">
        <v>0</v>
      </c>
      <c r="J1304" s="470">
        <v>0</v>
      </c>
      <c r="K1304" s="470">
        <v>0</v>
      </c>
      <c r="L1304" s="470">
        <v>0</v>
      </c>
      <c r="M1304" s="470">
        <v>0</v>
      </c>
      <c r="N1304" s="470">
        <v>0</v>
      </c>
      <c r="O1304" s="470">
        <v>0</v>
      </c>
      <c r="P1304" s="470">
        <v>0</v>
      </c>
      <c r="Q1304" s="470">
        <v>0</v>
      </c>
      <c r="R1304" s="87">
        <v>0</v>
      </c>
      <c r="S1304" s="470">
        <v>0</v>
      </c>
      <c r="T1304" s="470">
        <v>0</v>
      </c>
      <c r="U1304" s="470">
        <v>0</v>
      </c>
      <c r="V1304" s="470">
        <v>0</v>
      </c>
      <c r="W1304" s="470">
        <v>0</v>
      </c>
      <c r="X1304" s="470">
        <v>0</v>
      </c>
      <c r="Y1304" s="470">
        <v>0</v>
      </c>
      <c r="Z1304" s="470">
        <v>0</v>
      </c>
      <c r="AA1304" s="470">
        <v>0</v>
      </c>
      <c r="AB1304" s="470">
        <v>0</v>
      </c>
      <c r="AC1304" s="470">
        <v>0</v>
      </c>
      <c r="AD1304" s="470">
        <v>0</v>
      </c>
      <c r="AE1304" s="470">
        <v>0</v>
      </c>
      <c r="AF1304" s="227">
        <v>0</v>
      </c>
      <c r="AG1304" s="227">
        <v>0</v>
      </c>
      <c r="AH1304" s="227">
        <v>0</v>
      </c>
      <c r="AI1304" s="227">
        <v>0</v>
      </c>
      <c r="AJ1304" s="475">
        <v>0</v>
      </c>
    </row>
    <row r="1305" spans="1:36" s="42" customFormat="1" x14ac:dyDescent="0.25">
      <c r="A1305" s="395"/>
      <c r="B1305" s="111">
        <v>740635</v>
      </c>
      <c r="C1305" s="180" t="s">
        <v>117</v>
      </c>
      <c r="D1305" s="470">
        <v>0</v>
      </c>
      <c r="E1305" s="470">
        <v>0</v>
      </c>
      <c r="F1305" s="470">
        <v>0</v>
      </c>
      <c r="G1305" s="470">
        <v>0</v>
      </c>
      <c r="H1305" s="87">
        <v>0</v>
      </c>
      <c r="I1305" s="470">
        <v>0</v>
      </c>
      <c r="J1305" s="470">
        <v>0</v>
      </c>
      <c r="K1305" s="470">
        <v>0</v>
      </c>
      <c r="L1305" s="470">
        <v>0</v>
      </c>
      <c r="M1305" s="470">
        <v>0</v>
      </c>
      <c r="N1305" s="470">
        <v>0</v>
      </c>
      <c r="O1305" s="470">
        <v>0</v>
      </c>
      <c r="P1305" s="470">
        <v>0</v>
      </c>
      <c r="Q1305" s="470">
        <v>0</v>
      </c>
      <c r="R1305" s="87">
        <v>0</v>
      </c>
      <c r="S1305" s="470">
        <v>0</v>
      </c>
      <c r="T1305" s="470">
        <v>0</v>
      </c>
      <c r="U1305" s="470">
        <v>0</v>
      </c>
      <c r="V1305" s="470">
        <v>0</v>
      </c>
      <c r="W1305" s="470">
        <v>0</v>
      </c>
      <c r="X1305" s="470">
        <v>0</v>
      </c>
      <c r="Y1305" s="470">
        <v>0</v>
      </c>
      <c r="Z1305" s="470">
        <v>0</v>
      </c>
      <c r="AA1305" s="470">
        <v>0</v>
      </c>
      <c r="AB1305" s="470">
        <v>0</v>
      </c>
      <c r="AC1305" s="470">
        <v>0</v>
      </c>
      <c r="AD1305" s="470">
        <v>0</v>
      </c>
      <c r="AE1305" s="470">
        <v>0</v>
      </c>
      <c r="AF1305" s="227">
        <v>0</v>
      </c>
      <c r="AG1305" s="227">
        <v>0</v>
      </c>
      <c r="AH1305" s="227">
        <v>0</v>
      </c>
      <c r="AI1305" s="227">
        <v>0</v>
      </c>
      <c r="AJ1305" s="475">
        <v>0</v>
      </c>
    </row>
    <row r="1306" spans="1:36" s="42" customFormat="1" x14ac:dyDescent="0.25">
      <c r="A1306" s="395"/>
      <c r="B1306" s="111">
        <v>7407</v>
      </c>
      <c r="C1306" s="180" t="s">
        <v>466</v>
      </c>
      <c r="D1306" s="470">
        <v>67182.685200000007</v>
      </c>
      <c r="E1306" s="470">
        <v>801200.67208000005</v>
      </c>
      <c r="F1306" s="470">
        <v>74057.212400000004</v>
      </c>
      <c r="G1306" s="470">
        <v>118457.63403</v>
      </c>
      <c r="H1306" s="87">
        <v>1060898.20371</v>
      </c>
      <c r="I1306" s="470">
        <v>32911.748809999997</v>
      </c>
      <c r="J1306" s="470">
        <v>69520.322</v>
      </c>
      <c r="K1306" s="470">
        <v>19.238</v>
      </c>
      <c r="L1306" s="470">
        <v>4500</v>
      </c>
      <c r="M1306" s="470">
        <v>29883.1011</v>
      </c>
      <c r="N1306" s="470">
        <v>135952.40547</v>
      </c>
      <c r="O1306" s="470">
        <v>2417.0142500000002</v>
      </c>
      <c r="P1306" s="470">
        <v>31507.499449999999</v>
      </c>
      <c r="Q1306" s="470">
        <v>1056.2516499999999</v>
      </c>
      <c r="R1306" s="87">
        <v>307767.58072999999</v>
      </c>
      <c r="S1306" s="470">
        <v>20000.086200000002</v>
      </c>
      <c r="T1306" s="470">
        <v>12150</v>
      </c>
      <c r="U1306" s="470">
        <v>23.17407</v>
      </c>
      <c r="V1306" s="470">
        <v>0</v>
      </c>
      <c r="W1306" s="470">
        <v>0</v>
      </c>
      <c r="X1306" s="470">
        <v>0</v>
      </c>
      <c r="Y1306" s="470">
        <v>0</v>
      </c>
      <c r="Z1306" s="470">
        <v>0</v>
      </c>
      <c r="AA1306" s="470">
        <v>0</v>
      </c>
      <c r="AB1306" s="470">
        <v>14.82582</v>
      </c>
      <c r="AC1306" s="470">
        <v>0</v>
      </c>
      <c r="AD1306" s="470">
        <v>32188.086090000001</v>
      </c>
      <c r="AE1306" s="470">
        <v>1400853.8705300002</v>
      </c>
      <c r="AF1306" s="227">
        <v>135971.64347000001</v>
      </c>
      <c r="AG1306" s="227">
        <v>34383.1011</v>
      </c>
      <c r="AH1306" s="227">
        <v>0</v>
      </c>
      <c r="AI1306" s="227">
        <v>0</v>
      </c>
      <c r="AJ1306" s="475">
        <v>1230499.1259599999</v>
      </c>
    </row>
    <row r="1307" spans="1:36" s="42" customFormat="1" x14ac:dyDescent="0.25">
      <c r="A1307" s="395"/>
      <c r="B1307" s="111">
        <v>740705</v>
      </c>
      <c r="C1307" s="180" t="s">
        <v>467</v>
      </c>
      <c r="D1307" s="470">
        <v>4704.4312900000004</v>
      </c>
      <c r="E1307" s="470">
        <v>322912.39987000002</v>
      </c>
      <c r="F1307" s="470">
        <v>1421.85087</v>
      </c>
      <c r="G1307" s="470">
        <v>51185.36191</v>
      </c>
      <c r="H1307" s="87">
        <v>380224.04394</v>
      </c>
      <c r="I1307" s="470">
        <v>369.90021999999999</v>
      </c>
      <c r="J1307" s="470">
        <v>19891.869719999999</v>
      </c>
      <c r="K1307" s="470">
        <v>19.238</v>
      </c>
      <c r="L1307" s="470">
        <v>0</v>
      </c>
      <c r="M1307" s="470">
        <v>380.89089999999999</v>
      </c>
      <c r="N1307" s="470">
        <v>59221.552329999999</v>
      </c>
      <c r="O1307" s="470">
        <v>332.24795999999998</v>
      </c>
      <c r="P1307" s="470">
        <v>278.67829999999998</v>
      </c>
      <c r="Q1307" s="470">
        <v>6.2516499999999997</v>
      </c>
      <c r="R1307" s="87">
        <v>80500.629079999999</v>
      </c>
      <c r="S1307" s="470">
        <v>7.5969999999999996E-2</v>
      </c>
      <c r="T1307" s="470">
        <v>0</v>
      </c>
      <c r="U1307" s="470">
        <v>23.17407</v>
      </c>
      <c r="V1307" s="470">
        <v>0</v>
      </c>
      <c r="W1307" s="470">
        <v>0</v>
      </c>
      <c r="X1307" s="470">
        <v>0</v>
      </c>
      <c r="Y1307" s="470">
        <v>0</v>
      </c>
      <c r="Z1307" s="470">
        <v>0</v>
      </c>
      <c r="AA1307" s="470">
        <v>0</v>
      </c>
      <c r="AB1307" s="470">
        <v>0</v>
      </c>
      <c r="AC1307" s="470">
        <v>0</v>
      </c>
      <c r="AD1307" s="470">
        <v>23.250040000000002</v>
      </c>
      <c r="AE1307" s="470">
        <v>460747.92306</v>
      </c>
      <c r="AF1307" s="227">
        <v>59240.790329999996</v>
      </c>
      <c r="AG1307" s="227">
        <v>380.89089999999999</v>
      </c>
      <c r="AH1307" s="227">
        <v>0</v>
      </c>
      <c r="AI1307" s="227">
        <v>0</v>
      </c>
      <c r="AJ1307" s="475">
        <v>401126.24183000007</v>
      </c>
    </row>
    <row r="1308" spans="1:36" s="42" customFormat="1" x14ac:dyDescent="0.25">
      <c r="A1308" s="395"/>
      <c r="B1308" s="111">
        <v>740710</v>
      </c>
      <c r="C1308" s="180" t="s">
        <v>249</v>
      </c>
      <c r="D1308" s="470">
        <v>1.0000000000000001E-5</v>
      </c>
      <c r="E1308" s="470">
        <v>16.562550000000002</v>
      </c>
      <c r="F1308" s="470">
        <v>0</v>
      </c>
      <c r="G1308" s="470">
        <v>0</v>
      </c>
      <c r="H1308" s="87">
        <v>16.562560000000001</v>
      </c>
      <c r="I1308" s="470">
        <v>0</v>
      </c>
      <c r="J1308" s="470">
        <v>0</v>
      </c>
      <c r="K1308" s="470">
        <v>0</v>
      </c>
      <c r="L1308" s="470">
        <v>0</v>
      </c>
      <c r="M1308" s="470">
        <v>0</v>
      </c>
      <c r="N1308" s="470">
        <v>0</v>
      </c>
      <c r="O1308" s="470">
        <v>80.832380000000001</v>
      </c>
      <c r="P1308" s="470">
        <v>16163.75504</v>
      </c>
      <c r="Q1308" s="470">
        <v>0</v>
      </c>
      <c r="R1308" s="87">
        <v>16244.58742</v>
      </c>
      <c r="S1308" s="470">
        <v>1.023E-2</v>
      </c>
      <c r="T1308" s="470">
        <v>0</v>
      </c>
      <c r="U1308" s="470">
        <v>0</v>
      </c>
      <c r="V1308" s="470">
        <v>0</v>
      </c>
      <c r="W1308" s="470">
        <v>0</v>
      </c>
      <c r="X1308" s="470">
        <v>0</v>
      </c>
      <c r="Y1308" s="470">
        <v>0</v>
      </c>
      <c r="Z1308" s="470">
        <v>0</v>
      </c>
      <c r="AA1308" s="470">
        <v>0</v>
      </c>
      <c r="AB1308" s="470">
        <v>14.82582</v>
      </c>
      <c r="AC1308" s="470">
        <v>0</v>
      </c>
      <c r="AD1308" s="470">
        <v>14.83605</v>
      </c>
      <c r="AE1308" s="470">
        <v>16275.98603</v>
      </c>
      <c r="AF1308" s="227">
        <v>0</v>
      </c>
      <c r="AG1308" s="227">
        <v>0</v>
      </c>
      <c r="AH1308" s="227">
        <v>0</v>
      </c>
      <c r="AI1308" s="227">
        <v>0</v>
      </c>
      <c r="AJ1308" s="475">
        <v>16275.98603</v>
      </c>
    </row>
    <row r="1309" spans="1:36" s="42" customFormat="1" x14ac:dyDescent="0.25">
      <c r="A1309" s="395"/>
      <c r="B1309" s="111">
        <v>740715</v>
      </c>
      <c r="C1309" s="180" t="s">
        <v>250</v>
      </c>
      <c r="D1309" s="470">
        <v>0</v>
      </c>
      <c r="E1309" s="470">
        <v>461.13630999999998</v>
      </c>
      <c r="F1309" s="470">
        <v>13622.33353</v>
      </c>
      <c r="G1309" s="470">
        <v>0</v>
      </c>
      <c r="H1309" s="87">
        <v>14083.46984</v>
      </c>
      <c r="I1309" s="470">
        <v>317.49597</v>
      </c>
      <c r="J1309" s="470">
        <v>4628.4522800000004</v>
      </c>
      <c r="K1309" s="470">
        <v>0</v>
      </c>
      <c r="L1309" s="470">
        <v>0</v>
      </c>
      <c r="M1309" s="470">
        <v>1702.2102</v>
      </c>
      <c r="N1309" s="470">
        <v>0</v>
      </c>
      <c r="O1309" s="470">
        <v>0</v>
      </c>
      <c r="P1309" s="470">
        <v>27.874220000000001</v>
      </c>
      <c r="Q1309" s="470">
        <v>0</v>
      </c>
      <c r="R1309" s="87">
        <v>6676.0326700000005</v>
      </c>
      <c r="S1309" s="470">
        <v>0</v>
      </c>
      <c r="T1309" s="470">
        <v>0</v>
      </c>
      <c r="U1309" s="470">
        <v>0</v>
      </c>
      <c r="V1309" s="470">
        <v>0</v>
      </c>
      <c r="W1309" s="470">
        <v>0</v>
      </c>
      <c r="X1309" s="470">
        <v>0</v>
      </c>
      <c r="Y1309" s="470">
        <v>0</v>
      </c>
      <c r="Z1309" s="470">
        <v>0</v>
      </c>
      <c r="AA1309" s="470">
        <v>0</v>
      </c>
      <c r="AB1309" s="470">
        <v>0</v>
      </c>
      <c r="AC1309" s="470">
        <v>0</v>
      </c>
      <c r="AD1309" s="470">
        <v>0</v>
      </c>
      <c r="AE1309" s="470">
        <v>20759.502509999998</v>
      </c>
      <c r="AF1309" s="227">
        <v>0</v>
      </c>
      <c r="AG1309" s="227">
        <v>1702.2102</v>
      </c>
      <c r="AH1309" s="227">
        <v>0</v>
      </c>
      <c r="AI1309" s="227">
        <v>0</v>
      </c>
      <c r="AJ1309" s="475">
        <v>19057.292310000001</v>
      </c>
    </row>
    <row r="1310" spans="1:36" s="42" customFormat="1" x14ac:dyDescent="0.25">
      <c r="A1310" s="395"/>
      <c r="B1310" s="111">
        <v>740720</v>
      </c>
      <c r="C1310" s="180" t="s">
        <v>254</v>
      </c>
      <c r="D1310" s="470">
        <v>0</v>
      </c>
      <c r="E1310" s="470">
        <v>0</v>
      </c>
      <c r="F1310" s="470">
        <v>0</v>
      </c>
      <c r="G1310" s="470">
        <v>0</v>
      </c>
      <c r="H1310" s="87">
        <v>0</v>
      </c>
      <c r="I1310" s="470">
        <v>0</v>
      </c>
      <c r="J1310" s="470">
        <v>0</v>
      </c>
      <c r="K1310" s="470">
        <v>0</v>
      </c>
      <c r="L1310" s="470">
        <v>0</v>
      </c>
      <c r="M1310" s="470">
        <v>0</v>
      </c>
      <c r="N1310" s="470">
        <v>0</v>
      </c>
      <c r="O1310" s="470">
        <v>0</v>
      </c>
      <c r="P1310" s="470">
        <v>0</v>
      </c>
      <c r="Q1310" s="470">
        <v>0</v>
      </c>
      <c r="R1310" s="87">
        <v>0</v>
      </c>
      <c r="S1310" s="470">
        <v>0</v>
      </c>
      <c r="T1310" s="470">
        <v>0</v>
      </c>
      <c r="U1310" s="470">
        <v>0</v>
      </c>
      <c r="V1310" s="470">
        <v>0</v>
      </c>
      <c r="W1310" s="470">
        <v>0</v>
      </c>
      <c r="X1310" s="470">
        <v>0</v>
      </c>
      <c r="Y1310" s="470">
        <v>0</v>
      </c>
      <c r="Z1310" s="470">
        <v>0</v>
      </c>
      <c r="AA1310" s="470">
        <v>0</v>
      </c>
      <c r="AB1310" s="470">
        <v>0</v>
      </c>
      <c r="AC1310" s="470">
        <v>0</v>
      </c>
      <c r="AD1310" s="470">
        <v>0</v>
      </c>
      <c r="AE1310" s="470">
        <v>0</v>
      </c>
      <c r="AF1310" s="227">
        <v>0</v>
      </c>
      <c r="AG1310" s="227">
        <v>0</v>
      </c>
      <c r="AH1310" s="227">
        <v>0</v>
      </c>
      <c r="AI1310" s="227">
        <v>0</v>
      </c>
      <c r="AJ1310" s="475">
        <v>0</v>
      </c>
    </row>
    <row r="1311" spans="1:36" s="42" customFormat="1" x14ac:dyDescent="0.25">
      <c r="A1311" s="395"/>
      <c r="B1311" s="111">
        <v>740725</v>
      </c>
      <c r="C1311" s="180" t="s">
        <v>258</v>
      </c>
      <c r="D1311" s="470">
        <v>62478.253900000003</v>
      </c>
      <c r="E1311" s="470">
        <v>477810.57329999999</v>
      </c>
      <c r="F1311" s="470">
        <v>59013.027999999998</v>
      </c>
      <c r="G1311" s="470">
        <v>67057.54032</v>
      </c>
      <c r="H1311" s="87">
        <v>666359.39552000002</v>
      </c>
      <c r="I1311" s="470">
        <v>32220.586729999999</v>
      </c>
      <c r="J1311" s="470">
        <v>45000</v>
      </c>
      <c r="K1311" s="470">
        <v>0</v>
      </c>
      <c r="L1311" s="470">
        <v>4500</v>
      </c>
      <c r="M1311" s="470">
        <v>27800</v>
      </c>
      <c r="N1311" s="470">
        <v>76730.853140000007</v>
      </c>
      <c r="O1311" s="470">
        <v>2000</v>
      </c>
      <c r="P1311" s="470">
        <v>15003.26374</v>
      </c>
      <c r="Q1311" s="470">
        <v>1050</v>
      </c>
      <c r="R1311" s="87">
        <v>204304.70361</v>
      </c>
      <c r="S1311" s="470">
        <v>20000</v>
      </c>
      <c r="T1311" s="470">
        <v>12150</v>
      </c>
      <c r="U1311" s="470">
        <v>0</v>
      </c>
      <c r="V1311" s="470">
        <v>0</v>
      </c>
      <c r="W1311" s="470">
        <v>0</v>
      </c>
      <c r="X1311" s="470">
        <v>0</v>
      </c>
      <c r="Y1311" s="470">
        <v>0</v>
      </c>
      <c r="Z1311" s="470">
        <v>0</v>
      </c>
      <c r="AA1311" s="470">
        <v>0</v>
      </c>
      <c r="AB1311" s="470">
        <v>0</v>
      </c>
      <c r="AC1311" s="470">
        <v>0</v>
      </c>
      <c r="AD1311" s="470">
        <v>32150</v>
      </c>
      <c r="AE1311" s="470">
        <v>902814.09912999999</v>
      </c>
      <c r="AF1311" s="227">
        <v>76730.853140000007</v>
      </c>
      <c r="AG1311" s="227">
        <v>32300</v>
      </c>
      <c r="AH1311" s="227">
        <v>0</v>
      </c>
      <c r="AI1311" s="227">
        <v>0</v>
      </c>
      <c r="AJ1311" s="475">
        <v>793783.24598999997</v>
      </c>
    </row>
    <row r="1312" spans="1:36" s="42" customFormat="1" x14ac:dyDescent="0.25">
      <c r="A1312" s="395"/>
      <c r="B1312" s="111">
        <v>740730</v>
      </c>
      <c r="C1312" s="180" t="s">
        <v>252</v>
      </c>
      <c r="D1312" s="470">
        <v>0</v>
      </c>
      <c r="E1312" s="470">
        <v>5.0000000000000002E-5</v>
      </c>
      <c r="F1312" s="470">
        <v>0</v>
      </c>
      <c r="G1312" s="470">
        <v>214.73179999999999</v>
      </c>
      <c r="H1312" s="87">
        <v>214.73184999999998</v>
      </c>
      <c r="I1312" s="470">
        <v>3.7658900000000002</v>
      </c>
      <c r="J1312" s="470">
        <v>0</v>
      </c>
      <c r="K1312" s="470">
        <v>0</v>
      </c>
      <c r="L1312" s="470">
        <v>0</v>
      </c>
      <c r="M1312" s="470">
        <v>0</v>
      </c>
      <c r="N1312" s="470">
        <v>0</v>
      </c>
      <c r="O1312" s="470">
        <v>3.93391</v>
      </c>
      <c r="P1312" s="470">
        <v>33.928150000000002</v>
      </c>
      <c r="Q1312" s="470">
        <v>0</v>
      </c>
      <c r="R1312" s="87">
        <v>41.627949999999998</v>
      </c>
      <c r="S1312" s="470">
        <v>0</v>
      </c>
      <c r="T1312" s="470">
        <v>0</v>
      </c>
      <c r="U1312" s="470">
        <v>0</v>
      </c>
      <c r="V1312" s="470">
        <v>0</v>
      </c>
      <c r="W1312" s="470">
        <v>0</v>
      </c>
      <c r="X1312" s="470">
        <v>0</v>
      </c>
      <c r="Y1312" s="470">
        <v>0</v>
      </c>
      <c r="Z1312" s="470">
        <v>0</v>
      </c>
      <c r="AA1312" s="470">
        <v>0</v>
      </c>
      <c r="AB1312" s="470">
        <v>0</v>
      </c>
      <c r="AC1312" s="470">
        <v>0</v>
      </c>
      <c r="AD1312" s="470">
        <v>0</v>
      </c>
      <c r="AE1312" s="470">
        <v>256.35979999999995</v>
      </c>
      <c r="AF1312" s="227">
        <v>0</v>
      </c>
      <c r="AG1312" s="227">
        <v>0</v>
      </c>
      <c r="AH1312" s="227">
        <v>0</v>
      </c>
      <c r="AI1312" s="227">
        <v>0</v>
      </c>
      <c r="AJ1312" s="475">
        <v>256.35980000000001</v>
      </c>
    </row>
    <row r="1313" spans="1:36" s="42" customFormat="1" x14ac:dyDescent="0.25">
      <c r="A1313" s="395"/>
      <c r="B1313" s="111">
        <v>7408</v>
      </c>
      <c r="C1313" s="180" t="s">
        <v>468</v>
      </c>
      <c r="D1313" s="470">
        <v>449900</v>
      </c>
      <c r="E1313" s="470">
        <v>582479.73600000003</v>
      </c>
      <c r="F1313" s="470">
        <v>919241.6</v>
      </c>
      <c r="G1313" s="470">
        <v>394760</v>
      </c>
      <c r="H1313" s="87">
        <v>2346381.3360000001</v>
      </c>
      <c r="I1313" s="470">
        <v>146000</v>
      </c>
      <c r="J1313" s="470">
        <v>300000</v>
      </c>
      <c r="K1313" s="470">
        <v>58570.957000000002</v>
      </c>
      <c r="L1313" s="470">
        <v>220000</v>
      </c>
      <c r="M1313" s="470">
        <v>65711.544999999998</v>
      </c>
      <c r="N1313" s="470">
        <v>310159.20899999997</v>
      </c>
      <c r="O1313" s="470">
        <v>44951</v>
      </c>
      <c r="P1313" s="470">
        <v>56300</v>
      </c>
      <c r="Q1313" s="470">
        <v>100997.65</v>
      </c>
      <c r="R1313" s="87">
        <v>1302690.3609999998</v>
      </c>
      <c r="S1313" s="470">
        <v>51748</v>
      </c>
      <c r="T1313" s="470">
        <v>20677.651000000002</v>
      </c>
      <c r="U1313" s="470">
        <v>11000</v>
      </c>
      <c r="V1313" s="470">
        <v>11090.785</v>
      </c>
      <c r="W1313" s="470">
        <v>0</v>
      </c>
      <c r="X1313" s="470">
        <v>14000</v>
      </c>
      <c r="Y1313" s="470">
        <v>0</v>
      </c>
      <c r="Z1313" s="470">
        <v>11092.803180000001</v>
      </c>
      <c r="AA1313" s="470">
        <v>0</v>
      </c>
      <c r="AB1313" s="470">
        <v>18122.5</v>
      </c>
      <c r="AC1313" s="470">
        <v>16701.099999999999</v>
      </c>
      <c r="AD1313" s="470">
        <v>154432.83918000001</v>
      </c>
      <c r="AE1313" s="470">
        <v>3803504.5361799998</v>
      </c>
      <c r="AF1313" s="227">
        <v>368730.16599999997</v>
      </c>
      <c r="AG1313" s="227">
        <v>296802.33</v>
      </c>
      <c r="AH1313" s="227">
        <v>0</v>
      </c>
      <c r="AI1313" s="227">
        <v>16701.099999999999</v>
      </c>
      <c r="AJ1313" s="475">
        <v>3121270.9401799999</v>
      </c>
    </row>
    <row r="1314" spans="1:36" s="42" customFormat="1" x14ac:dyDescent="0.25">
      <c r="A1314" s="395"/>
      <c r="B1314" s="111">
        <v>740805</v>
      </c>
      <c r="C1314" s="180" t="s">
        <v>469</v>
      </c>
      <c r="D1314" s="470">
        <v>89577.074089999995</v>
      </c>
      <c r="E1314" s="470">
        <v>582479.73600000003</v>
      </c>
      <c r="F1314" s="470">
        <v>47916.297930000001</v>
      </c>
      <c r="G1314" s="470">
        <v>1783.2701999999999</v>
      </c>
      <c r="H1314" s="87">
        <v>721756.37822000007</v>
      </c>
      <c r="I1314" s="470">
        <v>640.428</v>
      </c>
      <c r="J1314" s="470">
        <v>10707.805</v>
      </c>
      <c r="K1314" s="470">
        <v>0</v>
      </c>
      <c r="L1314" s="470">
        <v>690.84</v>
      </c>
      <c r="M1314" s="470">
        <v>9013.7679700000008</v>
      </c>
      <c r="N1314" s="470">
        <v>94518.096999999994</v>
      </c>
      <c r="O1314" s="470">
        <v>744.85883999999999</v>
      </c>
      <c r="P1314" s="470">
        <v>11425.163619999999</v>
      </c>
      <c r="Q1314" s="470">
        <v>8829.98027</v>
      </c>
      <c r="R1314" s="87">
        <v>136570.94070000001</v>
      </c>
      <c r="S1314" s="470">
        <v>0</v>
      </c>
      <c r="T1314" s="470">
        <v>125.747</v>
      </c>
      <c r="U1314" s="470">
        <v>2796.6738</v>
      </c>
      <c r="V1314" s="470">
        <v>8604.3557099999998</v>
      </c>
      <c r="W1314" s="470">
        <v>0</v>
      </c>
      <c r="X1314" s="470">
        <v>5441.3164200000001</v>
      </c>
      <c r="Y1314" s="470">
        <v>0</v>
      </c>
      <c r="Z1314" s="470">
        <v>11092.803180000001</v>
      </c>
      <c r="AA1314" s="470">
        <v>0</v>
      </c>
      <c r="AB1314" s="470">
        <v>10597.9</v>
      </c>
      <c r="AC1314" s="470">
        <v>16701.099999999999</v>
      </c>
      <c r="AD1314" s="470">
        <v>55359.896110000001</v>
      </c>
      <c r="AE1314" s="470">
        <v>913687.21503000008</v>
      </c>
      <c r="AF1314" s="227">
        <v>94518.096999999994</v>
      </c>
      <c r="AG1314" s="227">
        <v>18308.963680000001</v>
      </c>
      <c r="AH1314" s="227">
        <v>0</v>
      </c>
      <c r="AI1314" s="227">
        <v>16701.099999999999</v>
      </c>
      <c r="AJ1314" s="475">
        <v>784159.05435000022</v>
      </c>
    </row>
    <row r="1315" spans="1:36" s="42" customFormat="1" x14ac:dyDescent="0.25">
      <c r="A1315" s="395"/>
      <c r="B1315" s="111">
        <v>740810</v>
      </c>
      <c r="C1315" s="180" t="s">
        <v>470</v>
      </c>
      <c r="D1315" s="470">
        <v>0</v>
      </c>
      <c r="E1315" s="470">
        <v>0</v>
      </c>
      <c r="F1315" s="470">
        <v>0</v>
      </c>
      <c r="G1315" s="470">
        <v>0</v>
      </c>
      <c r="H1315" s="87">
        <v>0</v>
      </c>
      <c r="I1315" s="470">
        <v>4447.5839999999998</v>
      </c>
      <c r="J1315" s="470">
        <v>407.94814000000002</v>
      </c>
      <c r="K1315" s="470">
        <v>6363.68</v>
      </c>
      <c r="L1315" s="470">
        <v>0</v>
      </c>
      <c r="M1315" s="470">
        <v>0</v>
      </c>
      <c r="N1315" s="470">
        <v>215641.11199999999</v>
      </c>
      <c r="O1315" s="470">
        <v>0</v>
      </c>
      <c r="P1315" s="470">
        <v>0</v>
      </c>
      <c r="Q1315" s="470">
        <v>5555.1468599999998</v>
      </c>
      <c r="R1315" s="87">
        <v>232415.47099999999</v>
      </c>
      <c r="S1315" s="470">
        <v>51748</v>
      </c>
      <c r="T1315" s="470">
        <v>20551.903999999999</v>
      </c>
      <c r="U1315" s="470">
        <v>0</v>
      </c>
      <c r="V1315" s="470">
        <v>0</v>
      </c>
      <c r="W1315" s="470">
        <v>0</v>
      </c>
      <c r="X1315" s="470">
        <v>0</v>
      </c>
      <c r="Y1315" s="470">
        <v>0</v>
      </c>
      <c r="Z1315" s="470">
        <v>0</v>
      </c>
      <c r="AA1315" s="470">
        <v>0</v>
      </c>
      <c r="AB1315" s="470">
        <v>7524.6</v>
      </c>
      <c r="AC1315" s="470">
        <v>0</v>
      </c>
      <c r="AD1315" s="470">
        <v>79824.504000000001</v>
      </c>
      <c r="AE1315" s="470">
        <v>312239.97499999998</v>
      </c>
      <c r="AF1315" s="227">
        <v>222004.79199999999</v>
      </c>
      <c r="AG1315" s="227">
        <v>0</v>
      </c>
      <c r="AH1315" s="227">
        <v>0</v>
      </c>
      <c r="AI1315" s="227">
        <v>0</v>
      </c>
      <c r="AJ1315" s="475">
        <v>90235.183000000005</v>
      </c>
    </row>
    <row r="1316" spans="1:36" s="42" customFormat="1" x14ac:dyDescent="0.25">
      <c r="A1316" s="395"/>
      <c r="B1316" s="111">
        <v>740815</v>
      </c>
      <c r="C1316" s="180" t="s">
        <v>471</v>
      </c>
      <c r="D1316" s="470">
        <v>360322.92590999999</v>
      </c>
      <c r="E1316" s="470">
        <v>0</v>
      </c>
      <c r="F1316" s="470">
        <v>866319.02127000003</v>
      </c>
      <c r="G1316" s="470">
        <v>392601.85314999998</v>
      </c>
      <c r="H1316" s="87">
        <v>1619243.80033</v>
      </c>
      <c r="I1316" s="470">
        <v>139342.73000000001</v>
      </c>
      <c r="J1316" s="470">
        <v>285276.07471000002</v>
      </c>
      <c r="K1316" s="470">
        <v>52207.277000000002</v>
      </c>
      <c r="L1316" s="470">
        <v>219207.70881000001</v>
      </c>
      <c r="M1316" s="470">
        <v>56566.436040000001</v>
      </c>
      <c r="N1316" s="470">
        <v>0</v>
      </c>
      <c r="O1316" s="470">
        <v>44137.69197</v>
      </c>
      <c r="P1316" s="470">
        <v>43837.811000000002</v>
      </c>
      <c r="Q1316" s="470">
        <v>86065.898910000004</v>
      </c>
      <c r="R1316" s="87">
        <v>926641.62844000012</v>
      </c>
      <c r="S1316" s="470">
        <v>0</v>
      </c>
      <c r="T1316" s="470">
        <v>0</v>
      </c>
      <c r="U1316" s="470">
        <v>7210.7952500000001</v>
      </c>
      <c r="V1316" s="470">
        <v>2458.42929</v>
      </c>
      <c r="W1316" s="470">
        <v>0</v>
      </c>
      <c r="X1316" s="470">
        <v>8518.6420199999993</v>
      </c>
      <c r="Y1316" s="470">
        <v>0</v>
      </c>
      <c r="Z1316" s="470">
        <v>0</v>
      </c>
      <c r="AA1316" s="470">
        <v>0</v>
      </c>
      <c r="AB1316" s="470">
        <v>0</v>
      </c>
      <c r="AC1316" s="470">
        <v>0</v>
      </c>
      <c r="AD1316" s="470">
        <v>18187.866559999999</v>
      </c>
      <c r="AE1316" s="470">
        <v>2564073.2953300001</v>
      </c>
      <c r="AF1316" s="227">
        <v>52207.277000000002</v>
      </c>
      <c r="AG1316" s="227">
        <v>278232.57414000004</v>
      </c>
      <c r="AH1316" s="227">
        <v>0</v>
      </c>
      <c r="AI1316" s="227">
        <v>0</v>
      </c>
      <c r="AJ1316" s="475">
        <v>2233633.4441900002</v>
      </c>
    </row>
    <row r="1317" spans="1:36" s="42" customFormat="1" x14ac:dyDescent="0.25">
      <c r="A1317" s="395"/>
      <c r="B1317" s="111">
        <v>740820</v>
      </c>
      <c r="C1317" s="180" t="s">
        <v>1736</v>
      </c>
      <c r="D1317" s="470">
        <v>0</v>
      </c>
      <c r="E1317" s="470">
        <v>0</v>
      </c>
      <c r="F1317" s="470">
        <v>4984.2623299999996</v>
      </c>
      <c r="G1317" s="470">
        <v>374.87664999999998</v>
      </c>
      <c r="H1317" s="87">
        <v>5359.1389799999997</v>
      </c>
      <c r="I1317" s="470">
        <v>1569.258</v>
      </c>
      <c r="J1317" s="470">
        <v>3608.1721499999999</v>
      </c>
      <c r="K1317" s="470">
        <v>0</v>
      </c>
      <c r="L1317" s="470">
        <v>101.45119</v>
      </c>
      <c r="M1317" s="470">
        <v>131.34099000000001</v>
      </c>
      <c r="N1317" s="470">
        <v>0</v>
      </c>
      <c r="O1317" s="470">
        <v>68.449190000000002</v>
      </c>
      <c r="P1317" s="470">
        <v>1037.02538</v>
      </c>
      <c r="Q1317" s="470">
        <v>546.62396000000001</v>
      </c>
      <c r="R1317" s="87">
        <v>7062.3208599999998</v>
      </c>
      <c r="S1317" s="470">
        <v>0</v>
      </c>
      <c r="T1317" s="470">
        <v>0</v>
      </c>
      <c r="U1317" s="470">
        <v>992.53094999999996</v>
      </c>
      <c r="V1317" s="470">
        <v>28</v>
      </c>
      <c r="W1317" s="470">
        <v>0</v>
      </c>
      <c r="X1317" s="470">
        <v>40.041559999999997</v>
      </c>
      <c r="Y1317" s="470">
        <v>0</v>
      </c>
      <c r="Z1317" s="470">
        <v>0</v>
      </c>
      <c r="AA1317" s="470">
        <v>0</v>
      </c>
      <c r="AB1317" s="470">
        <v>0</v>
      </c>
      <c r="AC1317" s="470">
        <v>0</v>
      </c>
      <c r="AD1317" s="470">
        <v>1060.57251</v>
      </c>
      <c r="AE1317" s="470">
        <v>13482.032349999999</v>
      </c>
      <c r="AF1317" s="227">
        <v>0</v>
      </c>
      <c r="AG1317" s="227">
        <v>260.79218000000003</v>
      </c>
      <c r="AH1317" s="227">
        <v>0</v>
      </c>
      <c r="AI1317" s="227">
        <v>0</v>
      </c>
      <c r="AJ1317" s="475">
        <v>13221.240169999999</v>
      </c>
    </row>
    <row r="1318" spans="1:36" s="42" customFormat="1" x14ac:dyDescent="0.25">
      <c r="A1318" s="395"/>
      <c r="B1318" s="111">
        <v>740825</v>
      </c>
      <c r="C1318" s="180" t="s">
        <v>472</v>
      </c>
      <c r="D1318" s="470">
        <v>0</v>
      </c>
      <c r="E1318" s="470">
        <v>0</v>
      </c>
      <c r="F1318" s="470">
        <v>22.018470000000001</v>
      </c>
      <c r="G1318" s="470">
        <v>0</v>
      </c>
      <c r="H1318" s="87">
        <v>22.018470000000001</v>
      </c>
      <c r="I1318" s="470">
        <v>0</v>
      </c>
      <c r="J1318" s="470">
        <v>0</v>
      </c>
      <c r="K1318" s="470">
        <v>0</v>
      </c>
      <c r="L1318" s="470">
        <v>0</v>
      </c>
      <c r="M1318" s="470">
        <v>0</v>
      </c>
      <c r="N1318" s="470">
        <v>0</v>
      </c>
      <c r="O1318" s="470">
        <v>0</v>
      </c>
      <c r="P1318" s="470">
        <v>0</v>
      </c>
      <c r="Q1318" s="470">
        <v>0</v>
      </c>
      <c r="R1318" s="87">
        <v>0</v>
      </c>
      <c r="S1318" s="470">
        <v>0</v>
      </c>
      <c r="T1318" s="470">
        <v>0</v>
      </c>
      <c r="U1318" s="470">
        <v>0</v>
      </c>
      <c r="V1318" s="470">
        <v>0</v>
      </c>
      <c r="W1318" s="470">
        <v>0</v>
      </c>
      <c r="X1318" s="470">
        <v>0</v>
      </c>
      <c r="Y1318" s="470">
        <v>0</v>
      </c>
      <c r="Z1318" s="470">
        <v>0</v>
      </c>
      <c r="AA1318" s="470">
        <v>0</v>
      </c>
      <c r="AB1318" s="470">
        <v>0</v>
      </c>
      <c r="AC1318" s="470">
        <v>0</v>
      </c>
      <c r="AD1318" s="470">
        <v>0</v>
      </c>
      <c r="AE1318" s="470">
        <v>22.018470000000001</v>
      </c>
      <c r="AF1318" s="227">
        <v>0</v>
      </c>
      <c r="AG1318" s="227">
        <v>0</v>
      </c>
      <c r="AH1318" s="227">
        <v>0</v>
      </c>
      <c r="AI1318" s="227">
        <v>0</v>
      </c>
      <c r="AJ1318" s="475">
        <v>22.018470000000001</v>
      </c>
    </row>
    <row r="1319" spans="1:36" s="42" customFormat="1" x14ac:dyDescent="0.25">
      <c r="A1319" s="395"/>
      <c r="B1319" s="111">
        <v>740830</v>
      </c>
      <c r="C1319" s="180" t="s">
        <v>907</v>
      </c>
      <c r="D1319" s="470">
        <v>0</v>
      </c>
      <c r="E1319" s="470">
        <v>0</v>
      </c>
      <c r="F1319" s="470">
        <v>0</v>
      </c>
      <c r="G1319" s="470">
        <v>0</v>
      </c>
      <c r="H1319" s="87">
        <v>0</v>
      </c>
      <c r="I1319" s="470">
        <v>0</v>
      </c>
      <c r="J1319" s="470">
        <v>0</v>
      </c>
      <c r="K1319" s="470">
        <v>0</v>
      </c>
      <c r="L1319" s="470">
        <v>0</v>
      </c>
      <c r="M1319" s="470">
        <v>0</v>
      </c>
      <c r="N1319" s="470">
        <v>0</v>
      </c>
      <c r="O1319" s="470">
        <v>0</v>
      </c>
      <c r="P1319" s="470">
        <v>0</v>
      </c>
      <c r="Q1319" s="470">
        <v>0</v>
      </c>
      <c r="R1319" s="87">
        <v>0</v>
      </c>
      <c r="S1319" s="470">
        <v>0</v>
      </c>
      <c r="T1319" s="470">
        <v>0</v>
      </c>
      <c r="U1319" s="470">
        <v>0</v>
      </c>
      <c r="V1319" s="470">
        <v>0</v>
      </c>
      <c r="W1319" s="470">
        <v>0</v>
      </c>
      <c r="X1319" s="470">
        <v>0</v>
      </c>
      <c r="Y1319" s="470">
        <v>0</v>
      </c>
      <c r="Z1319" s="470">
        <v>0</v>
      </c>
      <c r="AA1319" s="470">
        <v>0</v>
      </c>
      <c r="AB1319" s="470">
        <v>0</v>
      </c>
      <c r="AC1319" s="470">
        <v>0</v>
      </c>
      <c r="AD1319" s="470">
        <v>0</v>
      </c>
      <c r="AE1319" s="470">
        <v>0</v>
      </c>
      <c r="AF1319" s="227">
        <v>0</v>
      </c>
      <c r="AG1319" s="227">
        <v>0</v>
      </c>
      <c r="AH1319" s="227">
        <v>0</v>
      </c>
      <c r="AI1319" s="227">
        <v>0</v>
      </c>
      <c r="AJ1319" s="475">
        <v>0</v>
      </c>
    </row>
    <row r="1320" spans="1:36" s="42" customFormat="1" x14ac:dyDescent="0.25">
      <c r="A1320" s="395"/>
      <c r="B1320" s="111">
        <v>7409</v>
      </c>
      <c r="C1320" s="180" t="s">
        <v>1737</v>
      </c>
      <c r="D1320" s="470">
        <v>0</v>
      </c>
      <c r="E1320" s="470">
        <v>0</v>
      </c>
      <c r="F1320" s="470">
        <v>0</v>
      </c>
      <c r="G1320" s="470">
        <v>0</v>
      </c>
      <c r="H1320" s="87">
        <v>0</v>
      </c>
      <c r="I1320" s="470">
        <v>0</v>
      </c>
      <c r="J1320" s="470">
        <v>0</v>
      </c>
      <c r="K1320" s="470">
        <v>0</v>
      </c>
      <c r="L1320" s="470">
        <v>0</v>
      </c>
      <c r="M1320" s="470">
        <v>0</v>
      </c>
      <c r="N1320" s="470">
        <v>0</v>
      </c>
      <c r="O1320" s="470">
        <v>0</v>
      </c>
      <c r="P1320" s="470">
        <v>0</v>
      </c>
      <c r="Q1320" s="470">
        <v>0</v>
      </c>
      <c r="R1320" s="87">
        <v>0</v>
      </c>
      <c r="S1320" s="470">
        <v>0</v>
      </c>
      <c r="T1320" s="470">
        <v>0</v>
      </c>
      <c r="U1320" s="470">
        <v>0</v>
      </c>
      <c r="V1320" s="470">
        <v>0</v>
      </c>
      <c r="W1320" s="470">
        <v>0</v>
      </c>
      <c r="X1320" s="470">
        <v>0</v>
      </c>
      <c r="Y1320" s="470">
        <v>0</v>
      </c>
      <c r="Z1320" s="470">
        <v>0</v>
      </c>
      <c r="AA1320" s="470">
        <v>0</v>
      </c>
      <c r="AB1320" s="470">
        <v>0</v>
      </c>
      <c r="AC1320" s="470">
        <v>0</v>
      </c>
      <c r="AD1320" s="470">
        <v>0</v>
      </c>
      <c r="AE1320" s="470">
        <v>0</v>
      </c>
      <c r="AF1320" s="227">
        <v>0</v>
      </c>
      <c r="AG1320" s="227">
        <v>0</v>
      </c>
      <c r="AH1320" s="227">
        <v>0</v>
      </c>
      <c r="AI1320" s="227">
        <v>0</v>
      </c>
      <c r="AJ1320" s="475">
        <v>0</v>
      </c>
    </row>
    <row r="1321" spans="1:36" s="42" customFormat="1" x14ac:dyDescent="0.25">
      <c r="A1321" s="395"/>
      <c r="B1321" s="111">
        <v>740905</v>
      </c>
      <c r="C1321" s="180" t="s">
        <v>908</v>
      </c>
      <c r="D1321" s="470">
        <v>0</v>
      </c>
      <c r="E1321" s="470">
        <v>0</v>
      </c>
      <c r="F1321" s="470">
        <v>0</v>
      </c>
      <c r="G1321" s="470">
        <v>0</v>
      </c>
      <c r="H1321" s="87">
        <v>0</v>
      </c>
      <c r="I1321" s="470">
        <v>0</v>
      </c>
      <c r="J1321" s="470">
        <v>0</v>
      </c>
      <c r="K1321" s="470">
        <v>0</v>
      </c>
      <c r="L1321" s="470">
        <v>0</v>
      </c>
      <c r="M1321" s="470">
        <v>0</v>
      </c>
      <c r="N1321" s="470">
        <v>0</v>
      </c>
      <c r="O1321" s="470">
        <v>0</v>
      </c>
      <c r="P1321" s="470">
        <v>0</v>
      </c>
      <c r="Q1321" s="470">
        <v>0</v>
      </c>
      <c r="R1321" s="87">
        <v>0</v>
      </c>
      <c r="S1321" s="470">
        <v>0</v>
      </c>
      <c r="T1321" s="470">
        <v>0</v>
      </c>
      <c r="U1321" s="470">
        <v>0</v>
      </c>
      <c r="V1321" s="470">
        <v>0</v>
      </c>
      <c r="W1321" s="470">
        <v>0</v>
      </c>
      <c r="X1321" s="470">
        <v>0</v>
      </c>
      <c r="Y1321" s="470">
        <v>0</v>
      </c>
      <c r="Z1321" s="470">
        <v>0</v>
      </c>
      <c r="AA1321" s="470">
        <v>0</v>
      </c>
      <c r="AB1321" s="470">
        <v>0</v>
      </c>
      <c r="AC1321" s="470">
        <v>0</v>
      </c>
      <c r="AD1321" s="470">
        <v>0</v>
      </c>
      <c r="AE1321" s="470">
        <v>0</v>
      </c>
      <c r="AF1321" s="227">
        <v>0</v>
      </c>
      <c r="AG1321" s="227">
        <v>0</v>
      </c>
      <c r="AH1321" s="227">
        <v>0</v>
      </c>
      <c r="AI1321" s="227">
        <v>0</v>
      </c>
      <c r="AJ1321" s="475">
        <v>0</v>
      </c>
    </row>
    <row r="1322" spans="1:36" s="42" customFormat="1" x14ac:dyDescent="0.25">
      <c r="A1322" s="395"/>
      <c r="B1322" s="111">
        <v>740910</v>
      </c>
      <c r="C1322" s="180" t="s">
        <v>452</v>
      </c>
      <c r="D1322" s="470">
        <v>0</v>
      </c>
      <c r="E1322" s="470">
        <v>0</v>
      </c>
      <c r="F1322" s="470">
        <v>0</v>
      </c>
      <c r="G1322" s="470">
        <v>0</v>
      </c>
      <c r="H1322" s="87">
        <v>0</v>
      </c>
      <c r="I1322" s="470">
        <v>0</v>
      </c>
      <c r="J1322" s="470">
        <v>0</v>
      </c>
      <c r="K1322" s="470">
        <v>0</v>
      </c>
      <c r="L1322" s="470">
        <v>0</v>
      </c>
      <c r="M1322" s="470">
        <v>0</v>
      </c>
      <c r="N1322" s="470">
        <v>0</v>
      </c>
      <c r="O1322" s="470">
        <v>0</v>
      </c>
      <c r="P1322" s="470">
        <v>0</v>
      </c>
      <c r="Q1322" s="470">
        <v>0</v>
      </c>
      <c r="R1322" s="87">
        <v>0</v>
      </c>
      <c r="S1322" s="470">
        <v>0</v>
      </c>
      <c r="T1322" s="470">
        <v>0</v>
      </c>
      <c r="U1322" s="470">
        <v>0</v>
      </c>
      <c r="V1322" s="470">
        <v>0</v>
      </c>
      <c r="W1322" s="470">
        <v>0</v>
      </c>
      <c r="X1322" s="470">
        <v>0</v>
      </c>
      <c r="Y1322" s="470">
        <v>0</v>
      </c>
      <c r="Z1322" s="470">
        <v>0</v>
      </c>
      <c r="AA1322" s="470">
        <v>0</v>
      </c>
      <c r="AB1322" s="470">
        <v>0</v>
      </c>
      <c r="AC1322" s="470">
        <v>0</v>
      </c>
      <c r="AD1322" s="470">
        <v>0</v>
      </c>
      <c r="AE1322" s="470">
        <v>0</v>
      </c>
      <c r="AF1322" s="227">
        <v>0</v>
      </c>
      <c r="AG1322" s="227">
        <v>0</v>
      </c>
      <c r="AH1322" s="227">
        <v>0</v>
      </c>
      <c r="AI1322" s="227">
        <v>0</v>
      </c>
      <c r="AJ1322" s="475">
        <v>0</v>
      </c>
    </row>
    <row r="1323" spans="1:36" s="42" customFormat="1" x14ac:dyDescent="0.25">
      <c r="A1323" s="395"/>
      <c r="B1323" s="111">
        <v>740915</v>
      </c>
      <c r="C1323" s="180" t="s">
        <v>909</v>
      </c>
      <c r="D1323" s="470">
        <v>0</v>
      </c>
      <c r="E1323" s="470">
        <v>0</v>
      </c>
      <c r="F1323" s="470">
        <v>0</v>
      </c>
      <c r="G1323" s="470">
        <v>0</v>
      </c>
      <c r="H1323" s="87">
        <v>0</v>
      </c>
      <c r="I1323" s="470">
        <v>0</v>
      </c>
      <c r="J1323" s="470">
        <v>0</v>
      </c>
      <c r="K1323" s="470">
        <v>0</v>
      </c>
      <c r="L1323" s="470">
        <v>0</v>
      </c>
      <c r="M1323" s="470">
        <v>0</v>
      </c>
      <c r="N1323" s="470">
        <v>0</v>
      </c>
      <c r="O1323" s="470">
        <v>0</v>
      </c>
      <c r="P1323" s="470">
        <v>0</v>
      </c>
      <c r="Q1323" s="470">
        <v>0</v>
      </c>
      <c r="R1323" s="87">
        <v>0</v>
      </c>
      <c r="S1323" s="470">
        <v>0</v>
      </c>
      <c r="T1323" s="470">
        <v>0</v>
      </c>
      <c r="U1323" s="470">
        <v>0</v>
      </c>
      <c r="V1323" s="470">
        <v>0</v>
      </c>
      <c r="W1323" s="470">
        <v>0</v>
      </c>
      <c r="X1323" s="470">
        <v>0</v>
      </c>
      <c r="Y1323" s="470">
        <v>0</v>
      </c>
      <c r="Z1323" s="470">
        <v>0</v>
      </c>
      <c r="AA1323" s="470">
        <v>0</v>
      </c>
      <c r="AB1323" s="470">
        <v>0</v>
      </c>
      <c r="AC1323" s="470">
        <v>0</v>
      </c>
      <c r="AD1323" s="470">
        <v>0</v>
      </c>
      <c r="AE1323" s="470">
        <v>0</v>
      </c>
      <c r="AF1323" s="227">
        <v>0</v>
      </c>
      <c r="AG1323" s="227">
        <v>0</v>
      </c>
      <c r="AH1323" s="227">
        <v>0</v>
      </c>
      <c r="AI1323" s="227">
        <v>0</v>
      </c>
      <c r="AJ1323" s="475">
        <v>0</v>
      </c>
    </row>
    <row r="1324" spans="1:36" s="42" customFormat="1" x14ac:dyDescent="0.25">
      <c r="A1324" s="395"/>
      <c r="B1324" s="111">
        <v>740920</v>
      </c>
      <c r="C1324" s="180" t="s">
        <v>413</v>
      </c>
      <c r="D1324" s="470">
        <v>0</v>
      </c>
      <c r="E1324" s="470">
        <v>0</v>
      </c>
      <c r="F1324" s="470">
        <v>0</v>
      </c>
      <c r="G1324" s="470">
        <v>0</v>
      </c>
      <c r="H1324" s="87">
        <v>0</v>
      </c>
      <c r="I1324" s="470">
        <v>0</v>
      </c>
      <c r="J1324" s="470">
        <v>0</v>
      </c>
      <c r="K1324" s="470">
        <v>0</v>
      </c>
      <c r="L1324" s="470">
        <v>0</v>
      </c>
      <c r="M1324" s="470">
        <v>0</v>
      </c>
      <c r="N1324" s="470">
        <v>0</v>
      </c>
      <c r="O1324" s="470">
        <v>0</v>
      </c>
      <c r="P1324" s="470">
        <v>0</v>
      </c>
      <c r="Q1324" s="470">
        <v>0</v>
      </c>
      <c r="R1324" s="87">
        <v>0</v>
      </c>
      <c r="S1324" s="470">
        <v>0</v>
      </c>
      <c r="T1324" s="470">
        <v>0</v>
      </c>
      <c r="U1324" s="470">
        <v>0</v>
      </c>
      <c r="V1324" s="470">
        <v>0</v>
      </c>
      <c r="W1324" s="470">
        <v>0</v>
      </c>
      <c r="X1324" s="470">
        <v>0</v>
      </c>
      <c r="Y1324" s="470">
        <v>0</v>
      </c>
      <c r="Z1324" s="470">
        <v>0</v>
      </c>
      <c r="AA1324" s="470">
        <v>0</v>
      </c>
      <c r="AB1324" s="470">
        <v>0</v>
      </c>
      <c r="AC1324" s="470">
        <v>0</v>
      </c>
      <c r="AD1324" s="470">
        <v>0</v>
      </c>
      <c r="AE1324" s="470">
        <v>0</v>
      </c>
      <c r="AF1324" s="227">
        <v>0</v>
      </c>
      <c r="AG1324" s="227">
        <v>0</v>
      </c>
      <c r="AH1324" s="227">
        <v>0</v>
      </c>
      <c r="AI1324" s="227">
        <v>0</v>
      </c>
      <c r="AJ1324" s="475">
        <v>0</v>
      </c>
    </row>
    <row r="1325" spans="1:36" s="42" customFormat="1" x14ac:dyDescent="0.25">
      <c r="A1325" s="395"/>
      <c r="B1325" s="111">
        <v>740925</v>
      </c>
      <c r="C1325" s="180" t="s">
        <v>1701</v>
      </c>
      <c r="D1325" s="470">
        <v>0</v>
      </c>
      <c r="E1325" s="470">
        <v>0</v>
      </c>
      <c r="F1325" s="470">
        <v>0</v>
      </c>
      <c r="G1325" s="470">
        <v>0</v>
      </c>
      <c r="H1325" s="87">
        <v>0</v>
      </c>
      <c r="I1325" s="470">
        <v>0</v>
      </c>
      <c r="J1325" s="470">
        <v>0</v>
      </c>
      <c r="K1325" s="470">
        <v>0</v>
      </c>
      <c r="L1325" s="470">
        <v>0</v>
      </c>
      <c r="M1325" s="470">
        <v>0</v>
      </c>
      <c r="N1325" s="470">
        <v>0</v>
      </c>
      <c r="O1325" s="470">
        <v>0</v>
      </c>
      <c r="P1325" s="470">
        <v>0</v>
      </c>
      <c r="Q1325" s="470">
        <v>0</v>
      </c>
      <c r="R1325" s="87">
        <v>0</v>
      </c>
      <c r="S1325" s="470">
        <v>0</v>
      </c>
      <c r="T1325" s="470">
        <v>0</v>
      </c>
      <c r="U1325" s="470">
        <v>0</v>
      </c>
      <c r="V1325" s="470">
        <v>0</v>
      </c>
      <c r="W1325" s="470">
        <v>0</v>
      </c>
      <c r="X1325" s="470">
        <v>0</v>
      </c>
      <c r="Y1325" s="470">
        <v>0</v>
      </c>
      <c r="Z1325" s="470">
        <v>0</v>
      </c>
      <c r="AA1325" s="470">
        <v>0</v>
      </c>
      <c r="AB1325" s="470">
        <v>0</v>
      </c>
      <c r="AC1325" s="470">
        <v>0</v>
      </c>
      <c r="AD1325" s="470">
        <v>0</v>
      </c>
      <c r="AE1325" s="470">
        <v>0</v>
      </c>
      <c r="AF1325" s="227">
        <v>0</v>
      </c>
      <c r="AG1325" s="227">
        <v>0</v>
      </c>
      <c r="AH1325" s="227">
        <v>0</v>
      </c>
      <c r="AI1325" s="227">
        <v>0</v>
      </c>
      <c r="AJ1325" s="475">
        <v>0</v>
      </c>
    </row>
    <row r="1326" spans="1:36" s="42" customFormat="1" x14ac:dyDescent="0.25">
      <c r="A1326" s="395"/>
      <c r="B1326" s="111">
        <v>740930</v>
      </c>
      <c r="C1326" s="180" t="s">
        <v>1702</v>
      </c>
      <c r="D1326" s="470">
        <v>0</v>
      </c>
      <c r="E1326" s="470">
        <v>0</v>
      </c>
      <c r="F1326" s="470">
        <v>0</v>
      </c>
      <c r="G1326" s="470">
        <v>0</v>
      </c>
      <c r="H1326" s="87">
        <v>0</v>
      </c>
      <c r="I1326" s="470">
        <v>0</v>
      </c>
      <c r="J1326" s="470">
        <v>0</v>
      </c>
      <c r="K1326" s="470">
        <v>0</v>
      </c>
      <c r="L1326" s="470">
        <v>0</v>
      </c>
      <c r="M1326" s="470">
        <v>0</v>
      </c>
      <c r="N1326" s="470">
        <v>0</v>
      </c>
      <c r="O1326" s="470">
        <v>0</v>
      </c>
      <c r="P1326" s="470">
        <v>0</v>
      </c>
      <c r="Q1326" s="470">
        <v>0</v>
      </c>
      <c r="R1326" s="87">
        <v>0</v>
      </c>
      <c r="S1326" s="470">
        <v>0</v>
      </c>
      <c r="T1326" s="470">
        <v>0</v>
      </c>
      <c r="U1326" s="470">
        <v>0</v>
      </c>
      <c r="V1326" s="470">
        <v>0</v>
      </c>
      <c r="W1326" s="470">
        <v>0</v>
      </c>
      <c r="X1326" s="470">
        <v>0</v>
      </c>
      <c r="Y1326" s="470">
        <v>0</v>
      </c>
      <c r="Z1326" s="470">
        <v>0</v>
      </c>
      <c r="AA1326" s="470">
        <v>0</v>
      </c>
      <c r="AB1326" s="470">
        <v>0</v>
      </c>
      <c r="AC1326" s="470">
        <v>0</v>
      </c>
      <c r="AD1326" s="470">
        <v>0</v>
      </c>
      <c r="AE1326" s="470">
        <v>0</v>
      </c>
      <c r="AF1326" s="227">
        <v>0</v>
      </c>
      <c r="AG1326" s="227">
        <v>0</v>
      </c>
      <c r="AH1326" s="227">
        <v>0</v>
      </c>
      <c r="AI1326" s="227">
        <v>0</v>
      </c>
      <c r="AJ1326" s="475">
        <v>0</v>
      </c>
    </row>
    <row r="1327" spans="1:36" s="42" customFormat="1" x14ac:dyDescent="0.25">
      <c r="A1327" s="395"/>
      <c r="B1327" s="111">
        <v>740935</v>
      </c>
      <c r="C1327" s="180" t="s">
        <v>1538</v>
      </c>
      <c r="D1327" s="470">
        <v>0</v>
      </c>
      <c r="E1327" s="470">
        <v>0</v>
      </c>
      <c r="F1327" s="470">
        <v>0</v>
      </c>
      <c r="G1327" s="470">
        <v>0</v>
      </c>
      <c r="H1327" s="87">
        <v>0</v>
      </c>
      <c r="I1327" s="470">
        <v>0</v>
      </c>
      <c r="J1327" s="470">
        <v>0</v>
      </c>
      <c r="K1327" s="470">
        <v>0</v>
      </c>
      <c r="L1327" s="470">
        <v>0</v>
      </c>
      <c r="M1327" s="470">
        <v>0</v>
      </c>
      <c r="N1327" s="470">
        <v>0</v>
      </c>
      <c r="O1327" s="470">
        <v>0</v>
      </c>
      <c r="P1327" s="470">
        <v>0</v>
      </c>
      <c r="Q1327" s="470">
        <v>0</v>
      </c>
      <c r="R1327" s="87">
        <v>0</v>
      </c>
      <c r="S1327" s="470">
        <v>0</v>
      </c>
      <c r="T1327" s="470">
        <v>0</v>
      </c>
      <c r="U1327" s="470">
        <v>0</v>
      </c>
      <c r="V1327" s="470">
        <v>0</v>
      </c>
      <c r="W1327" s="470">
        <v>0</v>
      </c>
      <c r="X1327" s="470">
        <v>0</v>
      </c>
      <c r="Y1327" s="470">
        <v>0</v>
      </c>
      <c r="Z1327" s="470">
        <v>0</v>
      </c>
      <c r="AA1327" s="470">
        <v>0</v>
      </c>
      <c r="AB1327" s="470">
        <v>0</v>
      </c>
      <c r="AC1327" s="470">
        <v>0</v>
      </c>
      <c r="AD1327" s="470">
        <v>0</v>
      </c>
      <c r="AE1327" s="470">
        <v>0</v>
      </c>
      <c r="AF1327" s="227">
        <v>0</v>
      </c>
      <c r="AG1327" s="227">
        <v>0</v>
      </c>
      <c r="AH1327" s="227">
        <v>0</v>
      </c>
      <c r="AI1327" s="227">
        <v>0</v>
      </c>
      <c r="AJ1327" s="475">
        <v>0</v>
      </c>
    </row>
    <row r="1328" spans="1:36" s="42" customFormat="1" x14ac:dyDescent="0.25">
      <c r="A1328" s="395"/>
      <c r="B1328" s="111">
        <v>740940</v>
      </c>
      <c r="C1328" s="180" t="s">
        <v>1710</v>
      </c>
      <c r="D1328" s="470">
        <v>0</v>
      </c>
      <c r="E1328" s="470">
        <v>0</v>
      </c>
      <c r="F1328" s="470">
        <v>0</v>
      </c>
      <c r="G1328" s="470">
        <v>0</v>
      </c>
      <c r="H1328" s="87">
        <v>0</v>
      </c>
      <c r="I1328" s="470">
        <v>0</v>
      </c>
      <c r="J1328" s="470">
        <v>0</v>
      </c>
      <c r="K1328" s="470">
        <v>0</v>
      </c>
      <c r="L1328" s="470">
        <v>0</v>
      </c>
      <c r="M1328" s="470">
        <v>0</v>
      </c>
      <c r="N1328" s="470">
        <v>0</v>
      </c>
      <c r="O1328" s="470">
        <v>0</v>
      </c>
      <c r="P1328" s="470">
        <v>0</v>
      </c>
      <c r="Q1328" s="470">
        <v>0</v>
      </c>
      <c r="R1328" s="87">
        <v>0</v>
      </c>
      <c r="S1328" s="470">
        <v>0</v>
      </c>
      <c r="T1328" s="470">
        <v>0</v>
      </c>
      <c r="U1328" s="470">
        <v>0</v>
      </c>
      <c r="V1328" s="470">
        <v>0</v>
      </c>
      <c r="W1328" s="470">
        <v>0</v>
      </c>
      <c r="X1328" s="470">
        <v>0</v>
      </c>
      <c r="Y1328" s="470">
        <v>0</v>
      </c>
      <c r="Z1328" s="470">
        <v>0</v>
      </c>
      <c r="AA1328" s="470">
        <v>0</v>
      </c>
      <c r="AB1328" s="470">
        <v>0</v>
      </c>
      <c r="AC1328" s="470">
        <v>0</v>
      </c>
      <c r="AD1328" s="470">
        <v>0</v>
      </c>
      <c r="AE1328" s="470">
        <v>0</v>
      </c>
      <c r="AF1328" s="227">
        <v>0</v>
      </c>
      <c r="AG1328" s="227">
        <v>0</v>
      </c>
      <c r="AH1328" s="227">
        <v>0</v>
      </c>
      <c r="AI1328" s="227">
        <v>0</v>
      </c>
      <c r="AJ1328" s="475">
        <v>0</v>
      </c>
    </row>
    <row r="1329" spans="1:36" s="42" customFormat="1" x14ac:dyDescent="0.25">
      <c r="A1329" s="395"/>
      <c r="B1329" s="111">
        <v>740960</v>
      </c>
      <c r="C1329" s="180" t="s">
        <v>1634</v>
      </c>
      <c r="D1329" s="470">
        <v>0</v>
      </c>
      <c r="E1329" s="470">
        <v>0</v>
      </c>
      <c r="F1329" s="470">
        <v>0</v>
      </c>
      <c r="G1329" s="470">
        <v>0</v>
      </c>
      <c r="H1329" s="87">
        <v>0</v>
      </c>
      <c r="I1329" s="470">
        <v>0</v>
      </c>
      <c r="J1329" s="470">
        <v>0</v>
      </c>
      <c r="K1329" s="470">
        <v>0</v>
      </c>
      <c r="L1329" s="470">
        <v>0</v>
      </c>
      <c r="M1329" s="470">
        <v>0</v>
      </c>
      <c r="N1329" s="470">
        <v>0</v>
      </c>
      <c r="O1329" s="470">
        <v>0</v>
      </c>
      <c r="P1329" s="470">
        <v>0</v>
      </c>
      <c r="Q1329" s="470">
        <v>0</v>
      </c>
      <c r="R1329" s="87">
        <v>0</v>
      </c>
      <c r="S1329" s="470">
        <v>0</v>
      </c>
      <c r="T1329" s="470">
        <v>0</v>
      </c>
      <c r="U1329" s="470">
        <v>0</v>
      </c>
      <c r="V1329" s="470">
        <v>0</v>
      </c>
      <c r="W1329" s="470">
        <v>0</v>
      </c>
      <c r="X1329" s="470">
        <v>0</v>
      </c>
      <c r="Y1329" s="470">
        <v>0</v>
      </c>
      <c r="Z1329" s="470">
        <v>0</v>
      </c>
      <c r="AA1329" s="470">
        <v>0</v>
      </c>
      <c r="AB1329" s="470">
        <v>0</v>
      </c>
      <c r="AC1329" s="470">
        <v>0</v>
      </c>
      <c r="AD1329" s="470">
        <v>0</v>
      </c>
      <c r="AE1329" s="470">
        <v>0</v>
      </c>
      <c r="AF1329" s="227">
        <v>0</v>
      </c>
      <c r="AG1329" s="227">
        <v>0</v>
      </c>
      <c r="AH1329" s="227">
        <v>0</v>
      </c>
      <c r="AI1329" s="227">
        <v>0</v>
      </c>
      <c r="AJ1329" s="475">
        <v>0</v>
      </c>
    </row>
    <row r="1330" spans="1:36" s="42" customFormat="1" x14ac:dyDescent="0.25">
      <c r="A1330" s="395"/>
      <c r="B1330" s="111">
        <v>740961</v>
      </c>
      <c r="C1330" s="180" t="s">
        <v>1542</v>
      </c>
      <c r="D1330" s="470">
        <v>0</v>
      </c>
      <c r="E1330" s="470">
        <v>0</v>
      </c>
      <c r="F1330" s="470">
        <v>0</v>
      </c>
      <c r="G1330" s="470">
        <v>0</v>
      </c>
      <c r="H1330" s="87">
        <v>0</v>
      </c>
      <c r="I1330" s="470">
        <v>0</v>
      </c>
      <c r="J1330" s="470">
        <v>0</v>
      </c>
      <c r="K1330" s="470">
        <v>0</v>
      </c>
      <c r="L1330" s="470">
        <v>0</v>
      </c>
      <c r="M1330" s="470">
        <v>0</v>
      </c>
      <c r="N1330" s="470">
        <v>0</v>
      </c>
      <c r="O1330" s="470">
        <v>0</v>
      </c>
      <c r="P1330" s="470">
        <v>0</v>
      </c>
      <c r="Q1330" s="470">
        <v>0</v>
      </c>
      <c r="R1330" s="87">
        <v>0</v>
      </c>
      <c r="S1330" s="470">
        <v>0</v>
      </c>
      <c r="T1330" s="470">
        <v>0</v>
      </c>
      <c r="U1330" s="470">
        <v>0</v>
      </c>
      <c r="V1330" s="470">
        <v>0</v>
      </c>
      <c r="W1330" s="470">
        <v>0</v>
      </c>
      <c r="X1330" s="470">
        <v>0</v>
      </c>
      <c r="Y1330" s="470">
        <v>0</v>
      </c>
      <c r="Z1330" s="470">
        <v>0</v>
      </c>
      <c r="AA1330" s="470">
        <v>0</v>
      </c>
      <c r="AB1330" s="470">
        <v>0</v>
      </c>
      <c r="AC1330" s="470">
        <v>0</v>
      </c>
      <c r="AD1330" s="470">
        <v>0</v>
      </c>
      <c r="AE1330" s="470">
        <v>0</v>
      </c>
      <c r="AF1330" s="227">
        <v>0</v>
      </c>
      <c r="AG1330" s="227">
        <v>0</v>
      </c>
      <c r="AH1330" s="227">
        <v>0</v>
      </c>
      <c r="AI1330" s="227">
        <v>0</v>
      </c>
      <c r="AJ1330" s="475">
        <v>0</v>
      </c>
    </row>
    <row r="1331" spans="1:36" s="42" customFormat="1" x14ac:dyDescent="0.25">
      <c r="A1331" s="395"/>
      <c r="B1331" s="111">
        <v>740962</v>
      </c>
      <c r="C1331" s="180" t="s">
        <v>1543</v>
      </c>
      <c r="D1331" s="470">
        <v>0</v>
      </c>
      <c r="E1331" s="470">
        <v>0</v>
      </c>
      <c r="F1331" s="470">
        <v>0</v>
      </c>
      <c r="G1331" s="470">
        <v>0</v>
      </c>
      <c r="H1331" s="87">
        <v>0</v>
      </c>
      <c r="I1331" s="470">
        <v>0</v>
      </c>
      <c r="J1331" s="470">
        <v>0</v>
      </c>
      <c r="K1331" s="470">
        <v>0</v>
      </c>
      <c r="L1331" s="470">
        <v>0</v>
      </c>
      <c r="M1331" s="470">
        <v>0</v>
      </c>
      <c r="N1331" s="470">
        <v>0</v>
      </c>
      <c r="O1331" s="470">
        <v>0</v>
      </c>
      <c r="P1331" s="470">
        <v>0</v>
      </c>
      <c r="Q1331" s="470">
        <v>0</v>
      </c>
      <c r="R1331" s="87">
        <v>0</v>
      </c>
      <c r="S1331" s="470">
        <v>0</v>
      </c>
      <c r="T1331" s="470">
        <v>0</v>
      </c>
      <c r="U1331" s="470">
        <v>0</v>
      </c>
      <c r="V1331" s="470">
        <v>0</v>
      </c>
      <c r="W1331" s="470">
        <v>0</v>
      </c>
      <c r="X1331" s="470">
        <v>0</v>
      </c>
      <c r="Y1331" s="470">
        <v>0</v>
      </c>
      <c r="Z1331" s="470">
        <v>0</v>
      </c>
      <c r="AA1331" s="470">
        <v>0</v>
      </c>
      <c r="AB1331" s="470">
        <v>0</v>
      </c>
      <c r="AC1331" s="470">
        <v>0</v>
      </c>
      <c r="AD1331" s="470">
        <v>0</v>
      </c>
      <c r="AE1331" s="470">
        <v>0</v>
      </c>
      <c r="AF1331" s="227">
        <v>0</v>
      </c>
      <c r="AG1331" s="227">
        <v>0</v>
      </c>
      <c r="AH1331" s="227">
        <v>0</v>
      </c>
      <c r="AI1331" s="227">
        <v>0</v>
      </c>
      <c r="AJ1331" s="475">
        <v>0</v>
      </c>
    </row>
    <row r="1332" spans="1:36" s="42" customFormat="1" x14ac:dyDescent="0.25">
      <c r="A1332" s="395"/>
      <c r="B1332" s="111">
        <v>740965</v>
      </c>
      <c r="C1332" s="180" t="s">
        <v>1635</v>
      </c>
      <c r="D1332" s="470">
        <v>0</v>
      </c>
      <c r="E1332" s="470">
        <v>0</v>
      </c>
      <c r="F1332" s="470">
        <v>0</v>
      </c>
      <c r="G1332" s="470">
        <v>0</v>
      </c>
      <c r="H1332" s="87">
        <v>0</v>
      </c>
      <c r="I1332" s="470">
        <v>0</v>
      </c>
      <c r="J1332" s="470">
        <v>0</v>
      </c>
      <c r="K1332" s="470">
        <v>0</v>
      </c>
      <c r="L1332" s="470">
        <v>0</v>
      </c>
      <c r="M1332" s="470">
        <v>0</v>
      </c>
      <c r="N1332" s="470">
        <v>0</v>
      </c>
      <c r="O1332" s="470">
        <v>0</v>
      </c>
      <c r="P1332" s="470">
        <v>0</v>
      </c>
      <c r="Q1332" s="470">
        <v>0</v>
      </c>
      <c r="R1332" s="87">
        <v>0</v>
      </c>
      <c r="S1332" s="470">
        <v>0</v>
      </c>
      <c r="T1332" s="470">
        <v>0</v>
      </c>
      <c r="U1332" s="470">
        <v>0</v>
      </c>
      <c r="V1332" s="470">
        <v>0</v>
      </c>
      <c r="W1332" s="470">
        <v>0</v>
      </c>
      <c r="X1332" s="470">
        <v>0</v>
      </c>
      <c r="Y1332" s="470">
        <v>0</v>
      </c>
      <c r="Z1332" s="470">
        <v>0</v>
      </c>
      <c r="AA1332" s="470">
        <v>0</v>
      </c>
      <c r="AB1332" s="470">
        <v>0</v>
      </c>
      <c r="AC1332" s="470">
        <v>0</v>
      </c>
      <c r="AD1332" s="470">
        <v>0</v>
      </c>
      <c r="AE1332" s="470">
        <v>0</v>
      </c>
      <c r="AF1332" s="227">
        <v>0</v>
      </c>
      <c r="AG1332" s="227">
        <v>0</v>
      </c>
      <c r="AH1332" s="227">
        <v>0</v>
      </c>
      <c r="AI1332" s="227">
        <v>0</v>
      </c>
      <c r="AJ1332" s="475">
        <v>0</v>
      </c>
    </row>
    <row r="1333" spans="1:36" s="42" customFormat="1" x14ac:dyDescent="0.25">
      <c r="A1333" s="395"/>
      <c r="B1333" s="111">
        <v>740970</v>
      </c>
      <c r="C1333" s="180" t="s">
        <v>1636</v>
      </c>
      <c r="D1333" s="470">
        <v>0</v>
      </c>
      <c r="E1333" s="470">
        <v>0</v>
      </c>
      <c r="F1333" s="470">
        <v>0</v>
      </c>
      <c r="G1333" s="470">
        <v>0</v>
      </c>
      <c r="H1333" s="87">
        <v>0</v>
      </c>
      <c r="I1333" s="470">
        <v>0</v>
      </c>
      <c r="J1333" s="470">
        <v>0</v>
      </c>
      <c r="K1333" s="470">
        <v>0</v>
      </c>
      <c r="L1333" s="470">
        <v>0</v>
      </c>
      <c r="M1333" s="470">
        <v>0</v>
      </c>
      <c r="N1333" s="470">
        <v>0</v>
      </c>
      <c r="O1333" s="470">
        <v>0</v>
      </c>
      <c r="P1333" s="470">
        <v>0</v>
      </c>
      <c r="Q1333" s="470">
        <v>0</v>
      </c>
      <c r="R1333" s="87">
        <v>0</v>
      </c>
      <c r="S1333" s="470">
        <v>0</v>
      </c>
      <c r="T1333" s="470">
        <v>0</v>
      </c>
      <c r="U1333" s="470">
        <v>0</v>
      </c>
      <c r="V1333" s="470">
        <v>0</v>
      </c>
      <c r="W1333" s="470">
        <v>0</v>
      </c>
      <c r="X1333" s="470">
        <v>0</v>
      </c>
      <c r="Y1333" s="470">
        <v>0</v>
      </c>
      <c r="Z1333" s="470">
        <v>0</v>
      </c>
      <c r="AA1333" s="470">
        <v>0</v>
      </c>
      <c r="AB1333" s="470">
        <v>0</v>
      </c>
      <c r="AC1333" s="470">
        <v>0</v>
      </c>
      <c r="AD1333" s="470">
        <v>0</v>
      </c>
      <c r="AE1333" s="470">
        <v>0</v>
      </c>
      <c r="AF1333" s="227">
        <v>0</v>
      </c>
      <c r="AG1333" s="227">
        <v>0</v>
      </c>
      <c r="AH1333" s="227">
        <v>0</v>
      </c>
      <c r="AI1333" s="227">
        <v>0</v>
      </c>
      <c r="AJ1333" s="475">
        <v>0</v>
      </c>
    </row>
    <row r="1334" spans="1:36" s="42" customFormat="1" x14ac:dyDescent="0.25">
      <c r="A1334" s="395"/>
      <c r="B1334" s="111">
        <v>740975</v>
      </c>
      <c r="C1334" s="180" t="s">
        <v>417</v>
      </c>
      <c r="D1334" s="470">
        <v>0</v>
      </c>
      <c r="E1334" s="470">
        <v>0</v>
      </c>
      <c r="F1334" s="470">
        <v>0</v>
      </c>
      <c r="G1334" s="470">
        <v>0</v>
      </c>
      <c r="H1334" s="87">
        <v>0</v>
      </c>
      <c r="I1334" s="470">
        <v>0</v>
      </c>
      <c r="J1334" s="470">
        <v>0</v>
      </c>
      <c r="K1334" s="470">
        <v>0</v>
      </c>
      <c r="L1334" s="470">
        <v>0</v>
      </c>
      <c r="M1334" s="470">
        <v>0</v>
      </c>
      <c r="N1334" s="470">
        <v>0</v>
      </c>
      <c r="O1334" s="470">
        <v>0</v>
      </c>
      <c r="P1334" s="470">
        <v>0</v>
      </c>
      <c r="Q1334" s="470">
        <v>0</v>
      </c>
      <c r="R1334" s="87">
        <v>0</v>
      </c>
      <c r="S1334" s="470">
        <v>0</v>
      </c>
      <c r="T1334" s="470">
        <v>0</v>
      </c>
      <c r="U1334" s="470">
        <v>0</v>
      </c>
      <c r="V1334" s="470">
        <v>0</v>
      </c>
      <c r="W1334" s="470">
        <v>0</v>
      </c>
      <c r="X1334" s="470">
        <v>0</v>
      </c>
      <c r="Y1334" s="470">
        <v>0</v>
      </c>
      <c r="Z1334" s="470">
        <v>0</v>
      </c>
      <c r="AA1334" s="470">
        <v>0</v>
      </c>
      <c r="AB1334" s="470">
        <v>0</v>
      </c>
      <c r="AC1334" s="470">
        <v>0</v>
      </c>
      <c r="AD1334" s="470">
        <v>0</v>
      </c>
      <c r="AE1334" s="470">
        <v>0</v>
      </c>
      <c r="AF1334" s="227">
        <v>0</v>
      </c>
      <c r="AG1334" s="227">
        <v>0</v>
      </c>
      <c r="AH1334" s="227">
        <v>0</v>
      </c>
      <c r="AI1334" s="227">
        <v>0</v>
      </c>
      <c r="AJ1334" s="475">
        <v>0</v>
      </c>
    </row>
    <row r="1335" spans="1:36" s="42" customFormat="1" x14ac:dyDescent="0.25">
      <c r="A1335" s="395"/>
      <c r="B1335" s="111">
        <v>740980</v>
      </c>
      <c r="C1335" s="180" t="s">
        <v>418</v>
      </c>
      <c r="D1335" s="470">
        <v>0</v>
      </c>
      <c r="E1335" s="470">
        <v>0</v>
      </c>
      <c r="F1335" s="470">
        <v>0</v>
      </c>
      <c r="G1335" s="470">
        <v>0</v>
      </c>
      <c r="H1335" s="87">
        <v>0</v>
      </c>
      <c r="I1335" s="470">
        <v>0</v>
      </c>
      <c r="J1335" s="470">
        <v>0</v>
      </c>
      <c r="K1335" s="470">
        <v>0</v>
      </c>
      <c r="L1335" s="470">
        <v>0</v>
      </c>
      <c r="M1335" s="470">
        <v>0</v>
      </c>
      <c r="N1335" s="470">
        <v>0</v>
      </c>
      <c r="O1335" s="470">
        <v>0</v>
      </c>
      <c r="P1335" s="470">
        <v>0</v>
      </c>
      <c r="Q1335" s="470">
        <v>0</v>
      </c>
      <c r="R1335" s="87">
        <v>0</v>
      </c>
      <c r="S1335" s="470">
        <v>0</v>
      </c>
      <c r="T1335" s="470">
        <v>0</v>
      </c>
      <c r="U1335" s="470">
        <v>0</v>
      </c>
      <c r="V1335" s="470">
        <v>0</v>
      </c>
      <c r="W1335" s="470">
        <v>0</v>
      </c>
      <c r="X1335" s="470">
        <v>0</v>
      </c>
      <c r="Y1335" s="470">
        <v>0</v>
      </c>
      <c r="Z1335" s="470">
        <v>0</v>
      </c>
      <c r="AA1335" s="470">
        <v>0</v>
      </c>
      <c r="AB1335" s="470">
        <v>0</v>
      </c>
      <c r="AC1335" s="470">
        <v>0</v>
      </c>
      <c r="AD1335" s="470">
        <v>0</v>
      </c>
      <c r="AE1335" s="470">
        <v>0</v>
      </c>
      <c r="AF1335" s="227">
        <v>0</v>
      </c>
      <c r="AG1335" s="227">
        <v>0</v>
      </c>
      <c r="AH1335" s="227">
        <v>0</v>
      </c>
      <c r="AI1335" s="227">
        <v>0</v>
      </c>
      <c r="AJ1335" s="475">
        <v>0</v>
      </c>
    </row>
    <row r="1336" spans="1:36" s="42" customFormat="1" x14ac:dyDescent="0.25">
      <c r="A1336" s="395"/>
      <c r="B1336" s="111">
        <v>740985</v>
      </c>
      <c r="C1336" s="180" t="s">
        <v>419</v>
      </c>
      <c r="D1336" s="470">
        <v>0</v>
      </c>
      <c r="E1336" s="470">
        <v>0</v>
      </c>
      <c r="F1336" s="470">
        <v>0</v>
      </c>
      <c r="G1336" s="470">
        <v>0</v>
      </c>
      <c r="H1336" s="87">
        <v>0</v>
      </c>
      <c r="I1336" s="470">
        <v>0</v>
      </c>
      <c r="J1336" s="470">
        <v>0</v>
      </c>
      <c r="K1336" s="470">
        <v>0</v>
      </c>
      <c r="L1336" s="470">
        <v>0</v>
      </c>
      <c r="M1336" s="470">
        <v>0</v>
      </c>
      <c r="N1336" s="470">
        <v>0</v>
      </c>
      <c r="O1336" s="470">
        <v>0</v>
      </c>
      <c r="P1336" s="470">
        <v>0</v>
      </c>
      <c r="Q1336" s="470">
        <v>0</v>
      </c>
      <c r="R1336" s="87">
        <v>0</v>
      </c>
      <c r="S1336" s="470">
        <v>0</v>
      </c>
      <c r="T1336" s="470">
        <v>0</v>
      </c>
      <c r="U1336" s="470">
        <v>0</v>
      </c>
      <c r="V1336" s="470">
        <v>0</v>
      </c>
      <c r="W1336" s="470">
        <v>0</v>
      </c>
      <c r="X1336" s="470">
        <v>0</v>
      </c>
      <c r="Y1336" s="470">
        <v>0</v>
      </c>
      <c r="Z1336" s="470">
        <v>0</v>
      </c>
      <c r="AA1336" s="470">
        <v>0</v>
      </c>
      <c r="AB1336" s="470">
        <v>0</v>
      </c>
      <c r="AC1336" s="470">
        <v>0</v>
      </c>
      <c r="AD1336" s="470">
        <v>0</v>
      </c>
      <c r="AE1336" s="470">
        <v>0</v>
      </c>
      <c r="AF1336" s="227">
        <v>0</v>
      </c>
      <c r="AG1336" s="227">
        <v>0</v>
      </c>
      <c r="AH1336" s="227">
        <v>0</v>
      </c>
      <c r="AI1336" s="227">
        <v>0</v>
      </c>
      <c r="AJ1336" s="475">
        <v>0</v>
      </c>
    </row>
    <row r="1337" spans="1:36" s="42" customFormat="1" x14ac:dyDescent="0.25">
      <c r="A1337" s="395"/>
      <c r="B1337" s="111">
        <v>740990</v>
      </c>
      <c r="C1337" s="180" t="s">
        <v>53</v>
      </c>
      <c r="D1337" s="470">
        <v>0</v>
      </c>
      <c r="E1337" s="470">
        <v>0</v>
      </c>
      <c r="F1337" s="470">
        <v>0</v>
      </c>
      <c r="G1337" s="470">
        <v>0</v>
      </c>
      <c r="H1337" s="87">
        <v>0</v>
      </c>
      <c r="I1337" s="470">
        <v>0</v>
      </c>
      <c r="J1337" s="470">
        <v>0</v>
      </c>
      <c r="K1337" s="470">
        <v>0</v>
      </c>
      <c r="L1337" s="470">
        <v>0</v>
      </c>
      <c r="M1337" s="470">
        <v>0</v>
      </c>
      <c r="N1337" s="470">
        <v>0</v>
      </c>
      <c r="O1337" s="470">
        <v>0</v>
      </c>
      <c r="P1337" s="470">
        <v>0</v>
      </c>
      <c r="Q1337" s="470">
        <v>0</v>
      </c>
      <c r="R1337" s="87">
        <v>0</v>
      </c>
      <c r="S1337" s="470">
        <v>0</v>
      </c>
      <c r="T1337" s="470">
        <v>0</v>
      </c>
      <c r="U1337" s="470">
        <v>0</v>
      </c>
      <c r="V1337" s="470">
        <v>0</v>
      </c>
      <c r="W1337" s="470">
        <v>0</v>
      </c>
      <c r="X1337" s="470">
        <v>0</v>
      </c>
      <c r="Y1337" s="470">
        <v>0</v>
      </c>
      <c r="Z1337" s="470">
        <v>0</v>
      </c>
      <c r="AA1337" s="470">
        <v>0</v>
      </c>
      <c r="AB1337" s="470">
        <v>0</v>
      </c>
      <c r="AC1337" s="470">
        <v>0</v>
      </c>
      <c r="AD1337" s="470">
        <v>0</v>
      </c>
      <c r="AE1337" s="470">
        <v>0</v>
      </c>
      <c r="AF1337" s="227">
        <v>0</v>
      </c>
      <c r="AG1337" s="227">
        <v>0</v>
      </c>
      <c r="AH1337" s="227">
        <v>0</v>
      </c>
      <c r="AI1337" s="227">
        <v>0</v>
      </c>
      <c r="AJ1337" s="475">
        <v>0</v>
      </c>
    </row>
    <row r="1338" spans="1:36" s="42" customFormat="1" x14ac:dyDescent="0.25">
      <c r="A1338" s="395"/>
      <c r="B1338" s="111">
        <v>7410</v>
      </c>
      <c r="C1338" s="180" t="s">
        <v>474</v>
      </c>
      <c r="D1338" s="470">
        <v>0</v>
      </c>
      <c r="E1338" s="470">
        <v>0</v>
      </c>
      <c r="F1338" s="470">
        <v>0</v>
      </c>
      <c r="G1338" s="470">
        <v>0</v>
      </c>
      <c r="H1338" s="87">
        <v>0</v>
      </c>
      <c r="I1338" s="470">
        <v>0</v>
      </c>
      <c r="J1338" s="470">
        <v>0</v>
      </c>
      <c r="K1338" s="470">
        <v>0</v>
      </c>
      <c r="L1338" s="470">
        <v>0</v>
      </c>
      <c r="M1338" s="470">
        <v>0</v>
      </c>
      <c r="N1338" s="470">
        <v>0</v>
      </c>
      <c r="O1338" s="470">
        <v>0</v>
      </c>
      <c r="P1338" s="470">
        <v>0</v>
      </c>
      <c r="Q1338" s="470">
        <v>0</v>
      </c>
      <c r="R1338" s="87">
        <v>0</v>
      </c>
      <c r="S1338" s="470">
        <v>0</v>
      </c>
      <c r="T1338" s="470">
        <v>0</v>
      </c>
      <c r="U1338" s="470">
        <v>0</v>
      </c>
      <c r="V1338" s="470">
        <v>0</v>
      </c>
      <c r="W1338" s="470">
        <v>0</v>
      </c>
      <c r="X1338" s="470">
        <v>0</v>
      </c>
      <c r="Y1338" s="470">
        <v>0</v>
      </c>
      <c r="Z1338" s="470">
        <v>0</v>
      </c>
      <c r="AA1338" s="470">
        <v>0</v>
      </c>
      <c r="AB1338" s="470">
        <v>0</v>
      </c>
      <c r="AC1338" s="470">
        <v>0</v>
      </c>
      <c r="AD1338" s="470">
        <v>0</v>
      </c>
      <c r="AE1338" s="470">
        <v>0</v>
      </c>
      <c r="AF1338" s="227">
        <v>0</v>
      </c>
      <c r="AG1338" s="227">
        <v>0</v>
      </c>
      <c r="AH1338" s="227">
        <v>0</v>
      </c>
      <c r="AI1338" s="227">
        <v>0</v>
      </c>
      <c r="AJ1338" s="475">
        <v>0</v>
      </c>
    </row>
    <row r="1339" spans="1:36" s="42" customFormat="1" x14ac:dyDescent="0.25">
      <c r="A1339" s="395"/>
      <c r="B1339" s="111">
        <v>7411</v>
      </c>
      <c r="C1339" s="180" t="s">
        <v>475</v>
      </c>
      <c r="D1339" s="470">
        <v>0</v>
      </c>
      <c r="E1339" s="470">
        <v>0</v>
      </c>
      <c r="F1339" s="470">
        <v>0</v>
      </c>
      <c r="G1339" s="470">
        <v>0</v>
      </c>
      <c r="H1339" s="87">
        <v>0</v>
      </c>
      <c r="I1339" s="470">
        <v>0</v>
      </c>
      <c r="J1339" s="470">
        <v>162.75989000000001</v>
      </c>
      <c r="K1339" s="470">
        <v>0</v>
      </c>
      <c r="L1339" s="470">
        <v>0</v>
      </c>
      <c r="M1339" s="470">
        <v>0</v>
      </c>
      <c r="N1339" s="470">
        <v>0</v>
      </c>
      <c r="O1339" s="470">
        <v>2525.9205200000001</v>
      </c>
      <c r="P1339" s="470">
        <v>0</v>
      </c>
      <c r="Q1339" s="470">
        <v>0</v>
      </c>
      <c r="R1339" s="87">
        <v>2688.6804099999999</v>
      </c>
      <c r="S1339" s="470">
        <v>0</v>
      </c>
      <c r="T1339" s="470">
        <v>0</v>
      </c>
      <c r="U1339" s="470">
        <v>0</v>
      </c>
      <c r="V1339" s="470">
        <v>0</v>
      </c>
      <c r="W1339" s="470">
        <v>0</v>
      </c>
      <c r="X1339" s="470">
        <v>0</v>
      </c>
      <c r="Y1339" s="470">
        <v>0</v>
      </c>
      <c r="Z1339" s="470">
        <v>0</v>
      </c>
      <c r="AA1339" s="470">
        <v>0</v>
      </c>
      <c r="AB1339" s="470">
        <v>0</v>
      </c>
      <c r="AC1339" s="470">
        <v>0</v>
      </c>
      <c r="AD1339" s="470">
        <v>0</v>
      </c>
      <c r="AE1339" s="470">
        <v>2688.6804099999999</v>
      </c>
      <c r="AF1339" s="227">
        <v>0</v>
      </c>
      <c r="AG1339" s="227">
        <v>0</v>
      </c>
      <c r="AH1339" s="227">
        <v>0</v>
      </c>
      <c r="AI1339" s="227">
        <v>0</v>
      </c>
      <c r="AJ1339" s="475">
        <v>2688.6804099999999</v>
      </c>
    </row>
    <row r="1340" spans="1:36" s="42" customFormat="1" x14ac:dyDescent="0.25">
      <c r="A1340" s="395"/>
      <c r="B1340" s="111">
        <v>741105</v>
      </c>
      <c r="C1340" s="180" t="s">
        <v>243</v>
      </c>
      <c r="D1340" s="470">
        <v>0</v>
      </c>
      <c r="E1340" s="470">
        <v>0</v>
      </c>
      <c r="F1340" s="470">
        <v>0</v>
      </c>
      <c r="G1340" s="470">
        <v>0</v>
      </c>
      <c r="H1340" s="87">
        <v>0</v>
      </c>
      <c r="I1340" s="470">
        <v>0</v>
      </c>
      <c r="J1340" s="470">
        <v>95.110010000000003</v>
      </c>
      <c r="K1340" s="470">
        <v>0</v>
      </c>
      <c r="L1340" s="470">
        <v>0</v>
      </c>
      <c r="M1340" s="470">
        <v>0</v>
      </c>
      <c r="N1340" s="470">
        <v>0</v>
      </c>
      <c r="O1340" s="470">
        <v>2525.9205200000001</v>
      </c>
      <c r="P1340" s="470">
        <v>0</v>
      </c>
      <c r="Q1340" s="470">
        <v>0</v>
      </c>
      <c r="R1340" s="87">
        <v>2621.03053</v>
      </c>
      <c r="S1340" s="470">
        <v>0</v>
      </c>
      <c r="T1340" s="470">
        <v>0</v>
      </c>
      <c r="U1340" s="470">
        <v>0</v>
      </c>
      <c r="V1340" s="470">
        <v>0</v>
      </c>
      <c r="W1340" s="470">
        <v>0</v>
      </c>
      <c r="X1340" s="470">
        <v>0</v>
      </c>
      <c r="Y1340" s="470">
        <v>0</v>
      </c>
      <c r="Z1340" s="470">
        <v>0</v>
      </c>
      <c r="AA1340" s="470">
        <v>0</v>
      </c>
      <c r="AB1340" s="470">
        <v>0</v>
      </c>
      <c r="AC1340" s="470">
        <v>0</v>
      </c>
      <c r="AD1340" s="470">
        <v>0</v>
      </c>
      <c r="AE1340" s="470">
        <v>2621.03053</v>
      </c>
      <c r="AF1340" s="227">
        <v>0</v>
      </c>
      <c r="AG1340" s="227">
        <v>0</v>
      </c>
      <c r="AH1340" s="227">
        <v>0</v>
      </c>
      <c r="AI1340" s="227">
        <v>0</v>
      </c>
      <c r="AJ1340" s="475">
        <v>2621.03053</v>
      </c>
    </row>
    <row r="1341" spans="1:36" s="42" customFormat="1" x14ac:dyDescent="0.25">
      <c r="A1341" s="395"/>
      <c r="B1341" s="111">
        <v>741110</v>
      </c>
      <c r="C1341" s="180" t="s">
        <v>254</v>
      </c>
      <c r="D1341" s="470">
        <v>0</v>
      </c>
      <c r="E1341" s="470">
        <v>0</v>
      </c>
      <c r="F1341" s="470">
        <v>0</v>
      </c>
      <c r="G1341" s="470">
        <v>0</v>
      </c>
      <c r="H1341" s="87">
        <v>0</v>
      </c>
      <c r="I1341" s="470">
        <v>0</v>
      </c>
      <c r="J1341" s="470">
        <v>0</v>
      </c>
      <c r="K1341" s="470">
        <v>0</v>
      </c>
      <c r="L1341" s="470">
        <v>0</v>
      </c>
      <c r="M1341" s="470">
        <v>0</v>
      </c>
      <c r="N1341" s="470">
        <v>0</v>
      </c>
      <c r="O1341" s="470">
        <v>0</v>
      </c>
      <c r="P1341" s="470">
        <v>0</v>
      </c>
      <c r="Q1341" s="470">
        <v>0</v>
      </c>
      <c r="R1341" s="87">
        <v>0</v>
      </c>
      <c r="S1341" s="470">
        <v>0</v>
      </c>
      <c r="T1341" s="470">
        <v>0</v>
      </c>
      <c r="U1341" s="470">
        <v>0</v>
      </c>
      <c r="V1341" s="470">
        <v>0</v>
      </c>
      <c r="W1341" s="470">
        <v>0</v>
      </c>
      <c r="X1341" s="470">
        <v>0</v>
      </c>
      <c r="Y1341" s="470">
        <v>0</v>
      </c>
      <c r="Z1341" s="470">
        <v>0</v>
      </c>
      <c r="AA1341" s="470">
        <v>0</v>
      </c>
      <c r="AB1341" s="470">
        <v>0</v>
      </c>
      <c r="AC1341" s="470">
        <v>0</v>
      </c>
      <c r="AD1341" s="470">
        <v>0</v>
      </c>
      <c r="AE1341" s="470">
        <v>0</v>
      </c>
      <c r="AF1341" s="227">
        <v>0</v>
      </c>
      <c r="AG1341" s="227">
        <v>0</v>
      </c>
      <c r="AH1341" s="227">
        <v>0</v>
      </c>
      <c r="AI1341" s="227">
        <v>0</v>
      </c>
      <c r="AJ1341" s="475">
        <v>0</v>
      </c>
    </row>
    <row r="1342" spans="1:36" s="42" customFormat="1" x14ac:dyDescent="0.25">
      <c r="A1342" s="395"/>
      <c r="B1342" s="111">
        <v>741115</v>
      </c>
      <c r="C1342" s="180" t="s">
        <v>258</v>
      </c>
      <c r="D1342" s="470">
        <v>0</v>
      </c>
      <c r="E1342" s="470">
        <v>0</v>
      </c>
      <c r="F1342" s="470">
        <v>0</v>
      </c>
      <c r="G1342" s="470">
        <v>0</v>
      </c>
      <c r="H1342" s="87">
        <v>0</v>
      </c>
      <c r="I1342" s="470">
        <v>0</v>
      </c>
      <c r="J1342" s="470">
        <v>67.649879999999996</v>
      </c>
      <c r="K1342" s="470">
        <v>0</v>
      </c>
      <c r="L1342" s="470">
        <v>0</v>
      </c>
      <c r="M1342" s="470">
        <v>0</v>
      </c>
      <c r="N1342" s="470">
        <v>0</v>
      </c>
      <c r="O1342" s="470">
        <v>0</v>
      </c>
      <c r="P1342" s="470">
        <v>0</v>
      </c>
      <c r="Q1342" s="470">
        <v>0</v>
      </c>
      <c r="R1342" s="87">
        <v>67.649879999999996</v>
      </c>
      <c r="S1342" s="470">
        <v>0</v>
      </c>
      <c r="T1342" s="470">
        <v>0</v>
      </c>
      <c r="U1342" s="470">
        <v>0</v>
      </c>
      <c r="V1342" s="470">
        <v>0</v>
      </c>
      <c r="W1342" s="470">
        <v>0</v>
      </c>
      <c r="X1342" s="470">
        <v>0</v>
      </c>
      <c r="Y1342" s="470">
        <v>0</v>
      </c>
      <c r="Z1342" s="470">
        <v>0</v>
      </c>
      <c r="AA1342" s="470">
        <v>0</v>
      </c>
      <c r="AB1342" s="470">
        <v>0</v>
      </c>
      <c r="AC1342" s="470">
        <v>0</v>
      </c>
      <c r="AD1342" s="470">
        <v>0</v>
      </c>
      <c r="AE1342" s="470">
        <v>67.649879999999996</v>
      </c>
      <c r="AF1342" s="227">
        <v>0</v>
      </c>
      <c r="AG1342" s="227">
        <v>0</v>
      </c>
      <c r="AH1342" s="227">
        <v>0</v>
      </c>
      <c r="AI1342" s="227">
        <v>0</v>
      </c>
      <c r="AJ1342" s="475">
        <v>67.649879999999996</v>
      </c>
    </row>
    <row r="1343" spans="1:36" s="42" customFormat="1" x14ac:dyDescent="0.25">
      <c r="A1343" s="395"/>
      <c r="B1343" s="111">
        <v>741120</v>
      </c>
      <c r="C1343" s="180" t="s">
        <v>435</v>
      </c>
      <c r="D1343" s="470">
        <v>0</v>
      </c>
      <c r="E1343" s="470">
        <v>0</v>
      </c>
      <c r="F1343" s="470">
        <v>0</v>
      </c>
      <c r="G1343" s="470">
        <v>0</v>
      </c>
      <c r="H1343" s="87">
        <v>0</v>
      </c>
      <c r="I1343" s="470">
        <v>0</v>
      </c>
      <c r="J1343" s="470">
        <v>0</v>
      </c>
      <c r="K1343" s="470">
        <v>0</v>
      </c>
      <c r="L1343" s="470">
        <v>0</v>
      </c>
      <c r="M1343" s="470">
        <v>0</v>
      </c>
      <c r="N1343" s="470">
        <v>0</v>
      </c>
      <c r="O1343" s="470">
        <v>0</v>
      </c>
      <c r="P1343" s="470">
        <v>0</v>
      </c>
      <c r="Q1343" s="470">
        <v>0</v>
      </c>
      <c r="R1343" s="87">
        <v>0</v>
      </c>
      <c r="S1343" s="470">
        <v>0</v>
      </c>
      <c r="T1343" s="470">
        <v>0</v>
      </c>
      <c r="U1343" s="470">
        <v>0</v>
      </c>
      <c r="V1343" s="470">
        <v>0</v>
      </c>
      <c r="W1343" s="470">
        <v>0</v>
      </c>
      <c r="X1343" s="470">
        <v>0</v>
      </c>
      <c r="Y1343" s="470">
        <v>0</v>
      </c>
      <c r="Z1343" s="470">
        <v>0</v>
      </c>
      <c r="AA1343" s="470">
        <v>0</v>
      </c>
      <c r="AB1343" s="470">
        <v>0</v>
      </c>
      <c r="AC1343" s="470">
        <v>0</v>
      </c>
      <c r="AD1343" s="470">
        <v>0</v>
      </c>
      <c r="AE1343" s="470">
        <v>0</v>
      </c>
      <c r="AF1343" s="227">
        <v>0</v>
      </c>
      <c r="AG1343" s="227">
        <v>0</v>
      </c>
      <c r="AH1343" s="227">
        <v>0</v>
      </c>
      <c r="AI1343" s="227">
        <v>0</v>
      </c>
      <c r="AJ1343" s="475">
        <v>0</v>
      </c>
    </row>
    <row r="1344" spans="1:36" s="42" customFormat="1" x14ac:dyDescent="0.25">
      <c r="A1344" s="395"/>
      <c r="B1344" s="111">
        <v>741125</v>
      </c>
      <c r="C1344" s="180" t="s">
        <v>456</v>
      </c>
      <c r="D1344" s="470">
        <v>0</v>
      </c>
      <c r="E1344" s="470">
        <v>0</v>
      </c>
      <c r="F1344" s="470">
        <v>0</v>
      </c>
      <c r="G1344" s="470">
        <v>0</v>
      </c>
      <c r="H1344" s="87">
        <v>0</v>
      </c>
      <c r="I1344" s="470">
        <v>0</v>
      </c>
      <c r="J1344" s="470">
        <v>0</v>
      </c>
      <c r="K1344" s="470">
        <v>0</v>
      </c>
      <c r="L1344" s="470">
        <v>0</v>
      </c>
      <c r="M1344" s="470">
        <v>0</v>
      </c>
      <c r="N1344" s="470">
        <v>0</v>
      </c>
      <c r="O1344" s="470">
        <v>0</v>
      </c>
      <c r="P1344" s="470">
        <v>0</v>
      </c>
      <c r="Q1344" s="470">
        <v>0</v>
      </c>
      <c r="R1344" s="87">
        <v>0</v>
      </c>
      <c r="S1344" s="470">
        <v>0</v>
      </c>
      <c r="T1344" s="470">
        <v>0</v>
      </c>
      <c r="U1344" s="470">
        <v>0</v>
      </c>
      <c r="V1344" s="470">
        <v>0</v>
      </c>
      <c r="W1344" s="470">
        <v>0</v>
      </c>
      <c r="X1344" s="470">
        <v>0</v>
      </c>
      <c r="Y1344" s="470">
        <v>0</v>
      </c>
      <c r="Z1344" s="470">
        <v>0</v>
      </c>
      <c r="AA1344" s="470">
        <v>0</v>
      </c>
      <c r="AB1344" s="470">
        <v>0</v>
      </c>
      <c r="AC1344" s="470">
        <v>0</v>
      </c>
      <c r="AD1344" s="470">
        <v>0</v>
      </c>
      <c r="AE1344" s="470">
        <v>0</v>
      </c>
      <c r="AF1344" s="227">
        <v>0</v>
      </c>
      <c r="AG1344" s="227">
        <v>0</v>
      </c>
      <c r="AH1344" s="227">
        <v>0</v>
      </c>
      <c r="AI1344" s="227">
        <v>0</v>
      </c>
      <c r="AJ1344" s="475">
        <v>0</v>
      </c>
    </row>
    <row r="1345" spans="1:36" s="42" customFormat="1" x14ac:dyDescent="0.25">
      <c r="A1345" s="395"/>
      <c r="B1345" s="111">
        <v>741130</v>
      </c>
      <c r="C1345" s="180" t="s">
        <v>458</v>
      </c>
      <c r="D1345" s="470">
        <v>0</v>
      </c>
      <c r="E1345" s="470">
        <v>0</v>
      </c>
      <c r="F1345" s="470">
        <v>0</v>
      </c>
      <c r="G1345" s="470">
        <v>0</v>
      </c>
      <c r="H1345" s="87">
        <v>0</v>
      </c>
      <c r="I1345" s="470">
        <v>0</v>
      </c>
      <c r="J1345" s="470">
        <v>0</v>
      </c>
      <c r="K1345" s="470">
        <v>0</v>
      </c>
      <c r="L1345" s="470">
        <v>0</v>
      </c>
      <c r="M1345" s="470">
        <v>0</v>
      </c>
      <c r="N1345" s="470">
        <v>0</v>
      </c>
      <c r="O1345" s="470">
        <v>0</v>
      </c>
      <c r="P1345" s="470">
        <v>0</v>
      </c>
      <c r="Q1345" s="470">
        <v>0</v>
      </c>
      <c r="R1345" s="87">
        <v>0</v>
      </c>
      <c r="S1345" s="470">
        <v>0</v>
      </c>
      <c r="T1345" s="470">
        <v>0</v>
      </c>
      <c r="U1345" s="470">
        <v>0</v>
      </c>
      <c r="V1345" s="470">
        <v>0</v>
      </c>
      <c r="W1345" s="470">
        <v>0</v>
      </c>
      <c r="X1345" s="470">
        <v>0</v>
      </c>
      <c r="Y1345" s="470">
        <v>0</v>
      </c>
      <c r="Z1345" s="470">
        <v>0</v>
      </c>
      <c r="AA1345" s="470">
        <v>0</v>
      </c>
      <c r="AB1345" s="470">
        <v>0</v>
      </c>
      <c r="AC1345" s="470">
        <v>0</v>
      </c>
      <c r="AD1345" s="470">
        <v>0</v>
      </c>
      <c r="AE1345" s="470">
        <v>0</v>
      </c>
      <c r="AF1345" s="227">
        <v>0</v>
      </c>
      <c r="AG1345" s="227">
        <v>0</v>
      </c>
      <c r="AH1345" s="227">
        <v>0</v>
      </c>
      <c r="AI1345" s="227">
        <v>0</v>
      </c>
      <c r="AJ1345" s="475">
        <v>0</v>
      </c>
    </row>
    <row r="1346" spans="1:36" s="42" customFormat="1" x14ac:dyDescent="0.25">
      <c r="A1346" s="395"/>
      <c r="B1346" s="111">
        <v>741135</v>
      </c>
      <c r="C1346" s="180" t="s">
        <v>276</v>
      </c>
      <c r="D1346" s="470">
        <v>0</v>
      </c>
      <c r="E1346" s="470">
        <v>0</v>
      </c>
      <c r="F1346" s="470">
        <v>0</v>
      </c>
      <c r="G1346" s="470">
        <v>0</v>
      </c>
      <c r="H1346" s="87">
        <v>0</v>
      </c>
      <c r="I1346" s="470">
        <v>0</v>
      </c>
      <c r="J1346" s="470">
        <v>0</v>
      </c>
      <c r="K1346" s="470">
        <v>0</v>
      </c>
      <c r="L1346" s="470">
        <v>0</v>
      </c>
      <c r="M1346" s="470">
        <v>0</v>
      </c>
      <c r="N1346" s="470">
        <v>0</v>
      </c>
      <c r="O1346" s="470">
        <v>0</v>
      </c>
      <c r="P1346" s="470">
        <v>0</v>
      </c>
      <c r="Q1346" s="470">
        <v>0</v>
      </c>
      <c r="R1346" s="87">
        <v>0</v>
      </c>
      <c r="S1346" s="470">
        <v>0</v>
      </c>
      <c r="T1346" s="470">
        <v>0</v>
      </c>
      <c r="U1346" s="470">
        <v>0</v>
      </c>
      <c r="V1346" s="470">
        <v>0</v>
      </c>
      <c r="W1346" s="470">
        <v>0</v>
      </c>
      <c r="X1346" s="470">
        <v>0</v>
      </c>
      <c r="Y1346" s="470">
        <v>0</v>
      </c>
      <c r="Z1346" s="470">
        <v>0</v>
      </c>
      <c r="AA1346" s="470">
        <v>0</v>
      </c>
      <c r="AB1346" s="470">
        <v>0</v>
      </c>
      <c r="AC1346" s="470">
        <v>0</v>
      </c>
      <c r="AD1346" s="470">
        <v>0</v>
      </c>
      <c r="AE1346" s="470">
        <v>0</v>
      </c>
      <c r="AF1346" s="227">
        <v>0</v>
      </c>
      <c r="AG1346" s="227">
        <v>0</v>
      </c>
      <c r="AH1346" s="227">
        <v>0</v>
      </c>
      <c r="AI1346" s="227">
        <v>0</v>
      </c>
      <c r="AJ1346" s="475">
        <v>0</v>
      </c>
    </row>
    <row r="1347" spans="1:36" s="42" customFormat="1" x14ac:dyDescent="0.25">
      <c r="A1347" s="395"/>
      <c r="B1347" s="111">
        <v>741140</v>
      </c>
      <c r="C1347" s="180" t="s">
        <v>460</v>
      </c>
      <c r="D1347" s="470">
        <v>0</v>
      </c>
      <c r="E1347" s="470">
        <v>0</v>
      </c>
      <c r="F1347" s="470">
        <v>0</v>
      </c>
      <c r="G1347" s="470">
        <v>0</v>
      </c>
      <c r="H1347" s="87">
        <v>0</v>
      </c>
      <c r="I1347" s="470">
        <v>0</v>
      </c>
      <c r="J1347" s="470">
        <v>0</v>
      </c>
      <c r="K1347" s="470">
        <v>0</v>
      </c>
      <c r="L1347" s="470">
        <v>0</v>
      </c>
      <c r="M1347" s="470">
        <v>0</v>
      </c>
      <c r="N1347" s="470">
        <v>0</v>
      </c>
      <c r="O1347" s="470">
        <v>0</v>
      </c>
      <c r="P1347" s="470">
        <v>0</v>
      </c>
      <c r="Q1347" s="470">
        <v>0</v>
      </c>
      <c r="R1347" s="87">
        <v>0</v>
      </c>
      <c r="S1347" s="470">
        <v>0</v>
      </c>
      <c r="T1347" s="470">
        <v>0</v>
      </c>
      <c r="U1347" s="470">
        <v>0</v>
      </c>
      <c r="V1347" s="470">
        <v>0</v>
      </c>
      <c r="W1347" s="470">
        <v>0</v>
      </c>
      <c r="X1347" s="470">
        <v>0</v>
      </c>
      <c r="Y1347" s="470">
        <v>0</v>
      </c>
      <c r="Z1347" s="470">
        <v>0</v>
      </c>
      <c r="AA1347" s="470">
        <v>0</v>
      </c>
      <c r="AB1347" s="470">
        <v>0</v>
      </c>
      <c r="AC1347" s="470">
        <v>0</v>
      </c>
      <c r="AD1347" s="470">
        <v>0</v>
      </c>
      <c r="AE1347" s="470">
        <v>0</v>
      </c>
      <c r="AF1347" s="227">
        <v>0</v>
      </c>
      <c r="AG1347" s="227">
        <v>0</v>
      </c>
      <c r="AH1347" s="227">
        <v>0</v>
      </c>
      <c r="AI1347" s="227">
        <v>0</v>
      </c>
      <c r="AJ1347" s="475">
        <v>0</v>
      </c>
    </row>
    <row r="1348" spans="1:36" s="42" customFormat="1" x14ac:dyDescent="0.25">
      <c r="A1348" s="395"/>
      <c r="B1348" s="111">
        <v>7412</v>
      </c>
      <c r="C1348" s="180" t="s">
        <v>893</v>
      </c>
      <c r="D1348" s="470">
        <v>0</v>
      </c>
      <c r="E1348" s="470">
        <v>0</v>
      </c>
      <c r="F1348" s="470">
        <v>0</v>
      </c>
      <c r="G1348" s="470">
        <v>0</v>
      </c>
      <c r="H1348" s="87">
        <v>0</v>
      </c>
      <c r="I1348" s="470">
        <v>0</v>
      </c>
      <c r="J1348" s="470">
        <v>0</v>
      </c>
      <c r="K1348" s="470">
        <v>0</v>
      </c>
      <c r="L1348" s="470">
        <v>0</v>
      </c>
      <c r="M1348" s="470">
        <v>0</v>
      </c>
      <c r="N1348" s="470">
        <v>0</v>
      </c>
      <c r="O1348" s="470">
        <v>0</v>
      </c>
      <c r="P1348" s="470">
        <v>0</v>
      </c>
      <c r="Q1348" s="470">
        <v>0</v>
      </c>
      <c r="R1348" s="87">
        <v>0</v>
      </c>
      <c r="S1348" s="470">
        <v>0</v>
      </c>
      <c r="T1348" s="470">
        <v>0</v>
      </c>
      <c r="U1348" s="470">
        <v>0</v>
      </c>
      <c r="V1348" s="470">
        <v>0</v>
      </c>
      <c r="W1348" s="470">
        <v>0</v>
      </c>
      <c r="X1348" s="470">
        <v>0</v>
      </c>
      <c r="Y1348" s="470">
        <v>0</v>
      </c>
      <c r="Z1348" s="470">
        <v>0</v>
      </c>
      <c r="AA1348" s="470">
        <v>0</v>
      </c>
      <c r="AB1348" s="470">
        <v>0</v>
      </c>
      <c r="AC1348" s="470">
        <v>0</v>
      </c>
      <c r="AD1348" s="470">
        <v>0</v>
      </c>
      <c r="AE1348" s="470">
        <v>0</v>
      </c>
      <c r="AF1348" s="227">
        <v>0</v>
      </c>
      <c r="AG1348" s="227">
        <v>0</v>
      </c>
      <c r="AH1348" s="227">
        <v>0</v>
      </c>
      <c r="AI1348" s="227">
        <v>0</v>
      </c>
      <c r="AJ1348" s="475">
        <v>0</v>
      </c>
    </row>
    <row r="1349" spans="1:36" s="42" customFormat="1" x14ac:dyDescent="0.25">
      <c r="A1349" s="395"/>
      <c r="B1349" s="111">
        <v>741205</v>
      </c>
      <c r="C1349" s="180" t="s">
        <v>911</v>
      </c>
      <c r="D1349" s="470">
        <v>0</v>
      </c>
      <c r="E1349" s="470">
        <v>0</v>
      </c>
      <c r="F1349" s="470">
        <v>0</v>
      </c>
      <c r="G1349" s="470">
        <v>0</v>
      </c>
      <c r="H1349" s="87">
        <v>0</v>
      </c>
      <c r="I1349" s="470">
        <v>0</v>
      </c>
      <c r="J1349" s="470">
        <v>0</v>
      </c>
      <c r="K1349" s="470">
        <v>0</v>
      </c>
      <c r="L1349" s="470">
        <v>0</v>
      </c>
      <c r="M1349" s="470">
        <v>0</v>
      </c>
      <c r="N1349" s="470">
        <v>0</v>
      </c>
      <c r="O1349" s="470">
        <v>0</v>
      </c>
      <c r="P1349" s="470">
        <v>0</v>
      </c>
      <c r="Q1349" s="470">
        <v>0</v>
      </c>
      <c r="R1349" s="87">
        <v>0</v>
      </c>
      <c r="S1349" s="470">
        <v>0</v>
      </c>
      <c r="T1349" s="470">
        <v>0</v>
      </c>
      <c r="U1349" s="470">
        <v>0</v>
      </c>
      <c r="V1349" s="470">
        <v>0</v>
      </c>
      <c r="W1349" s="470">
        <v>0</v>
      </c>
      <c r="X1349" s="470">
        <v>0</v>
      </c>
      <c r="Y1349" s="470">
        <v>0</v>
      </c>
      <c r="Z1349" s="470">
        <v>0</v>
      </c>
      <c r="AA1349" s="470">
        <v>0</v>
      </c>
      <c r="AB1349" s="470">
        <v>0</v>
      </c>
      <c r="AC1349" s="470">
        <v>0</v>
      </c>
      <c r="AD1349" s="470">
        <v>0</v>
      </c>
      <c r="AE1349" s="470">
        <v>0</v>
      </c>
      <c r="AF1349" s="227">
        <v>0</v>
      </c>
      <c r="AG1349" s="227">
        <v>0</v>
      </c>
      <c r="AH1349" s="227">
        <v>0</v>
      </c>
      <c r="AI1349" s="227">
        <v>0</v>
      </c>
      <c r="AJ1349" s="475">
        <v>0</v>
      </c>
    </row>
    <row r="1350" spans="1:36" s="42" customFormat="1" x14ac:dyDescent="0.25">
      <c r="A1350" s="395"/>
      <c r="B1350" s="111">
        <v>741210</v>
      </c>
      <c r="C1350" s="180" t="s">
        <v>912</v>
      </c>
      <c r="D1350" s="470">
        <v>0</v>
      </c>
      <c r="E1350" s="470">
        <v>0</v>
      </c>
      <c r="F1350" s="470">
        <v>0</v>
      </c>
      <c r="G1350" s="470">
        <v>0</v>
      </c>
      <c r="H1350" s="87">
        <v>0</v>
      </c>
      <c r="I1350" s="470">
        <v>0</v>
      </c>
      <c r="J1350" s="470">
        <v>0</v>
      </c>
      <c r="K1350" s="470">
        <v>0</v>
      </c>
      <c r="L1350" s="470">
        <v>0</v>
      </c>
      <c r="M1350" s="470">
        <v>0</v>
      </c>
      <c r="N1350" s="470">
        <v>0</v>
      </c>
      <c r="O1350" s="470">
        <v>0</v>
      </c>
      <c r="P1350" s="470">
        <v>0</v>
      </c>
      <c r="Q1350" s="470">
        <v>0</v>
      </c>
      <c r="R1350" s="87">
        <v>0</v>
      </c>
      <c r="S1350" s="470">
        <v>0</v>
      </c>
      <c r="T1350" s="470">
        <v>0</v>
      </c>
      <c r="U1350" s="470">
        <v>0</v>
      </c>
      <c r="V1350" s="470">
        <v>0</v>
      </c>
      <c r="W1350" s="470">
        <v>0</v>
      </c>
      <c r="X1350" s="470">
        <v>0</v>
      </c>
      <c r="Y1350" s="470">
        <v>0</v>
      </c>
      <c r="Z1350" s="470">
        <v>0</v>
      </c>
      <c r="AA1350" s="470">
        <v>0</v>
      </c>
      <c r="AB1350" s="470">
        <v>0</v>
      </c>
      <c r="AC1350" s="470">
        <v>0</v>
      </c>
      <c r="AD1350" s="470">
        <v>0</v>
      </c>
      <c r="AE1350" s="470">
        <v>0</v>
      </c>
      <c r="AF1350" s="227">
        <v>0</v>
      </c>
      <c r="AG1350" s="227">
        <v>0</v>
      </c>
      <c r="AH1350" s="227">
        <v>0</v>
      </c>
      <c r="AI1350" s="227">
        <v>0</v>
      </c>
      <c r="AJ1350" s="475">
        <v>0</v>
      </c>
    </row>
    <row r="1351" spans="1:36" s="42" customFormat="1" x14ac:dyDescent="0.25">
      <c r="A1351" s="395"/>
      <c r="B1351" s="111">
        <v>741215</v>
      </c>
      <c r="C1351" s="180" t="s">
        <v>913</v>
      </c>
      <c r="D1351" s="470">
        <v>0</v>
      </c>
      <c r="E1351" s="470">
        <v>0</v>
      </c>
      <c r="F1351" s="470">
        <v>0</v>
      </c>
      <c r="G1351" s="470">
        <v>0</v>
      </c>
      <c r="H1351" s="87">
        <v>0</v>
      </c>
      <c r="I1351" s="470">
        <v>0</v>
      </c>
      <c r="J1351" s="470">
        <v>0</v>
      </c>
      <c r="K1351" s="470">
        <v>0</v>
      </c>
      <c r="L1351" s="470">
        <v>0</v>
      </c>
      <c r="M1351" s="470">
        <v>0</v>
      </c>
      <c r="N1351" s="470">
        <v>0</v>
      </c>
      <c r="O1351" s="470">
        <v>0</v>
      </c>
      <c r="P1351" s="470">
        <v>0</v>
      </c>
      <c r="Q1351" s="470">
        <v>0</v>
      </c>
      <c r="R1351" s="87">
        <v>0</v>
      </c>
      <c r="S1351" s="470">
        <v>0</v>
      </c>
      <c r="T1351" s="470">
        <v>0</v>
      </c>
      <c r="U1351" s="470">
        <v>0</v>
      </c>
      <c r="V1351" s="470">
        <v>0</v>
      </c>
      <c r="W1351" s="470">
        <v>0</v>
      </c>
      <c r="X1351" s="470">
        <v>0</v>
      </c>
      <c r="Y1351" s="470">
        <v>0</v>
      </c>
      <c r="Z1351" s="470">
        <v>0</v>
      </c>
      <c r="AA1351" s="470">
        <v>0</v>
      </c>
      <c r="AB1351" s="470">
        <v>0</v>
      </c>
      <c r="AC1351" s="470">
        <v>0</v>
      </c>
      <c r="AD1351" s="470">
        <v>0</v>
      </c>
      <c r="AE1351" s="470">
        <v>0</v>
      </c>
      <c r="AF1351" s="227">
        <v>0</v>
      </c>
      <c r="AG1351" s="227">
        <v>0</v>
      </c>
      <c r="AH1351" s="227">
        <v>0</v>
      </c>
      <c r="AI1351" s="227">
        <v>0</v>
      </c>
      <c r="AJ1351" s="475">
        <v>0</v>
      </c>
    </row>
    <row r="1352" spans="1:36" s="42" customFormat="1" x14ac:dyDescent="0.25">
      <c r="A1352" s="395"/>
      <c r="B1352" s="111">
        <v>741220</v>
      </c>
      <c r="C1352" s="180" t="s">
        <v>914</v>
      </c>
      <c r="D1352" s="470">
        <v>0</v>
      </c>
      <c r="E1352" s="470">
        <v>0</v>
      </c>
      <c r="F1352" s="470">
        <v>0</v>
      </c>
      <c r="G1352" s="470">
        <v>0</v>
      </c>
      <c r="H1352" s="87">
        <v>0</v>
      </c>
      <c r="I1352" s="470">
        <v>0</v>
      </c>
      <c r="J1352" s="470">
        <v>0</v>
      </c>
      <c r="K1352" s="470">
        <v>0</v>
      </c>
      <c r="L1352" s="470">
        <v>0</v>
      </c>
      <c r="M1352" s="470">
        <v>0</v>
      </c>
      <c r="N1352" s="470">
        <v>0</v>
      </c>
      <c r="O1352" s="470">
        <v>0</v>
      </c>
      <c r="P1352" s="470">
        <v>0</v>
      </c>
      <c r="Q1352" s="470">
        <v>0</v>
      </c>
      <c r="R1352" s="87">
        <v>0</v>
      </c>
      <c r="S1352" s="470">
        <v>0</v>
      </c>
      <c r="T1352" s="470">
        <v>0</v>
      </c>
      <c r="U1352" s="470">
        <v>0</v>
      </c>
      <c r="V1352" s="470">
        <v>0</v>
      </c>
      <c r="W1352" s="470">
        <v>0</v>
      </c>
      <c r="X1352" s="470">
        <v>0</v>
      </c>
      <c r="Y1352" s="470">
        <v>0</v>
      </c>
      <c r="Z1352" s="470">
        <v>0</v>
      </c>
      <c r="AA1352" s="470">
        <v>0</v>
      </c>
      <c r="AB1352" s="470">
        <v>0</v>
      </c>
      <c r="AC1352" s="470">
        <v>0</v>
      </c>
      <c r="AD1352" s="470">
        <v>0</v>
      </c>
      <c r="AE1352" s="470">
        <v>0</v>
      </c>
      <c r="AF1352" s="227">
        <v>0</v>
      </c>
      <c r="AG1352" s="227">
        <v>0</v>
      </c>
      <c r="AH1352" s="227">
        <v>0</v>
      </c>
      <c r="AI1352" s="227">
        <v>0</v>
      </c>
      <c r="AJ1352" s="475">
        <v>0</v>
      </c>
    </row>
    <row r="1353" spans="1:36" s="42" customFormat="1" x14ac:dyDescent="0.25">
      <c r="A1353" s="395"/>
      <c r="B1353" s="111">
        <v>741225</v>
      </c>
      <c r="C1353" s="180" t="s">
        <v>915</v>
      </c>
      <c r="D1353" s="470">
        <v>0</v>
      </c>
      <c r="E1353" s="470">
        <v>0</v>
      </c>
      <c r="F1353" s="470">
        <v>0</v>
      </c>
      <c r="G1353" s="470">
        <v>0</v>
      </c>
      <c r="H1353" s="87">
        <v>0</v>
      </c>
      <c r="I1353" s="470">
        <v>0</v>
      </c>
      <c r="J1353" s="470">
        <v>0</v>
      </c>
      <c r="K1353" s="470">
        <v>0</v>
      </c>
      <c r="L1353" s="470">
        <v>0</v>
      </c>
      <c r="M1353" s="470">
        <v>0</v>
      </c>
      <c r="N1353" s="470">
        <v>0</v>
      </c>
      <c r="O1353" s="470">
        <v>0</v>
      </c>
      <c r="P1353" s="470">
        <v>0</v>
      </c>
      <c r="Q1353" s="470">
        <v>0</v>
      </c>
      <c r="R1353" s="87">
        <v>0</v>
      </c>
      <c r="S1353" s="470">
        <v>0</v>
      </c>
      <c r="T1353" s="470">
        <v>0</v>
      </c>
      <c r="U1353" s="470">
        <v>0</v>
      </c>
      <c r="V1353" s="470">
        <v>0</v>
      </c>
      <c r="W1353" s="470">
        <v>0</v>
      </c>
      <c r="X1353" s="470">
        <v>0</v>
      </c>
      <c r="Y1353" s="470">
        <v>0</v>
      </c>
      <c r="Z1353" s="470">
        <v>0</v>
      </c>
      <c r="AA1353" s="470">
        <v>0</v>
      </c>
      <c r="AB1353" s="470">
        <v>0</v>
      </c>
      <c r="AC1353" s="470">
        <v>0</v>
      </c>
      <c r="AD1353" s="470">
        <v>0</v>
      </c>
      <c r="AE1353" s="470">
        <v>0</v>
      </c>
      <c r="AF1353" s="227">
        <v>0</v>
      </c>
      <c r="AG1353" s="227">
        <v>0</v>
      </c>
      <c r="AH1353" s="227">
        <v>0</v>
      </c>
      <c r="AI1353" s="227">
        <v>0</v>
      </c>
      <c r="AJ1353" s="475">
        <v>0</v>
      </c>
    </row>
    <row r="1354" spans="1:36" s="42" customFormat="1" x14ac:dyDescent="0.25">
      <c r="A1354" s="395"/>
      <c r="B1354" s="111">
        <v>741230</v>
      </c>
      <c r="C1354" s="180" t="s">
        <v>916</v>
      </c>
      <c r="D1354" s="470">
        <v>0</v>
      </c>
      <c r="E1354" s="470">
        <v>0</v>
      </c>
      <c r="F1354" s="470">
        <v>0</v>
      </c>
      <c r="G1354" s="470">
        <v>0</v>
      </c>
      <c r="H1354" s="87">
        <v>0</v>
      </c>
      <c r="I1354" s="470">
        <v>0</v>
      </c>
      <c r="J1354" s="470">
        <v>0</v>
      </c>
      <c r="K1354" s="470">
        <v>0</v>
      </c>
      <c r="L1354" s="470">
        <v>0</v>
      </c>
      <c r="M1354" s="470">
        <v>0</v>
      </c>
      <c r="N1354" s="470">
        <v>0</v>
      </c>
      <c r="O1354" s="470">
        <v>0</v>
      </c>
      <c r="P1354" s="470">
        <v>0</v>
      </c>
      <c r="Q1354" s="470">
        <v>0</v>
      </c>
      <c r="R1354" s="87">
        <v>0</v>
      </c>
      <c r="S1354" s="470">
        <v>0</v>
      </c>
      <c r="T1354" s="470">
        <v>0</v>
      </c>
      <c r="U1354" s="470">
        <v>0</v>
      </c>
      <c r="V1354" s="470">
        <v>0</v>
      </c>
      <c r="W1354" s="470">
        <v>0</v>
      </c>
      <c r="X1354" s="470">
        <v>0</v>
      </c>
      <c r="Y1354" s="470">
        <v>0</v>
      </c>
      <c r="Z1354" s="470">
        <v>0</v>
      </c>
      <c r="AA1354" s="470">
        <v>0</v>
      </c>
      <c r="AB1354" s="470">
        <v>0</v>
      </c>
      <c r="AC1354" s="470">
        <v>0</v>
      </c>
      <c r="AD1354" s="470">
        <v>0</v>
      </c>
      <c r="AE1354" s="470">
        <v>0</v>
      </c>
      <c r="AF1354" s="227">
        <v>0</v>
      </c>
      <c r="AG1354" s="227">
        <v>0</v>
      </c>
      <c r="AH1354" s="227">
        <v>0</v>
      </c>
      <c r="AI1354" s="227">
        <v>0</v>
      </c>
      <c r="AJ1354" s="475">
        <v>0</v>
      </c>
    </row>
    <row r="1355" spans="1:36" s="42" customFormat="1" x14ac:dyDescent="0.25">
      <c r="A1355" s="395"/>
      <c r="B1355" s="111">
        <v>741235</v>
      </c>
      <c r="C1355" s="180" t="s">
        <v>917</v>
      </c>
      <c r="D1355" s="470">
        <v>0</v>
      </c>
      <c r="E1355" s="470">
        <v>0</v>
      </c>
      <c r="F1355" s="470">
        <v>0</v>
      </c>
      <c r="G1355" s="470">
        <v>0</v>
      </c>
      <c r="H1355" s="87">
        <v>0</v>
      </c>
      <c r="I1355" s="470">
        <v>0</v>
      </c>
      <c r="J1355" s="470">
        <v>0</v>
      </c>
      <c r="K1355" s="470">
        <v>0</v>
      </c>
      <c r="L1355" s="470">
        <v>0</v>
      </c>
      <c r="M1355" s="470">
        <v>0</v>
      </c>
      <c r="N1355" s="470">
        <v>0</v>
      </c>
      <c r="O1355" s="470">
        <v>0</v>
      </c>
      <c r="P1355" s="470">
        <v>0</v>
      </c>
      <c r="Q1355" s="470">
        <v>0</v>
      </c>
      <c r="R1355" s="87">
        <v>0</v>
      </c>
      <c r="S1355" s="470">
        <v>0</v>
      </c>
      <c r="T1355" s="470">
        <v>0</v>
      </c>
      <c r="U1355" s="470">
        <v>0</v>
      </c>
      <c r="V1355" s="470">
        <v>0</v>
      </c>
      <c r="W1355" s="470">
        <v>0</v>
      </c>
      <c r="X1355" s="470">
        <v>0</v>
      </c>
      <c r="Y1355" s="470">
        <v>0</v>
      </c>
      <c r="Z1355" s="470">
        <v>0</v>
      </c>
      <c r="AA1355" s="470">
        <v>0</v>
      </c>
      <c r="AB1355" s="470">
        <v>0</v>
      </c>
      <c r="AC1355" s="470">
        <v>0</v>
      </c>
      <c r="AD1355" s="470">
        <v>0</v>
      </c>
      <c r="AE1355" s="470">
        <v>0</v>
      </c>
      <c r="AF1355" s="227">
        <v>0</v>
      </c>
      <c r="AG1355" s="227">
        <v>0</v>
      </c>
      <c r="AH1355" s="227">
        <v>0</v>
      </c>
      <c r="AI1355" s="227">
        <v>0</v>
      </c>
      <c r="AJ1355" s="475">
        <v>0</v>
      </c>
    </row>
    <row r="1356" spans="1:36" s="42" customFormat="1" x14ac:dyDescent="0.25">
      <c r="A1356" s="395"/>
      <c r="B1356" s="111">
        <v>7414</v>
      </c>
      <c r="C1356" s="180" t="s">
        <v>1742</v>
      </c>
      <c r="D1356" s="470">
        <v>87865.644629999995</v>
      </c>
      <c r="E1356" s="470">
        <v>107658.74896</v>
      </c>
      <c r="F1356" s="470">
        <v>370333.91392999998</v>
      </c>
      <c r="G1356" s="470">
        <v>95168.412930000006</v>
      </c>
      <c r="H1356" s="87">
        <v>661026.72045000002</v>
      </c>
      <c r="I1356" s="470">
        <v>36268.422590000002</v>
      </c>
      <c r="J1356" s="470">
        <v>42563.693249999997</v>
      </c>
      <c r="K1356" s="470">
        <v>10620.002</v>
      </c>
      <c r="L1356" s="470">
        <v>161166.15486000001</v>
      </c>
      <c r="M1356" s="470">
        <v>34182.531909999998</v>
      </c>
      <c r="N1356" s="470">
        <v>31460.823250000001</v>
      </c>
      <c r="O1356" s="470">
        <v>22610.776669999999</v>
      </c>
      <c r="P1356" s="470">
        <v>2349.1528400000002</v>
      </c>
      <c r="Q1356" s="470">
        <v>15069.383330000001</v>
      </c>
      <c r="R1356" s="87">
        <v>356290.94069999998</v>
      </c>
      <c r="S1356" s="470">
        <v>2222.8480399999999</v>
      </c>
      <c r="T1356" s="470">
        <v>1251.5906</v>
      </c>
      <c r="U1356" s="470">
        <v>425.16489999999999</v>
      </c>
      <c r="V1356" s="470">
        <v>981.73379999999997</v>
      </c>
      <c r="W1356" s="470">
        <v>847.30746999999997</v>
      </c>
      <c r="X1356" s="470">
        <v>208.32893999999999</v>
      </c>
      <c r="Y1356" s="470">
        <v>1535.11934</v>
      </c>
      <c r="Z1356" s="470">
        <v>392.32868999999999</v>
      </c>
      <c r="AA1356" s="470">
        <v>1654.6973700000001</v>
      </c>
      <c r="AB1356" s="470">
        <v>7475.9089400000003</v>
      </c>
      <c r="AC1356" s="470">
        <v>1128.4886899999999</v>
      </c>
      <c r="AD1356" s="470">
        <v>18123.516779999998</v>
      </c>
      <c r="AE1356" s="470">
        <v>1035441.17793</v>
      </c>
      <c r="AF1356" s="227">
        <v>42080.825250000002</v>
      </c>
      <c r="AG1356" s="227">
        <v>196330.42056999999</v>
      </c>
      <c r="AH1356" s="227">
        <v>0</v>
      </c>
      <c r="AI1356" s="227">
        <v>4318.3054000000002</v>
      </c>
      <c r="AJ1356" s="475">
        <v>792711.62670999998</v>
      </c>
    </row>
    <row r="1357" spans="1:36" s="42" customFormat="1" x14ac:dyDescent="0.25">
      <c r="A1357" s="395"/>
      <c r="B1357" s="111">
        <v>741401</v>
      </c>
      <c r="C1357" s="180" t="s">
        <v>1743</v>
      </c>
      <c r="D1357" s="470">
        <v>1114.44031</v>
      </c>
      <c r="E1357" s="470">
        <v>19903.352770000001</v>
      </c>
      <c r="F1357" s="470">
        <v>31519.03255</v>
      </c>
      <c r="G1357" s="470">
        <v>1749.8123000000001</v>
      </c>
      <c r="H1357" s="87">
        <v>54286.637930000004</v>
      </c>
      <c r="I1357" s="470">
        <v>4108.8452399999996</v>
      </c>
      <c r="J1357" s="470">
        <v>0</v>
      </c>
      <c r="K1357" s="470">
        <v>0</v>
      </c>
      <c r="L1357" s="470">
        <v>1489.7275199999999</v>
      </c>
      <c r="M1357" s="470">
        <v>762.37465999999995</v>
      </c>
      <c r="N1357" s="470">
        <v>6762.7425599999997</v>
      </c>
      <c r="O1357" s="470">
        <v>1543.0778</v>
      </c>
      <c r="P1357" s="470">
        <v>0</v>
      </c>
      <c r="Q1357" s="470">
        <v>0</v>
      </c>
      <c r="R1357" s="87">
        <v>14666.767779999998</v>
      </c>
      <c r="S1357" s="470">
        <v>854.39394000000004</v>
      </c>
      <c r="T1357" s="470">
        <v>0</v>
      </c>
      <c r="U1357" s="470">
        <v>0</v>
      </c>
      <c r="V1357" s="470">
        <v>112.27319</v>
      </c>
      <c r="W1357" s="470">
        <v>0</v>
      </c>
      <c r="X1357" s="470">
        <v>0</v>
      </c>
      <c r="Y1357" s="470">
        <v>0</v>
      </c>
      <c r="Z1357" s="470">
        <v>59.375590000000003</v>
      </c>
      <c r="AA1357" s="470">
        <v>0</v>
      </c>
      <c r="AB1357" s="470">
        <v>58.277389999999997</v>
      </c>
      <c r="AC1357" s="470">
        <v>0</v>
      </c>
      <c r="AD1357" s="470">
        <v>1084.3201100000001</v>
      </c>
      <c r="AE1357" s="470">
        <v>70037.725820000007</v>
      </c>
      <c r="AF1357" s="227">
        <v>6762.7425599999997</v>
      </c>
      <c r="AG1357" s="227">
        <v>2364.3753699999997</v>
      </c>
      <c r="AH1357" s="227">
        <v>0</v>
      </c>
      <c r="AI1357" s="227">
        <v>0</v>
      </c>
      <c r="AJ1357" s="475">
        <v>60910.607890000014</v>
      </c>
    </row>
    <row r="1358" spans="1:36" s="42" customFormat="1" x14ac:dyDescent="0.25">
      <c r="A1358" s="395"/>
      <c r="B1358" s="111">
        <v>741402</v>
      </c>
      <c r="C1358" s="180" t="s">
        <v>1745</v>
      </c>
      <c r="D1358" s="470">
        <v>4925.2625099999996</v>
      </c>
      <c r="E1358" s="470">
        <v>188.98783</v>
      </c>
      <c r="F1358" s="470">
        <v>3034.51755</v>
      </c>
      <c r="G1358" s="470">
        <v>1213.47822</v>
      </c>
      <c r="H1358" s="87">
        <v>9362.24611</v>
      </c>
      <c r="I1358" s="470">
        <v>2252.1095999999998</v>
      </c>
      <c r="J1358" s="470">
        <v>29.763999999999999</v>
      </c>
      <c r="K1358" s="470">
        <v>0</v>
      </c>
      <c r="L1358" s="470">
        <v>9469.7845300000008</v>
      </c>
      <c r="M1358" s="470">
        <v>598.34554000000003</v>
      </c>
      <c r="N1358" s="470">
        <v>537.14380000000006</v>
      </c>
      <c r="O1358" s="470">
        <v>519.21153000000004</v>
      </c>
      <c r="P1358" s="470">
        <v>0</v>
      </c>
      <c r="Q1358" s="470">
        <v>371.83602000000002</v>
      </c>
      <c r="R1358" s="87">
        <v>13778.195020000001</v>
      </c>
      <c r="S1358" s="470">
        <v>2.6570499999999999</v>
      </c>
      <c r="T1358" s="470">
        <v>265.97345999999999</v>
      </c>
      <c r="U1358" s="470">
        <v>0</v>
      </c>
      <c r="V1358" s="470">
        <v>352.04915999999997</v>
      </c>
      <c r="W1358" s="470">
        <v>0</v>
      </c>
      <c r="X1358" s="470">
        <v>0</v>
      </c>
      <c r="Y1358" s="470">
        <v>0</v>
      </c>
      <c r="Z1358" s="470">
        <v>55.060609999999997</v>
      </c>
      <c r="AA1358" s="470">
        <v>0</v>
      </c>
      <c r="AB1358" s="470">
        <v>810.26801</v>
      </c>
      <c r="AC1358" s="470">
        <v>0</v>
      </c>
      <c r="AD1358" s="470">
        <v>1486.00829</v>
      </c>
      <c r="AE1358" s="470">
        <v>24626.449420000001</v>
      </c>
      <c r="AF1358" s="227">
        <v>537.14380000000006</v>
      </c>
      <c r="AG1358" s="227">
        <v>10420.179230000002</v>
      </c>
      <c r="AH1358" s="227">
        <v>0</v>
      </c>
      <c r="AI1358" s="227">
        <v>0</v>
      </c>
      <c r="AJ1358" s="475">
        <v>13669.126389999999</v>
      </c>
    </row>
    <row r="1359" spans="1:36" s="42" customFormat="1" x14ac:dyDescent="0.25">
      <c r="A1359" s="395"/>
      <c r="B1359" s="111">
        <v>741403</v>
      </c>
      <c r="C1359" s="180" t="s">
        <v>1747</v>
      </c>
      <c r="D1359" s="470">
        <v>215.9117</v>
      </c>
      <c r="E1359" s="470">
        <v>511.78136999999998</v>
      </c>
      <c r="F1359" s="470">
        <v>173.6618</v>
      </c>
      <c r="G1359" s="470">
        <v>278.33425999999997</v>
      </c>
      <c r="H1359" s="87">
        <v>1179.68913</v>
      </c>
      <c r="I1359" s="470">
        <v>5.6519399999999997</v>
      </c>
      <c r="J1359" s="470">
        <v>56.625</v>
      </c>
      <c r="K1359" s="470">
        <v>0</v>
      </c>
      <c r="L1359" s="470">
        <v>0</v>
      </c>
      <c r="M1359" s="470">
        <v>32.562260000000002</v>
      </c>
      <c r="N1359" s="470">
        <v>58.172420000000002</v>
      </c>
      <c r="O1359" s="470">
        <v>153.86799999999999</v>
      </c>
      <c r="P1359" s="470">
        <v>0</v>
      </c>
      <c r="Q1359" s="470">
        <v>0</v>
      </c>
      <c r="R1359" s="87">
        <v>306.87961999999999</v>
      </c>
      <c r="S1359" s="470">
        <v>36.377859999999998</v>
      </c>
      <c r="T1359" s="470">
        <v>0</v>
      </c>
      <c r="U1359" s="470">
        <v>0</v>
      </c>
      <c r="V1359" s="470">
        <v>1.32301</v>
      </c>
      <c r="W1359" s="470">
        <v>0</v>
      </c>
      <c r="X1359" s="470">
        <v>0</v>
      </c>
      <c r="Y1359" s="470">
        <v>0</v>
      </c>
      <c r="Z1359" s="470">
        <v>3.0408200000000001</v>
      </c>
      <c r="AA1359" s="470">
        <v>0</v>
      </c>
      <c r="AB1359" s="470">
        <v>128.94701000000001</v>
      </c>
      <c r="AC1359" s="470">
        <v>0</v>
      </c>
      <c r="AD1359" s="470">
        <v>169.68869999999998</v>
      </c>
      <c r="AE1359" s="470">
        <v>1656.2574499999998</v>
      </c>
      <c r="AF1359" s="227">
        <v>58.172420000000002</v>
      </c>
      <c r="AG1359" s="227">
        <v>33.885270000000006</v>
      </c>
      <c r="AH1359" s="227">
        <v>0</v>
      </c>
      <c r="AI1359" s="227">
        <v>0</v>
      </c>
      <c r="AJ1359" s="475">
        <v>1564.19976</v>
      </c>
    </row>
    <row r="1360" spans="1:36" s="42" customFormat="1" x14ac:dyDescent="0.25">
      <c r="A1360" s="395"/>
      <c r="B1360" s="111">
        <v>741404</v>
      </c>
      <c r="C1360" s="180" t="s">
        <v>1748</v>
      </c>
      <c r="D1360" s="470">
        <v>942.21011999999996</v>
      </c>
      <c r="E1360" s="470">
        <v>43.157859999999999</v>
      </c>
      <c r="F1360" s="470">
        <v>2613.42022</v>
      </c>
      <c r="G1360" s="470">
        <v>18.872720000000001</v>
      </c>
      <c r="H1360" s="87">
        <v>3617.6609199999998</v>
      </c>
      <c r="I1360" s="470">
        <v>20.035509999999999</v>
      </c>
      <c r="J1360" s="470">
        <v>0</v>
      </c>
      <c r="K1360" s="470">
        <v>0</v>
      </c>
      <c r="L1360" s="470">
        <v>0</v>
      </c>
      <c r="M1360" s="470">
        <v>0</v>
      </c>
      <c r="N1360" s="470">
        <v>19.331009999999999</v>
      </c>
      <c r="O1360" s="470">
        <v>308.86113999999998</v>
      </c>
      <c r="P1360" s="470">
        <v>0</v>
      </c>
      <c r="Q1360" s="470">
        <v>638.09002999999996</v>
      </c>
      <c r="R1360" s="87">
        <v>986.31768999999986</v>
      </c>
      <c r="S1360" s="470">
        <v>270.55171999999999</v>
      </c>
      <c r="T1360" s="470">
        <v>0</v>
      </c>
      <c r="U1360" s="470">
        <v>0</v>
      </c>
      <c r="V1360" s="470">
        <v>23.33222</v>
      </c>
      <c r="W1360" s="470">
        <v>0</v>
      </c>
      <c r="X1360" s="470">
        <v>0</v>
      </c>
      <c r="Y1360" s="470">
        <v>0</v>
      </c>
      <c r="Z1360" s="470">
        <v>7.1252800000000001</v>
      </c>
      <c r="AA1360" s="470">
        <v>374.95258999999999</v>
      </c>
      <c r="AB1360" s="470">
        <v>2856.0022399999998</v>
      </c>
      <c r="AC1360" s="470">
        <v>434.28471999999999</v>
      </c>
      <c r="AD1360" s="470">
        <v>3966.2487699999997</v>
      </c>
      <c r="AE1360" s="470">
        <v>8570.2273800000003</v>
      </c>
      <c r="AF1360" s="227">
        <v>19.331009999999999</v>
      </c>
      <c r="AG1360" s="227">
        <v>23.33222</v>
      </c>
      <c r="AH1360" s="227">
        <v>0</v>
      </c>
      <c r="AI1360" s="227">
        <v>809.23730999999998</v>
      </c>
      <c r="AJ1360" s="475">
        <v>7718.3268400000006</v>
      </c>
    </row>
    <row r="1361" spans="1:36" s="42" customFormat="1" x14ac:dyDescent="0.25">
      <c r="A1361" s="395"/>
      <c r="B1361" s="111">
        <v>741409</v>
      </c>
      <c r="C1361" s="180" t="s">
        <v>1749</v>
      </c>
      <c r="D1361" s="470">
        <v>2538.4982799999998</v>
      </c>
      <c r="E1361" s="470">
        <v>15548.32114</v>
      </c>
      <c r="F1361" s="470">
        <v>42130.292170000001</v>
      </c>
      <c r="G1361" s="470">
        <v>4637.1249200000002</v>
      </c>
      <c r="H1361" s="87">
        <v>64854.236510000002</v>
      </c>
      <c r="I1361" s="470">
        <v>6006.0970799999996</v>
      </c>
      <c r="J1361" s="470">
        <v>91.486840000000001</v>
      </c>
      <c r="K1361" s="470">
        <v>1479.8330000000001</v>
      </c>
      <c r="L1361" s="470">
        <v>1129.4883199999999</v>
      </c>
      <c r="M1361" s="470">
        <v>6138.2092499999999</v>
      </c>
      <c r="N1361" s="470">
        <v>6638.1354000000001</v>
      </c>
      <c r="O1361" s="470">
        <v>5864.0558799999999</v>
      </c>
      <c r="P1361" s="470">
        <v>2011.6488300000001</v>
      </c>
      <c r="Q1361" s="470">
        <v>3.0000000000000001E-3</v>
      </c>
      <c r="R1361" s="87">
        <v>29358.957599999998</v>
      </c>
      <c r="S1361" s="470">
        <v>449.15958000000001</v>
      </c>
      <c r="T1361" s="470">
        <v>0</v>
      </c>
      <c r="U1361" s="470">
        <v>0</v>
      </c>
      <c r="V1361" s="470">
        <v>3.45092</v>
      </c>
      <c r="W1361" s="470">
        <v>0</v>
      </c>
      <c r="X1361" s="470">
        <v>0</v>
      </c>
      <c r="Y1361" s="470">
        <v>0</v>
      </c>
      <c r="Z1361" s="470">
        <v>122.82268999999999</v>
      </c>
      <c r="AA1361" s="470">
        <v>0</v>
      </c>
      <c r="AB1361" s="470">
        <v>36.422600000000003</v>
      </c>
      <c r="AC1361" s="470">
        <v>0</v>
      </c>
      <c r="AD1361" s="470">
        <v>611.85578999999996</v>
      </c>
      <c r="AE1361" s="470">
        <v>94825.049899999998</v>
      </c>
      <c r="AF1361" s="227">
        <v>8117.9683999999997</v>
      </c>
      <c r="AG1361" s="227">
        <v>7271.1484899999996</v>
      </c>
      <c r="AH1361" s="227">
        <v>0</v>
      </c>
      <c r="AI1361" s="227">
        <v>0</v>
      </c>
      <c r="AJ1361" s="475">
        <v>79435.933010000008</v>
      </c>
    </row>
    <row r="1362" spans="1:36" s="42" customFormat="1" x14ac:dyDescent="0.25">
      <c r="A1362" s="395"/>
      <c r="B1362" s="111">
        <v>741410</v>
      </c>
      <c r="C1362" s="180" t="s">
        <v>1751</v>
      </c>
      <c r="D1362" s="470">
        <v>9034.9830899999997</v>
      </c>
      <c r="E1362" s="470">
        <v>14324.132</v>
      </c>
      <c r="F1362" s="470">
        <v>46494.517330000002</v>
      </c>
      <c r="G1362" s="470">
        <v>38233.39933</v>
      </c>
      <c r="H1362" s="87">
        <v>108087.03175000001</v>
      </c>
      <c r="I1362" s="470">
        <v>15344.50361</v>
      </c>
      <c r="J1362" s="470">
        <v>5734.9056899999996</v>
      </c>
      <c r="K1362" s="470">
        <v>0</v>
      </c>
      <c r="L1362" s="470">
        <v>44285.60658</v>
      </c>
      <c r="M1362" s="470">
        <v>8146.2437300000001</v>
      </c>
      <c r="N1362" s="470">
        <v>4059.08788</v>
      </c>
      <c r="O1362" s="470">
        <v>4459.6754199999996</v>
      </c>
      <c r="P1362" s="470">
        <v>337.50400999999999</v>
      </c>
      <c r="Q1362" s="470">
        <v>576.84004000000004</v>
      </c>
      <c r="R1362" s="87">
        <v>82944.366959999999</v>
      </c>
      <c r="S1362" s="470">
        <v>3.23265</v>
      </c>
      <c r="T1362" s="470">
        <v>985.61713999999995</v>
      </c>
      <c r="U1362" s="470">
        <v>0</v>
      </c>
      <c r="V1362" s="470">
        <v>386.97406999999998</v>
      </c>
      <c r="W1362" s="470">
        <v>0</v>
      </c>
      <c r="X1362" s="470">
        <v>0</v>
      </c>
      <c r="Y1362" s="470">
        <v>0</v>
      </c>
      <c r="Z1362" s="470">
        <v>139.14309</v>
      </c>
      <c r="AA1362" s="470">
        <v>0</v>
      </c>
      <c r="AB1362" s="470">
        <v>119.84293</v>
      </c>
      <c r="AC1362" s="470">
        <v>0</v>
      </c>
      <c r="AD1362" s="470">
        <v>1634.80988</v>
      </c>
      <c r="AE1362" s="470">
        <v>192666.20858999999</v>
      </c>
      <c r="AF1362" s="227">
        <v>4059.08788</v>
      </c>
      <c r="AG1362" s="227">
        <v>52818.824379999998</v>
      </c>
      <c r="AH1362" s="227">
        <v>0</v>
      </c>
      <c r="AI1362" s="227">
        <v>0</v>
      </c>
      <c r="AJ1362" s="475">
        <v>135788.29633000001</v>
      </c>
    </row>
    <row r="1363" spans="1:36" s="42" customFormat="1" x14ac:dyDescent="0.25">
      <c r="A1363" s="395"/>
      <c r="B1363" s="111">
        <v>741411</v>
      </c>
      <c r="C1363" s="180" t="s">
        <v>1753</v>
      </c>
      <c r="D1363" s="470">
        <v>2788.9867899999999</v>
      </c>
      <c r="E1363" s="470">
        <v>3637.2436400000001</v>
      </c>
      <c r="F1363" s="470">
        <v>17176.76584</v>
      </c>
      <c r="G1363" s="470">
        <v>3634.89689</v>
      </c>
      <c r="H1363" s="87">
        <v>27237.89316</v>
      </c>
      <c r="I1363" s="470">
        <v>440.60226</v>
      </c>
      <c r="J1363" s="470">
        <v>126.81872</v>
      </c>
      <c r="K1363" s="470">
        <v>0</v>
      </c>
      <c r="L1363" s="470">
        <v>0</v>
      </c>
      <c r="M1363" s="470">
        <v>3199.2112900000002</v>
      </c>
      <c r="N1363" s="470">
        <v>1476.8241399999999</v>
      </c>
      <c r="O1363" s="470">
        <v>316.02798999999999</v>
      </c>
      <c r="P1363" s="470">
        <v>0</v>
      </c>
      <c r="Q1363" s="470">
        <v>0</v>
      </c>
      <c r="R1363" s="87">
        <v>5559.4843999999994</v>
      </c>
      <c r="S1363" s="470">
        <v>0.13663</v>
      </c>
      <c r="T1363" s="470">
        <v>0</v>
      </c>
      <c r="U1363" s="470">
        <v>0</v>
      </c>
      <c r="V1363" s="470">
        <v>3.1714699999999998</v>
      </c>
      <c r="W1363" s="470">
        <v>0</v>
      </c>
      <c r="X1363" s="470">
        <v>0</v>
      </c>
      <c r="Y1363" s="470">
        <v>0</v>
      </c>
      <c r="Z1363" s="470">
        <v>0.34217999999999998</v>
      </c>
      <c r="AA1363" s="470">
        <v>0</v>
      </c>
      <c r="AB1363" s="470">
        <v>22.440940000000001</v>
      </c>
      <c r="AC1363" s="470">
        <v>0</v>
      </c>
      <c r="AD1363" s="470">
        <v>26.09122</v>
      </c>
      <c r="AE1363" s="470">
        <v>32823.468780000003</v>
      </c>
      <c r="AF1363" s="227">
        <v>1476.8241399999999</v>
      </c>
      <c r="AG1363" s="227">
        <v>3202.3827600000004</v>
      </c>
      <c r="AH1363" s="227">
        <v>0</v>
      </c>
      <c r="AI1363" s="227">
        <v>0</v>
      </c>
      <c r="AJ1363" s="475">
        <v>28144.261879999998</v>
      </c>
    </row>
    <row r="1364" spans="1:36" s="42" customFormat="1" x14ac:dyDescent="0.25">
      <c r="A1364" s="395"/>
      <c r="B1364" s="111">
        <v>741412</v>
      </c>
      <c r="C1364" s="180" t="s">
        <v>1754</v>
      </c>
      <c r="D1364" s="470">
        <v>258.57616999999999</v>
      </c>
      <c r="E1364" s="470">
        <v>37.964010000000002</v>
      </c>
      <c r="F1364" s="470">
        <v>29546.503209999999</v>
      </c>
      <c r="G1364" s="470">
        <v>347.22931</v>
      </c>
      <c r="H1364" s="87">
        <v>30190.272699999998</v>
      </c>
      <c r="I1364" s="470">
        <v>10.14569</v>
      </c>
      <c r="J1364" s="470">
        <v>0</v>
      </c>
      <c r="K1364" s="470">
        <v>0</v>
      </c>
      <c r="L1364" s="470">
        <v>0</v>
      </c>
      <c r="M1364" s="470">
        <v>2E-3</v>
      </c>
      <c r="N1364" s="470">
        <v>17.394390000000001</v>
      </c>
      <c r="O1364" s="470">
        <v>1421.0818899999999</v>
      </c>
      <c r="P1364" s="470">
        <v>0</v>
      </c>
      <c r="Q1364" s="470">
        <v>1878.8928599999999</v>
      </c>
      <c r="R1364" s="87">
        <v>3327.5168299999996</v>
      </c>
      <c r="S1364" s="470">
        <v>284.45524</v>
      </c>
      <c r="T1364" s="470">
        <v>0</v>
      </c>
      <c r="U1364" s="470">
        <v>0</v>
      </c>
      <c r="V1364" s="470">
        <v>11.74333</v>
      </c>
      <c r="W1364" s="470">
        <v>0</v>
      </c>
      <c r="X1364" s="470">
        <v>0</v>
      </c>
      <c r="Y1364" s="470">
        <v>1535.11934</v>
      </c>
      <c r="Z1364" s="470">
        <v>3.2000799999999998</v>
      </c>
      <c r="AA1364" s="470">
        <v>141.44291999999999</v>
      </c>
      <c r="AB1364" s="470">
        <v>423.12304</v>
      </c>
      <c r="AC1364" s="470">
        <v>90.571669999999997</v>
      </c>
      <c r="AD1364" s="470">
        <v>2489.65562</v>
      </c>
      <c r="AE1364" s="470">
        <v>36007.445149999992</v>
      </c>
      <c r="AF1364" s="227">
        <v>17.394390000000001</v>
      </c>
      <c r="AG1364" s="227">
        <v>11.745330000000001</v>
      </c>
      <c r="AH1364" s="227">
        <v>0</v>
      </c>
      <c r="AI1364" s="227">
        <v>1767.13393</v>
      </c>
      <c r="AJ1364" s="475">
        <v>34211.171500000004</v>
      </c>
    </row>
    <row r="1365" spans="1:36" s="42" customFormat="1" x14ac:dyDescent="0.25">
      <c r="A1365" s="395"/>
      <c r="B1365" s="111">
        <v>741417</v>
      </c>
      <c r="C1365" s="180" t="s">
        <v>1755</v>
      </c>
      <c r="D1365" s="470">
        <v>0</v>
      </c>
      <c r="E1365" s="470">
        <v>0</v>
      </c>
      <c r="F1365" s="470">
        <v>0</v>
      </c>
      <c r="G1365" s="470">
        <v>0</v>
      </c>
      <c r="H1365" s="87">
        <v>0</v>
      </c>
      <c r="I1365" s="470">
        <v>0</v>
      </c>
      <c r="J1365" s="470">
        <v>0</v>
      </c>
      <c r="K1365" s="470">
        <v>0</v>
      </c>
      <c r="L1365" s="470">
        <v>0</v>
      </c>
      <c r="M1365" s="470">
        <v>0</v>
      </c>
      <c r="N1365" s="470">
        <v>0</v>
      </c>
      <c r="O1365" s="470">
        <v>2638.37347</v>
      </c>
      <c r="P1365" s="470">
        <v>0</v>
      </c>
      <c r="Q1365" s="470">
        <v>0</v>
      </c>
      <c r="R1365" s="87">
        <v>2638.37347</v>
      </c>
      <c r="S1365" s="470">
        <v>0</v>
      </c>
      <c r="T1365" s="470">
        <v>0</v>
      </c>
      <c r="U1365" s="470">
        <v>0</v>
      </c>
      <c r="V1365" s="470">
        <v>84.215149999999994</v>
      </c>
      <c r="W1365" s="470">
        <v>0</v>
      </c>
      <c r="X1365" s="470">
        <v>200.35133999999999</v>
      </c>
      <c r="Y1365" s="470">
        <v>0</v>
      </c>
      <c r="Z1365" s="470">
        <v>0</v>
      </c>
      <c r="AA1365" s="470">
        <v>0</v>
      </c>
      <c r="AB1365" s="470">
        <v>1304.26612</v>
      </c>
      <c r="AC1365" s="470">
        <v>0</v>
      </c>
      <c r="AD1365" s="470">
        <v>1588.8326099999999</v>
      </c>
      <c r="AE1365" s="470">
        <v>4227.2060799999999</v>
      </c>
      <c r="AF1365" s="227">
        <v>0</v>
      </c>
      <c r="AG1365" s="227">
        <v>84.215149999999994</v>
      </c>
      <c r="AH1365" s="227">
        <v>0</v>
      </c>
      <c r="AI1365" s="227">
        <v>0</v>
      </c>
      <c r="AJ1365" s="475">
        <v>4142.9909299999999</v>
      </c>
    </row>
    <row r="1366" spans="1:36" s="42" customFormat="1" x14ac:dyDescent="0.25">
      <c r="A1366" s="395"/>
      <c r="B1366" s="111">
        <v>741418</v>
      </c>
      <c r="C1366" s="180" t="s">
        <v>1757</v>
      </c>
      <c r="D1366" s="470">
        <v>0</v>
      </c>
      <c r="E1366" s="470">
        <v>0</v>
      </c>
      <c r="F1366" s="470">
        <v>0</v>
      </c>
      <c r="G1366" s="470">
        <v>0</v>
      </c>
      <c r="H1366" s="87">
        <v>0</v>
      </c>
      <c r="I1366" s="470">
        <v>0</v>
      </c>
      <c r="J1366" s="470">
        <v>0</v>
      </c>
      <c r="K1366" s="470">
        <v>0</v>
      </c>
      <c r="L1366" s="470">
        <v>0</v>
      </c>
      <c r="M1366" s="470">
        <v>0</v>
      </c>
      <c r="N1366" s="470">
        <v>0</v>
      </c>
      <c r="O1366" s="470">
        <v>1372.9914000000001</v>
      </c>
      <c r="P1366" s="470">
        <v>0</v>
      </c>
      <c r="Q1366" s="470">
        <v>0</v>
      </c>
      <c r="R1366" s="87">
        <v>1372.9914000000001</v>
      </c>
      <c r="S1366" s="470">
        <v>0</v>
      </c>
      <c r="T1366" s="470">
        <v>0</v>
      </c>
      <c r="U1366" s="470">
        <v>163.87467000000001</v>
      </c>
      <c r="V1366" s="470">
        <v>0</v>
      </c>
      <c r="W1366" s="470">
        <v>0</v>
      </c>
      <c r="X1366" s="470">
        <v>7.9775999999999998</v>
      </c>
      <c r="Y1366" s="470">
        <v>0</v>
      </c>
      <c r="Z1366" s="470">
        <v>0</v>
      </c>
      <c r="AA1366" s="470">
        <v>994.41029000000003</v>
      </c>
      <c r="AB1366" s="470">
        <v>1503.91283</v>
      </c>
      <c r="AC1366" s="470">
        <v>0</v>
      </c>
      <c r="AD1366" s="470">
        <v>2670.1753900000003</v>
      </c>
      <c r="AE1366" s="470">
        <v>4043.1667900000002</v>
      </c>
      <c r="AF1366" s="227">
        <v>0</v>
      </c>
      <c r="AG1366" s="227">
        <v>0</v>
      </c>
      <c r="AH1366" s="227">
        <v>0</v>
      </c>
      <c r="AI1366" s="227">
        <v>994.41029000000003</v>
      </c>
      <c r="AJ1366" s="475">
        <v>3048.7565</v>
      </c>
    </row>
    <row r="1367" spans="1:36" s="42" customFormat="1" x14ac:dyDescent="0.25">
      <c r="A1367" s="395"/>
      <c r="B1367" s="111">
        <v>741419</v>
      </c>
      <c r="C1367" s="180" t="s">
        <v>1759</v>
      </c>
      <c r="D1367" s="470">
        <v>0</v>
      </c>
      <c r="E1367" s="470">
        <v>0</v>
      </c>
      <c r="F1367" s="470">
        <v>0</v>
      </c>
      <c r="G1367" s="470">
        <v>0</v>
      </c>
      <c r="H1367" s="87">
        <v>0</v>
      </c>
      <c r="I1367" s="470">
        <v>0</v>
      </c>
      <c r="J1367" s="470">
        <v>0</v>
      </c>
      <c r="K1367" s="470">
        <v>0</v>
      </c>
      <c r="L1367" s="470">
        <v>0</v>
      </c>
      <c r="M1367" s="470">
        <v>0</v>
      </c>
      <c r="N1367" s="470">
        <v>0</v>
      </c>
      <c r="O1367" s="470">
        <v>0</v>
      </c>
      <c r="P1367" s="470">
        <v>0</v>
      </c>
      <c r="Q1367" s="470">
        <v>0</v>
      </c>
      <c r="R1367" s="87">
        <v>0</v>
      </c>
      <c r="S1367" s="470">
        <v>0</v>
      </c>
      <c r="T1367" s="470">
        <v>0</v>
      </c>
      <c r="U1367" s="470">
        <v>0</v>
      </c>
      <c r="V1367" s="470">
        <v>0</v>
      </c>
      <c r="W1367" s="470">
        <v>0</v>
      </c>
      <c r="X1367" s="470">
        <v>0</v>
      </c>
      <c r="Y1367" s="470">
        <v>0</v>
      </c>
      <c r="Z1367" s="470">
        <v>0</v>
      </c>
      <c r="AA1367" s="470">
        <v>0</v>
      </c>
      <c r="AB1367" s="470">
        <v>0</v>
      </c>
      <c r="AC1367" s="470">
        <v>0</v>
      </c>
      <c r="AD1367" s="470">
        <v>0</v>
      </c>
      <c r="AE1367" s="470">
        <v>0</v>
      </c>
      <c r="AF1367" s="227">
        <v>0</v>
      </c>
      <c r="AG1367" s="227">
        <v>0</v>
      </c>
      <c r="AH1367" s="227">
        <v>0</v>
      </c>
      <c r="AI1367" s="227">
        <v>0</v>
      </c>
      <c r="AJ1367" s="475">
        <v>0</v>
      </c>
    </row>
    <row r="1368" spans="1:36" s="42" customFormat="1" x14ac:dyDescent="0.25">
      <c r="A1368" s="395"/>
      <c r="B1368" s="111">
        <v>741420</v>
      </c>
      <c r="C1368" s="180" t="s">
        <v>1760</v>
      </c>
      <c r="D1368" s="470">
        <v>28662.704900000001</v>
      </c>
      <c r="E1368" s="470">
        <v>50211.894769999999</v>
      </c>
      <c r="F1368" s="470">
        <v>197645.20326000001</v>
      </c>
      <c r="G1368" s="470">
        <v>22886.222989999998</v>
      </c>
      <c r="H1368" s="87">
        <v>299406.02591999999</v>
      </c>
      <c r="I1368" s="470">
        <v>4378.3711499999999</v>
      </c>
      <c r="J1368" s="470">
        <v>36524</v>
      </c>
      <c r="K1368" s="470">
        <v>9140.1689999999999</v>
      </c>
      <c r="L1368" s="470">
        <v>0</v>
      </c>
      <c r="M1368" s="470">
        <v>15305.58318</v>
      </c>
      <c r="N1368" s="470">
        <v>0</v>
      </c>
      <c r="O1368" s="470">
        <v>0</v>
      </c>
      <c r="P1368" s="470">
        <v>0</v>
      </c>
      <c r="Q1368" s="470">
        <v>0</v>
      </c>
      <c r="R1368" s="87">
        <v>65348.123330000002</v>
      </c>
      <c r="S1368" s="470">
        <v>246.48246</v>
      </c>
      <c r="T1368" s="470">
        <v>0</v>
      </c>
      <c r="U1368" s="470">
        <v>0</v>
      </c>
      <c r="V1368" s="470">
        <v>0.50175999999999998</v>
      </c>
      <c r="W1368" s="470">
        <v>476.43624</v>
      </c>
      <c r="X1368" s="470">
        <v>0</v>
      </c>
      <c r="Y1368" s="470">
        <v>0</v>
      </c>
      <c r="Z1368" s="470">
        <v>1.2101900000000001</v>
      </c>
      <c r="AA1368" s="470">
        <v>0</v>
      </c>
      <c r="AB1368" s="470">
        <v>49.49738</v>
      </c>
      <c r="AC1368" s="470">
        <v>0</v>
      </c>
      <c r="AD1368" s="470">
        <v>774.12803000000008</v>
      </c>
      <c r="AE1368" s="470">
        <v>365528.27728000004</v>
      </c>
      <c r="AF1368" s="227">
        <v>9140.1689999999999</v>
      </c>
      <c r="AG1368" s="227">
        <v>15306.084939999999</v>
      </c>
      <c r="AH1368" s="227">
        <v>0</v>
      </c>
      <c r="AI1368" s="227">
        <v>0</v>
      </c>
      <c r="AJ1368" s="475">
        <v>341082.02334000007</v>
      </c>
    </row>
    <row r="1369" spans="1:36" s="42" customFormat="1" x14ac:dyDescent="0.25">
      <c r="A1369" s="395"/>
      <c r="B1369" s="111">
        <v>741421</v>
      </c>
      <c r="C1369" s="180" t="s">
        <v>1762</v>
      </c>
      <c r="D1369" s="470">
        <v>30717.417979999998</v>
      </c>
      <c r="E1369" s="470">
        <v>2109.0992799999999</v>
      </c>
      <c r="F1369" s="470">
        <v>0</v>
      </c>
      <c r="G1369" s="470">
        <v>18104.665140000001</v>
      </c>
      <c r="H1369" s="87">
        <v>50931.182400000005</v>
      </c>
      <c r="I1369" s="470">
        <v>3465.12547</v>
      </c>
      <c r="J1369" s="470">
        <v>0</v>
      </c>
      <c r="K1369" s="470">
        <v>0</v>
      </c>
      <c r="L1369" s="470">
        <v>104791.54790999999</v>
      </c>
      <c r="M1369" s="470">
        <v>0</v>
      </c>
      <c r="N1369" s="470">
        <v>11891.99165</v>
      </c>
      <c r="O1369" s="470">
        <v>4013.35977</v>
      </c>
      <c r="P1369" s="470">
        <v>0</v>
      </c>
      <c r="Q1369" s="470">
        <v>5869.5138200000001</v>
      </c>
      <c r="R1369" s="87">
        <v>130031.53861999998</v>
      </c>
      <c r="S1369" s="470">
        <v>3.1472600000000002</v>
      </c>
      <c r="T1369" s="470">
        <v>0</v>
      </c>
      <c r="U1369" s="470">
        <v>0</v>
      </c>
      <c r="V1369" s="470">
        <v>2.5714600000000001</v>
      </c>
      <c r="W1369" s="470">
        <v>29.232520000000001</v>
      </c>
      <c r="X1369" s="470">
        <v>0</v>
      </c>
      <c r="Y1369" s="470">
        <v>0</v>
      </c>
      <c r="Z1369" s="470">
        <v>0.70630000000000004</v>
      </c>
      <c r="AA1369" s="470">
        <v>0</v>
      </c>
      <c r="AB1369" s="470">
        <v>13.81325</v>
      </c>
      <c r="AC1369" s="470">
        <v>0</v>
      </c>
      <c r="AD1369" s="470">
        <v>49.470789999999994</v>
      </c>
      <c r="AE1369" s="470">
        <v>181012.19180999999</v>
      </c>
      <c r="AF1369" s="227">
        <v>11891.99165</v>
      </c>
      <c r="AG1369" s="227">
        <v>104794.11937</v>
      </c>
      <c r="AH1369" s="227">
        <v>0</v>
      </c>
      <c r="AI1369" s="227">
        <v>0</v>
      </c>
      <c r="AJ1369" s="475">
        <v>64326.08079</v>
      </c>
    </row>
    <row r="1370" spans="1:36" s="42" customFormat="1" x14ac:dyDescent="0.25">
      <c r="A1370" s="395"/>
      <c r="B1370" s="111">
        <v>741422</v>
      </c>
      <c r="C1370" s="180" t="s">
        <v>1764</v>
      </c>
      <c r="D1370" s="470">
        <v>0</v>
      </c>
      <c r="E1370" s="470">
        <v>0</v>
      </c>
      <c r="F1370" s="470">
        <v>0</v>
      </c>
      <c r="G1370" s="470">
        <v>3244.7073300000002</v>
      </c>
      <c r="H1370" s="87">
        <v>3244.7073300000002</v>
      </c>
      <c r="I1370" s="470">
        <v>215.15419</v>
      </c>
      <c r="J1370" s="470">
        <v>0</v>
      </c>
      <c r="K1370" s="470">
        <v>0</v>
      </c>
      <c r="L1370" s="470">
        <v>0</v>
      </c>
      <c r="M1370" s="470">
        <v>0</v>
      </c>
      <c r="N1370" s="470">
        <v>0</v>
      </c>
      <c r="O1370" s="470">
        <v>0</v>
      </c>
      <c r="P1370" s="470">
        <v>0</v>
      </c>
      <c r="Q1370" s="470">
        <v>0</v>
      </c>
      <c r="R1370" s="87">
        <v>215.15419</v>
      </c>
      <c r="S1370" s="470">
        <v>9.1884899999999998</v>
      </c>
      <c r="T1370" s="470">
        <v>0</v>
      </c>
      <c r="U1370" s="470">
        <v>0</v>
      </c>
      <c r="V1370" s="470">
        <v>2.1129999999999999E-2</v>
      </c>
      <c r="W1370" s="470">
        <v>1.0896300000000001</v>
      </c>
      <c r="X1370" s="470">
        <v>0</v>
      </c>
      <c r="Y1370" s="470">
        <v>0</v>
      </c>
      <c r="Z1370" s="470">
        <v>0.28393000000000002</v>
      </c>
      <c r="AA1370" s="470">
        <v>0</v>
      </c>
      <c r="AB1370" s="470">
        <v>55.317219999999999</v>
      </c>
      <c r="AC1370" s="470">
        <v>0</v>
      </c>
      <c r="AD1370" s="470">
        <v>65.900399999999991</v>
      </c>
      <c r="AE1370" s="470">
        <v>3525.7619200000004</v>
      </c>
      <c r="AF1370" s="227">
        <v>0</v>
      </c>
      <c r="AG1370" s="227">
        <v>2.1129999999999999E-2</v>
      </c>
      <c r="AH1370" s="227">
        <v>0</v>
      </c>
      <c r="AI1370" s="227">
        <v>0</v>
      </c>
      <c r="AJ1370" s="475">
        <v>3525.7407900000003</v>
      </c>
    </row>
    <row r="1371" spans="1:36" s="42" customFormat="1" x14ac:dyDescent="0.25">
      <c r="A1371" s="395"/>
      <c r="B1371" s="111">
        <v>741423</v>
      </c>
      <c r="C1371" s="180" t="s">
        <v>1766</v>
      </c>
      <c r="D1371" s="470">
        <v>2571.3725399999998</v>
      </c>
      <c r="E1371" s="470">
        <v>0</v>
      </c>
      <c r="F1371" s="470">
        <v>0</v>
      </c>
      <c r="G1371" s="470">
        <v>819.66952000000003</v>
      </c>
      <c r="H1371" s="87">
        <v>3391.0420599999998</v>
      </c>
      <c r="I1371" s="470">
        <v>21.780850000000001</v>
      </c>
      <c r="J1371" s="470">
        <v>0</v>
      </c>
      <c r="K1371" s="470">
        <v>0</v>
      </c>
      <c r="L1371" s="470">
        <v>0</v>
      </c>
      <c r="M1371" s="470">
        <v>0</v>
      </c>
      <c r="N1371" s="470">
        <v>0</v>
      </c>
      <c r="O1371" s="470">
        <v>0</v>
      </c>
      <c r="P1371" s="470">
        <v>0</v>
      </c>
      <c r="Q1371" s="470">
        <v>5734.2075599999998</v>
      </c>
      <c r="R1371" s="87">
        <v>5755.9884099999999</v>
      </c>
      <c r="S1371" s="470">
        <v>63.065159999999999</v>
      </c>
      <c r="T1371" s="470">
        <v>0</v>
      </c>
      <c r="U1371" s="470">
        <v>261.29023000000001</v>
      </c>
      <c r="V1371" s="470">
        <v>0.10693</v>
      </c>
      <c r="W1371" s="470">
        <v>340.54908</v>
      </c>
      <c r="X1371" s="470">
        <v>0</v>
      </c>
      <c r="Y1371" s="470">
        <v>0</v>
      </c>
      <c r="Z1371" s="470">
        <v>1.7930000000000001E-2</v>
      </c>
      <c r="AA1371" s="470">
        <v>143.89157</v>
      </c>
      <c r="AB1371" s="470">
        <v>93.777979999999999</v>
      </c>
      <c r="AC1371" s="470">
        <v>603.63229999999999</v>
      </c>
      <c r="AD1371" s="470">
        <v>1506.3311799999999</v>
      </c>
      <c r="AE1371" s="470">
        <v>10653.361649999999</v>
      </c>
      <c r="AF1371" s="227">
        <v>0</v>
      </c>
      <c r="AG1371" s="227">
        <v>0.10693</v>
      </c>
      <c r="AH1371" s="227">
        <v>0</v>
      </c>
      <c r="AI1371" s="227">
        <v>747.52386999999999</v>
      </c>
      <c r="AJ1371" s="475">
        <v>9905.7308500000017</v>
      </c>
    </row>
    <row r="1372" spans="1:36" s="42" customFormat="1" x14ac:dyDescent="0.25">
      <c r="A1372" s="395"/>
      <c r="B1372" s="111">
        <v>741428</v>
      </c>
      <c r="C1372" s="180" t="s">
        <v>1768</v>
      </c>
      <c r="D1372" s="470">
        <v>0</v>
      </c>
      <c r="E1372" s="470">
        <v>0</v>
      </c>
      <c r="F1372" s="470">
        <v>0</v>
      </c>
      <c r="G1372" s="470">
        <v>0</v>
      </c>
      <c r="H1372" s="87">
        <v>0</v>
      </c>
      <c r="I1372" s="470">
        <v>0</v>
      </c>
      <c r="J1372" s="470">
        <v>0</v>
      </c>
      <c r="K1372" s="470">
        <v>0</v>
      </c>
      <c r="L1372" s="470">
        <v>0</v>
      </c>
      <c r="M1372" s="470">
        <v>0</v>
      </c>
      <c r="N1372" s="470">
        <v>0</v>
      </c>
      <c r="O1372" s="470">
        <v>0</v>
      </c>
      <c r="P1372" s="470">
        <v>0</v>
      </c>
      <c r="Q1372" s="470">
        <v>0</v>
      </c>
      <c r="R1372" s="87">
        <v>0</v>
      </c>
      <c r="S1372" s="470">
        <v>0</v>
      </c>
      <c r="T1372" s="470">
        <v>0</v>
      </c>
      <c r="U1372" s="470">
        <v>0</v>
      </c>
      <c r="V1372" s="470">
        <v>0</v>
      </c>
      <c r="W1372" s="470">
        <v>0</v>
      </c>
      <c r="X1372" s="470">
        <v>0</v>
      </c>
      <c r="Y1372" s="470">
        <v>0</v>
      </c>
      <c r="Z1372" s="470">
        <v>0</v>
      </c>
      <c r="AA1372" s="470">
        <v>0</v>
      </c>
      <c r="AB1372" s="470">
        <v>0</v>
      </c>
      <c r="AC1372" s="470">
        <v>0</v>
      </c>
      <c r="AD1372" s="470">
        <v>0</v>
      </c>
      <c r="AE1372" s="470">
        <v>0</v>
      </c>
      <c r="AF1372" s="227">
        <v>0</v>
      </c>
      <c r="AG1372" s="227">
        <v>0</v>
      </c>
      <c r="AH1372" s="227">
        <v>0</v>
      </c>
      <c r="AI1372" s="227">
        <v>0</v>
      </c>
      <c r="AJ1372" s="475">
        <v>0</v>
      </c>
    </row>
    <row r="1373" spans="1:36" s="42" customFormat="1" x14ac:dyDescent="0.25">
      <c r="A1373" s="395"/>
      <c r="B1373" s="111">
        <v>741429</v>
      </c>
      <c r="C1373" s="180" t="s">
        <v>1770</v>
      </c>
      <c r="D1373" s="470">
        <v>0</v>
      </c>
      <c r="E1373" s="470">
        <v>0</v>
      </c>
      <c r="F1373" s="470">
        <v>0</v>
      </c>
      <c r="G1373" s="470">
        <v>0</v>
      </c>
      <c r="H1373" s="87">
        <v>0</v>
      </c>
      <c r="I1373" s="470">
        <v>0</v>
      </c>
      <c r="J1373" s="470">
        <v>0</v>
      </c>
      <c r="K1373" s="470">
        <v>0</v>
      </c>
      <c r="L1373" s="470">
        <v>0</v>
      </c>
      <c r="M1373" s="470">
        <v>0</v>
      </c>
      <c r="N1373" s="470">
        <v>0</v>
      </c>
      <c r="O1373" s="470">
        <v>0</v>
      </c>
      <c r="P1373" s="470">
        <v>0</v>
      </c>
      <c r="Q1373" s="470">
        <v>0</v>
      </c>
      <c r="R1373" s="87">
        <v>0</v>
      </c>
      <c r="S1373" s="470">
        <v>0</v>
      </c>
      <c r="T1373" s="470">
        <v>0</v>
      </c>
      <c r="U1373" s="470">
        <v>0</v>
      </c>
      <c r="V1373" s="470">
        <v>0</v>
      </c>
      <c r="W1373" s="470">
        <v>0</v>
      </c>
      <c r="X1373" s="470">
        <v>0</v>
      </c>
      <c r="Y1373" s="470">
        <v>0</v>
      </c>
      <c r="Z1373" s="470">
        <v>0</v>
      </c>
      <c r="AA1373" s="470">
        <v>0</v>
      </c>
      <c r="AB1373" s="470">
        <v>0</v>
      </c>
      <c r="AC1373" s="470">
        <v>0</v>
      </c>
      <c r="AD1373" s="470">
        <v>0</v>
      </c>
      <c r="AE1373" s="470">
        <v>0</v>
      </c>
      <c r="AF1373" s="227">
        <v>0</v>
      </c>
      <c r="AG1373" s="227">
        <v>0</v>
      </c>
      <c r="AH1373" s="227">
        <v>0</v>
      </c>
      <c r="AI1373" s="227">
        <v>0</v>
      </c>
      <c r="AJ1373" s="475">
        <v>0</v>
      </c>
    </row>
    <row r="1374" spans="1:36" s="42" customFormat="1" x14ac:dyDescent="0.25">
      <c r="A1374" s="395"/>
      <c r="B1374" s="111">
        <v>741431</v>
      </c>
      <c r="C1374" s="180" t="s">
        <v>1774</v>
      </c>
      <c r="D1374" s="470">
        <v>0</v>
      </c>
      <c r="E1374" s="470">
        <v>1.31094</v>
      </c>
      <c r="F1374" s="470">
        <v>0</v>
      </c>
      <c r="G1374" s="470">
        <v>0</v>
      </c>
      <c r="H1374" s="87">
        <v>1.31094</v>
      </c>
      <c r="I1374" s="470">
        <v>0</v>
      </c>
      <c r="J1374" s="470">
        <v>0</v>
      </c>
      <c r="K1374" s="470">
        <v>0</v>
      </c>
      <c r="L1374" s="470">
        <v>0</v>
      </c>
      <c r="M1374" s="470">
        <v>0</v>
      </c>
      <c r="N1374" s="470">
        <v>0</v>
      </c>
      <c r="O1374" s="470">
        <v>0</v>
      </c>
      <c r="P1374" s="470">
        <v>0</v>
      </c>
      <c r="Q1374" s="470">
        <v>0</v>
      </c>
      <c r="R1374" s="87">
        <v>0</v>
      </c>
      <c r="S1374" s="470">
        <v>0</v>
      </c>
      <c r="T1374" s="470">
        <v>0</v>
      </c>
      <c r="U1374" s="470">
        <v>0</v>
      </c>
      <c r="V1374" s="470">
        <v>0</v>
      </c>
      <c r="W1374" s="470">
        <v>0</v>
      </c>
      <c r="X1374" s="470">
        <v>0</v>
      </c>
      <c r="Y1374" s="470">
        <v>0</v>
      </c>
      <c r="Z1374" s="470">
        <v>0</v>
      </c>
      <c r="AA1374" s="470">
        <v>0</v>
      </c>
      <c r="AB1374" s="470">
        <v>0</v>
      </c>
      <c r="AC1374" s="470">
        <v>0</v>
      </c>
      <c r="AD1374" s="470">
        <v>0</v>
      </c>
      <c r="AE1374" s="470">
        <v>1.31094</v>
      </c>
      <c r="AF1374" s="227">
        <v>0</v>
      </c>
      <c r="AG1374" s="227">
        <v>0</v>
      </c>
      <c r="AH1374" s="227">
        <v>0</v>
      </c>
      <c r="AI1374" s="227">
        <v>0</v>
      </c>
      <c r="AJ1374" s="475">
        <v>1.31094</v>
      </c>
    </row>
    <row r="1375" spans="1:36" s="42" customFormat="1" x14ac:dyDescent="0.25">
      <c r="A1375" s="395"/>
      <c r="B1375" s="111">
        <v>741432</v>
      </c>
      <c r="C1375" s="180" t="s">
        <v>1775</v>
      </c>
      <c r="D1375" s="470">
        <v>0</v>
      </c>
      <c r="E1375" s="470">
        <v>1.6019699999999999</v>
      </c>
      <c r="F1375" s="470">
        <v>0</v>
      </c>
      <c r="G1375" s="470">
        <v>0</v>
      </c>
      <c r="H1375" s="87">
        <v>1.6019699999999999</v>
      </c>
      <c r="I1375" s="470">
        <v>0</v>
      </c>
      <c r="J1375" s="470">
        <v>9.2999999999999999E-2</v>
      </c>
      <c r="K1375" s="470">
        <v>0</v>
      </c>
      <c r="L1375" s="470">
        <v>0</v>
      </c>
      <c r="M1375" s="470">
        <v>0</v>
      </c>
      <c r="N1375" s="470">
        <v>0</v>
      </c>
      <c r="O1375" s="470">
        <v>0.19238</v>
      </c>
      <c r="P1375" s="470">
        <v>0</v>
      </c>
      <c r="Q1375" s="470">
        <v>0</v>
      </c>
      <c r="R1375" s="87">
        <v>0.28537999999999997</v>
      </c>
      <c r="S1375" s="470">
        <v>0</v>
      </c>
      <c r="T1375" s="470">
        <v>0</v>
      </c>
      <c r="U1375" s="470">
        <v>0</v>
      </c>
      <c r="V1375" s="470">
        <v>0</v>
      </c>
      <c r="W1375" s="470">
        <v>0</v>
      </c>
      <c r="X1375" s="470">
        <v>0</v>
      </c>
      <c r="Y1375" s="470">
        <v>0</v>
      </c>
      <c r="Z1375" s="470">
        <v>0</v>
      </c>
      <c r="AA1375" s="470">
        <v>0</v>
      </c>
      <c r="AB1375" s="470">
        <v>0</v>
      </c>
      <c r="AC1375" s="470">
        <v>0</v>
      </c>
      <c r="AD1375" s="470">
        <v>0</v>
      </c>
      <c r="AE1375" s="470">
        <v>1.8873499999999999</v>
      </c>
      <c r="AF1375" s="227">
        <v>0</v>
      </c>
      <c r="AG1375" s="227">
        <v>0</v>
      </c>
      <c r="AH1375" s="227">
        <v>0</v>
      </c>
      <c r="AI1375" s="227">
        <v>0</v>
      </c>
      <c r="AJ1375" s="475">
        <v>1.8873499999999999</v>
      </c>
    </row>
    <row r="1376" spans="1:36" s="42" customFormat="1" x14ac:dyDescent="0.25">
      <c r="A1376" s="395"/>
      <c r="B1376" s="111">
        <v>741433</v>
      </c>
      <c r="C1376" s="180" t="s">
        <v>1776</v>
      </c>
      <c r="D1376" s="470">
        <v>0</v>
      </c>
      <c r="E1376" s="470">
        <v>0</v>
      </c>
      <c r="F1376" s="470">
        <v>0</v>
      </c>
      <c r="G1376" s="470">
        <v>0</v>
      </c>
      <c r="H1376" s="87">
        <v>0</v>
      </c>
      <c r="I1376" s="470">
        <v>0</v>
      </c>
      <c r="J1376" s="470">
        <v>0</v>
      </c>
      <c r="K1376" s="470">
        <v>0</v>
      </c>
      <c r="L1376" s="470">
        <v>0</v>
      </c>
      <c r="M1376" s="470">
        <v>0</v>
      </c>
      <c r="N1376" s="470">
        <v>0</v>
      </c>
      <c r="O1376" s="470">
        <v>0</v>
      </c>
      <c r="P1376" s="470">
        <v>0</v>
      </c>
      <c r="Q1376" s="470">
        <v>0</v>
      </c>
      <c r="R1376" s="87">
        <v>0</v>
      </c>
      <c r="S1376" s="470">
        <v>0</v>
      </c>
      <c r="T1376" s="470">
        <v>0</v>
      </c>
      <c r="U1376" s="470">
        <v>0</v>
      </c>
      <c r="V1376" s="470">
        <v>0</v>
      </c>
      <c r="W1376" s="470">
        <v>0</v>
      </c>
      <c r="X1376" s="470">
        <v>0</v>
      </c>
      <c r="Y1376" s="470">
        <v>0</v>
      </c>
      <c r="Z1376" s="470">
        <v>0</v>
      </c>
      <c r="AA1376" s="470">
        <v>0</v>
      </c>
      <c r="AB1376" s="470">
        <v>0</v>
      </c>
      <c r="AC1376" s="470">
        <v>0</v>
      </c>
      <c r="AD1376" s="470">
        <v>0</v>
      </c>
      <c r="AE1376" s="470">
        <v>0</v>
      </c>
      <c r="AF1376" s="227">
        <v>0</v>
      </c>
      <c r="AG1376" s="227">
        <v>0</v>
      </c>
      <c r="AH1376" s="227">
        <v>0</v>
      </c>
      <c r="AI1376" s="227">
        <v>0</v>
      </c>
      <c r="AJ1376" s="475">
        <v>0</v>
      </c>
    </row>
    <row r="1377" spans="1:36" s="42" customFormat="1" x14ac:dyDescent="0.25">
      <c r="A1377" s="395"/>
      <c r="B1377" s="111">
        <v>741435</v>
      </c>
      <c r="C1377" s="180" t="s">
        <v>1779</v>
      </c>
      <c r="D1377" s="470">
        <v>0</v>
      </c>
      <c r="E1377" s="470">
        <v>994.53575999999998</v>
      </c>
      <c r="F1377" s="470">
        <v>0</v>
      </c>
      <c r="G1377" s="470">
        <v>0</v>
      </c>
      <c r="H1377" s="87">
        <v>994.53575999999998</v>
      </c>
      <c r="I1377" s="470">
        <v>0</v>
      </c>
      <c r="J1377" s="470">
        <v>0</v>
      </c>
      <c r="K1377" s="470">
        <v>0</v>
      </c>
      <c r="L1377" s="470">
        <v>0</v>
      </c>
      <c r="M1377" s="470">
        <v>0</v>
      </c>
      <c r="N1377" s="470">
        <v>0</v>
      </c>
      <c r="O1377" s="470">
        <v>0</v>
      </c>
      <c r="P1377" s="470">
        <v>0</v>
      </c>
      <c r="Q1377" s="470">
        <v>0</v>
      </c>
      <c r="R1377" s="87">
        <v>0</v>
      </c>
      <c r="S1377" s="470">
        <v>0</v>
      </c>
      <c r="T1377" s="470">
        <v>0</v>
      </c>
      <c r="U1377" s="470">
        <v>0</v>
      </c>
      <c r="V1377" s="470">
        <v>0</v>
      </c>
      <c r="W1377" s="470">
        <v>0</v>
      </c>
      <c r="X1377" s="470">
        <v>0</v>
      </c>
      <c r="Y1377" s="470">
        <v>0</v>
      </c>
      <c r="Z1377" s="470">
        <v>0</v>
      </c>
      <c r="AA1377" s="470">
        <v>0</v>
      </c>
      <c r="AB1377" s="470">
        <v>0</v>
      </c>
      <c r="AC1377" s="470">
        <v>0</v>
      </c>
      <c r="AD1377" s="470">
        <v>0</v>
      </c>
      <c r="AE1377" s="470">
        <v>994.53575999999998</v>
      </c>
      <c r="AF1377" s="227">
        <v>0</v>
      </c>
      <c r="AG1377" s="227">
        <v>0</v>
      </c>
      <c r="AH1377" s="227">
        <v>0</v>
      </c>
      <c r="AI1377" s="227">
        <v>0</v>
      </c>
      <c r="AJ1377" s="475">
        <v>994.53575999999998</v>
      </c>
    </row>
    <row r="1378" spans="1:36" s="42" customFormat="1" x14ac:dyDescent="0.25">
      <c r="A1378" s="395"/>
      <c r="B1378" s="111">
        <v>741436</v>
      </c>
      <c r="C1378" s="180" t="s">
        <v>1780</v>
      </c>
      <c r="D1378" s="470">
        <v>0</v>
      </c>
      <c r="E1378" s="470">
        <v>145.36562000000001</v>
      </c>
      <c r="F1378" s="470">
        <v>0</v>
      </c>
      <c r="G1378" s="470">
        <v>0</v>
      </c>
      <c r="H1378" s="87">
        <v>145.36562000000001</v>
      </c>
      <c r="I1378" s="470">
        <v>0</v>
      </c>
      <c r="J1378" s="470">
        <v>0</v>
      </c>
      <c r="K1378" s="470">
        <v>0</v>
      </c>
      <c r="L1378" s="470">
        <v>0</v>
      </c>
      <c r="M1378" s="470">
        <v>0</v>
      </c>
      <c r="N1378" s="470">
        <v>0</v>
      </c>
      <c r="O1378" s="470">
        <v>0</v>
      </c>
      <c r="P1378" s="470">
        <v>0</v>
      </c>
      <c r="Q1378" s="470">
        <v>0</v>
      </c>
      <c r="R1378" s="87">
        <v>0</v>
      </c>
      <c r="S1378" s="470">
        <v>0</v>
      </c>
      <c r="T1378" s="470">
        <v>0</v>
      </c>
      <c r="U1378" s="470">
        <v>0</v>
      </c>
      <c r="V1378" s="470">
        <v>0</v>
      </c>
      <c r="W1378" s="470">
        <v>0</v>
      </c>
      <c r="X1378" s="470">
        <v>0</v>
      </c>
      <c r="Y1378" s="470">
        <v>0</v>
      </c>
      <c r="Z1378" s="470">
        <v>0</v>
      </c>
      <c r="AA1378" s="470">
        <v>0</v>
      </c>
      <c r="AB1378" s="470">
        <v>0</v>
      </c>
      <c r="AC1378" s="470">
        <v>0</v>
      </c>
      <c r="AD1378" s="470">
        <v>0</v>
      </c>
      <c r="AE1378" s="470">
        <v>145.36562000000001</v>
      </c>
      <c r="AF1378" s="227">
        <v>0</v>
      </c>
      <c r="AG1378" s="227">
        <v>0</v>
      </c>
      <c r="AH1378" s="227">
        <v>0</v>
      </c>
      <c r="AI1378" s="227">
        <v>0</v>
      </c>
      <c r="AJ1378" s="475">
        <v>145.36562000000001</v>
      </c>
    </row>
    <row r="1379" spans="1:36" s="42" customFormat="1" x14ac:dyDescent="0.25">
      <c r="A1379" s="395"/>
      <c r="B1379" s="111">
        <v>741437</v>
      </c>
      <c r="C1379" s="180" t="s">
        <v>1781</v>
      </c>
      <c r="D1379" s="470">
        <v>0</v>
      </c>
      <c r="E1379" s="470">
        <v>0</v>
      </c>
      <c r="F1379" s="470">
        <v>0</v>
      </c>
      <c r="G1379" s="470">
        <v>0</v>
      </c>
      <c r="H1379" s="87">
        <v>0</v>
      </c>
      <c r="I1379" s="470">
        <v>0</v>
      </c>
      <c r="J1379" s="470">
        <v>0</v>
      </c>
      <c r="K1379" s="470">
        <v>0</v>
      </c>
      <c r="L1379" s="470">
        <v>0</v>
      </c>
      <c r="M1379" s="470">
        <v>0</v>
      </c>
      <c r="N1379" s="470">
        <v>0</v>
      </c>
      <c r="O1379" s="470">
        <v>0</v>
      </c>
      <c r="P1379" s="470">
        <v>0</v>
      </c>
      <c r="Q1379" s="470">
        <v>0</v>
      </c>
      <c r="R1379" s="87">
        <v>0</v>
      </c>
      <c r="S1379" s="470">
        <v>0</v>
      </c>
      <c r="T1379" s="470">
        <v>0</v>
      </c>
      <c r="U1379" s="470">
        <v>0</v>
      </c>
      <c r="V1379" s="470">
        <v>0</v>
      </c>
      <c r="W1379" s="470">
        <v>0</v>
      </c>
      <c r="X1379" s="470">
        <v>0</v>
      </c>
      <c r="Y1379" s="470">
        <v>0</v>
      </c>
      <c r="Z1379" s="470">
        <v>0</v>
      </c>
      <c r="AA1379" s="470">
        <v>0</v>
      </c>
      <c r="AB1379" s="470">
        <v>0</v>
      </c>
      <c r="AC1379" s="470">
        <v>0</v>
      </c>
      <c r="AD1379" s="470">
        <v>0</v>
      </c>
      <c r="AE1379" s="470">
        <v>0</v>
      </c>
      <c r="AF1379" s="227">
        <v>0</v>
      </c>
      <c r="AG1379" s="227">
        <v>0</v>
      </c>
      <c r="AH1379" s="227">
        <v>0</v>
      </c>
      <c r="AI1379" s="227">
        <v>0</v>
      </c>
      <c r="AJ1379" s="475">
        <v>0</v>
      </c>
    </row>
    <row r="1380" spans="1:36" s="42" customFormat="1" x14ac:dyDescent="0.25">
      <c r="A1380" s="395"/>
      <c r="B1380" s="111">
        <v>741440</v>
      </c>
      <c r="C1380" s="180" t="s">
        <v>1785</v>
      </c>
      <c r="D1380" s="470">
        <v>4002.5653200000002</v>
      </c>
      <c r="E1380" s="470">
        <v>0</v>
      </c>
      <c r="F1380" s="470">
        <v>0</v>
      </c>
      <c r="G1380" s="470">
        <v>0</v>
      </c>
      <c r="H1380" s="87">
        <v>4002.5653200000002</v>
      </c>
      <c r="I1380" s="470">
        <v>0</v>
      </c>
      <c r="J1380" s="470">
        <v>0</v>
      </c>
      <c r="K1380" s="470">
        <v>0</v>
      </c>
      <c r="L1380" s="470">
        <v>0</v>
      </c>
      <c r="M1380" s="470">
        <v>0</v>
      </c>
      <c r="N1380" s="470">
        <v>0</v>
      </c>
      <c r="O1380" s="470">
        <v>0</v>
      </c>
      <c r="P1380" s="470">
        <v>0</v>
      </c>
      <c r="Q1380" s="470">
        <v>0</v>
      </c>
      <c r="R1380" s="87">
        <v>0</v>
      </c>
      <c r="S1380" s="470">
        <v>0</v>
      </c>
      <c r="T1380" s="470">
        <v>0</v>
      </c>
      <c r="U1380" s="470">
        <v>0</v>
      </c>
      <c r="V1380" s="470">
        <v>0</v>
      </c>
      <c r="W1380" s="470">
        <v>0</v>
      </c>
      <c r="X1380" s="470">
        <v>0</v>
      </c>
      <c r="Y1380" s="470">
        <v>0</v>
      </c>
      <c r="Z1380" s="470">
        <v>0</v>
      </c>
      <c r="AA1380" s="470">
        <v>0</v>
      </c>
      <c r="AB1380" s="470">
        <v>0</v>
      </c>
      <c r="AC1380" s="470">
        <v>0</v>
      </c>
      <c r="AD1380" s="470">
        <v>0</v>
      </c>
      <c r="AE1380" s="470">
        <v>4002.5653200000002</v>
      </c>
      <c r="AF1380" s="227">
        <v>0</v>
      </c>
      <c r="AG1380" s="227">
        <v>0</v>
      </c>
      <c r="AH1380" s="227">
        <v>0</v>
      </c>
      <c r="AI1380" s="227">
        <v>0</v>
      </c>
      <c r="AJ1380" s="475">
        <v>4002.5653200000002</v>
      </c>
    </row>
    <row r="1381" spans="1:36" s="42" customFormat="1" x14ac:dyDescent="0.25">
      <c r="A1381" s="395"/>
      <c r="B1381" s="111">
        <v>741441</v>
      </c>
      <c r="C1381" s="180" t="s">
        <v>1787</v>
      </c>
      <c r="D1381" s="470">
        <v>92.714920000000006</v>
      </c>
      <c r="E1381" s="470">
        <v>0</v>
      </c>
      <c r="F1381" s="470">
        <v>0</v>
      </c>
      <c r="G1381" s="470">
        <v>0</v>
      </c>
      <c r="H1381" s="87">
        <v>92.714920000000006</v>
      </c>
      <c r="I1381" s="470">
        <v>0</v>
      </c>
      <c r="J1381" s="470">
        <v>0</v>
      </c>
      <c r="K1381" s="470">
        <v>0</v>
      </c>
      <c r="L1381" s="470">
        <v>0</v>
      </c>
      <c r="M1381" s="470">
        <v>0</v>
      </c>
      <c r="N1381" s="470">
        <v>0</v>
      </c>
      <c r="O1381" s="470">
        <v>0</v>
      </c>
      <c r="P1381" s="470">
        <v>0</v>
      </c>
      <c r="Q1381" s="470">
        <v>0</v>
      </c>
      <c r="R1381" s="87">
        <v>0</v>
      </c>
      <c r="S1381" s="470">
        <v>0</v>
      </c>
      <c r="T1381" s="470">
        <v>0</v>
      </c>
      <c r="U1381" s="470">
        <v>0</v>
      </c>
      <c r="V1381" s="470">
        <v>0</v>
      </c>
      <c r="W1381" s="470">
        <v>0</v>
      </c>
      <c r="X1381" s="470">
        <v>0</v>
      </c>
      <c r="Y1381" s="470">
        <v>0</v>
      </c>
      <c r="Z1381" s="470">
        <v>0</v>
      </c>
      <c r="AA1381" s="470">
        <v>0</v>
      </c>
      <c r="AB1381" s="470">
        <v>0</v>
      </c>
      <c r="AC1381" s="470">
        <v>0</v>
      </c>
      <c r="AD1381" s="470">
        <v>0</v>
      </c>
      <c r="AE1381" s="470">
        <v>92.714920000000006</v>
      </c>
      <c r="AF1381" s="227">
        <v>0</v>
      </c>
      <c r="AG1381" s="227">
        <v>0</v>
      </c>
      <c r="AH1381" s="227">
        <v>0</v>
      </c>
      <c r="AI1381" s="227">
        <v>0</v>
      </c>
      <c r="AJ1381" s="475">
        <v>92.714920000000006</v>
      </c>
    </row>
    <row r="1382" spans="1:36" s="42" customFormat="1" x14ac:dyDescent="0.25">
      <c r="A1382" s="395"/>
      <c r="B1382" s="111">
        <v>741442</v>
      </c>
      <c r="C1382" s="180" t="s">
        <v>1789</v>
      </c>
      <c r="D1382" s="470">
        <v>0</v>
      </c>
      <c r="E1382" s="470">
        <v>0</v>
      </c>
      <c r="F1382" s="470">
        <v>0</v>
      </c>
      <c r="G1382" s="470">
        <v>0</v>
      </c>
      <c r="H1382" s="87">
        <v>0</v>
      </c>
      <c r="I1382" s="470">
        <v>0</v>
      </c>
      <c r="J1382" s="470">
        <v>0</v>
      </c>
      <c r="K1382" s="470">
        <v>0</v>
      </c>
      <c r="L1382" s="470">
        <v>0</v>
      </c>
      <c r="M1382" s="470">
        <v>0</v>
      </c>
      <c r="N1382" s="470">
        <v>0</v>
      </c>
      <c r="O1382" s="470">
        <v>0</v>
      </c>
      <c r="P1382" s="470">
        <v>0</v>
      </c>
      <c r="Q1382" s="470">
        <v>0</v>
      </c>
      <c r="R1382" s="87">
        <v>0</v>
      </c>
      <c r="S1382" s="470">
        <v>0</v>
      </c>
      <c r="T1382" s="470">
        <v>0</v>
      </c>
      <c r="U1382" s="470">
        <v>0</v>
      </c>
      <c r="V1382" s="470">
        <v>0</v>
      </c>
      <c r="W1382" s="470">
        <v>0</v>
      </c>
      <c r="X1382" s="470">
        <v>0</v>
      </c>
      <c r="Y1382" s="470">
        <v>0</v>
      </c>
      <c r="Z1382" s="470">
        <v>0</v>
      </c>
      <c r="AA1382" s="470">
        <v>0</v>
      </c>
      <c r="AB1382" s="470">
        <v>0</v>
      </c>
      <c r="AC1382" s="470">
        <v>0</v>
      </c>
      <c r="AD1382" s="470">
        <v>0</v>
      </c>
      <c r="AE1382" s="470">
        <v>0</v>
      </c>
      <c r="AF1382" s="227">
        <v>0</v>
      </c>
      <c r="AG1382" s="227">
        <v>0</v>
      </c>
      <c r="AH1382" s="227">
        <v>0</v>
      </c>
      <c r="AI1382" s="227">
        <v>0</v>
      </c>
      <c r="AJ1382" s="475">
        <v>0</v>
      </c>
    </row>
    <row r="1383" spans="1:36" s="42" customFormat="1" x14ac:dyDescent="0.25">
      <c r="A1383" s="395"/>
      <c r="B1383" s="111">
        <v>7415</v>
      </c>
      <c r="C1383" s="180" t="s">
        <v>1791</v>
      </c>
      <c r="D1383" s="470">
        <v>0</v>
      </c>
      <c r="E1383" s="470">
        <v>166053.43783000001</v>
      </c>
      <c r="F1383" s="470">
        <v>0</v>
      </c>
      <c r="G1383" s="470">
        <v>131266.37703999999</v>
      </c>
      <c r="H1383" s="87">
        <v>297319.81487</v>
      </c>
      <c r="I1383" s="470">
        <v>124236.37781000001</v>
      </c>
      <c r="J1383" s="470">
        <v>124489.11960000001</v>
      </c>
      <c r="K1383" s="470">
        <v>46114.82</v>
      </c>
      <c r="L1383" s="470">
        <v>6942.41093</v>
      </c>
      <c r="M1383" s="470">
        <v>8914.8293300000005</v>
      </c>
      <c r="N1383" s="470">
        <v>67672.366909999997</v>
      </c>
      <c r="O1383" s="470">
        <v>4880.2289199999996</v>
      </c>
      <c r="P1383" s="470">
        <v>0</v>
      </c>
      <c r="Q1383" s="470">
        <v>1280.12888</v>
      </c>
      <c r="R1383" s="87">
        <v>384530.28237999999</v>
      </c>
      <c r="S1383" s="470">
        <v>0</v>
      </c>
      <c r="T1383" s="470">
        <v>8008.2702900000004</v>
      </c>
      <c r="U1383" s="470">
        <v>0</v>
      </c>
      <c r="V1383" s="470">
        <v>0</v>
      </c>
      <c r="W1383" s="470">
        <v>0</v>
      </c>
      <c r="X1383" s="470">
        <v>49.11307</v>
      </c>
      <c r="Y1383" s="470">
        <v>121.09851999999999</v>
      </c>
      <c r="Z1383" s="470">
        <v>0</v>
      </c>
      <c r="AA1383" s="470">
        <v>0</v>
      </c>
      <c r="AB1383" s="470">
        <v>0</v>
      </c>
      <c r="AC1383" s="470">
        <v>0</v>
      </c>
      <c r="AD1383" s="470">
        <v>8178.4818800000003</v>
      </c>
      <c r="AE1383" s="470">
        <v>690028.57912999997</v>
      </c>
      <c r="AF1383" s="227">
        <v>113787.18690999999</v>
      </c>
      <c r="AG1383" s="227">
        <v>15857.24026</v>
      </c>
      <c r="AH1383" s="227">
        <v>0</v>
      </c>
      <c r="AI1383" s="227">
        <v>121.09851999999999</v>
      </c>
      <c r="AJ1383" s="475">
        <v>560263.05343999993</v>
      </c>
    </row>
    <row r="1384" spans="1:36" s="42" customFormat="1" x14ac:dyDescent="0.25">
      <c r="A1384" s="395"/>
      <c r="B1384" s="111">
        <v>741505</v>
      </c>
      <c r="C1384" s="180" t="s">
        <v>1792</v>
      </c>
      <c r="D1384" s="470">
        <v>0</v>
      </c>
      <c r="E1384" s="470">
        <v>0</v>
      </c>
      <c r="F1384" s="470">
        <v>0</v>
      </c>
      <c r="G1384" s="470">
        <v>92252.163650000002</v>
      </c>
      <c r="H1384" s="87">
        <v>92252.163650000002</v>
      </c>
      <c r="I1384" s="470">
        <v>84551.119070000001</v>
      </c>
      <c r="J1384" s="470">
        <v>87235.256760000004</v>
      </c>
      <c r="K1384" s="470">
        <v>46114.82</v>
      </c>
      <c r="L1384" s="470">
        <v>0</v>
      </c>
      <c r="M1384" s="470">
        <v>3061.1594399999999</v>
      </c>
      <c r="N1384" s="470">
        <v>65376.80689</v>
      </c>
      <c r="O1384" s="470">
        <v>1905.01648</v>
      </c>
      <c r="P1384" s="470">
        <v>0</v>
      </c>
      <c r="Q1384" s="470">
        <v>1280.12888</v>
      </c>
      <c r="R1384" s="87">
        <v>289524.30751999997</v>
      </c>
      <c r="S1384" s="470">
        <v>0</v>
      </c>
      <c r="T1384" s="470">
        <v>5651.13843</v>
      </c>
      <c r="U1384" s="470">
        <v>0</v>
      </c>
      <c r="V1384" s="470">
        <v>0</v>
      </c>
      <c r="W1384" s="470">
        <v>0</v>
      </c>
      <c r="X1384" s="470">
        <v>0</v>
      </c>
      <c r="Y1384" s="470">
        <v>0</v>
      </c>
      <c r="Z1384" s="470">
        <v>0</v>
      </c>
      <c r="AA1384" s="470">
        <v>0</v>
      </c>
      <c r="AB1384" s="470">
        <v>0</v>
      </c>
      <c r="AC1384" s="470">
        <v>0</v>
      </c>
      <c r="AD1384" s="470">
        <v>5651.13843</v>
      </c>
      <c r="AE1384" s="470">
        <v>387427.60959999997</v>
      </c>
      <c r="AF1384" s="227">
        <v>111491.62689</v>
      </c>
      <c r="AG1384" s="227">
        <v>3061.1594399999999</v>
      </c>
      <c r="AH1384" s="227">
        <v>0</v>
      </c>
      <c r="AI1384" s="227">
        <v>0</v>
      </c>
      <c r="AJ1384" s="475">
        <v>272874.82326999999</v>
      </c>
    </row>
    <row r="1385" spans="1:36" s="42" customFormat="1" x14ac:dyDescent="0.25">
      <c r="A1385" s="395"/>
      <c r="B1385" s="111">
        <v>741510</v>
      </c>
      <c r="C1385" s="180" t="s">
        <v>1794</v>
      </c>
      <c r="D1385" s="470">
        <v>0</v>
      </c>
      <c r="E1385" s="470">
        <v>166053.43783000001</v>
      </c>
      <c r="F1385" s="470">
        <v>0</v>
      </c>
      <c r="G1385" s="470">
        <v>37387.151689999999</v>
      </c>
      <c r="H1385" s="87">
        <v>203440.58952000001</v>
      </c>
      <c r="I1385" s="470">
        <v>39653.55874</v>
      </c>
      <c r="J1385" s="470">
        <v>37253.862840000002</v>
      </c>
      <c r="K1385" s="470">
        <v>0</v>
      </c>
      <c r="L1385" s="470">
        <v>6942.41093</v>
      </c>
      <c r="M1385" s="470">
        <v>5853.6698900000001</v>
      </c>
      <c r="N1385" s="470">
        <v>2295.5600199999999</v>
      </c>
      <c r="O1385" s="470">
        <v>2975.2124399999998</v>
      </c>
      <c r="P1385" s="470">
        <v>0</v>
      </c>
      <c r="Q1385" s="470">
        <v>0</v>
      </c>
      <c r="R1385" s="87">
        <v>94974.274860000005</v>
      </c>
      <c r="S1385" s="470">
        <v>0</v>
      </c>
      <c r="T1385" s="470">
        <v>2357.13186</v>
      </c>
      <c r="U1385" s="470">
        <v>0</v>
      </c>
      <c r="V1385" s="470">
        <v>0</v>
      </c>
      <c r="W1385" s="470">
        <v>0</v>
      </c>
      <c r="X1385" s="470">
        <v>49.11307</v>
      </c>
      <c r="Y1385" s="470">
        <v>0</v>
      </c>
      <c r="Z1385" s="470">
        <v>0</v>
      </c>
      <c r="AA1385" s="470">
        <v>0</v>
      </c>
      <c r="AB1385" s="470">
        <v>0</v>
      </c>
      <c r="AC1385" s="470">
        <v>0</v>
      </c>
      <c r="AD1385" s="470">
        <v>2406.2449299999998</v>
      </c>
      <c r="AE1385" s="470">
        <v>300821.10931000003</v>
      </c>
      <c r="AF1385" s="227">
        <v>2295.5600199999999</v>
      </c>
      <c r="AG1385" s="227">
        <v>12796.080819999999</v>
      </c>
      <c r="AH1385" s="227">
        <v>0</v>
      </c>
      <c r="AI1385" s="227">
        <v>0</v>
      </c>
      <c r="AJ1385" s="475">
        <v>285729.46847000002</v>
      </c>
    </row>
    <row r="1386" spans="1:36" s="42" customFormat="1" x14ac:dyDescent="0.25">
      <c r="A1386" s="395"/>
      <c r="B1386" s="111">
        <v>741515</v>
      </c>
      <c r="C1386" s="180" t="s">
        <v>1796</v>
      </c>
      <c r="D1386" s="470">
        <v>0</v>
      </c>
      <c r="E1386" s="470">
        <v>0</v>
      </c>
      <c r="F1386" s="470">
        <v>0</v>
      </c>
      <c r="G1386" s="470">
        <v>232.85569000000001</v>
      </c>
      <c r="H1386" s="87">
        <v>232.85569000000001</v>
      </c>
      <c r="I1386" s="470">
        <v>0</v>
      </c>
      <c r="J1386" s="470">
        <v>0</v>
      </c>
      <c r="K1386" s="470">
        <v>0</v>
      </c>
      <c r="L1386" s="470">
        <v>0</v>
      </c>
      <c r="M1386" s="470">
        <v>0</v>
      </c>
      <c r="N1386" s="470">
        <v>0</v>
      </c>
      <c r="O1386" s="470">
        <v>0</v>
      </c>
      <c r="P1386" s="470">
        <v>0</v>
      </c>
      <c r="Q1386" s="470">
        <v>0</v>
      </c>
      <c r="R1386" s="87">
        <v>0</v>
      </c>
      <c r="S1386" s="470">
        <v>0</v>
      </c>
      <c r="T1386" s="470">
        <v>0</v>
      </c>
      <c r="U1386" s="470">
        <v>0</v>
      </c>
      <c r="V1386" s="470">
        <v>0</v>
      </c>
      <c r="W1386" s="470">
        <v>0</v>
      </c>
      <c r="X1386" s="470">
        <v>0</v>
      </c>
      <c r="Y1386" s="470">
        <v>0</v>
      </c>
      <c r="Z1386" s="470">
        <v>0</v>
      </c>
      <c r="AA1386" s="470">
        <v>0</v>
      </c>
      <c r="AB1386" s="470">
        <v>0</v>
      </c>
      <c r="AC1386" s="470">
        <v>0</v>
      </c>
      <c r="AD1386" s="470">
        <v>0</v>
      </c>
      <c r="AE1386" s="470">
        <v>232.85569000000001</v>
      </c>
      <c r="AF1386" s="227">
        <v>0</v>
      </c>
      <c r="AG1386" s="227">
        <v>0</v>
      </c>
      <c r="AH1386" s="227">
        <v>0</v>
      </c>
      <c r="AI1386" s="227">
        <v>0</v>
      </c>
      <c r="AJ1386" s="475">
        <v>232.85569000000001</v>
      </c>
    </row>
    <row r="1387" spans="1:36" s="42" customFormat="1" x14ac:dyDescent="0.25">
      <c r="A1387" s="395"/>
      <c r="B1387" s="111">
        <v>741520</v>
      </c>
      <c r="C1387" s="180" t="s">
        <v>1797</v>
      </c>
      <c r="D1387" s="470">
        <v>0</v>
      </c>
      <c r="E1387" s="470">
        <v>0</v>
      </c>
      <c r="F1387" s="470">
        <v>0</v>
      </c>
      <c r="G1387" s="470">
        <v>1394.2060100000001</v>
      </c>
      <c r="H1387" s="87">
        <v>1394.2060100000001</v>
      </c>
      <c r="I1387" s="470">
        <v>31.7</v>
      </c>
      <c r="J1387" s="470">
        <v>0</v>
      </c>
      <c r="K1387" s="470">
        <v>0</v>
      </c>
      <c r="L1387" s="470">
        <v>0</v>
      </c>
      <c r="M1387" s="470">
        <v>0</v>
      </c>
      <c r="N1387" s="470">
        <v>0</v>
      </c>
      <c r="O1387" s="470">
        <v>0</v>
      </c>
      <c r="P1387" s="470">
        <v>0</v>
      </c>
      <c r="Q1387" s="470">
        <v>0</v>
      </c>
      <c r="R1387" s="87">
        <v>31.7</v>
      </c>
      <c r="S1387" s="470">
        <v>0</v>
      </c>
      <c r="T1387" s="470">
        <v>0</v>
      </c>
      <c r="U1387" s="470">
        <v>0</v>
      </c>
      <c r="V1387" s="470">
        <v>0</v>
      </c>
      <c r="W1387" s="470">
        <v>0</v>
      </c>
      <c r="X1387" s="470">
        <v>0</v>
      </c>
      <c r="Y1387" s="470">
        <v>121.09851999999999</v>
      </c>
      <c r="Z1387" s="470">
        <v>0</v>
      </c>
      <c r="AA1387" s="470">
        <v>0</v>
      </c>
      <c r="AB1387" s="470">
        <v>0</v>
      </c>
      <c r="AC1387" s="470">
        <v>0</v>
      </c>
      <c r="AD1387" s="470">
        <v>121.09851999999999</v>
      </c>
      <c r="AE1387" s="470">
        <v>1547.0045300000002</v>
      </c>
      <c r="AF1387" s="227">
        <v>0</v>
      </c>
      <c r="AG1387" s="227">
        <v>0</v>
      </c>
      <c r="AH1387" s="227">
        <v>0</v>
      </c>
      <c r="AI1387" s="227">
        <v>121.09851999999999</v>
      </c>
      <c r="AJ1387" s="475">
        <v>1425.9060100000002</v>
      </c>
    </row>
    <row r="1388" spans="1:36" s="42" customFormat="1" x14ac:dyDescent="0.25">
      <c r="A1388" s="395"/>
      <c r="B1388" s="111">
        <v>741540</v>
      </c>
      <c r="C1388" s="180" t="s">
        <v>1634</v>
      </c>
      <c r="D1388" s="470">
        <v>0</v>
      </c>
      <c r="E1388" s="470">
        <v>0</v>
      </c>
      <c r="F1388" s="470">
        <v>0</v>
      </c>
      <c r="G1388" s="470">
        <v>0</v>
      </c>
      <c r="H1388" s="87">
        <v>0</v>
      </c>
      <c r="I1388" s="470">
        <v>0</v>
      </c>
      <c r="J1388" s="470">
        <v>0</v>
      </c>
      <c r="K1388" s="470">
        <v>0</v>
      </c>
      <c r="L1388" s="470">
        <v>0</v>
      </c>
      <c r="M1388" s="470">
        <v>0</v>
      </c>
      <c r="N1388" s="470">
        <v>0</v>
      </c>
      <c r="O1388" s="470">
        <v>0</v>
      </c>
      <c r="P1388" s="470">
        <v>0</v>
      </c>
      <c r="Q1388" s="470">
        <v>0</v>
      </c>
      <c r="R1388" s="87">
        <v>0</v>
      </c>
      <c r="S1388" s="470">
        <v>0</v>
      </c>
      <c r="T1388" s="470">
        <v>0</v>
      </c>
      <c r="U1388" s="470">
        <v>0</v>
      </c>
      <c r="V1388" s="470">
        <v>0</v>
      </c>
      <c r="W1388" s="470">
        <v>0</v>
      </c>
      <c r="X1388" s="470">
        <v>0</v>
      </c>
      <c r="Y1388" s="470">
        <v>0</v>
      </c>
      <c r="Z1388" s="470">
        <v>0</v>
      </c>
      <c r="AA1388" s="470">
        <v>0</v>
      </c>
      <c r="AB1388" s="470">
        <v>0</v>
      </c>
      <c r="AC1388" s="470">
        <v>0</v>
      </c>
      <c r="AD1388" s="470">
        <v>0</v>
      </c>
      <c r="AE1388" s="470">
        <v>0</v>
      </c>
      <c r="AF1388" s="227">
        <v>0</v>
      </c>
      <c r="AG1388" s="227">
        <v>0</v>
      </c>
      <c r="AH1388" s="227">
        <v>0</v>
      </c>
      <c r="AI1388" s="227">
        <v>0</v>
      </c>
      <c r="AJ1388" s="475">
        <v>0</v>
      </c>
    </row>
    <row r="1389" spans="1:36" s="42" customFormat="1" x14ac:dyDescent="0.25">
      <c r="A1389" s="395"/>
      <c r="B1389" s="111">
        <v>741545</v>
      </c>
      <c r="C1389" s="180" t="s">
        <v>1542</v>
      </c>
      <c r="D1389" s="470">
        <v>0</v>
      </c>
      <c r="E1389" s="470">
        <v>0</v>
      </c>
      <c r="F1389" s="470">
        <v>0</v>
      </c>
      <c r="G1389" s="470">
        <v>0</v>
      </c>
      <c r="H1389" s="87">
        <v>0</v>
      </c>
      <c r="I1389" s="470">
        <v>0</v>
      </c>
      <c r="J1389" s="470">
        <v>0</v>
      </c>
      <c r="K1389" s="470">
        <v>0</v>
      </c>
      <c r="L1389" s="470">
        <v>0</v>
      </c>
      <c r="M1389" s="470">
        <v>0</v>
      </c>
      <c r="N1389" s="470">
        <v>0</v>
      </c>
      <c r="O1389" s="470">
        <v>0</v>
      </c>
      <c r="P1389" s="470">
        <v>0</v>
      </c>
      <c r="Q1389" s="470">
        <v>0</v>
      </c>
      <c r="R1389" s="87">
        <v>0</v>
      </c>
      <c r="S1389" s="470">
        <v>0</v>
      </c>
      <c r="T1389" s="470">
        <v>0</v>
      </c>
      <c r="U1389" s="470">
        <v>0</v>
      </c>
      <c r="V1389" s="470">
        <v>0</v>
      </c>
      <c r="W1389" s="470">
        <v>0</v>
      </c>
      <c r="X1389" s="470">
        <v>0</v>
      </c>
      <c r="Y1389" s="470">
        <v>0</v>
      </c>
      <c r="Z1389" s="470">
        <v>0</v>
      </c>
      <c r="AA1389" s="470">
        <v>0</v>
      </c>
      <c r="AB1389" s="470">
        <v>0</v>
      </c>
      <c r="AC1389" s="470">
        <v>0</v>
      </c>
      <c r="AD1389" s="470">
        <v>0</v>
      </c>
      <c r="AE1389" s="470">
        <v>0</v>
      </c>
      <c r="AF1389" s="227">
        <v>0</v>
      </c>
      <c r="AG1389" s="227">
        <v>0</v>
      </c>
      <c r="AH1389" s="227">
        <v>0</v>
      </c>
      <c r="AI1389" s="227">
        <v>0</v>
      </c>
      <c r="AJ1389" s="475">
        <v>0</v>
      </c>
    </row>
    <row r="1390" spans="1:36" s="42" customFormat="1" x14ac:dyDescent="0.25">
      <c r="A1390" s="395"/>
      <c r="B1390" s="111">
        <v>741550</v>
      </c>
      <c r="C1390" s="180" t="s">
        <v>885</v>
      </c>
      <c r="D1390" s="470">
        <v>0</v>
      </c>
      <c r="E1390" s="470">
        <v>0</v>
      </c>
      <c r="F1390" s="470">
        <v>0</v>
      </c>
      <c r="G1390" s="470">
        <v>0</v>
      </c>
      <c r="H1390" s="87">
        <v>0</v>
      </c>
      <c r="I1390" s="470">
        <v>0</v>
      </c>
      <c r="J1390" s="470">
        <v>0</v>
      </c>
      <c r="K1390" s="470">
        <v>0</v>
      </c>
      <c r="L1390" s="470">
        <v>0</v>
      </c>
      <c r="M1390" s="470">
        <v>0</v>
      </c>
      <c r="N1390" s="470">
        <v>0</v>
      </c>
      <c r="O1390" s="470">
        <v>0</v>
      </c>
      <c r="P1390" s="470">
        <v>0</v>
      </c>
      <c r="Q1390" s="470">
        <v>0</v>
      </c>
      <c r="R1390" s="87">
        <v>0</v>
      </c>
      <c r="S1390" s="470">
        <v>0</v>
      </c>
      <c r="T1390" s="470">
        <v>0</v>
      </c>
      <c r="U1390" s="470">
        <v>0</v>
      </c>
      <c r="V1390" s="470">
        <v>0</v>
      </c>
      <c r="W1390" s="470">
        <v>0</v>
      </c>
      <c r="X1390" s="470">
        <v>0</v>
      </c>
      <c r="Y1390" s="470">
        <v>0</v>
      </c>
      <c r="Z1390" s="470">
        <v>0</v>
      </c>
      <c r="AA1390" s="470">
        <v>0</v>
      </c>
      <c r="AB1390" s="470">
        <v>0</v>
      </c>
      <c r="AC1390" s="470">
        <v>0</v>
      </c>
      <c r="AD1390" s="470">
        <v>0</v>
      </c>
      <c r="AE1390" s="470">
        <v>0</v>
      </c>
      <c r="AF1390" s="227">
        <v>0</v>
      </c>
      <c r="AG1390" s="227">
        <v>0</v>
      </c>
      <c r="AH1390" s="227">
        <v>0</v>
      </c>
      <c r="AI1390" s="227">
        <v>0</v>
      </c>
      <c r="AJ1390" s="475">
        <v>0</v>
      </c>
    </row>
    <row r="1391" spans="1:36" s="42" customFormat="1" x14ac:dyDescent="0.25">
      <c r="A1391" s="395"/>
      <c r="B1391" s="111">
        <v>7416</v>
      </c>
      <c r="C1391" s="180" t="s">
        <v>1712</v>
      </c>
      <c r="D1391" s="470">
        <v>0</v>
      </c>
      <c r="E1391" s="470">
        <v>132.22891000000001</v>
      </c>
      <c r="F1391" s="470">
        <v>0</v>
      </c>
      <c r="G1391" s="470">
        <v>3387.7731699999999</v>
      </c>
      <c r="H1391" s="87">
        <v>3520.0020799999998</v>
      </c>
      <c r="I1391" s="470">
        <v>0</v>
      </c>
      <c r="J1391" s="470">
        <v>2932.2856000000002</v>
      </c>
      <c r="K1391" s="470">
        <v>1.9330000000000001</v>
      </c>
      <c r="L1391" s="470">
        <v>0</v>
      </c>
      <c r="M1391" s="470">
        <v>0</v>
      </c>
      <c r="N1391" s="470">
        <v>2046.90642</v>
      </c>
      <c r="O1391" s="470">
        <v>0</v>
      </c>
      <c r="P1391" s="470">
        <v>0</v>
      </c>
      <c r="Q1391" s="470">
        <v>34.017249999999997</v>
      </c>
      <c r="R1391" s="87">
        <v>5015.1422700000003</v>
      </c>
      <c r="S1391" s="470">
        <v>54.188079999999999</v>
      </c>
      <c r="T1391" s="470">
        <v>0</v>
      </c>
      <c r="U1391" s="470">
        <v>0</v>
      </c>
      <c r="V1391" s="470">
        <v>0</v>
      </c>
      <c r="W1391" s="470">
        <v>0</v>
      </c>
      <c r="X1391" s="470">
        <v>0</v>
      </c>
      <c r="Y1391" s="470">
        <v>0</v>
      </c>
      <c r="Z1391" s="470">
        <v>0</v>
      </c>
      <c r="AA1391" s="470">
        <v>0</v>
      </c>
      <c r="AB1391" s="470">
        <v>1.17459</v>
      </c>
      <c r="AC1391" s="470">
        <v>0</v>
      </c>
      <c r="AD1391" s="470">
        <v>55.362670000000001</v>
      </c>
      <c r="AE1391" s="470">
        <v>8590.5070200000009</v>
      </c>
      <c r="AF1391" s="227">
        <v>2048.8394200000002</v>
      </c>
      <c r="AG1391" s="227">
        <v>0</v>
      </c>
      <c r="AH1391" s="227">
        <v>0</v>
      </c>
      <c r="AI1391" s="227">
        <v>0</v>
      </c>
      <c r="AJ1391" s="475">
        <v>6541.6675999999989</v>
      </c>
    </row>
    <row r="1392" spans="1:36" s="42" customFormat="1" x14ac:dyDescent="0.25">
      <c r="A1392" s="395"/>
      <c r="B1392" s="111">
        <v>741605</v>
      </c>
      <c r="C1392" s="141" t="s">
        <v>243</v>
      </c>
      <c r="D1392" s="470">
        <v>0</v>
      </c>
      <c r="E1392" s="470">
        <v>0</v>
      </c>
      <c r="F1392" s="470">
        <v>0</v>
      </c>
      <c r="G1392" s="470">
        <v>0</v>
      </c>
      <c r="H1392" s="87">
        <v>0</v>
      </c>
      <c r="I1392" s="470">
        <v>0</v>
      </c>
      <c r="J1392" s="470">
        <v>0</v>
      </c>
      <c r="K1392" s="470">
        <v>0</v>
      </c>
      <c r="L1392" s="470">
        <v>0</v>
      </c>
      <c r="M1392" s="470">
        <v>0</v>
      </c>
      <c r="N1392" s="470">
        <v>0</v>
      </c>
      <c r="O1392" s="470">
        <v>0</v>
      </c>
      <c r="P1392" s="470">
        <v>0</v>
      </c>
      <c r="Q1392" s="470">
        <v>0</v>
      </c>
      <c r="R1392" s="87">
        <v>0</v>
      </c>
      <c r="S1392" s="470">
        <v>0</v>
      </c>
      <c r="T1392" s="470">
        <v>0</v>
      </c>
      <c r="U1392" s="470">
        <v>0</v>
      </c>
      <c r="V1392" s="470">
        <v>0</v>
      </c>
      <c r="W1392" s="470">
        <v>0</v>
      </c>
      <c r="X1392" s="470">
        <v>0</v>
      </c>
      <c r="Y1392" s="470">
        <v>0</v>
      </c>
      <c r="Z1392" s="470">
        <v>0</v>
      </c>
      <c r="AA1392" s="470">
        <v>0</v>
      </c>
      <c r="AB1392" s="470">
        <v>0</v>
      </c>
      <c r="AC1392" s="470">
        <v>0</v>
      </c>
      <c r="AD1392" s="470">
        <v>0</v>
      </c>
      <c r="AE1392" s="470">
        <v>0</v>
      </c>
      <c r="AF1392" s="227">
        <v>0</v>
      </c>
      <c r="AG1392" s="227">
        <v>0</v>
      </c>
      <c r="AH1392" s="227">
        <v>0</v>
      </c>
      <c r="AI1392" s="227">
        <v>0</v>
      </c>
      <c r="AJ1392" s="475">
        <v>0</v>
      </c>
    </row>
    <row r="1393" spans="1:36" s="42" customFormat="1" x14ac:dyDescent="0.25">
      <c r="A1393" s="395"/>
      <c r="B1393" s="111">
        <v>741610</v>
      </c>
      <c r="C1393" s="180" t="s">
        <v>258</v>
      </c>
      <c r="D1393" s="470">
        <v>0</v>
      </c>
      <c r="E1393" s="470">
        <v>132.22891000000001</v>
      </c>
      <c r="F1393" s="470">
        <v>0</v>
      </c>
      <c r="G1393" s="470">
        <v>3387.7731699999999</v>
      </c>
      <c r="H1393" s="87">
        <v>3520.0020799999998</v>
      </c>
      <c r="I1393" s="470">
        <v>0</v>
      </c>
      <c r="J1393" s="470">
        <v>2932.2856000000002</v>
      </c>
      <c r="K1393" s="470">
        <v>1.9330000000000001</v>
      </c>
      <c r="L1393" s="470">
        <v>0</v>
      </c>
      <c r="M1393" s="470">
        <v>0</v>
      </c>
      <c r="N1393" s="470">
        <v>2046.90642</v>
      </c>
      <c r="O1393" s="470">
        <v>0</v>
      </c>
      <c r="P1393" s="470">
        <v>0</v>
      </c>
      <c r="Q1393" s="470">
        <v>34.017249999999997</v>
      </c>
      <c r="R1393" s="87">
        <v>5015.1422700000003</v>
      </c>
      <c r="S1393" s="470">
        <v>54.188079999999999</v>
      </c>
      <c r="T1393" s="470">
        <v>0</v>
      </c>
      <c r="U1393" s="470">
        <v>0</v>
      </c>
      <c r="V1393" s="470">
        <v>0</v>
      </c>
      <c r="W1393" s="470">
        <v>0</v>
      </c>
      <c r="X1393" s="470">
        <v>0</v>
      </c>
      <c r="Y1393" s="470">
        <v>0</v>
      </c>
      <c r="Z1393" s="470">
        <v>0</v>
      </c>
      <c r="AA1393" s="470">
        <v>0</v>
      </c>
      <c r="AB1393" s="470">
        <v>1.17459</v>
      </c>
      <c r="AC1393" s="470">
        <v>0</v>
      </c>
      <c r="AD1393" s="470">
        <v>55.362670000000001</v>
      </c>
      <c r="AE1393" s="470">
        <v>8590.5070200000009</v>
      </c>
      <c r="AF1393" s="227">
        <v>2048.8394200000002</v>
      </c>
      <c r="AG1393" s="227">
        <v>0</v>
      </c>
      <c r="AH1393" s="227">
        <v>0</v>
      </c>
      <c r="AI1393" s="227">
        <v>0</v>
      </c>
      <c r="AJ1393" s="475">
        <v>6541.6675999999989</v>
      </c>
    </row>
    <row r="1394" spans="1:36" s="42" customFormat="1" x14ac:dyDescent="0.25">
      <c r="A1394" s="395"/>
      <c r="B1394" s="111">
        <v>7417</v>
      </c>
      <c r="C1394" s="180" t="s">
        <v>1799</v>
      </c>
      <c r="D1394" s="470">
        <v>0</v>
      </c>
      <c r="E1394" s="470">
        <v>127971.17023</v>
      </c>
      <c r="F1394" s="470">
        <v>0</v>
      </c>
      <c r="G1394" s="470">
        <v>0</v>
      </c>
      <c r="H1394" s="87">
        <v>127971.17023</v>
      </c>
      <c r="I1394" s="470">
        <v>0</v>
      </c>
      <c r="J1394" s="470">
        <v>0</v>
      </c>
      <c r="K1394" s="470">
        <v>0</v>
      </c>
      <c r="L1394" s="470">
        <v>0</v>
      </c>
      <c r="M1394" s="470">
        <v>0</v>
      </c>
      <c r="N1394" s="470">
        <v>0</v>
      </c>
      <c r="O1394" s="470">
        <v>0</v>
      </c>
      <c r="P1394" s="470">
        <v>0</v>
      </c>
      <c r="Q1394" s="470">
        <v>0</v>
      </c>
      <c r="R1394" s="87">
        <v>0</v>
      </c>
      <c r="S1394" s="470">
        <v>17333.11535</v>
      </c>
      <c r="T1394" s="470">
        <v>0</v>
      </c>
      <c r="U1394" s="470">
        <v>0</v>
      </c>
      <c r="V1394" s="470">
        <v>0</v>
      </c>
      <c r="W1394" s="470">
        <v>0</v>
      </c>
      <c r="X1394" s="470">
        <v>0</v>
      </c>
      <c r="Y1394" s="470">
        <v>0</v>
      </c>
      <c r="Z1394" s="470">
        <v>0</v>
      </c>
      <c r="AA1394" s="470">
        <v>0</v>
      </c>
      <c r="AB1394" s="470">
        <v>0</v>
      </c>
      <c r="AC1394" s="470">
        <v>0</v>
      </c>
      <c r="AD1394" s="470">
        <v>17333.11535</v>
      </c>
      <c r="AE1394" s="470">
        <v>145304.28558</v>
      </c>
      <c r="AF1394" s="227">
        <v>0</v>
      </c>
      <c r="AG1394" s="227">
        <v>0</v>
      </c>
      <c r="AH1394" s="227">
        <v>0</v>
      </c>
      <c r="AI1394" s="227">
        <v>0</v>
      </c>
      <c r="AJ1394" s="475">
        <v>145304.28558</v>
      </c>
    </row>
    <row r="1395" spans="1:36" s="42" customFormat="1" x14ac:dyDescent="0.25">
      <c r="A1395" s="395"/>
      <c r="B1395" s="111">
        <v>741705</v>
      </c>
      <c r="C1395" s="180" t="s">
        <v>1800</v>
      </c>
      <c r="D1395" s="470">
        <v>0</v>
      </c>
      <c r="E1395" s="470">
        <v>127971.17023</v>
      </c>
      <c r="F1395" s="470">
        <v>0</v>
      </c>
      <c r="G1395" s="470">
        <v>0</v>
      </c>
      <c r="H1395" s="87">
        <v>127971.17023</v>
      </c>
      <c r="I1395" s="470">
        <v>0</v>
      </c>
      <c r="J1395" s="470">
        <v>0</v>
      </c>
      <c r="K1395" s="470">
        <v>0</v>
      </c>
      <c r="L1395" s="470">
        <v>0</v>
      </c>
      <c r="M1395" s="470">
        <v>0</v>
      </c>
      <c r="N1395" s="470">
        <v>0</v>
      </c>
      <c r="O1395" s="470">
        <v>0</v>
      </c>
      <c r="P1395" s="470">
        <v>0</v>
      </c>
      <c r="Q1395" s="470">
        <v>0</v>
      </c>
      <c r="R1395" s="87">
        <v>0</v>
      </c>
      <c r="S1395" s="470">
        <v>13179.646549999999</v>
      </c>
      <c r="T1395" s="470">
        <v>0</v>
      </c>
      <c r="U1395" s="470">
        <v>0</v>
      </c>
      <c r="V1395" s="470">
        <v>0</v>
      </c>
      <c r="W1395" s="470">
        <v>0</v>
      </c>
      <c r="X1395" s="470">
        <v>0</v>
      </c>
      <c r="Y1395" s="470">
        <v>0</v>
      </c>
      <c r="Z1395" s="470">
        <v>0</v>
      </c>
      <c r="AA1395" s="470">
        <v>0</v>
      </c>
      <c r="AB1395" s="470">
        <v>0</v>
      </c>
      <c r="AC1395" s="470">
        <v>0</v>
      </c>
      <c r="AD1395" s="470">
        <v>13179.646549999999</v>
      </c>
      <c r="AE1395" s="470">
        <v>141150.81677999999</v>
      </c>
      <c r="AF1395" s="227">
        <v>0</v>
      </c>
      <c r="AG1395" s="227">
        <v>0</v>
      </c>
      <c r="AH1395" s="227">
        <v>0</v>
      </c>
      <c r="AI1395" s="227">
        <v>0</v>
      </c>
      <c r="AJ1395" s="475">
        <v>141150.81677999999</v>
      </c>
    </row>
    <row r="1396" spans="1:36" s="42" customFormat="1" x14ac:dyDescent="0.25">
      <c r="A1396" s="395"/>
      <c r="B1396" s="111">
        <v>741710</v>
      </c>
      <c r="C1396" s="180" t="s">
        <v>1801</v>
      </c>
      <c r="D1396" s="470">
        <v>0</v>
      </c>
      <c r="E1396" s="470">
        <v>0</v>
      </c>
      <c r="F1396" s="470">
        <v>0</v>
      </c>
      <c r="G1396" s="470">
        <v>0</v>
      </c>
      <c r="H1396" s="87">
        <v>0</v>
      </c>
      <c r="I1396" s="470">
        <v>0</v>
      </c>
      <c r="J1396" s="470">
        <v>0</v>
      </c>
      <c r="K1396" s="470">
        <v>0</v>
      </c>
      <c r="L1396" s="470">
        <v>0</v>
      </c>
      <c r="M1396" s="470">
        <v>0</v>
      </c>
      <c r="N1396" s="470">
        <v>0</v>
      </c>
      <c r="O1396" s="470">
        <v>0</v>
      </c>
      <c r="P1396" s="470">
        <v>0</v>
      </c>
      <c r="Q1396" s="470">
        <v>0</v>
      </c>
      <c r="R1396" s="87">
        <v>0</v>
      </c>
      <c r="S1396" s="470">
        <v>4153.4687999999996</v>
      </c>
      <c r="T1396" s="470">
        <v>0</v>
      </c>
      <c r="U1396" s="470">
        <v>0</v>
      </c>
      <c r="V1396" s="470">
        <v>0</v>
      </c>
      <c r="W1396" s="470">
        <v>0</v>
      </c>
      <c r="X1396" s="470">
        <v>0</v>
      </c>
      <c r="Y1396" s="470">
        <v>0</v>
      </c>
      <c r="Z1396" s="470">
        <v>0</v>
      </c>
      <c r="AA1396" s="470">
        <v>0</v>
      </c>
      <c r="AB1396" s="470">
        <v>0</v>
      </c>
      <c r="AC1396" s="470">
        <v>0</v>
      </c>
      <c r="AD1396" s="470">
        <v>4153.4687999999996</v>
      </c>
      <c r="AE1396" s="470">
        <v>4153.4687999999996</v>
      </c>
      <c r="AF1396" s="227">
        <v>0</v>
      </c>
      <c r="AG1396" s="227">
        <v>0</v>
      </c>
      <c r="AH1396" s="227">
        <v>0</v>
      </c>
      <c r="AI1396" s="227">
        <v>0</v>
      </c>
      <c r="AJ1396" s="475">
        <v>4153.4687999999996</v>
      </c>
    </row>
    <row r="1397" spans="1:36" s="42" customFormat="1" x14ac:dyDescent="0.25">
      <c r="A1397" s="395"/>
      <c r="B1397" s="111">
        <v>741715</v>
      </c>
      <c r="C1397" s="180" t="s">
        <v>1802</v>
      </c>
      <c r="D1397" s="470">
        <v>0</v>
      </c>
      <c r="E1397" s="470">
        <v>0</v>
      </c>
      <c r="F1397" s="470">
        <v>0</v>
      </c>
      <c r="G1397" s="470">
        <v>0</v>
      </c>
      <c r="H1397" s="87">
        <v>0</v>
      </c>
      <c r="I1397" s="470">
        <v>0</v>
      </c>
      <c r="J1397" s="470">
        <v>0</v>
      </c>
      <c r="K1397" s="470">
        <v>0</v>
      </c>
      <c r="L1397" s="470">
        <v>0</v>
      </c>
      <c r="M1397" s="470">
        <v>0</v>
      </c>
      <c r="N1397" s="470">
        <v>0</v>
      </c>
      <c r="O1397" s="470">
        <v>0</v>
      </c>
      <c r="P1397" s="470">
        <v>0</v>
      </c>
      <c r="Q1397" s="470">
        <v>0</v>
      </c>
      <c r="R1397" s="87">
        <v>0</v>
      </c>
      <c r="S1397" s="470">
        <v>0</v>
      </c>
      <c r="T1397" s="470">
        <v>0</v>
      </c>
      <c r="U1397" s="470">
        <v>0</v>
      </c>
      <c r="V1397" s="470">
        <v>0</v>
      </c>
      <c r="W1397" s="470">
        <v>0</v>
      </c>
      <c r="X1397" s="470">
        <v>0</v>
      </c>
      <c r="Y1397" s="470">
        <v>0</v>
      </c>
      <c r="Z1397" s="470">
        <v>0</v>
      </c>
      <c r="AA1397" s="470">
        <v>0</v>
      </c>
      <c r="AB1397" s="470">
        <v>0</v>
      </c>
      <c r="AC1397" s="470">
        <v>0</v>
      </c>
      <c r="AD1397" s="470">
        <v>0</v>
      </c>
      <c r="AE1397" s="470">
        <v>0</v>
      </c>
      <c r="AF1397" s="227">
        <v>0</v>
      </c>
      <c r="AG1397" s="227">
        <v>0</v>
      </c>
      <c r="AH1397" s="227">
        <v>0</v>
      </c>
      <c r="AI1397" s="227">
        <v>0</v>
      </c>
      <c r="AJ1397" s="475">
        <v>0</v>
      </c>
    </row>
    <row r="1398" spans="1:36" s="42" customFormat="1" x14ac:dyDescent="0.25">
      <c r="A1398" s="395"/>
      <c r="B1398" s="111">
        <v>7490</v>
      </c>
      <c r="C1398" s="180" t="s">
        <v>485</v>
      </c>
      <c r="D1398" s="470">
        <v>500000.06021000003</v>
      </c>
      <c r="E1398" s="470">
        <v>54158.209320000002</v>
      </c>
      <c r="F1398" s="470">
        <v>127676.19559</v>
      </c>
      <c r="G1398" s="470">
        <v>3967.8335499999998</v>
      </c>
      <c r="H1398" s="87">
        <v>685802.29867000005</v>
      </c>
      <c r="I1398" s="470">
        <v>0</v>
      </c>
      <c r="J1398" s="470">
        <v>31324.112209999999</v>
      </c>
      <c r="K1398" s="470">
        <v>0</v>
      </c>
      <c r="L1398" s="470">
        <v>750.30250999999998</v>
      </c>
      <c r="M1398" s="470">
        <v>4583.35131</v>
      </c>
      <c r="N1398" s="470">
        <v>11505.195400000001</v>
      </c>
      <c r="O1398" s="470">
        <v>0</v>
      </c>
      <c r="P1398" s="470">
        <v>0</v>
      </c>
      <c r="Q1398" s="470">
        <v>0</v>
      </c>
      <c r="R1398" s="87">
        <v>48162.961429999996</v>
      </c>
      <c r="S1398" s="470">
        <v>900</v>
      </c>
      <c r="T1398" s="470">
        <v>0</v>
      </c>
      <c r="U1398" s="470">
        <v>0</v>
      </c>
      <c r="V1398" s="470">
        <v>129.54504</v>
      </c>
      <c r="W1398" s="470">
        <v>0</v>
      </c>
      <c r="X1398" s="470">
        <v>0</v>
      </c>
      <c r="Y1398" s="470">
        <v>91.039739999999995</v>
      </c>
      <c r="Z1398" s="470">
        <v>0</v>
      </c>
      <c r="AA1398" s="470">
        <v>284.27697000000001</v>
      </c>
      <c r="AB1398" s="470">
        <v>241227.41557000001</v>
      </c>
      <c r="AC1398" s="470">
        <v>0</v>
      </c>
      <c r="AD1398" s="470">
        <v>242632.27732000002</v>
      </c>
      <c r="AE1398" s="470">
        <v>976597.53742000007</v>
      </c>
      <c r="AF1398" s="227">
        <v>11505.195400000001</v>
      </c>
      <c r="AG1398" s="227">
        <v>5463.1988600000004</v>
      </c>
      <c r="AH1398" s="227">
        <v>0</v>
      </c>
      <c r="AI1398" s="227">
        <v>375.31671</v>
      </c>
      <c r="AJ1398" s="475">
        <v>959253.82645000005</v>
      </c>
    </row>
    <row r="1399" spans="1:36" s="42" customFormat="1" x14ac:dyDescent="0.25">
      <c r="A1399" s="395"/>
      <c r="B1399" s="111">
        <v>749005</v>
      </c>
      <c r="C1399" s="180" t="s">
        <v>486</v>
      </c>
      <c r="D1399" s="470">
        <v>0</v>
      </c>
      <c r="E1399" s="470">
        <v>2448.0153599999999</v>
      </c>
      <c r="F1399" s="470">
        <v>0</v>
      </c>
      <c r="G1399" s="470">
        <v>0</v>
      </c>
      <c r="H1399" s="87">
        <v>2448.0153599999999</v>
      </c>
      <c r="I1399" s="470">
        <v>0</v>
      </c>
      <c r="J1399" s="470">
        <v>0</v>
      </c>
      <c r="K1399" s="470">
        <v>0</v>
      </c>
      <c r="L1399" s="470">
        <v>0</v>
      </c>
      <c r="M1399" s="470">
        <v>4583.35131</v>
      </c>
      <c r="N1399" s="470">
        <v>0</v>
      </c>
      <c r="O1399" s="470">
        <v>0</v>
      </c>
      <c r="P1399" s="470">
        <v>0</v>
      </c>
      <c r="Q1399" s="470">
        <v>0</v>
      </c>
      <c r="R1399" s="87">
        <v>4583.35131</v>
      </c>
      <c r="S1399" s="470">
        <v>0</v>
      </c>
      <c r="T1399" s="470">
        <v>0</v>
      </c>
      <c r="U1399" s="470">
        <v>0</v>
      </c>
      <c r="V1399" s="470">
        <v>0</v>
      </c>
      <c r="W1399" s="470">
        <v>0</v>
      </c>
      <c r="X1399" s="470">
        <v>0</v>
      </c>
      <c r="Y1399" s="470">
        <v>0</v>
      </c>
      <c r="Z1399" s="470">
        <v>0</v>
      </c>
      <c r="AA1399" s="470">
        <v>0</v>
      </c>
      <c r="AB1399" s="470">
        <v>0</v>
      </c>
      <c r="AC1399" s="470">
        <v>0</v>
      </c>
      <c r="AD1399" s="470">
        <v>0</v>
      </c>
      <c r="AE1399" s="470">
        <v>7031.3666699999994</v>
      </c>
      <c r="AF1399" s="227">
        <v>0</v>
      </c>
      <c r="AG1399" s="227">
        <v>4583.35131</v>
      </c>
      <c r="AH1399" s="227">
        <v>0</v>
      </c>
      <c r="AI1399" s="227">
        <v>0</v>
      </c>
      <c r="AJ1399" s="475">
        <v>2448.0153599999999</v>
      </c>
    </row>
    <row r="1400" spans="1:36" s="42" customFormat="1" x14ac:dyDescent="0.25">
      <c r="A1400" s="395"/>
      <c r="B1400" s="111">
        <v>749010</v>
      </c>
      <c r="C1400" s="180" t="s">
        <v>487</v>
      </c>
      <c r="D1400" s="470">
        <v>0</v>
      </c>
      <c r="E1400" s="470">
        <v>1069.6799699999999</v>
      </c>
      <c r="F1400" s="470">
        <v>118694.33889</v>
      </c>
      <c r="G1400" s="470">
        <v>3738.7269200000001</v>
      </c>
      <c r="H1400" s="87">
        <v>123502.74578</v>
      </c>
      <c r="I1400" s="470">
        <v>0</v>
      </c>
      <c r="J1400" s="470">
        <v>31324.112209999999</v>
      </c>
      <c r="K1400" s="470">
        <v>0</v>
      </c>
      <c r="L1400" s="470">
        <v>0</v>
      </c>
      <c r="M1400" s="470">
        <v>0</v>
      </c>
      <c r="N1400" s="470">
        <v>11505.195400000001</v>
      </c>
      <c r="O1400" s="470">
        <v>0</v>
      </c>
      <c r="P1400" s="470">
        <v>0</v>
      </c>
      <c r="Q1400" s="470">
        <v>0</v>
      </c>
      <c r="R1400" s="87">
        <v>42829.307610000003</v>
      </c>
      <c r="S1400" s="470">
        <v>900</v>
      </c>
      <c r="T1400" s="470">
        <v>0</v>
      </c>
      <c r="U1400" s="470">
        <v>0</v>
      </c>
      <c r="V1400" s="470">
        <v>0</v>
      </c>
      <c r="W1400" s="470">
        <v>0</v>
      </c>
      <c r="X1400" s="470">
        <v>0</v>
      </c>
      <c r="Y1400" s="470">
        <v>0</v>
      </c>
      <c r="Z1400" s="470">
        <v>0</v>
      </c>
      <c r="AA1400" s="470">
        <v>0</v>
      </c>
      <c r="AB1400" s="470">
        <v>0</v>
      </c>
      <c r="AC1400" s="470">
        <v>0</v>
      </c>
      <c r="AD1400" s="470">
        <v>900</v>
      </c>
      <c r="AE1400" s="470">
        <v>167232.05339000002</v>
      </c>
      <c r="AF1400" s="227">
        <v>11505.195400000001</v>
      </c>
      <c r="AG1400" s="227">
        <v>0</v>
      </c>
      <c r="AH1400" s="227">
        <v>0</v>
      </c>
      <c r="AI1400" s="227">
        <v>0</v>
      </c>
      <c r="AJ1400" s="475">
        <v>155726.85798999999</v>
      </c>
    </row>
    <row r="1401" spans="1:36" s="42" customFormat="1" x14ac:dyDescent="0.25">
      <c r="A1401" s="395"/>
      <c r="B1401" s="111">
        <v>749015</v>
      </c>
      <c r="C1401" s="180" t="s">
        <v>488</v>
      </c>
      <c r="D1401" s="470">
        <v>0</v>
      </c>
      <c r="E1401" s="470">
        <v>0</v>
      </c>
      <c r="F1401" s="470">
        <v>0</v>
      </c>
      <c r="G1401" s="470">
        <v>0</v>
      </c>
      <c r="H1401" s="87">
        <v>0</v>
      </c>
      <c r="I1401" s="470">
        <v>0</v>
      </c>
      <c r="J1401" s="470">
        <v>0</v>
      </c>
      <c r="K1401" s="470">
        <v>0</v>
      </c>
      <c r="L1401" s="470">
        <v>0</v>
      </c>
      <c r="M1401" s="470">
        <v>0</v>
      </c>
      <c r="N1401" s="470">
        <v>0</v>
      </c>
      <c r="O1401" s="470">
        <v>0</v>
      </c>
      <c r="P1401" s="470">
        <v>0</v>
      </c>
      <c r="Q1401" s="470">
        <v>0</v>
      </c>
      <c r="R1401" s="87">
        <v>0</v>
      </c>
      <c r="S1401" s="470">
        <v>0</v>
      </c>
      <c r="T1401" s="470">
        <v>0</v>
      </c>
      <c r="U1401" s="470">
        <v>0</v>
      </c>
      <c r="V1401" s="470">
        <v>0</v>
      </c>
      <c r="W1401" s="470">
        <v>0</v>
      </c>
      <c r="X1401" s="470">
        <v>0</v>
      </c>
      <c r="Y1401" s="470">
        <v>0</v>
      </c>
      <c r="Z1401" s="470">
        <v>0</v>
      </c>
      <c r="AA1401" s="470">
        <v>0</v>
      </c>
      <c r="AB1401" s="470">
        <v>0</v>
      </c>
      <c r="AC1401" s="470">
        <v>0</v>
      </c>
      <c r="AD1401" s="470">
        <v>0</v>
      </c>
      <c r="AE1401" s="470">
        <v>0</v>
      </c>
      <c r="AF1401" s="227">
        <v>0</v>
      </c>
      <c r="AG1401" s="227">
        <v>0</v>
      </c>
      <c r="AH1401" s="227">
        <v>0</v>
      </c>
      <c r="AI1401" s="227">
        <v>0</v>
      </c>
      <c r="AJ1401" s="475">
        <v>0</v>
      </c>
    </row>
    <row r="1402" spans="1:36" s="42" customFormat="1" x14ac:dyDescent="0.25">
      <c r="A1402" s="395"/>
      <c r="B1402" s="111">
        <v>749020</v>
      </c>
      <c r="C1402" s="180" t="s">
        <v>489</v>
      </c>
      <c r="D1402" s="470">
        <v>0</v>
      </c>
      <c r="E1402" s="470">
        <v>0</v>
      </c>
      <c r="F1402" s="470">
        <v>0</v>
      </c>
      <c r="G1402" s="470">
        <v>0</v>
      </c>
      <c r="H1402" s="87">
        <v>0</v>
      </c>
      <c r="I1402" s="470">
        <v>0</v>
      </c>
      <c r="J1402" s="470">
        <v>0</v>
      </c>
      <c r="K1402" s="470">
        <v>0</v>
      </c>
      <c r="L1402" s="470">
        <v>0</v>
      </c>
      <c r="M1402" s="470">
        <v>0</v>
      </c>
      <c r="N1402" s="470">
        <v>0</v>
      </c>
      <c r="O1402" s="470">
        <v>0</v>
      </c>
      <c r="P1402" s="470">
        <v>0</v>
      </c>
      <c r="Q1402" s="470">
        <v>0</v>
      </c>
      <c r="R1402" s="87">
        <v>0</v>
      </c>
      <c r="S1402" s="470">
        <v>0</v>
      </c>
      <c r="T1402" s="470">
        <v>0</v>
      </c>
      <c r="U1402" s="470">
        <v>0</v>
      </c>
      <c r="V1402" s="470">
        <v>0</v>
      </c>
      <c r="W1402" s="470">
        <v>0</v>
      </c>
      <c r="X1402" s="470">
        <v>0</v>
      </c>
      <c r="Y1402" s="470">
        <v>0</v>
      </c>
      <c r="Z1402" s="470">
        <v>0</v>
      </c>
      <c r="AA1402" s="470">
        <v>0</v>
      </c>
      <c r="AB1402" s="470">
        <v>0</v>
      </c>
      <c r="AC1402" s="470">
        <v>0</v>
      </c>
      <c r="AD1402" s="470">
        <v>0</v>
      </c>
      <c r="AE1402" s="470">
        <v>0</v>
      </c>
      <c r="AF1402" s="227">
        <v>0</v>
      </c>
      <c r="AG1402" s="227">
        <v>0</v>
      </c>
      <c r="AH1402" s="227">
        <v>0</v>
      </c>
      <c r="AI1402" s="227">
        <v>0</v>
      </c>
      <c r="AJ1402" s="475">
        <v>0</v>
      </c>
    </row>
    <row r="1403" spans="1:36" s="42" customFormat="1" x14ac:dyDescent="0.25">
      <c r="A1403" s="395"/>
      <c r="B1403" s="111">
        <v>749025</v>
      </c>
      <c r="C1403" s="180" t="s">
        <v>943</v>
      </c>
      <c r="D1403" s="470">
        <v>0</v>
      </c>
      <c r="E1403" s="470">
        <v>0</v>
      </c>
      <c r="F1403" s="470">
        <v>0</v>
      </c>
      <c r="G1403" s="470">
        <v>0</v>
      </c>
      <c r="H1403" s="87">
        <v>0</v>
      </c>
      <c r="I1403" s="470">
        <v>0</v>
      </c>
      <c r="J1403" s="470">
        <v>0</v>
      </c>
      <c r="K1403" s="470">
        <v>0</v>
      </c>
      <c r="L1403" s="470">
        <v>0</v>
      </c>
      <c r="M1403" s="470">
        <v>0</v>
      </c>
      <c r="N1403" s="470">
        <v>0</v>
      </c>
      <c r="O1403" s="470">
        <v>0</v>
      </c>
      <c r="P1403" s="470">
        <v>0</v>
      </c>
      <c r="Q1403" s="470">
        <v>0</v>
      </c>
      <c r="R1403" s="87">
        <v>0</v>
      </c>
      <c r="S1403" s="470">
        <v>0</v>
      </c>
      <c r="T1403" s="470">
        <v>0</v>
      </c>
      <c r="U1403" s="470">
        <v>0</v>
      </c>
      <c r="V1403" s="470">
        <v>0</v>
      </c>
      <c r="W1403" s="470">
        <v>0</v>
      </c>
      <c r="X1403" s="470">
        <v>0</v>
      </c>
      <c r="Y1403" s="470">
        <v>0</v>
      </c>
      <c r="Z1403" s="470">
        <v>0</v>
      </c>
      <c r="AA1403" s="470">
        <v>0</v>
      </c>
      <c r="AB1403" s="470">
        <v>0</v>
      </c>
      <c r="AC1403" s="470">
        <v>0</v>
      </c>
      <c r="AD1403" s="470">
        <v>0</v>
      </c>
      <c r="AE1403" s="470">
        <v>0</v>
      </c>
      <c r="AF1403" s="227">
        <v>0</v>
      </c>
      <c r="AG1403" s="227">
        <v>0</v>
      </c>
      <c r="AH1403" s="227">
        <v>0</v>
      </c>
      <c r="AI1403" s="227">
        <v>0</v>
      </c>
      <c r="AJ1403" s="475">
        <v>0</v>
      </c>
    </row>
    <row r="1404" spans="1:36" s="42" customFormat="1" x14ac:dyDescent="0.25">
      <c r="A1404" s="395"/>
      <c r="B1404" s="111">
        <v>749090</v>
      </c>
      <c r="C1404" s="180" t="s">
        <v>118</v>
      </c>
      <c r="D1404" s="470">
        <v>500000.06021000003</v>
      </c>
      <c r="E1404" s="470">
        <v>50640.513989999999</v>
      </c>
      <c r="F1404" s="470">
        <v>8981.8567000000003</v>
      </c>
      <c r="G1404" s="470">
        <v>229.10663</v>
      </c>
      <c r="H1404" s="87">
        <v>559851.53753000009</v>
      </c>
      <c r="I1404" s="470">
        <v>0</v>
      </c>
      <c r="J1404" s="470">
        <v>0</v>
      </c>
      <c r="K1404" s="470">
        <v>0</v>
      </c>
      <c r="L1404" s="470">
        <v>750.30250999999998</v>
      </c>
      <c r="M1404" s="470">
        <v>0</v>
      </c>
      <c r="N1404" s="470">
        <v>0</v>
      </c>
      <c r="O1404" s="470">
        <v>0</v>
      </c>
      <c r="P1404" s="470">
        <v>0</v>
      </c>
      <c r="Q1404" s="470">
        <v>0</v>
      </c>
      <c r="R1404" s="87">
        <v>750.30250999999998</v>
      </c>
      <c r="S1404" s="470">
        <v>0</v>
      </c>
      <c r="T1404" s="470">
        <v>0</v>
      </c>
      <c r="U1404" s="470">
        <v>0</v>
      </c>
      <c r="V1404" s="470">
        <v>129.54504</v>
      </c>
      <c r="W1404" s="470">
        <v>0</v>
      </c>
      <c r="X1404" s="470">
        <v>0</v>
      </c>
      <c r="Y1404" s="470">
        <v>91.039739999999995</v>
      </c>
      <c r="Z1404" s="470">
        <v>0</v>
      </c>
      <c r="AA1404" s="470">
        <v>284.27697000000001</v>
      </c>
      <c r="AB1404" s="470">
        <v>241227.41557000001</v>
      </c>
      <c r="AC1404" s="470">
        <v>0</v>
      </c>
      <c r="AD1404" s="470">
        <v>241732.27732000002</v>
      </c>
      <c r="AE1404" s="470">
        <v>802334.11736000003</v>
      </c>
      <c r="AF1404" s="227">
        <v>0</v>
      </c>
      <c r="AG1404" s="227">
        <v>879.84754999999996</v>
      </c>
      <c r="AH1404" s="227">
        <v>0</v>
      </c>
      <c r="AI1404" s="227">
        <v>375.31671</v>
      </c>
      <c r="AJ1404" s="475">
        <v>801078.95310000004</v>
      </c>
    </row>
    <row r="1405" spans="1:36" s="42" customFormat="1" x14ac:dyDescent="0.25">
      <c r="A1405" s="394"/>
      <c r="B1405" s="112"/>
      <c r="C1405" s="447"/>
      <c r="D1405" s="132"/>
      <c r="E1405" s="132"/>
      <c r="F1405" s="132"/>
      <c r="G1405" s="132"/>
      <c r="H1405" s="116"/>
      <c r="I1405" s="132"/>
      <c r="J1405" s="132"/>
      <c r="K1405" s="114"/>
      <c r="L1405" s="114"/>
      <c r="M1405" s="114"/>
      <c r="N1405" s="114"/>
      <c r="O1405" s="132"/>
      <c r="P1405" s="132"/>
      <c r="Q1405" s="132"/>
      <c r="R1405" s="116"/>
      <c r="S1405" s="116"/>
      <c r="T1405" s="132"/>
      <c r="U1405" s="132"/>
      <c r="V1405" s="114"/>
      <c r="W1405" s="132"/>
      <c r="X1405" s="132"/>
      <c r="Y1405" s="114"/>
      <c r="Z1405" s="132"/>
      <c r="AA1405" s="114"/>
      <c r="AB1405" s="132"/>
      <c r="AC1405" s="114"/>
      <c r="AD1405" s="116"/>
      <c r="AE1405" s="116"/>
      <c r="AF1405" s="132"/>
      <c r="AG1405" s="132"/>
      <c r="AH1405" s="132"/>
      <c r="AI1405" s="132">
        <v>0</v>
      </c>
      <c r="AJ1405" s="358"/>
    </row>
    <row r="1406" spans="1:36" s="82" customFormat="1" x14ac:dyDescent="0.25">
      <c r="A1406" s="394"/>
      <c r="D1406" s="113"/>
      <c r="E1406" s="113"/>
      <c r="F1406" s="113"/>
      <c r="G1406" s="113"/>
      <c r="H1406" s="113"/>
      <c r="I1406" s="113"/>
      <c r="J1406" s="113"/>
      <c r="K1406" s="113"/>
      <c r="L1406" s="113"/>
      <c r="M1406" s="113"/>
      <c r="N1406" s="113"/>
      <c r="O1406" s="113"/>
      <c r="P1406" s="92"/>
      <c r="Q1406" s="92"/>
      <c r="R1406" s="113"/>
      <c r="S1406" s="113"/>
      <c r="T1406" s="113"/>
      <c r="U1406" s="113"/>
      <c r="V1406" s="113"/>
      <c r="W1406" s="113"/>
      <c r="X1406" s="113"/>
      <c r="Y1406" s="113"/>
      <c r="Z1406" s="113"/>
      <c r="AA1406" s="113"/>
      <c r="AB1406" s="113"/>
      <c r="AC1406" s="113"/>
      <c r="AD1406" s="113"/>
      <c r="AE1406" s="113"/>
      <c r="AF1406" s="113"/>
      <c r="AG1406" s="113"/>
      <c r="AH1406" s="113"/>
      <c r="AI1406" s="113"/>
    </row>
    <row r="1407" spans="1:36" s="82" customFormat="1" x14ac:dyDescent="0.25">
      <c r="A1407" s="394"/>
      <c r="B1407" s="3" t="s">
        <v>490</v>
      </c>
      <c r="C1407" s="3"/>
      <c r="D1407" s="113">
        <v>0</v>
      </c>
      <c r="E1407" s="113">
        <v>0</v>
      </c>
      <c r="F1407" s="113">
        <v>0</v>
      </c>
      <c r="G1407" s="113">
        <v>0</v>
      </c>
      <c r="H1407" s="113">
        <v>0</v>
      </c>
      <c r="I1407" s="113">
        <v>0</v>
      </c>
      <c r="J1407" s="113">
        <v>0</v>
      </c>
      <c r="K1407" s="113">
        <v>0</v>
      </c>
      <c r="L1407" s="113">
        <v>0</v>
      </c>
      <c r="M1407" s="113">
        <v>0</v>
      </c>
      <c r="N1407" s="113">
        <v>0</v>
      </c>
      <c r="O1407" s="113">
        <v>0</v>
      </c>
      <c r="P1407" s="113">
        <v>0</v>
      </c>
      <c r="Q1407" s="113">
        <v>0</v>
      </c>
      <c r="R1407" s="113">
        <v>0</v>
      </c>
      <c r="S1407" s="113">
        <v>0</v>
      </c>
      <c r="T1407" s="113">
        <v>0</v>
      </c>
      <c r="U1407" s="113">
        <v>0</v>
      </c>
      <c r="V1407" s="113">
        <v>0</v>
      </c>
      <c r="W1407" s="113">
        <v>0</v>
      </c>
      <c r="X1407" s="113">
        <v>0</v>
      </c>
      <c r="Y1407" s="113">
        <v>0</v>
      </c>
      <c r="Z1407" s="113">
        <v>0</v>
      </c>
      <c r="AA1407" s="113">
        <v>0</v>
      </c>
      <c r="AB1407" s="113">
        <v>0</v>
      </c>
      <c r="AC1407" s="113">
        <v>0</v>
      </c>
      <c r="AD1407" s="113">
        <v>0</v>
      </c>
      <c r="AE1407" s="113">
        <v>0</v>
      </c>
      <c r="AF1407" s="113">
        <v>0</v>
      </c>
      <c r="AG1407" s="113">
        <v>0</v>
      </c>
      <c r="AH1407" s="113">
        <v>0</v>
      </c>
      <c r="AI1407" s="113">
        <v>0</v>
      </c>
      <c r="AJ1407" s="113">
        <v>-7.4505805969238281E-9</v>
      </c>
    </row>
    <row r="1408" spans="1:36" s="82" customFormat="1" x14ac:dyDescent="0.25">
      <c r="A1408" s="394"/>
      <c r="B1408" s="3" t="s">
        <v>491</v>
      </c>
      <c r="C1408" s="3"/>
      <c r="D1408" s="113">
        <v>0</v>
      </c>
      <c r="E1408" s="113">
        <v>0</v>
      </c>
      <c r="F1408" s="113">
        <v>7.2759576141834259E-11</v>
      </c>
      <c r="G1408" s="113">
        <v>-2.9103830456733704E-11</v>
      </c>
      <c r="H1408" s="113">
        <v>1.6007106751203537E-10</v>
      </c>
      <c r="I1408" s="113">
        <v>7.2759576141834259E-12</v>
      </c>
      <c r="J1408" s="113">
        <v>0</v>
      </c>
      <c r="K1408" s="113">
        <v>0</v>
      </c>
      <c r="L1408" s="113">
        <v>0</v>
      </c>
      <c r="M1408" s="113">
        <v>0</v>
      </c>
      <c r="N1408" s="113">
        <v>0</v>
      </c>
      <c r="O1408" s="113">
        <v>-3.637978807091713E-12</v>
      </c>
      <c r="P1408" s="113">
        <v>0</v>
      </c>
      <c r="Q1408" s="113">
        <v>3.4106051316484809E-12</v>
      </c>
      <c r="R1408" s="113">
        <v>-1.4551915228366852E-10</v>
      </c>
      <c r="S1408" s="113">
        <v>-2.2737367544323206E-13</v>
      </c>
      <c r="T1408" s="113">
        <v>-2.3092638912203256E-13</v>
      </c>
      <c r="U1408" s="113">
        <v>2.5579538487363607E-13</v>
      </c>
      <c r="V1408" s="113">
        <v>0</v>
      </c>
      <c r="W1408" s="113">
        <v>0</v>
      </c>
      <c r="X1408" s="113">
        <v>0</v>
      </c>
      <c r="Y1408" s="113">
        <v>0</v>
      </c>
      <c r="Z1408" s="113">
        <v>1.5631940186722204E-13</v>
      </c>
      <c r="AA1408" s="113">
        <v>0</v>
      </c>
      <c r="AB1408" s="113">
        <v>2.2737367544323206E-12</v>
      </c>
      <c r="AC1408" s="113">
        <v>-4.5474735088646412E-13</v>
      </c>
      <c r="AD1408" s="113">
        <v>-9.5496943686157465E-12</v>
      </c>
      <c r="AE1408" s="113">
        <v>0</v>
      </c>
      <c r="AF1408" s="113">
        <v>-3.2741809263825417E-11</v>
      </c>
      <c r="AG1408" s="113">
        <v>-3.637978807091713E-11</v>
      </c>
      <c r="AH1408" s="113">
        <v>0</v>
      </c>
      <c r="AI1408" s="113">
        <v>0</v>
      </c>
      <c r="AJ1408" s="113">
        <v>0</v>
      </c>
    </row>
    <row r="1409" spans="1:35" s="28" customFormat="1" x14ac:dyDescent="0.25">
      <c r="A1409" s="394"/>
      <c r="B1409" s="56"/>
      <c r="C1409" s="56"/>
      <c r="D1409" s="131"/>
      <c r="E1409" s="131"/>
      <c r="F1409" s="131"/>
      <c r="G1409" s="131"/>
      <c r="H1409" s="131"/>
      <c r="I1409" s="131"/>
      <c r="J1409" s="131"/>
      <c r="K1409" s="113"/>
      <c r="L1409" s="113"/>
      <c r="M1409" s="113"/>
      <c r="N1409" s="113"/>
      <c r="O1409" s="131"/>
      <c r="P1409" s="131"/>
      <c r="Q1409" s="131"/>
      <c r="R1409" s="131"/>
      <c r="S1409" s="131"/>
      <c r="T1409" s="131"/>
      <c r="U1409" s="131"/>
      <c r="V1409" s="113"/>
      <c r="W1409" s="131"/>
      <c r="X1409" s="131"/>
      <c r="Y1409" s="113"/>
      <c r="Z1409" s="131"/>
      <c r="AA1409" s="113"/>
      <c r="AB1409" s="131"/>
      <c r="AC1409" s="113"/>
      <c r="AD1409" s="131"/>
      <c r="AE1409" s="131"/>
      <c r="AF1409" s="131"/>
      <c r="AG1409" s="131"/>
      <c r="AH1409" s="131"/>
      <c r="AI1409" s="131"/>
    </row>
    <row r="1410" spans="1:35" s="82" customFormat="1" x14ac:dyDescent="0.25">
      <c r="A1410" s="394"/>
      <c r="B1410" s="57"/>
      <c r="C1410" s="57"/>
      <c r="D1410" s="113"/>
      <c r="E1410" s="113"/>
      <c r="F1410" s="113"/>
      <c r="G1410" s="113"/>
      <c r="H1410" s="113"/>
      <c r="I1410" s="113"/>
      <c r="J1410" s="113"/>
      <c r="K1410" s="113"/>
      <c r="L1410" s="113"/>
      <c r="M1410" s="113"/>
      <c r="N1410" s="113"/>
      <c r="O1410" s="113"/>
      <c r="P1410" s="92"/>
      <c r="Q1410" s="92"/>
      <c r="R1410" s="113"/>
      <c r="S1410" s="113"/>
      <c r="T1410" s="113"/>
      <c r="U1410" s="113"/>
      <c r="V1410" s="113"/>
      <c r="W1410" s="113"/>
      <c r="X1410" s="113"/>
      <c r="Y1410" s="113"/>
      <c r="Z1410" s="113"/>
      <c r="AA1410" s="113"/>
      <c r="AB1410" s="113"/>
      <c r="AC1410" s="113"/>
      <c r="AD1410" s="113"/>
      <c r="AE1410" s="113"/>
      <c r="AF1410" s="113"/>
      <c r="AG1410" s="113"/>
      <c r="AH1410" s="113"/>
      <c r="AI1410" s="113"/>
    </row>
    <row r="1411" spans="1:35" s="82" customFormat="1" x14ac:dyDescent="0.25">
      <c r="A1411" s="394"/>
      <c r="B1411" s="55" t="s">
        <v>723</v>
      </c>
      <c r="C1411" s="3"/>
      <c r="D1411" s="113"/>
      <c r="E1411" s="113"/>
      <c r="F1411" s="113"/>
      <c r="G1411" s="113"/>
      <c r="H1411" s="113"/>
      <c r="I1411" s="113"/>
      <c r="J1411" s="113"/>
      <c r="K1411" s="113"/>
      <c r="L1411" s="113"/>
      <c r="M1411" s="113"/>
      <c r="N1411" s="113"/>
      <c r="O1411" s="113"/>
      <c r="P1411" s="92"/>
      <c r="Q1411" s="92"/>
      <c r="R1411" s="113"/>
      <c r="S1411" s="113"/>
      <c r="T1411" s="113"/>
      <c r="U1411" s="113"/>
      <c r="V1411" s="113"/>
      <c r="W1411" s="113"/>
      <c r="X1411" s="113"/>
      <c r="Y1411" s="113"/>
      <c r="Z1411" s="113"/>
      <c r="AA1411" s="113"/>
      <c r="AB1411" s="113"/>
      <c r="AC1411" s="113"/>
      <c r="AD1411" s="113"/>
      <c r="AE1411" s="113"/>
      <c r="AF1411" s="113"/>
      <c r="AG1411" s="113"/>
      <c r="AH1411" s="113"/>
      <c r="AI1411" s="113"/>
    </row>
    <row r="1412" spans="1:35" s="82" customFormat="1" x14ac:dyDescent="0.25">
      <c r="A1412" s="394"/>
      <c r="B1412" s="55" t="s">
        <v>1214</v>
      </c>
      <c r="C1412" s="3"/>
      <c r="D1412" s="113"/>
      <c r="E1412" s="113"/>
      <c r="F1412" s="113"/>
      <c r="G1412" s="113"/>
      <c r="H1412" s="113"/>
      <c r="I1412" s="113"/>
      <c r="J1412" s="113"/>
      <c r="K1412" s="113"/>
      <c r="L1412" s="113"/>
      <c r="M1412" s="113"/>
      <c r="N1412" s="113"/>
      <c r="O1412" s="113"/>
      <c r="P1412" s="92"/>
      <c r="Q1412" s="92"/>
      <c r="R1412" s="113"/>
      <c r="S1412" s="113"/>
      <c r="T1412" s="113"/>
      <c r="U1412" s="113"/>
      <c r="V1412" s="113"/>
      <c r="W1412" s="113"/>
      <c r="X1412" s="113"/>
      <c r="Y1412" s="113"/>
      <c r="Z1412" s="113"/>
      <c r="AA1412" s="113"/>
      <c r="AB1412" s="113"/>
      <c r="AC1412" s="113"/>
      <c r="AD1412" s="113"/>
      <c r="AE1412" s="113"/>
      <c r="AF1412" s="113"/>
      <c r="AG1412" s="113"/>
      <c r="AH1412" s="113"/>
      <c r="AI1412" s="113"/>
    </row>
    <row r="1413" spans="1:35" s="82" customFormat="1" x14ac:dyDescent="0.25">
      <c r="A1413" s="394"/>
      <c r="B1413" s="40" t="s">
        <v>1220</v>
      </c>
      <c r="C1413" s="90"/>
      <c r="D1413" s="40"/>
      <c r="E1413" s="113"/>
      <c r="F1413" s="113"/>
      <c r="G1413" s="113"/>
      <c r="H1413" s="113"/>
      <c r="I1413" s="113"/>
      <c r="J1413" s="113"/>
      <c r="K1413" s="113"/>
      <c r="L1413" s="113"/>
      <c r="M1413" s="113"/>
      <c r="N1413" s="113"/>
      <c r="O1413" s="113"/>
      <c r="P1413" s="92"/>
      <c r="Q1413" s="92"/>
      <c r="R1413" s="113"/>
      <c r="S1413" s="113"/>
      <c r="T1413" s="113"/>
      <c r="U1413" s="113"/>
      <c r="V1413" s="113"/>
      <c r="W1413" s="113"/>
      <c r="X1413" s="113"/>
      <c r="Y1413" s="113"/>
      <c r="Z1413" s="113"/>
      <c r="AA1413" s="113"/>
      <c r="AB1413" s="113"/>
      <c r="AC1413" s="113"/>
      <c r="AD1413" s="113"/>
      <c r="AE1413" s="113"/>
      <c r="AF1413" s="113"/>
      <c r="AG1413" s="113"/>
      <c r="AH1413" s="113"/>
      <c r="AI1413" s="113"/>
    </row>
    <row r="1414" spans="1:35" s="82" customFormat="1" x14ac:dyDescent="0.25">
      <c r="A1414" s="394"/>
      <c r="B1414" s="42" t="s">
        <v>1217</v>
      </c>
      <c r="C1414" s="41"/>
      <c r="D1414" s="42"/>
      <c r="E1414" s="113"/>
      <c r="F1414" s="113"/>
      <c r="G1414" s="113"/>
      <c r="H1414" s="113"/>
      <c r="I1414" s="113"/>
      <c r="J1414" s="113"/>
      <c r="K1414" s="113"/>
      <c r="L1414" s="113"/>
      <c r="M1414" s="113"/>
      <c r="N1414" s="113"/>
      <c r="O1414" s="113"/>
      <c r="P1414" s="92"/>
      <c r="Q1414" s="92"/>
      <c r="R1414" s="113"/>
      <c r="S1414" s="113"/>
      <c r="T1414" s="113"/>
      <c r="U1414" s="113"/>
      <c r="V1414" s="113"/>
      <c r="W1414" s="113"/>
      <c r="X1414" s="113"/>
      <c r="Y1414" s="113"/>
      <c r="Z1414" s="113"/>
      <c r="AA1414" s="113"/>
      <c r="AB1414" s="113"/>
      <c r="AC1414" s="113"/>
      <c r="AD1414" s="113"/>
      <c r="AE1414" s="113"/>
      <c r="AF1414" s="113"/>
      <c r="AG1414" s="113"/>
      <c r="AH1414" s="113"/>
      <c r="AI1414" s="113"/>
    </row>
    <row r="1415" spans="1:35" s="82" customFormat="1" x14ac:dyDescent="0.25">
      <c r="A1415" s="394"/>
      <c r="B1415" s="42" t="s">
        <v>1218</v>
      </c>
      <c r="C1415" s="41"/>
      <c r="D1415" s="42"/>
      <c r="E1415" s="113"/>
      <c r="F1415" s="113"/>
      <c r="G1415" s="113"/>
      <c r="H1415" s="113"/>
      <c r="I1415" s="113"/>
      <c r="J1415" s="113"/>
      <c r="K1415" s="113"/>
      <c r="L1415" s="113"/>
      <c r="M1415" s="113"/>
      <c r="N1415" s="113"/>
      <c r="O1415" s="113"/>
      <c r="P1415" s="92"/>
      <c r="Q1415" s="92"/>
      <c r="R1415" s="113"/>
      <c r="S1415" s="113"/>
      <c r="T1415" s="113"/>
      <c r="U1415" s="113"/>
      <c r="V1415" s="113"/>
      <c r="W1415" s="113"/>
      <c r="X1415" s="113"/>
      <c r="Y1415" s="113"/>
      <c r="Z1415" s="113"/>
      <c r="AA1415" s="113"/>
      <c r="AB1415" s="113"/>
      <c r="AC1415" s="113"/>
      <c r="AD1415" s="113"/>
      <c r="AE1415" s="113"/>
      <c r="AF1415" s="113"/>
      <c r="AG1415" s="113"/>
      <c r="AH1415" s="113"/>
      <c r="AI1415" s="113"/>
    </row>
    <row r="1416" spans="1:35" s="82" customFormat="1" x14ac:dyDescent="0.25">
      <c r="A1416" s="394"/>
      <c r="B1416" s="42" t="s">
        <v>1219</v>
      </c>
      <c r="C1416" s="41"/>
      <c r="D1416" s="42"/>
      <c r="E1416" s="113"/>
      <c r="F1416" s="113"/>
      <c r="G1416" s="113"/>
      <c r="H1416" s="113"/>
      <c r="I1416" s="113"/>
      <c r="J1416" s="113"/>
      <c r="K1416" s="113"/>
      <c r="L1416" s="113"/>
      <c r="M1416" s="113"/>
      <c r="N1416" s="113"/>
      <c r="O1416" s="113"/>
      <c r="P1416" s="92"/>
      <c r="Q1416" s="92"/>
      <c r="R1416" s="113"/>
      <c r="S1416" s="113"/>
      <c r="T1416" s="113"/>
      <c r="U1416" s="113"/>
      <c r="V1416" s="113"/>
      <c r="W1416" s="113"/>
      <c r="X1416" s="113"/>
      <c r="Y1416" s="113"/>
      <c r="Z1416" s="113"/>
      <c r="AA1416" s="113"/>
      <c r="AB1416" s="113"/>
      <c r="AC1416" s="113"/>
      <c r="AD1416" s="113"/>
      <c r="AE1416" s="113"/>
      <c r="AF1416" s="113"/>
      <c r="AG1416" s="113"/>
      <c r="AH1416" s="113"/>
      <c r="AI1416" s="113"/>
    </row>
    <row r="1417" spans="1:35" s="82" customFormat="1" x14ac:dyDescent="0.25">
      <c r="A1417" s="394"/>
      <c r="B1417" s="3" t="s">
        <v>1279</v>
      </c>
      <c r="C1417" s="3"/>
      <c r="D1417" s="113"/>
      <c r="E1417" s="113"/>
      <c r="F1417" s="113"/>
      <c r="G1417" s="113"/>
      <c r="H1417" s="113"/>
      <c r="I1417" s="113"/>
      <c r="J1417" s="113"/>
      <c r="K1417" s="113"/>
      <c r="L1417" s="113"/>
      <c r="M1417" s="113"/>
      <c r="N1417" s="113"/>
      <c r="O1417" s="113"/>
      <c r="P1417" s="92"/>
      <c r="Q1417" s="92"/>
      <c r="R1417" s="113"/>
      <c r="S1417" s="113"/>
      <c r="T1417" s="113"/>
      <c r="U1417" s="113"/>
      <c r="V1417" s="113"/>
      <c r="W1417" s="113"/>
      <c r="X1417" s="113"/>
      <c r="Y1417" s="113"/>
      <c r="Z1417" s="113"/>
      <c r="AA1417" s="113"/>
      <c r="AB1417" s="113"/>
      <c r="AC1417" s="113"/>
      <c r="AD1417" s="113"/>
      <c r="AE1417" s="113"/>
      <c r="AF1417" s="113"/>
      <c r="AG1417" s="113"/>
      <c r="AH1417" s="113"/>
      <c r="AI1417" s="113"/>
    </row>
    <row r="1418" spans="1:35" s="82" customFormat="1" x14ac:dyDescent="0.25">
      <c r="A1418" s="394"/>
      <c r="B1418" s="55" t="s">
        <v>1226</v>
      </c>
      <c r="C1418" s="3"/>
      <c r="D1418" s="113"/>
      <c r="E1418" s="113"/>
      <c r="F1418" s="113"/>
      <c r="G1418" s="113"/>
      <c r="H1418" s="113"/>
      <c r="I1418" s="113"/>
      <c r="J1418" s="113"/>
      <c r="K1418" s="113"/>
      <c r="L1418" s="113"/>
      <c r="M1418" s="113"/>
      <c r="N1418" s="113"/>
      <c r="O1418" s="113"/>
      <c r="P1418" s="92"/>
      <c r="Q1418" s="92"/>
      <c r="R1418" s="113"/>
      <c r="S1418" s="113"/>
      <c r="T1418" s="113"/>
      <c r="U1418" s="113"/>
      <c r="V1418" s="113"/>
      <c r="W1418" s="113"/>
      <c r="X1418" s="113"/>
      <c r="Y1418" s="113"/>
      <c r="Z1418" s="113"/>
      <c r="AA1418" s="113"/>
      <c r="AB1418" s="113"/>
      <c r="AC1418" s="113"/>
      <c r="AD1418" s="113"/>
      <c r="AE1418" s="113"/>
      <c r="AF1418" s="113"/>
      <c r="AG1418" s="113"/>
      <c r="AH1418" s="113"/>
      <c r="AI1418" s="113"/>
    </row>
    <row r="1419" spans="1:35" ht="14.4" x14ac:dyDescent="0.3">
      <c r="A1419" s="394"/>
      <c r="B1419" s="191" t="s">
        <v>1294</v>
      </c>
      <c r="C1419" s="3"/>
      <c r="D1419" s="100"/>
    </row>
    <row r="1420" spans="1:35" ht="14.4" x14ac:dyDescent="0.3">
      <c r="A1420" s="394"/>
      <c r="D1420" s="100"/>
    </row>
    <row r="1421" spans="1:35" x14ac:dyDescent="0.25">
      <c r="A1421" s="394"/>
    </row>
    <row r="1422" spans="1:35" x14ac:dyDescent="0.25">
      <c r="A1422" s="394"/>
    </row>
    <row r="1423" spans="1:35" x14ac:dyDescent="0.25">
      <c r="A1423" s="394"/>
    </row>
    <row r="1424" spans="1:35" x14ac:dyDescent="0.25">
      <c r="A1424" s="394"/>
    </row>
    <row r="1425" spans="1:1" x14ac:dyDescent="0.25">
      <c r="A1425" s="394"/>
    </row>
    <row r="1426" spans="1:1" x14ac:dyDescent="0.25">
      <c r="A1426" s="394"/>
    </row>
    <row r="1427" spans="1:1" x14ac:dyDescent="0.25">
      <c r="A1427" s="394"/>
    </row>
    <row r="1428" spans="1:1" x14ac:dyDescent="0.25">
      <c r="A1428" s="394"/>
    </row>
    <row r="1429" spans="1:1" x14ac:dyDescent="0.25">
      <c r="A1429" s="394"/>
    </row>
    <row r="1430" spans="1:1" x14ac:dyDescent="0.25">
      <c r="A1430" s="394"/>
    </row>
    <row r="1431" spans="1:1" x14ac:dyDescent="0.25">
      <c r="A1431" s="394"/>
    </row>
    <row r="1432" spans="1:1" x14ac:dyDescent="0.25">
      <c r="A1432" s="394"/>
    </row>
    <row r="1433" spans="1:1" x14ac:dyDescent="0.25">
      <c r="A1433" s="394"/>
    </row>
    <row r="1434" spans="1:1" x14ac:dyDescent="0.25">
      <c r="A1434" s="394"/>
    </row>
    <row r="1435" spans="1:1" x14ac:dyDescent="0.25">
      <c r="A1435" s="394"/>
    </row>
    <row r="1436" spans="1:1" x14ac:dyDescent="0.25">
      <c r="A1436" s="394"/>
    </row>
    <row r="1437" spans="1:1" x14ac:dyDescent="0.25">
      <c r="A1437" s="394"/>
    </row>
    <row r="1438" spans="1:1" x14ac:dyDescent="0.25">
      <c r="A1438" s="394"/>
    </row>
    <row r="1439" spans="1:1" x14ac:dyDescent="0.25">
      <c r="A1439" s="394"/>
    </row>
    <row r="1440" spans="1:1" x14ac:dyDescent="0.25">
      <c r="A1440" s="394"/>
    </row>
    <row r="1441" spans="1:1" x14ac:dyDescent="0.25">
      <c r="A1441" s="394"/>
    </row>
    <row r="1442" spans="1:1" x14ac:dyDescent="0.25">
      <c r="A1442" s="394"/>
    </row>
    <row r="1443" spans="1:1" x14ac:dyDescent="0.25">
      <c r="A1443" s="394"/>
    </row>
    <row r="1444" spans="1:1" x14ac:dyDescent="0.25">
      <c r="A1444" s="394"/>
    </row>
    <row r="1445" spans="1:1" x14ac:dyDescent="0.25">
      <c r="A1445" s="394"/>
    </row>
    <row r="1446" spans="1:1" x14ac:dyDescent="0.25">
      <c r="A1446" s="394"/>
    </row>
    <row r="1447" spans="1:1" x14ac:dyDescent="0.25">
      <c r="A1447" s="394"/>
    </row>
    <row r="1448" spans="1:1" x14ac:dyDescent="0.25">
      <c r="A1448" s="394"/>
    </row>
    <row r="1449" spans="1:1" x14ac:dyDescent="0.25">
      <c r="A1449" s="394"/>
    </row>
    <row r="1450" spans="1:1" x14ac:dyDescent="0.25">
      <c r="A1450" s="394"/>
    </row>
    <row r="1451" spans="1:1" x14ac:dyDescent="0.25">
      <c r="A1451" s="394"/>
    </row>
    <row r="1452" spans="1:1" x14ac:dyDescent="0.25">
      <c r="A1452" s="394"/>
    </row>
    <row r="1453" spans="1:1" x14ac:dyDescent="0.25">
      <c r="A1453" s="394"/>
    </row>
    <row r="1454" spans="1:1" x14ac:dyDescent="0.25">
      <c r="A1454" s="394"/>
    </row>
    <row r="1455" spans="1:1" x14ac:dyDescent="0.25">
      <c r="A1455" s="394"/>
    </row>
    <row r="1456" spans="1:1" x14ac:dyDescent="0.25">
      <c r="A1456" s="394"/>
    </row>
    <row r="1457" spans="1:1" x14ac:dyDescent="0.25">
      <c r="A1457" s="394"/>
    </row>
    <row r="1458" spans="1:1" x14ac:dyDescent="0.25">
      <c r="A1458" s="394"/>
    </row>
    <row r="1459" spans="1:1" x14ac:dyDescent="0.25">
      <c r="A1459" s="394"/>
    </row>
    <row r="1460" spans="1:1" x14ac:dyDescent="0.25">
      <c r="A1460" s="394"/>
    </row>
    <row r="1461" spans="1:1" x14ac:dyDescent="0.25">
      <c r="A1461" s="394"/>
    </row>
    <row r="1462" spans="1:1" x14ac:dyDescent="0.25">
      <c r="A1462" s="394"/>
    </row>
    <row r="1463" spans="1:1" x14ac:dyDescent="0.25">
      <c r="A1463" s="394"/>
    </row>
    <row r="1464" spans="1:1" x14ac:dyDescent="0.25">
      <c r="A1464" s="394"/>
    </row>
    <row r="1465" spans="1:1" x14ac:dyDescent="0.25">
      <c r="A1465" s="394"/>
    </row>
    <row r="1466" spans="1:1" x14ac:dyDescent="0.25">
      <c r="A1466" s="394"/>
    </row>
    <row r="1467" spans="1:1" x14ac:dyDescent="0.25">
      <c r="A1467" s="394"/>
    </row>
    <row r="1468" spans="1:1" x14ac:dyDescent="0.25">
      <c r="A1468" s="394"/>
    </row>
    <row r="1469" spans="1:1" x14ac:dyDescent="0.25">
      <c r="A1469" s="394"/>
    </row>
    <row r="1470" spans="1:1" x14ac:dyDescent="0.25">
      <c r="A1470" s="394"/>
    </row>
    <row r="1471" spans="1:1" x14ac:dyDescent="0.25">
      <c r="A1471" s="394"/>
    </row>
    <row r="1472" spans="1:1" x14ac:dyDescent="0.25">
      <c r="A1472" s="394"/>
    </row>
    <row r="1473" spans="1:1" x14ac:dyDescent="0.25">
      <c r="A1473" s="394"/>
    </row>
    <row r="1474" spans="1:1" x14ac:dyDescent="0.25">
      <c r="A1474" s="394"/>
    </row>
    <row r="1475" spans="1:1" x14ac:dyDescent="0.25">
      <c r="A1475" s="394"/>
    </row>
    <row r="1476" spans="1:1" x14ac:dyDescent="0.25">
      <c r="A1476" s="394"/>
    </row>
    <row r="1477" spans="1:1" x14ac:dyDescent="0.25">
      <c r="A1477" s="394"/>
    </row>
    <row r="1478" spans="1:1" x14ac:dyDescent="0.25">
      <c r="A1478" s="394"/>
    </row>
    <row r="1479" spans="1:1" x14ac:dyDescent="0.25">
      <c r="A1479" s="394"/>
    </row>
    <row r="1480" spans="1:1" x14ac:dyDescent="0.25">
      <c r="A1480" s="394"/>
    </row>
    <row r="1481" spans="1:1" x14ac:dyDescent="0.25">
      <c r="A1481" s="394"/>
    </row>
    <row r="1482" spans="1:1" x14ac:dyDescent="0.25">
      <c r="A1482" s="394"/>
    </row>
    <row r="1483" spans="1:1" x14ac:dyDescent="0.25">
      <c r="A1483" s="394"/>
    </row>
    <row r="1484" spans="1:1" x14ac:dyDescent="0.25">
      <c r="A1484" s="394"/>
    </row>
    <row r="1485" spans="1:1" x14ac:dyDescent="0.25">
      <c r="A1485" s="394"/>
    </row>
    <row r="1486" spans="1:1" x14ac:dyDescent="0.25">
      <c r="A1486" s="394"/>
    </row>
    <row r="1487" spans="1:1" x14ac:dyDescent="0.25">
      <c r="A1487" s="394"/>
    </row>
    <row r="1488" spans="1:1" x14ac:dyDescent="0.25">
      <c r="A1488" s="394"/>
    </row>
    <row r="1489" spans="1:1" x14ac:dyDescent="0.25">
      <c r="A1489" s="394"/>
    </row>
    <row r="1490" spans="1:1" x14ac:dyDescent="0.25">
      <c r="A1490" s="394"/>
    </row>
    <row r="1491" spans="1:1" x14ac:dyDescent="0.25">
      <c r="A1491" s="394"/>
    </row>
    <row r="1492" spans="1:1" x14ac:dyDescent="0.25">
      <c r="A1492" s="394"/>
    </row>
    <row r="1493" spans="1:1" x14ac:dyDescent="0.25">
      <c r="A1493" s="394"/>
    </row>
    <row r="1494" spans="1:1" x14ac:dyDescent="0.25">
      <c r="A1494" s="394"/>
    </row>
    <row r="1495" spans="1:1" x14ac:dyDescent="0.25">
      <c r="A1495" s="394"/>
    </row>
    <row r="1496" spans="1:1" x14ac:dyDescent="0.25">
      <c r="A1496" s="394"/>
    </row>
    <row r="1497" spans="1:1" x14ac:dyDescent="0.25">
      <c r="A1497" s="394"/>
    </row>
    <row r="1498" spans="1:1" x14ac:dyDescent="0.25">
      <c r="A1498" s="394"/>
    </row>
    <row r="1499" spans="1:1" x14ac:dyDescent="0.25">
      <c r="A1499" s="394"/>
    </row>
    <row r="1500" spans="1:1" x14ac:dyDescent="0.25">
      <c r="A1500" s="394"/>
    </row>
    <row r="1501" spans="1:1" x14ac:dyDescent="0.25">
      <c r="A1501" s="394"/>
    </row>
    <row r="1502" spans="1:1" x14ac:dyDescent="0.25">
      <c r="A1502" s="394"/>
    </row>
    <row r="1503" spans="1:1" x14ac:dyDescent="0.25">
      <c r="A1503" s="394"/>
    </row>
    <row r="1504" spans="1:1" x14ac:dyDescent="0.25">
      <c r="A1504" s="394"/>
    </row>
    <row r="1505" spans="1:1" x14ac:dyDescent="0.25">
      <c r="A1505" s="394"/>
    </row>
    <row r="1506" spans="1:1" x14ac:dyDescent="0.25">
      <c r="A1506" s="394"/>
    </row>
    <row r="1507" spans="1:1" x14ac:dyDescent="0.25">
      <c r="A1507" s="394"/>
    </row>
    <row r="1508" spans="1:1" x14ac:dyDescent="0.25">
      <c r="A1508" s="394"/>
    </row>
    <row r="1509" spans="1:1" x14ac:dyDescent="0.25">
      <c r="A1509" s="394"/>
    </row>
    <row r="1510" spans="1:1" x14ac:dyDescent="0.25">
      <c r="A1510" s="394"/>
    </row>
    <row r="1511" spans="1:1" x14ac:dyDescent="0.25">
      <c r="A1511" s="394"/>
    </row>
    <row r="1512" spans="1:1" x14ac:dyDescent="0.25">
      <c r="A1512" s="394"/>
    </row>
    <row r="1513" spans="1:1" x14ac:dyDescent="0.25">
      <c r="A1513" s="394"/>
    </row>
    <row r="1514" spans="1:1" x14ac:dyDescent="0.25">
      <c r="A1514" s="394"/>
    </row>
    <row r="1515" spans="1:1" x14ac:dyDescent="0.25">
      <c r="A1515" s="394"/>
    </row>
    <row r="1516" spans="1:1" x14ac:dyDescent="0.25">
      <c r="A1516" s="394"/>
    </row>
    <row r="1517" spans="1:1" x14ac:dyDescent="0.25">
      <c r="A1517" s="394"/>
    </row>
    <row r="1518" spans="1:1" x14ac:dyDescent="0.25">
      <c r="A1518" s="394"/>
    </row>
    <row r="1519" spans="1:1" x14ac:dyDescent="0.25">
      <c r="A1519" s="394"/>
    </row>
    <row r="1520" spans="1:1" x14ac:dyDescent="0.25">
      <c r="A1520" s="394"/>
    </row>
    <row r="1521" spans="1:1" x14ac:dyDescent="0.25">
      <c r="A1521" s="394"/>
    </row>
    <row r="1522" spans="1:1" x14ac:dyDescent="0.25">
      <c r="A1522" s="394"/>
    </row>
    <row r="1523" spans="1:1" x14ac:dyDescent="0.25">
      <c r="A1523" s="394"/>
    </row>
    <row r="1524" spans="1:1" x14ac:dyDescent="0.25">
      <c r="A1524" s="394"/>
    </row>
    <row r="1525" spans="1:1" x14ac:dyDescent="0.25">
      <c r="A1525" s="394"/>
    </row>
    <row r="1526" spans="1:1" x14ac:dyDescent="0.25">
      <c r="A1526" s="394"/>
    </row>
    <row r="1527" spans="1:1" x14ac:dyDescent="0.25">
      <c r="A1527" s="394"/>
    </row>
    <row r="1528" spans="1:1" x14ac:dyDescent="0.25">
      <c r="A1528" s="394"/>
    </row>
    <row r="1529" spans="1:1" x14ac:dyDescent="0.25">
      <c r="A1529" s="394"/>
    </row>
    <row r="1530" spans="1:1" x14ac:dyDescent="0.25">
      <c r="A1530" s="394"/>
    </row>
    <row r="1531" spans="1:1" x14ac:dyDescent="0.25">
      <c r="A1531" s="394"/>
    </row>
    <row r="1532" spans="1:1" x14ac:dyDescent="0.25">
      <c r="A1532" s="394"/>
    </row>
    <row r="1533" spans="1:1" x14ac:dyDescent="0.25">
      <c r="A1533" s="394"/>
    </row>
    <row r="1534" spans="1:1" x14ac:dyDescent="0.25">
      <c r="A1534" s="394"/>
    </row>
    <row r="1535" spans="1:1" x14ac:dyDescent="0.25">
      <c r="A1535" s="394"/>
    </row>
    <row r="1536" spans="1:1" x14ac:dyDescent="0.25">
      <c r="A1536" s="394"/>
    </row>
    <row r="1537" spans="1:1" x14ac:dyDescent="0.25">
      <c r="A1537" s="394"/>
    </row>
    <row r="1538" spans="1:1" x14ac:dyDescent="0.25">
      <c r="A1538" s="394"/>
    </row>
    <row r="1539" spans="1:1" x14ac:dyDescent="0.25">
      <c r="A1539" s="394"/>
    </row>
    <row r="1540" spans="1:1" x14ac:dyDescent="0.25">
      <c r="A1540" s="394"/>
    </row>
    <row r="1541" spans="1:1" x14ac:dyDescent="0.25">
      <c r="A1541" s="394"/>
    </row>
    <row r="1542" spans="1:1" x14ac:dyDescent="0.25">
      <c r="A1542" s="394"/>
    </row>
    <row r="1543" spans="1:1" x14ac:dyDescent="0.25">
      <c r="A1543" s="394"/>
    </row>
    <row r="1544" spans="1:1" x14ac:dyDescent="0.25">
      <c r="A1544" s="394"/>
    </row>
    <row r="1545" spans="1:1" x14ac:dyDescent="0.25">
      <c r="A1545" s="394"/>
    </row>
    <row r="1546" spans="1:1" x14ac:dyDescent="0.25">
      <c r="A1546" s="394"/>
    </row>
    <row r="1547" spans="1:1" x14ac:dyDescent="0.25">
      <c r="A1547" s="394"/>
    </row>
    <row r="1548" spans="1:1" x14ac:dyDescent="0.25">
      <c r="A1548" s="394"/>
    </row>
    <row r="1549" spans="1:1" x14ac:dyDescent="0.25">
      <c r="A1549" s="394"/>
    </row>
    <row r="1550" spans="1:1" x14ac:dyDescent="0.25">
      <c r="A1550" s="394"/>
    </row>
    <row r="1551" spans="1:1" x14ac:dyDescent="0.25">
      <c r="A1551" s="394"/>
    </row>
    <row r="1552" spans="1:1" x14ac:dyDescent="0.25">
      <c r="A1552" s="394"/>
    </row>
    <row r="1553" spans="1:1" x14ac:dyDescent="0.25">
      <c r="A1553" s="394"/>
    </row>
    <row r="1554" spans="1:1" x14ac:dyDescent="0.25">
      <c r="A1554" s="394"/>
    </row>
    <row r="1555" spans="1:1" x14ac:dyDescent="0.25">
      <c r="A1555" s="394"/>
    </row>
    <row r="1556" spans="1:1" x14ac:dyDescent="0.25">
      <c r="A1556" s="394"/>
    </row>
    <row r="1557" spans="1:1" x14ac:dyDescent="0.25">
      <c r="A1557" s="394"/>
    </row>
    <row r="1558" spans="1:1" x14ac:dyDescent="0.25">
      <c r="A1558" s="394"/>
    </row>
    <row r="1559" spans="1:1" x14ac:dyDescent="0.25">
      <c r="A1559" s="394"/>
    </row>
    <row r="1560" spans="1:1" x14ac:dyDescent="0.25">
      <c r="A1560" s="394"/>
    </row>
    <row r="1561" spans="1:1" x14ac:dyDescent="0.25">
      <c r="A1561" s="394"/>
    </row>
    <row r="1562" spans="1:1" x14ac:dyDescent="0.25">
      <c r="A1562" s="394"/>
    </row>
    <row r="1563" spans="1:1" x14ac:dyDescent="0.25">
      <c r="A1563" s="394"/>
    </row>
    <row r="1564" spans="1:1" x14ac:dyDescent="0.25">
      <c r="A1564" s="394"/>
    </row>
    <row r="1565" spans="1:1" x14ac:dyDescent="0.25">
      <c r="A1565" s="394"/>
    </row>
    <row r="1566" spans="1:1" x14ac:dyDescent="0.25">
      <c r="A1566" s="394"/>
    </row>
    <row r="1567" spans="1:1" x14ac:dyDescent="0.25">
      <c r="A1567" s="394"/>
    </row>
    <row r="1568" spans="1:1" x14ac:dyDescent="0.25">
      <c r="A1568" s="394"/>
    </row>
    <row r="1569" spans="1:1" x14ac:dyDescent="0.25">
      <c r="A1569" s="394"/>
    </row>
    <row r="1570" spans="1:1" x14ac:dyDescent="0.25">
      <c r="A1570" s="394"/>
    </row>
    <row r="1571" spans="1:1" x14ac:dyDescent="0.25">
      <c r="A1571" s="394"/>
    </row>
    <row r="1572" spans="1:1" x14ac:dyDescent="0.25">
      <c r="A1572" s="394"/>
    </row>
    <row r="1573" spans="1:1" x14ac:dyDescent="0.25">
      <c r="A1573" s="394"/>
    </row>
    <row r="1574" spans="1:1" x14ac:dyDescent="0.25">
      <c r="A1574" s="394"/>
    </row>
    <row r="1575" spans="1:1" x14ac:dyDescent="0.25">
      <c r="A1575" s="394"/>
    </row>
    <row r="1576" spans="1:1" x14ac:dyDescent="0.25">
      <c r="A1576" s="394"/>
    </row>
    <row r="1577" spans="1:1" x14ac:dyDescent="0.25">
      <c r="A1577" s="394"/>
    </row>
    <row r="1578" spans="1:1" x14ac:dyDescent="0.25">
      <c r="A1578" s="394"/>
    </row>
    <row r="1579" spans="1:1" x14ac:dyDescent="0.25">
      <c r="A1579" s="394"/>
    </row>
    <row r="1580" spans="1:1" x14ac:dyDescent="0.25">
      <c r="A1580" s="394"/>
    </row>
    <row r="1581" spans="1:1" x14ac:dyDescent="0.25">
      <c r="A1581" s="394"/>
    </row>
    <row r="1582" spans="1:1" x14ac:dyDescent="0.25">
      <c r="A1582" s="394"/>
    </row>
    <row r="1583" spans="1:1" x14ac:dyDescent="0.25">
      <c r="A1583" s="394"/>
    </row>
    <row r="1584" spans="1:1" x14ac:dyDescent="0.25">
      <c r="A1584" s="394"/>
    </row>
    <row r="1585" spans="1:1" x14ac:dyDescent="0.25">
      <c r="A1585" s="394"/>
    </row>
    <row r="1586" spans="1:1" x14ac:dyDescent="0.25">
      <c r="A1586" s="394"/>
    </row>
    <row r="1587" spans="1:1" x14ac:dyDescent="0.25">
      <c r="A1587" s="394"/>
    </row>
    <row r="1588" spans="1:1" x14ac:dyDescent="0.25">
      <c r="A1588" s="394"/>
    </row>
    <row r="1589" spans="1:1" x14ac:dyDescent="0.25">
      <c r="A1589" s="394"/>
    </row>
    <row r="1590" spans="1:1" x14ac:dyDescent="0.25">
      <c r="A1590" s="394"/>
    </row>
    <row r="1591" spans="1:1" x14ac:dyDescent="0.25">
      <c r="A1591" s="394"/>
    </row>
    <row r="1592" spans="1:1" x14ac:dyDescent="0.25">
      <c r="A1592" s="394"/>
    </row>
    <row r="1593" spans="1:1" x14ac:dyDescent="0.25">
      <c r="A1593" s="394"/>
    </row>
    <row r="1594" spans="1:1" x14ac:dyDescent="0.25">
      <c r="A1594" s="394"/>
    </row>
    <row r="1595" spans="1:1" x14ac:dyDescent="0.25">
      <c r="A1595" s="394"/>
    </row>
    <row r="1596" spans="1:1" x14ac:dyDescent="0.25">
      <c r="A1596" s="394"/>
    </row>
    <row r="1597" spans="1:1" x14ac:dyDescent="0.25">
      <c r="A1597" s="394"/>
    </row>
    <row r="1598" spans="1:1" x14ac:dyDescent="0.25">
      <c r="A1598" s="394"/>
    </row>
    <row r="1599" spans="1:1" x14ac:dyDescent="0.25">
      <c r="A1599" s="394"/>
    </row>
    <row r="1600" spans="1:1" x14ac:dyDescent="0.25">
      <c r="A1600" s="394"/>
    </row>
    <row r="1601" spans="1:1" x14ac:dyDescent="0.25">
      <c r="A1601" s="394"/>
    </row>
    <row r="1602" spans="1:1" x14ac:dyDescent="0.25">
      <c r="A1602" s="394"/>
    </row>
    <row r="1603" spans="1:1" x14ac:dyDescent="0.25">
      <c r="A1603" s="394"/>
    </row>
    <row r="1604" spans="1:1" x14ac:dyDescent="0.25">
      <c r="A1604" s="394"/>
    </row>
    <row r="1605" spans="1:1" x14ac:dyDescent="0.25">
      <c r="A1605" s="394"/>
    </row>
    <row r="1606" spans="1:1" x14ac:dyDescent="0.25">
      <c r="A1606" s="394"/>
    </row>
    <row r="1607" spans="1:1" x14ac:dyDescent="0.25">
      <c r="A1607" s="394"/>
    </row>
    <row r="1608" spans="1:1" x14ac:dyDescent="0.25">
      <c r="A1608" s="394"/>
    </row>
    <row r="1609" spans="1:1" x14ac:dyDescent="0.25">
      <c r="A1609" s="394"/>
    </row>
    <row r="1610" spans="1:1" x14ac:dyDescent="0.25">
      <c r="A1610" s="394"/>
    </row>
    <row r="1611" spans="1:1" x14ac:dyDescent="0.25">
      <c r="A1611" s="394"/>
    </row>
    <row r="1612" spans="1:1" x14ac:dyDescent="0.25">
      <c r="A1612" s="394"/>
    </row>
    <row r="1613" spans="1:1" x14ac:dyDescent="0.25">
      <c r="A1613" s="394"/>
    </row>
    <row r="1614" spans="1:1" x14ac:dyDescent="0.25">
      <c r="A1614" s="394"/>
    </row>
    <row r="1615" spans="1:1" x14ac:dyDescent="0.25">
      <c r="A1615" s="394"/>
    </row>
    <row r="1616" spans="1:1" x14ac:dyDescent="0.25">
      <c r="A1616" s="394"/>
    </row>
    <row r="1617" spans="1:1" x14ac:dyDescent="0.25">
      <c r="A1617" s="394"/>
    </row>
    <row r="1618" spans="1:1" x14ac:dyDescent="0.25">
      <c r="A1618" s="394"/>
    </row>
    <row r="1619" spans="1:1" x14ac:dyDescent="0.25">
      <c r="A1619" s="394"/>
    </row>
    <row r="1620" spans="1:1" x14ac:dyDescent="0.25">
      <c r="A1620" s="394"/>
    </row>
    <row r="1621" spans="1:1" x14ac:dyDescent="0.25">
      <c r="A1621" s="394"/>
    </row>
    <row r="1622" spans="1:1" x14ac:dyDescent="0.25">
      <c r="A1622" s="394"/>
    </row>
    <row r="1623" spans="1:1" x14ac:dyDescent="0.25">
      <c r="A1623" s="394"/>
    </row>
    <row r="1624" spans="1:1" x14ac:dyDescent="0.25">
      <c r="A1624" s="394"/>
    </row>
    <row r="1625" spans="1:1" x14ac:dyDescent="0.25">
      <c r="A1625" s="394"/>
    </row>
    <row r="1626" spans="1:1" x14ac:dyDescent="0.25">
      <c r="A1626" s="394"/>
    </row>
    <row r="1627" spans="1:1" x14ac:dyDescent="0.25">
      <c r="A1627" s="394"/>
    </row>
    <row r="1628" spans="1:1" x14ac:dyDescent="0.25">
      <c r="A1628" s="394"/>
    </row>
    <row r="1629" spans="1:1" x14ac:dyDescent="0.25">
      <c r="A1629" s="394"/>
    </row>
    <row r="1630" spans="1:1" x14ac:dyDescent="0.25">
      <c r="A1630" s="394"/>
    </row>
    <row r="1631" spans="1:1" x14ac:dyDescent="0.25">
      <c r="A1631" s="394"/>
    </row>
    <row r="1632" spans="1:1" x14ac:dyDescent="0.25">
      <c r="A1632" s="394"/>
    </row>
    <row r="1633" spans="1:1" x14ac:dyDescent="0.25">
      <c r="A1633" s="394"/>
    </row>
    <row r="1634" spans="1:1" x14ac:dyDescent="0.25">
      <c r="A1634" s="394"/>
    </row>
    <row r="1635" spans="1:1" x14ac:dyDescent="0.25">
      <c r="A1635" s="394"/>
    </row>
    <row r="1636" spans="1:1" x14ac:dyDescent="0.25">
      <c r="A1636" s="394"/>
    </row>
    <row r="1637" spans="1:1" x14ac:dyDescent="0.25">
      <c r="A1637" s="394"/>
    </row>
    <row r="1638" spans="1:1" x14ac:dyDescent="0.25">
      <c r="A1638" s="394"/>
    </row>
    <row r="1639" spans="1:1" x14ac:dyDescent="0.25">
      <c r="A1639" s="394"/>
    </row>
    <row r="1640" spans="1:1" x14ac:dyDescent="0.25">
      <c r="A1640" s="394"/>
    </row>
    <row r="1641" spans="1:1" x14ac:dyDescent="0.25">
      <c r="A1641" s="394"/>
    </row>
    <row r="1642" spans="1:1" x14ac:dyDescent="0.25">
      <c r="A1642" s="394"/>
    </row>
    <row r="1643" spans="1:1" x14ac:dyDescent="0.25">
      <c r="A1643" s="394"/>
    </row>
    <row r="1644" spans="1:1" x14ac:dyDescent="0.25">
      <c r="A1644" s="394"/>
    </row>
    <row r="1645" spans="1:1" x14ac:dyDescent="0.25">
      <c r="A1645" s="394"/>
    </row>
    <row r="1646" spans="1:1" x14ac:dyDescent="0.25">
      <c r="A1646" s="394"/>
    </row>
    <row r="1647" spans="1:1" x14ac:dyDescent="0.25">
      <c r="A1647" s="394"/>
    </row>
    <row r="1648" spans="1:1" x14ac:dyDescent="0.25">
      <c r="A1648" s="394"/>
    </row>
    <row r="1649" spans="1:1" x14ac:dyDescent="0.25">
      <c r="A1649" s="394"/>
    </row>
    <row r="1650" spans="1:1" x14ac:dyDescent="0.25">
      <c r="A1650" s="394"/>
    </row>
    <row r="1651" spans="1:1" x14ac:dyDescent="0.25">
      <c r="A1651" s="394"/>
    </row>
    <row r="1652" spans="1:1" x14ac:dyDescent="0.25">
      <c r="A1652" s="394"/>
    </row>
    <row r="1653" spans="1:1" x14ac:dyDescent="0.25">
      <c r="A1653" s="394"/>
    </row>
    <row r="1654" spans="1:1" x14ac:dyDescent="0.25">
      <c r="A1654" s="394"/>
    </row>
    <row r="1655" spans="1:1" x14ac:dyDescent="0.25">
      <c r="A1655" s="394"/>
    </row>
    <row r="1656" spans="1:1" x14ac:dyDescent="0.25">
      <c r="A1656" s="394"/>
    </row>
    <row r="1657" spans="1:1" x14ac:dyDescent="0.25">
      <c r="A1657" s="394"/>
    </row>
    <row r="1658" spans="1:1" x14ac:dyDescent="0.25">
      <c r="A1658" s="394"/>
    </row>
    <row r="1659" spans="1:1" x14ac:dyDescent="0.25">
      <c r="A1659" s="394"/>
    </row>
    <row r="1660" spans="1:1" x14ac:dyDescent="0.25">
      <c r="A1660" s="394"/>
    </row>
    <row r="1661" spans="1:1" x14ac:dyDescent="0.25">
      <c r="A1661" s="394"/>
    </row>
    <row r="1662" spans="1:1" x14ac:dyDescent="0.25">
      <c r="A1662" s="394"/>
    </row>
    <row r="1663" spans="1:1" x14ac:dyDescent="0.25">
      <c r="A1663" s="394"/>
    </row>
    <row r="1664" spans="1:1" x14ac:dyDescent="0.25">
      <c r="A1664" s="394"/>
    </row>
    <row r="1665" spans="1:1" x14ac:dyDescent="0.25">
      <c r="A1665" s="394"/>
    </row>
    <row r="1666" spans="1:1" x14ac:dyDescent="0.25">
      <c r="A1666" s="394"/>
    </row>
    <row r="1667" spans="1:1" x14ac:dyDescent="0.25">
      <c r="A1667" s="394"/>
    </row>
    <row r="1668" spans="1:1" x14ac:dyDescent="0.25">
      <c r="A1668" s="394"/>
    </row>
    <row r="1669" spans="1:1" x14ac:dyDescent="0.25">
      <c r="A1669" s="394"/>
    </row>
    <row r="1670" spans="1:1" x14ac:dyDescent="0.25">
      <c r="A1670" s="394"/>
    </row>
    <row r="1671" spans="1:1" x14ac:dyDescent="0.25">
      <c r="A1671" s="394"/>
    </row>
    <row r="1672" spans="1:1" x14ac:dyDescent="0.25">
      <c r="A1672" s="394"/>
    </row>
    <row r="1673" spans="1:1" x14ac:dyDescent="0.25">
      <c r="A1673" s="394"/>
    </row>
    <row r="1674" spans="1:1" x14ac:dyDescent="0.25">
      <c r="A1674" s="394"/>
    </row>
    <row r="1675" spans="1:1" x14ac:dyDescent="0.25">
      <c r="A1675" s="394"/>
    </row>
    <row r="1676" spans="1:1" x14ac:dyDescent="0.25">
      <c r="A1676" s="394"/>
    </row>
    <row r="1677" spans="1:1" x14ac:dyDescent="0.25">
      <c r="A1677" s="394"/>
    </row>
    <row r="1678" spans="1:1" x14ac:dyDescent="0.25">
      <c r="A1678" s="394"/>
    </row>
    <row r="1679" spans="1:1" x14ac:dyDescent="0.25">
      <c r="A1679" s="394"/>
    </row>
    <row r="1680" spans="1:1" x14ac:dyDescent="0.25">
      <c r="A1680" s="394"/>
    </row>
    <row r="1681" spans="1:1" x14ac:dyDescent="0.25">
      <c r="A1681" s="394"/>
    </row>
    <row r="1682" spans="1:1" x14ac:dyDescent="0.25">
      <c r="A1682" s="394"/>
    </row>
    <row r="1683" spans="1:1" x14ac:dyDescent="0.25">
      <c r="A1683" s="394"/>
    </row>
    <row r="1684" spans="1:1" x14ac:dyDescent="0.25">
      <c r="A1684" s="394"/>
    </row>
    <row r="1685" spans="1:1" x14ac:dyDescent="0.25">
      <c r="A1685" s="394"/>
    </row>
    <row r="1686" spans="1:1" x14ac:dyDescent="0.25">
      <c r="A1686" s="394"/>
    </row>
    <row r="1687" spans="1:1" x14ac:dyDescent="0.25">
      <c r="A1687" s="394"/>
    </row>
    <row r="1688" spans="1:1" x14ac:dyDescent="0.25">
      <c r="A1688" s="394"/>
    </row>
    <row r="1689" spans="1:1" x14ac:dyDescent="0.25">
      <c r="A1689" s="394"/>
    </row>
    <row r="1690" spans="1:1" x14ac:dyDescent="0.25">
      <c r="A1690" s="394"/>
    </row>
    <row r="1691" spans="1:1" x14ac:dyDescent="0.25">
      <c r="A1691" s="394"/>
    </row>
    <row r="1692" spans="1:1" x14ac:dyDescent="0.25">
      <c r="A1692" s="394"/>
    </row>
    <row r="1693" spans="1:1" x14ac:dyDescent="0.25">
      <c r="A1693" s="394"/>
    </row>
    <row r="1694" spans="1:1" x14ac:dyDescent="0.25">
      <c r="A1694" s="394"/>
    </row>
    <row r="1695" spans="1:1" x14ac:dyDescent="0.25">
      <c r="A1695" s="394"/>
    </row>
    <row r="1696" spans="1:1" x14ac:dyDescent="0.25">
      <c r="A1696" s="394"/>
    </row>
    <row r="1697" spans="1:1" x14ac:dyDescent="0.25">
      <c r="A1697" s="394"/>
    </row>
    <row r="1698" spans="1:1" x14ac:dyDescent="0.25">
      <c r="A1698" s="394"/>
    </row>
    <row r="1699" spans="1:1" x14ac:dyDescent="0.25">
      <c r="A1699" s="394"/>
    </row>
    <row r="1700" spans="1:1" x14ac:dyDescent="0.25">
      <c r="A1700" s="394"/>
    </row>
    <row r="1701" spans="1:1" x14ac:dyDescent="0.25">
      <c r="A1701" s="394"/>
    </row>
    <row r="1702" spans="1:1" x14ac:dyDescent="0.25">
      <c r="A1702" s="394"/>
    </row>
    <row r="1703" spans="1:1" x14ac:dyDescent="0.25">
      <c r="A1703" s="394"/>
    </row>
    <row r="1704" spans="1:1" x14ac:dyDescent="0.25">
      <c r="A1704" s="394"/>
    </row>
    <row r="1705" spans="1:1" x14ac:dyDescent="0.25">
      <c r="A1705" s="394"/>
    </row>
    <row r="1706" spans="1:1" x14ac:dyDescent="0.25">
      <c r="A1706" s="394"/>
    </row>
  </sheetData>
  <customSheetViews>
    <customSheetView guid="{CFED1871-9B9D-472F-82C9-C68C06036B2E}" scale="70" showGridLines="0">
      <pane xSplit="3" ySplit="7" topLeftCell="Q983" activePane="bottomRight" state="frozen"/>
      <selection pane="bottomRight" activeCell="C1000" activeCellId="3" sqref="C970 C976 C994 C1000"/>
      <pageMargins left="0.7" right="0.7" top="0.75" bottom="0.75" header="0.3" footer="0.3"/>
      <pageSetup paperSize="9" orientation="portrait" r:id="rId1"/>
    </customSheetView>
  </customSheetViews>
  <hyperlinks>
    <hyperlink ref="B1418" r:id="rId2" display="oemoreno@superbancos.gob.ec" xr:uid="{00000000-0004-0000-0200-000000000000}"/>
    <hyperlink ref="B1419" r:id="rId3" xr:uid="{00000000-0004-0000-0200-000001000000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F0"/>
  </sheetPr>
  <dimension ref="A1:CT1063"/>
  <sheetViews>
    <sheetView showGridLines="0" zoomScale="70" zoomScaleNormal="70" workbookViewId="0">
      <pane xSplit="3" ySplit="7" topLeftCell="D8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11.44140625" defaultRowHeight="13.8" x14ac:dyDescent="0.25"/>
  <cols>
    <col min="1" max="1" width="2.77734375" style="60" customWidth="1"/>
    <col min="2" max="2" width="14.77734375" style="82" customWidth="1"/>
    <col min="3" max="3" width="55.77734375" style="82" customWidth="1"/>
    <col min="4" max="4" width="24.77734375" style="113" customWidth="1"/>
    <col min="5" max="5" width="20.44140625" style="113" bestFit="1" customWidth="1"/>
    <col min="6" max="6" width="20.77734375" style="113" bestFit="1" customWidth="1"/>
    <col min="7" max="7" width="25" style="113" bestFit="1" customWidth="1"/>
    <col min="8" max="8" width="27.44140625" style="113" bestFit="1" customWidth="1"/>
    <col min="9" max="9" width="19.21875" style="113" bestFit="1" customWidth="1"/>
    <col min="10" max="10" width="24.21875" style="113" bestFit="1" customWidth="1"/>
    <col min="11" max="11" width="19.21875" style="113" bestFit="1" customWidth="1"/>
    <col min="12" max="12" width="19.44140625" style="113" bestFit="1" customWidth="1"/>
    <col min="13" max="13" width="27.77734375" style="113" customWidth="1"/>
    <col min="14" max="14" width="27.21875" style="113" bestFit="1" customWidth="1"/>
    <col min="15" max="15" width="18.77734375" style="113" bestFit="1" customWidth="1"/>
    <col min="16" max="16" width="19" style="92" bestFit="1" customWidth="1"/>
    <col min="17" max="17" width="20.5546875" style="82" bestFit="1" customWidth="1"/>
    <col min="18" max="18" width="27.44140625" style="82" bestFit="1" customWidth="1"/>
    <col min="19" max="19" width="21.21875" style="113" bestFit="1" customWidth="1"/>
    <col min="20" max="20" width="21" style="113" bestFit="1" customWidth="1"/>
    <col min="21" max="21" width="21.21875" style="113" customWidth="1"/>
    <col min="22" max="22" width="17.5546875" style="113" bestFit="1" customWidth="1"/>
    <col min="23" max="23" width="21.21875" style="82" customWidth="1"/>
    <col min="24" max="25" width="17.77734375" style="82" bestFit="1" customWidth="1"/>
    <col min="26" max="26" width="18.5546875" style="82" bestFit="1" customWidth="1"/>
    <col min="27" max="27" width="22.21875" style="82" bestFit="1" customWidth="1"/>
    <col min="28" max="28" width="28" style="82" customWidth="1"/>
    <col min="29" max="29" width="31.44140625" style="82" customWidth="1"/>
    <col min="30" max="30" width="27.44140625" style="82" bestFit="1" customWidth="1"/>
    <col min="31" max="31" width="22.5546875" style="82" bestFit="1" customWidth="1"/>
    <col min="32" max="32" width="25.44140625" style="82" bestFit="1" customWidth="1"/>
    <col min="33" max="33" width="30.5546875" style="82" customWidth="1"/>
    <col min="34" max="34" width="29.44140625" style="82" customWidth="1"/>
    <col min="35" max="35" width="29.21875" style="82" bestFit="1" customWidth="1"/>
    <col min="36" max="36" width="22.77734375" style="82" bestFit="1" customWidth="1"/>
    <col min="37" max="37" width="11.44140625" style="82"/>
    <col min="38" max="38" width="18.77734375" style="403" bestFit="1" customWidth="1"/>
    <col min="39" max="39" width="14.44140625" style="403" bestFit="1" customWidth="1"/>
    <col min="40" max="16384" width="11.44140625" style="82"/>
  </cols>
  <sheetData>
    <row r="1" spans="1:98" x14ac:dyDescent="0.25">
      <c r="B1" s="185"/>
      <c r="C1" s="185"/>
      <c r="H1" s="133"/>
    </row>
    <row r="2" spans="1:98" s="3" customFormat="1" x14ac:dyDescent="0.25">
      <c r="A2" s="62"/>
      <c r="B2" s="34" t="s">
        <v>531</v>
      </c>
      <c r="C2" s="63"/>
      <c r="D2" s="97"/>
      <c r="E2" s="99"/>
      <c r="F2" s="97"/>
      <c r="G2" s="104"/>
      <c r="H2" s="104"/>
      <c r="I2" s="97"/>
      <c r="J2" s="97"/>
      <c r="K2" s="97"/>
      <c r="L2" s="97"/>
      <c r="M2" s="97"/>
      <c r="N2" s="97"/>
      <c r="O2" s="97"/>
      <c r="P2" s="130"/>
      <c r="Q2" s="1"/>
      <c r="R2" s="1"/>
      <c r="S2" s="130"/>
      <c r="T2" s="130"/>
      <c r="U2" s="130"/>
      <c r="V2" s="130"/>
      <c r="AC2" s="55"/>
      <c r="AL2" s="404"/>
      <c r="AM2" s="404"/>
    </row>
    <row r="3" spans="1:98" s="3" customFormat="1" x14ac:dyDescent="0.25">
      <c r="A3" s="62"/>
      <c r="B3" s="34" t="s">
        <v>1160</v>
      </c>
      <c r="C3" s="63"/>
      <c r="D3" s="97"/>
      <c r="E3" s="97"/>
      <c r="F3" s="97"/>
      <c r="G3" s="104"/>
      <c r="H3" s="134"/>
      <c r="I3" s="97"/>
      <c r="J3" s="97"/>
      <c r="K3" s="97"/>
      <c r="L3" s="97"/>
      <c r="M3" s="97"/>
      <c r="N3" s="97"/>
      <c r="O3" s="97"/>
      <c r="P3" s="130"/>
      <c r="Q3" s="295"/>
      <c r="R3" s="1"/>
      <c r="S3" s="130"/>
      <c r="T3" s="130"/>
      <c r="U3" s="130"/>
      <c r="V3" s="130"/>
      <c r="AF3" s="55"/>
      <c r="AL3" s="404"/>
      <c r="AM3" s="404"/>
    </row>
    <row r="4" spans="1:98" s="3" customFormat="1" x14ac:dyDescent="0.25">
      <c r="A4" s="62"/>
      <c r="B4" s="555">
        <v>44408</v>
      </c>
      <c r="C4" s="555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92"/>
      <c r="Q4" s="82"/>
      <c r="R4" s="82"/>
      <c r="S4" s="113"/>
      <c r="T4" s="113"/>
      <c r="U4" s="113"/>
      <c r="V4" s="113"/>
      <c r="W4" s="82"/>
      <c r="X4" s="82"/>
      <c r="Y4" s="82"/>
      <c r="Z4" s="82"/>
      <c r="AA4" s="82"/>
      <c r="AB4" s="82"/>
      <c r="AC4" s="82"/>
      <c r="AD4" s="82"/>
      <c r="AE4" s="300"/>
      <c r="AF4" s="82"/>
      <c r="AG4" s="82"/>
      <c r="AH4" s="82"/>
      <c r="AI4" s="82"/>
      <c r="AJ4" s="82"/>
      <c r="AK4" s="82"/>
      <c r="AL4" s="403"/>
      <c r="AM4" s="403"/>
      <c r="AN4" s="82"/>
      <c r="AO4" s="82"/>
      <c r="AP4" s="82"/>
      <c r="AQ4" s="82"/>
      <c r="AR4" s="82"/>
      <c r="AS4" s="82"/>
    </row>
    <row r="5" spans="1:98" s="3" customFormat="1" x14ac:dyDescent="0.25">
      <c r="A5" s="62"/>
      <c r="B5" s="34" t="s">
        <v>9</v>
      </c>
      <c r="C5" s="63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130"/>
      <c r="Q5" s="1"/>
      <c r="R5" s="295"/>
      <c r="S5" s="130"/>
      <c r="T5" s="130"/>
      <c r="U5" s="130"/>
      <c r="V5" s="130"/>
      <c r="AE5" s="288"/>
      <c r="AL5" s="404"/>
      <c r="AM5" s="404"/>
    </row>
    <row r="6" spans="1:98" s="1" customFormat="1" ht="15" customHeight="1" x14ac:dyDescent="0.3">
      <c r="A6" s="181"/>
      <c r="B6" s="401" t="s">
        <v>1283</v>
      </c>
      <c r="C6" s="58"/>
      <c r="D6" s="316" t="s">
        <v>1133</v>
      </c>
      <c r="E6" s="316" t="s">
        <v>1134</v>
      </c>
      <c r="F6" s="316" t="s">
        <v>1135</v>
      </c>
      <c r="G6" s="316" t="s">
        <v>1136</v>
      </c>
      <c r="H6" s="399"/>
      <c r="I6" s="316" t="s">
        <v>1138</v>
      </c>
      <c r="J6" s="316" t="s">
        <v>1139</v>
      </c>
      <c r="K6" s="316" t="s">
        <v>1144</v>
      </c>
      <c r="L6" s="316" t="s">
        <v>1205</v>
      </c>
      <c r="M6" s="316" t="s">
        <v>1141</v>
      </c>
      <c r="N6" s="316" t="s">
        <v>1142</v>
      </c>
      <c r="O6" s="316" t="s">
        <v>1145</v>
      </c>
      <c r="P6" s="316" t="s">
        <v>1143</v>
      </c>
      <c r="Q6" s="316" t="s">
        <v>1140</v>
      </c>
      <c r="R6" s="400"/>
      <c r="S6" s="316" t="s">
        <v>1146</v>
      </c>
      <c r="T6" s="316" t="s">
        <v>1148</v>
      </c>
      <c r="U6" s="316" t="s">
        <v>1149</v>
      </c>
      <c r="V6" s="316" t="s">
        <v>1150</v>
      </c>
      <c r="W6" s="316" t="s">
        <v>1151</v>
      </c>
      <c r="X6" s="316" t="s">
        <v>1152</v>
      </c>
      <c r="Y6" s="316" t="s">
        <v>1284</v>
      </c>
      <c r="Z6" s="316" t="s">
        <v>1153</v>
      </c>
      <c r="AA6" s="316" t="s">
        <v>1285</v>
      </c>
      <c r="AB6" s="316" t="s">
        <v>1872</v>
      </c>
      <c r="AC6" s="316" t="s">
        <v>1286</v>
      </c>
      <c r="AD6" s="400"/>
      <c r="AE6" s="399"/>
      <c r="AF6" s="556" t="s">
        <v>1221</v>
      </c>
      <c r="AG6" s="557"/>
      <c r="AH6" s="557"/>
      <c r="AI6" s="558"/>
      <c r="AJ6" s="62"/>
      <c r="AK6" s="6"/>
      <c r="AL6" s="405"/>
      <c r="AM6" s="405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2" customFormat="1" ht="48.75" customHeight="1" x14ac:dyDescent="0.3">
      <c r="A7" s="328">
        <v>1</v>
      </c>
      <c r="B7" s="334" t="s">
        <v>10</v>
      </c>
      <c r="C7" s="338" t="s">
        <v>11</v>
      </c>
      <c r="D7" s="336" t="s">
        <v>1133</v>
      </c>
      <c r="E7" s="313" t="s">
        <v>1134</v>
      </c>
      <c r="F7" s="313" t="s">
        <v>1135</v>
      </c>
      <c r="G7" s="313" t="s">
        <v>1136</v>
      </c>
      <c r="H7" s="337" t="s">
        <v>1137</v>
      </c>
      <c r="I7" s="313" t="s">
        <v>1138</v>
      </c>
      <c r="J7" s="313" t="s">
        <v>1139</v>
      </c>
      <c r="K7" s="329" t="s">
        <v>1144</v>
      </c>
      <c r="L7" s="330" t="s">
        <v>1205</v>
      </c>
      <c r="M7" s="330" t="s">
        <v>1141</v>
      </c>
      <c r="N7" s="329" t="s">
        <v>1142</v>
      </c>
      <c r="O7" s="313" t="s">
        <v>1145</v>
      </c>
      <c r="P7" s="313" t="s">
        <v>1143</v>
      </c>
      <c r="Q7" s="313" t="s">
        <v>1140</v>
      </c>
      <c r="R7" s="337" t="s">
        <v>1147</v>
      </c>
      <c r="S7" s="313" t="s">
        <v>1146</v>
      </c>
      <c r="T7" s="313" t="s">
        <v>1148</v>
      </c>
      <c r="U7" s="313" t="s">
        <v>1149</v>
      </c>
      <c r="V7" s="330" t="s">
        <v>1150</v>
      </c>
      <c r="W7" s="313" t="s">
        <v>1151</v>
      </c>
      <c r="X7" s="313" t="s">
        <v>1152</v>
      </c>
      <c r="Y7" s="333" t="s">
        <v>1284</v>
      </c>
      <c r="Z7" s="313" t="s">
        <v>1153</v>
      </c>
      <c r="AA7" s="333" t="s">
        <v>1285</v>
      </c>
      <c r="AB7" s="313" t="s">
        <v>1154</v>
      </c>
      <c r="AC7" s="333" t="s">
        <v>1286</v>
      </c>
      <c r="AD7" s="337" t="s">
        <v>1155</v>
      </c>
      <c r="AE7" s="337" t="s">
        <v>1156</v>
      </c>
      <c r="AF7" s="329" t="s">
        <v>1157</v>
      </c>
      <c r="AG7" s="330" t="s">
        <v>1158</v>
      </c>
      <c r="AH7" s="331" t="s">
        <v>1159</v>
      </c>
      <c r="AI7" s="333" t="s">
        <v>1854</v>
      </c>
      <c r="AJ7" s="327" t="s">
        <v>1222</v>
      </c>
      <c r="AL7" s="406"/>
      <c r="AM7" s="406"/>
    </row>
    <row r="8" spans="1:98" x14ac:dyDescent="0.25">
      <c r="A8" s="60">
        <v>2</v>
      </c>
      <c r="B8" s="325"/>
      <c r="C8" s="326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S8" s="92"/>
      <c r="T8" s="92"/>
      <c r="U8" s="92"/>
      <c r="V8" s="92"/>
      <c r="AJ8" s="359"/>
    </row>
    <row r="9" spans="1:98" s="14" customFormat="1" ht="14.4" x14ac:dyDescent="0.3">
      <c r="A9" s="64">
        <v>3</v>
      </c>
      <c r="B9" s="80">
        <v>5</v>
      </c>
      <c r="C9" s="310" t="s">
        <v>532</v>
      </c>
      <c r="D9" s="488">
        <v>350619.22727999999</v>
      </c>
      <c r="E9" s="488">
        <v>427678.87663000001</v>
      </c>
      <c r="F9" s="488">
        <v>831608.81472000002</v>
      </c>
      <c r="G9" s="488">
        <v>307978.82974999998</v>
      </c>
      <c r="H9" s="345">
        <v>1917885.7483800002</v>
      </c>
      <c r="I9" s="488">
        <v>124567.10859</v>
      </c>
      <c r="J9" s="488">
        <v>182612.21408000001</v>
      </c>
      <c r="K9" s="488">
        <v>24268.185000000001</v>
      </c>
      <c r="L9" s="488">
        <v>260987.39465999999</v>
      </c>
      <c r="M9" s="488">
        <v>65275.127990000001</v>
      </c>
      <c r="N9" s="488">
        <v>183863.35655999999</v>
      </c>
      <c r="O9" s="488">
        <v>34330.356099999997</v>
      </c>
      <c r="P9" s="488">
        <v>44416.914879999997</v>
      </c>
      <c r="Q9" s="488">
        <v>81747.377110000001</v>
      </c>
      <c r="R9" s="345">
        <v>1002068.0349699999</v>
      </c>
      <c r="S9" s="488">
        <v>28114.874039999999</v>
      </c>
      <c r="T9" s="488">
        <v>12482.715679999999</v>
      </c>
      <c r="U9" s="488">
        <v>3137.9191900000001</v>
      </c>
      <c r="V9" s="488">
        <v>2633.9505100000001</v>
      </c>
      <c r="W9" s="488">
        <v>7104.2843899999998</v>
      </c>
      <c r="X9" s="488">
        <v>1683.4856199999999</v>
      </c>
      <c r="Y9" s="488">
        <v>9411.6497999999992</v>
      </c>
      <c r="Z9" s="488">
        <v>3837.5329400000001</v>
      </c>
      <c r="AA9" s="488">
        <v>12007.800209999999</v>
      </c>
      <c r="AB9" s="488">
        <v>21632.533060000002</v>
      </c>
      <c r="AC9" s="488">
        <v>10531.209629999999</v>
      </c>
      <c r="AD9" s="489">
        <v>112577.95507</v>
      </c>
      <c r="AE9" s="489">
        <v>3032531.7384200003</v>
      </c>
      <c r="AF9" s="473">
        <v>208131.54155999998</v>
      </c>
      <c r="AG9" s="473">
        <v>328896.47315999999</v>
      </c>
      <c r="AH9" s="473">
        <v>0</v>
      </c>
      <c r="AI9" s="473">
        <v>31950.659639999998</v>
      </c>
      <c r="AJ9" s="474">
        <v>2463553.0640600002</v>
      </c>
      <c r="AK9" s="40"/>
      <c r="AL9" s="407">
        <v>3032531.7384200003</v>
      </c>
      <c r="AM9" s="407">
        <v>0</v>
      </c>
    </row>
    <row r="10" spans="1:98" s="14" customFormat="1" ht="14.4" x14ac:dyDescent="0.3">
      <c r="A10" s="64"/>
      <c r="B10" s="13"/>
      <c r="D10" s="489"/>
      <c r="E10" s="489"/>
      <c r="F10" s="489"/>
      <c r="G10" s="489"/>
      <c r="H10" s="345"/>
      <c r="I10" s="489"/>
      <c r="J10" s="489"/>
      <c r="K10" s="489"/>
      <c r="L10" s="489"/>
      <c r="M10" s="489"/>
      <c r="N10" s="489"/>
      <c r="O10" s="489"/>
      <c r="P10" s="489"/>
      <c r="Q10" s="489"/>
      <c r="R10" s="346"/>
      <c r="S10" s="489"/>
      <c r="T10" s="489"/>
      <c r="U10" s="489"/>
      <c r="V10" s="489"/>
      <c r="W10" s="489"/>
      <c r="X10" s="489"/>
      <c r="Y10" s="489"/>
      <c r="Z10" s="489"/>
      <c r="AA10" s="489"/>
      <c r="AB10" s="489"/>
      <c r="AC10" s="489"/>
      <c r="AD10" s="233"/>
      <c r="AE10" s="489"/>
      <c r="AF10" s="227"/>
      <c r="AG10" s="227"/>
      <c r="AH10" s="227"/>
      <c r="AI10" s="227"/>
      <c r="AJ10" s="475"/>
      <c r="AK10" s="40"/>
      <c r="AL10" s="407"/>
      <c r="AM10" s="407"/>
    </row>
    <row r="11" spans="1:98" s="14" customFormat="1" ht="14.4" x14ac:dyDescent="0.3">
      <c r="A11" s="64">
        <v>5</v>
      </c>
      <c r="B11" s="80">
        <v>51</v>
      </c>
      <c r="C11" s="309" t="s">
        <v>533</v>
      </c>
      <c r="D11" s="488">
        <v>237878.71815</v>
      </c>
      <c r="E11" s="488">
        <v>274906.25248000002</v>
      </c>
      <c r="F11" s="488">
        <v>551361.61591000005</v>
      </c>
      <c r="G11" s="488">
        <v>218049.29491999999</v>
      </c>
      <c r="H11" s="345">
        <v>1282195.8814600001</v>
      </c>
      <c r="I11" s="488">
        <v>91016.676760000002</v>
      </c>
      <c r="J11" s="488">
        <v>139540.95800000001</v>
      </c>
      <c r="K11" s="488">
        <v>10995.458000000001</v>
      </c>
      <c r="L11" s="488">
        <v>129965.01519999999</v>
      </c>
      <c r="M11" s="488">
        <v>53371.916830000002</v>
      </c>
      <c r="N11" s="488">
        <v>145254.20074</v>
      </c>
      <c r="O11" s="488">
        <v>29926.394749999999</v>
      </c>
      <c r="P11" s="488">
        <v>38686.426729999999</v>
      </c>
      <c r="Q11" s="488">
        <v>60407.618999999999</v>
      </c>
      <c r="R11" s="345">
        <v>699164.66600999993</v>
      </c>
      <c r="S11" s="488">
        <v>23367.82272</v>
      </c>
      <c r="T11" s="488">
        <v>9229.79961</v>
      </c>
      <c r="U11" s="488">
        <v>2567.5216700000001</v>
      </c>
      <c r="V11" s="488">
        <v>2331.77855</v>
      </c>
      <c r="W11" s="488">
        <v>6534.9402300000002</v>
      </c>
      <c r="X11" s="488">
        <v>1347.13537</v>
      </c>
      <c r="Y11" s="488">
        <v>6971.5315600000004</v>
      </c>
      <c r="Z11" s="488">
        <v>1254.0555199999999</v>
      </c>
      <c r="AA11" s="488">
        <v>10229.64019</v>
      </c>
      <c r="AB11" s="488">
        <v>15074.669749999999</v>
      </c>
      <c r="AC11" s="488">
        <v>9417.6473800000003</v>
      </c>
      <c r="AD11" s="489">
        <v>88326.542549999998</v>
      </c>
      <c r="AE11" s="489">
        <v>2069687.09002</v>
      </c>
      <c r="AF11" s="473">
        <v>156249.65874000001</v>
      </c>
      <c r="AG11" s="473">
        <v>185668.71057999998</v>
      </c>
      <c r="AH11" s="473">
        <v>0</v>
      </c>
      <c r="AI11" s="473">
        <v>26618.819130000003</v>
      </c>
      <c r="AJ11" s="474">
        <v>1701149.90157</v>
      </c>
      <c r="AK11" s="40"/>
      <c r="AL11" s="407">
        <v>2069687.09002</v>
      </c>
      <c r="AM11" s="407">
        <v>0</v>
      </c>
    </row>
    <row r="12" spans="1:98" ht="14.4" x14ac:dyDescent="0.3">
      <c r="A12" s="61">
        <v>6</v>
      </c>
      <c r="B12" s="81">
        <v>5101</v>
      </c>
      <c r="C12" s="311" t="s">
        <v>944</v>
      </c>
      <c r="D12" s="392">
        <v>585.40956000000006</v>
      </c>
      <c r="E12" s="392">
        <v>30.63156</v>
      </c>
      <c r="F12" s="392">
        <v>64.561729999999997</v>
      </c>
      <c r="G12" s="392">
        <v>1026.4556399999999</v>
      </c>
      <c r="H12" s="346">
        <v>1707.0584899999999</v>
      </c>
      <c r="I12" s="392">
        <v>2213.0684299999998</v>
      </c>
      <c r="J12" s="392">
        <v>1472.4473499999999</v>
      </c>
      <c r="K12" s="392">
        <v>140.00299999999999</v>
      </c>
      <c r="L12" s="392">
        <v>39.655810000000002</v>
      </c>
      <c r="M12" s="392">
        <v>671.46239000000003</v>
      </c>
      <c r="N12" s="392">
        <v>1307.3554799999999</v>
      </c>
      <c r="O12" s="392">
        <v>108.80401000000001</v>
      </c>
      <c r="P12" s="392">
        <v>395.21078999999997</v>
      </c>
      <c r="Q12" s="392">
        <v>80.611140000000006</v>
      </c>
      <c r="R12" s="346">
        <v>6428.6184000000003</v>
      </c>
      <c r="S12" s="392">
        <v>135.27767</v>
      </c>
      <c r="T12" s="392">
        <v>92.389570000000006</v>
      </c>
      <c r="U12" s="392">
        <v>8.7370000000000003E-2</v>
      </c>
      <c r="V12" s="392">
        <v>0.12928999999999999</v>
      </c>
      <c r="W12" s="392">
        <v>724.50845000000004</v>
      </c>
      <c r="X12" s="392">
        <v>1.70157</v>
      </c>
      <c r="Y12" s="392">
        <v>1.0710999999999999</v>
      </c>
      <c r="Z12" s="392">
        <v>22.188400000000001</v>
      </c>
      <c r="AA12" s="392">
        <v>21.912610000000001</v>
      </c>
      <c r="AB12" s="392">
        <v>71.032820000000001</v>
      </c>
      <c r="AC12" s="392">
        <v>50.748860000000001</v>
      </c>
      <c r="AD12" s="233">
        <v>1121.0477099999998</v>
      </c>
      <c r="AE12" s="233">
        <v>9256.7246000000014</v>
      </c>
      <c r="AF12" s="227">
        <v>1447.3584799999999</v>
      </c>
      <c r="AG12" s="227">
        <v>711.24748999999997</v>
      </c>
      <c r="AH12" s="227">
        <v>0</v>
      </c>
      <c r="AI12" s="227">
        <v>73.73257000000001</v>
      </c>
      <c r="AJ12" s="475">
        <v>7024.3860600000007</v>
      </c>
      <c r="AK12" s="40"/>
      <c r="AL12" s="407">
        <v>9256.7246000000014</v>
      </c>
      <c r="AM12" s="407">
        <v>0</v>
      </c>
    </row>
    <row r="13" spans="1:98" ht="14.4" x14ac:dyDescent="0.3">
      <c r="A13" s="60">
        <v>7</v>
      </c>
      <c r="B13" s="81">
        <v>5102</v>
      </c>
      <c r="C13" s="311" t="s">
        <v>435</v>
      </c>
      <c r="D13" s="392">
        <v>0</v>
      </c>
      <c r="E13" s="392">
        <v>0</v>
      </c>
      <c r="F13" s="392">
        <v>4.3611199999999997</v>
      </c>
      <c r="G13" s="392">
        <v>0</v>
      </c>
      <c r="H13" s="346">
        <v>4.3611199999999997</v>
      </c>
      <c r="I13" s="392">
        <v>0</v>
      </c>
      <c r="J13" s="392">
        <v>0</v>
      </c>
      <c r="K13" s="392">
        <v>0</v>
      </c>
      <c r="L13" s="392">
        <v>0</v>
      </c>
      <c r="M13" s="392">
        <v>0</v>
      </c>
      <c r="N13" s="392">
        <v>0</v>
      </c>
      <c r="O13" s="392">
        <v>0</v>
      </c>
      <c r="P13" s="392">
        <v>0</v>
      </c>
      <c r="Q13" s="392">
        <v>0</v>
      </c>
      <c r="R13" s="346">
        <v>0</v>
      </c>
      <c r="S13" s="392">
        <v>0</v>
      </c>
      <c r="T13" s="392">
        <v>0</v>
      </c>
      <c r="U13" s="392">
        <v>0</v>
      </c>
      <c r="V13" s="392">
        <v>0</v>
      </c>
      <c r="W13" s="392">
        <v>0</v>
      </c>
      <c r="X13" s="392">
        <v>0</v>
      </c>
      <c r="Y13" s="392">
        <v>0</v>
      </c>
      <c r="Z13" s="392">
        <v>0</v>
      </c>
      <c r="AA13" s="392">
        <v>0</v>
      </c>
      <c r="AB13" s="392">
        <v>0</v>
      </c>
      <c r="AC13" s="392">
        <v>0</v>
      </c>
      <c r="AD13" s="233">
        <v>0</v>
      </c>
      <c r="AE13" s="233">
        <v>4.3611199999999997</v>
      </c>
      <c r="AF13" s="227">
        <v>0</v>
      </c>
      <c r="AG13" s="227">
        <v>0</v>
      </c>
      <c r="AH13" s="227">
        <v>0</v>
      </c>
      <c r="AI13" s="227">
        <v>0</v>
      </c>
      <c r="AJ13" s="475">
        <v>4.3611199999999997</v>
      </c>
      <c r="AK13" s="40"/>
      <c r="AL13" s="407">
        <v>4.3611199999999997</v>
      </c>
      <c r="AM13" s="407">
        <v>0</v>
      </c>
    </row>
    <row r="14" spans="1:98" ht="14.4" x14ac:dyDescent="0.3">
      <c r="A14" s="64">
        <v>8</v>
      </c>
      <c r="B14" s="81">
        <v>5103</v>
      </c>
      <c r="C14" s="311" t="s">
        <v>945</v>
      </c>
      <c r="D14" s="392">
        <v>6792.9668600000005</v>
      </c>
      <c r="E14" s="392">
        <v>11139.527840000001</v>
      </c>
      <c r="F14" s="392">
        <v>20810.4624</v>
      </c>
      <c r="G14" s="392">
        <v>5070.0138399999996</v>
      </c>
      <c r="H14" s="346">
        <v>43812.970939999999</v>
      </c>
      <c r="I14" s="392">
        <v>10192.80141</v>
      </c>
      <c r="J14" s="392">
        <v>5075.1277</v>
      </c>
      <c r="K14" s="392">
        <v>2285.2249999999999</v>
      </c>
      <c r="L14" s="392">
        <v>1169.1138100000001</v>
      </c>
      <c r="M14" s="392">
        <v>1562.20643</v>
      </c>
      <c r="N14" s="392">
        <v>10397.002119999999</v>
      </c>
      <c r="O14" s="392">
        <v>959.36369000000002</v>
      </c>
      <c r="P14" s="392">
        <v>2820.6677300000001</v>
      </c>
      <c r="Q14" s="392">
        <v>1496.7129500000001</v>
      </c>
      <c r="R14" s="346">
        <v>35958.220839999994</v>
      </c>
      <c r="S14" s="392">
        <v>275.47640999999999</v>
      </c>
      <c r="T14" s="392">
        <v>1313.2222099999999</v>
      </c>
      <c r="U14" s="392">
        <v>139.56460000000001</v>
      </c>
      <c r="V14" s="392">
        <v>99.232799999999997</v>
      </c>
      <c r="W14" s="392">
        <v>1002.96516</v>
      </c>
      <c r="X14" s="392">
        <v>34.432760000000002</v>
      </c>
      <c r="Y14" s="392">
        <v>78.191320000000005</v>
      </c>
      <c r="Z14" s="392">
        <v>76.350269999999995</v>
      </c>
      <c r="AA14" s="392">
        <v>646.19646999999998</v>
      </c>
      <c r="AB14" s="392">
        <v>205.37215</v>
      </c>
      <c r="AC14" s="392">
        <v>31.926680000000001</v>
      </c>
      <c r="AD14" s="233">
        <v>3902.9308299999998</v>
      </c>
      <c r="AE14" s="233">
        <v>83674.122609999991</v>
      </c>
      <c r="AF14" s="227">
        <v>12682.22712</v>
      </c>
      <c r="AG14" s="227">
        <v>2830.5530399999998</v>
      </c>
      <c r="AH14" s="227">
        <v>0</v>
      </c>
      <c r="AI14" s="227">
        <v>756.31447000000003</v>
      </c>
      <c r="AJ14" s="475">
        <v>67405.027979999999</v>
      </c>
      <c r="AK14" s="40"/>
      <c r="AL14" s="407">
        <v>83674.122609999991</v>
      </c>
      <c r="AM14" s="407">
        <v>0</v>
      </c>
    </row>
    <row r="15" spans="1:98" ht="14.4" x14ac:dyDescent="0.3">
      <c r="A15" s="60">
        <v>9</v>
      </c>
      <c r="B15" s="81">
        <v>5104</v>
      </c>
      <c r="C15" s="311" t="s">
        <v>946</v>
      </c>
      <c r="D15" s="392">
        <v>230500.34172999999</v>
      </c>
      <c r="E15" s="392">
        <v>263713.99109999998</v>
      </c>
      <c r="F15" s="392">
        <v>528046.98763999995</v>
      </c>
      <c r="G15" s="392">
        <v>211952.82543999999</v>
      </c>
      <c r="H15" s="346">
        <v>1234214.14591</v>
      </c>
      <c r="I15" s="392">
        <v>78607.98659</v>
      </c>
      <c r="J15" s="392">
        <v>132773.22474000001</v>
      </c>
      <c r="K15" s="392">
        <v>8557.6720000000005</v>
      </c>
      <c r="L15" s="392">
        <v>128739.88395</v>
      </c>
      <c r="M15" s="392">
        <v>51138.248010000003</v>
      </c>
      <c r="N15" s="392">
        <v>133549.84314000001</v>
      </c>
      <c r="O15" s="392">
        <v>28858.227050000001</v>
      </c>
      <c r="P15" s="392">
        <v>35470.548210000001</v>
      </c>
      <c r="Q15" s="392">
        <v>58830.294829999999</v>
      </c>
      <c r="R15" s="346">
        <v>656525.92852000007</v>
      </c>
      <c r="S15" s="392">
        <v>22957.068640000001</v>
      </c>
      <c r="T15" s="392">
        <v>7820.8378400000001</v>
      </c>
      <c r="U15" s="392">
        <v>2422.5256599999998</v>
      </c>
      <c r="V15" s="392">
        <v>2232.4164599999999</v>
      </c>
      <c r="W15" s="392">
        <v>4807.4666200000001</v>
      </c>
      <c r="X15" s="392">
        <v>1311.0010400000001</v>
      </c>
      <c r="Y15" s="392">
        <v>6892.2691400000003</v>
      </c>
      <c r="Z15" s="392">
        <v>1155.51685</v>
      </c>
      <c r="AA15" s="392">
        <v>9561.5311099999999</v>
      </c>
      <c r="AB15" s="392">
        <v>14798.26478</v>
      </c>
      <c r="AC15" s="392">
        <v>9334.9718400000002</v>
      </c>
      <c r="AD15" s="233">
        <v>83293.869980000003</v>
      </c>
      <c r="AE15" s="233">
        <v>1974033.94441</v>
      </c>
      <c r="AF15" s="227">
        <v>142107.51514</v>
      </c>
      <c r="AG15" s="227">
        <v>182110.54842000001</v>
      </c>
      <c r="AH15" s="227">
        <v>0</v>
      </c>
      <c r="AI15" s="227">
        <v>25788.772089999999</v>
      </c>
      <c r="AJ15" s="475">
        <v>1624027.1087600002</v>
      </c>
      <c r="AK15" s="40"/>
      <c r="AL15" s="407">
        <v>1974033.9444100002</v>
      </c>
      <c r="AM15" s="407">
        <v>0</v>
      </c>
    </row>
    <row r="16" spans="1:98" ht="14.4" x14ac:dyDescent="0.3">
      <c r="A16" s="64">
        <v>10</v>
      </c>
      <c r="B16" s="81">
        <v>510405</v>
      </c>
      <c r="C16" s="311" t="s">
        <v>1641</v>
      </c>
      <c r="D16" s="392">
        <v>83622.815570000006</v>
      </c>
      <c r="E16" s="392">
        <v>34301.374479999999</v>
      </c>
      <c r="F16" s="392">
        <v>118118.4163</v>
      </c>
      <c r="G16" s="392">
        <v>105894.60659</v>
      </c>
      <c r="H16" s="346">
        <v>341937.21294</v>
      </c>
      <c r="I16" s="392">
        <v>24292.342680000002</v>
      </c>
      <c r="J16" s="392">
        <v>80614.424060000005</v>
      </c>
      <c r="K16" s="392">
        <v>5953.3459999999995</v>
      </c>
      <c r="L16" s="392">
        <v>745.87855000000002</v>
      </c>
      <c r="M16" s="392">
        <v>2614.6578599999998</v>
      </c>
      <c r="N16" s="392">
        <v>93607.328609999997</v>
      </c>
      <c r="O16" s="392">
        <v>5043.5892400000002</v>
      </c>
      <c r="P16" s="392">
        <v>19151.578509999999</v>
      </c>
      <c r="Q16" s="392">
        <v>0</v>
      </c>
      <c r="R16" s="346">
        <v>232023.14551</v>
      </c>
      <c r="S16" s="392">
        <v>15401.937900000001</v>
      </c>
      <c r="T16" s="392">
        <v>2388.76775</v>
      </c>
      <c r="U16" s="392">
        <v>735.98415</v>
      </c>
      <c r="V16" s="392">
        <v>224.96682000000001</v>
      </c>
      <c r="W16" s="392">
        <v>3650.2618900000002</v>
      </c>
      <c r="X16" s="392">
        <v>39.09442</v>
      </c>
      <c r="Y16" s="392">
        <v>0</v>
      </c>
      <c r="Z16" s="392">
        <v>411.48754000000002</v>
      </c>
      <c r="AA16" s="392">
        <v>0</v>
      </c>
      <c r="AB16" s="392">
        <v>573.36446999999998</v>
      </c>
      <c r="AC16" s="392">
        <v>0</v>
      </c>
      <c r="AD16" s="233">
        <v>23425.864940000003</v>
      </c>
      <c r="AE16" s="233">
        <v>597386.22338999994</v>
      </c>
      <c r="AF16" s="227">
        <v>99560.674610000002</v>
      </c>
      <c r="AG16" s="227">
        <v>3585.5032299999998</v>
      </c>
      <c r="AH16" s="227">
        <v>0</v>
      </c>
      <c r="AI16" s="227">
        <v>0</v>
      </c>
      <c r="AJ16" s="475">
        <v>494240.04554999998</v>
      </c>
      <c r="AK16" s="40"/>
      <c r="AL16" s="407">
        <v>597386.22338999994</v>
      </c>
      <c r="AM16" s="407">
        <v>0</v>
      </c>
    </row>
    <row r="17" spans="1:39" ht="14.4" x14ac:dyDescent="0.3">
      <c r="A17" s="61">
        <v>11</v>
      </c>
      <c r="B17" s="81">
        <v>510410</v>
      </c>
      <c r="C17" s="311" t="s">
        <v>106</v>
      </c>
      <c r="D17" s="392">
        <v>107826.14276</v>
      </c>
      <c r="E17" s="392">
        <v>131904.02136000001</v>
      </c>
      <c r="F17" s="392">
        <v>186228.5049</v>
      </c>
      <c r="G17" s="392">
        <v>78653.616999999998</v>
      </c>
      <c r="H17" s="346">
        <v>504612.28602</v>
      </c>
      <c r="I17" s="392">
        <v>40010.994290000002</v>
      </c>
      <c r="J17" s="392">
        <v>46621.085890000002</v>
      </c>
      <c r="K17" s="392">
        <v>0</v>
      </c>
      <c r="L17" s="392">
        <v>118711.30593</v>
      </c>
      <c r="M17" s="392">
        <v>40586.083169999998</v>
      </c>
      <c r="N17" s="392">
        <v>26691.755430000001</v>
      </c>
      <c r="O17" s="392">
        <v>10750.26965</v>
      </c>
      <c r="P17" s="392">
        <v>13257.73076</v>
      </c>
      <c r="Q17" s="392">
        <v>25184.866190000001</v>
      </c>
      <c r="R17" s="346">
        <v>321814.09131000005</v>
      </c>
      <c r="S17" s="392">
        <v>225.60459</v>
      </c>
      <c r="T17" s="392">
        <v>4497.5294800000001</v>
      </c>
      <c r="U17" s="392">
        <v>734.07677999999999</v>
      </c>
      <c r="V17" s="392">
        <v>1413.1374699999999</v>
      </c>
      <c r="W17" s="392">
        <v>66.388000000000005</v>
      </c>
      <c r="X17" s="392">
        <v>789.02282000000002</v>
      </c>
      <c r="Y17" s="392">
        <v>318.65908000000002</v>
      </c>
      <c r="Z17" s="392">
        <v>369.51490000000001</v>
      </c>
      <c r="AA17" s="392">
        <v>0</v>
      </c>
      <c r="AB17" s="392">
        <v>2759.0370400000002</v>
      </c>
      <c r="AC17" s="392">
        <v>2.3779999999999999E-2</v>
      </c>
      <c r="AD17" s="233">
        <v>11172.99394</v>
      </c>
      <c r="AE17" s="233">
        <v>837599.37127</v>
      </c>
      <c r="AF17" s="227">
        <v>26691.755430000001</v>
      </c>
      <c r="AG17" s="227">
        <v>160710.52656999999</v>
      </c>
      <c r="AH17" s="227">
        <v>0</v>
      </c>
      <c r="AI17" s="227">
        <v>318.68286000000001</v>
      </c>
      <c r="AJ17" s="475">
        <v>649878.40640999994</v>
      </c>
      <c r="AK17" s="40"/>
      <c r="AL17" s="407">
        <v>837599.37126999989</v>
      </c>
      <c r="AM17" s="407">
        <v>0</v>
      </c>
    </row>
    <row r="18" spans="1:39" ht="14.4" x14ac:dyDescent="0.3">
      <c r="A18" s="60">
        <v>12</v>
      </c>
      <c r="B18" s="81">
        <v>510415</v>
      </c>
      <c r="C18" s="311" t="s">
        <v>798</v>
      </c>
      <c r="D18" s="392">
        <v>10795.155269999999</v>
      </c>
      <c r="E18" s="392">
        <v>24168.660479999999</v>
      </c>
      <c r="F18" s="392">
        <v>43689.438900000001</v>
      </c>
      <c r="G18" s="392">
        <v>14844.45069</v>
      </c>
      <c r="H18" s="346">
        <v>93497.705339999986</v>
      </c>
      <c r="I18" s="392">
        <v>2919.0074500000001</v>
      </c>
      <c r="J18" s="392">
        <v>3991.3656000000001</v>
      </c>
      <c r="K18" s="392">
        <v>0</v>
      </c>
      <c r="L18" s="392">
        <v>0</v>
      </c>
      <c r="M18" s="392">
        <v>4802.3597399999999</v>
      </c>
      <c r="N18" s="392">
        <v>6444.5078000000003</v>
      </c>
      <c r="O18" s="392">
        <v>2116.1394500000001</v>
      </c>
      <c r="P18" s="392">
        <v>1094.2814599999999</v>
      </c>
      <c r="Q18" s="392">
        <v>1.6997100000000001</v>
      </c>
      <c r="R18" s="346">
        <v>21369.361209999999</v>
      </c>
      <c r="S18" s="392">
        <v>792.27786000000003</v>
      </c>
      <c r="T18" s="392">
        <v>70.102010000000007</v>
      </c>
      <c r="U18" s="392">
        <v>1.58385</v>
      </c>
      <c r="V18" s="392">
        <v>2.7616100000000001</v>
      </c>
      <c r="W18" s="392">
        <v>8.1961499999999994</v>
      </c>
      <c r="X18" s="392">
        <v>0.13643</v>
      </c>
      <c r="Y18" s="392">
        <v>0</v>
      </c>
      <c r="Z18" s="392">
        <v>102.71826</v>
      </c>
      <c r="AA18" s="392">
        <v>0</v>
      </c>
      <c r="AB18" s="392">
        <v>268.47582999999997</v>
      </c>
      <c r="AC18" s="392">
        <v>0</v>
      </c>
      <c r="AD18" s="233">
        <v>1246.252</v>
      </c>
      <c r="AE18" s="233">
        <v>116113.31854999998</v>
      </c>
      <c r="AF18" s="227">
        <v>6444.5078000000003</v>
      </c>
      <c r="AG18" s="227">
        <v>4805.1213499999994</v>
      </c>
      <c r="AH18" s="227">
        <v>0</v>
      </c>
      <c r="AI18" s="227">
        <v>0</v>
      </c>
      <c r="AJ18" s="475">
        <v>104863.68939999999</v>
      </c>
      <c r="AK18" s="40"/>
      <c r="AL18" s="407">
        <v>116113.31855</v>
      </c>
      <c r="AM18" s="407">
        <v>0</v>
      </c>
    </row>
    <row r="19" spans="1:39" ht="14.4" x14ac:dyDescent="0.3">
      <c r="A19" s="64">
        <v>13</v>
      </c>
      <c r="B19" s="81">
        <v>510420</v>
      </c>
      <c r="C19" s="311" t="s">
        <v>1807</v>
      </c>
      <c r="D19" s="392">
        <v>17529.009870000002</v>
      </c>
      <c r="E19" s="392">
        <v>551.93588</v>
      </c>
      <c r="F19" s="392">
        <v>109784.51841</v>
      </c>
      <c r="G19" s="392">
        <v>1535.0703000000001</v>
      </c>
      <c r="H19" s="346">
        <v>129400.53446000001</v>
      </c>
      <c r="I19" s="392">
        <v>520.61183000000005</v>
      </c>
      <c r="J19" s="392">
        <v>0</v>
      </c>
      <c r="K19" s="392">
        <v>0</v>
      </c>
      <c r="L19" s="392">
        <v>0</v>
      </c>
      <c r="M19" s="392">
        <v>0</v>
      </c>
      <c r="N19" s="392">
        <v>297.53037</v>
      </c>
      <c r="O19" s="392">
        <v>5733.63969</v>
      </c>
      <c r="P19" s="392">
        <v>596.39565000000005</v>
      </c>
      <c r="Q19" s="392">
        <v>31777.039980000001</v>
      </c>
      <c r="R19" s="346">
        <v>38925.217520000006</v>
      </c>
      <c r="S19" s="392">
        <v>4837.9303900000004</v>
      </c>
      <c r="T19" s="392">
        <v>7.9128100000000003</v>
      </c>
      <c r="U19" s="392">
        <v>717.80736000000002</v>
      </c>
      <c r="V19" s="392">
        <v>111.38502</v>
      </c>
      <c r="W19" s="392">
        <v>1076.76403</v>
      </c>
      <c r="X19" s="392">
        <v>63.151000000000003</v>
      </c>
      <c r="Y19" s="392">
        <v>5216.9302299999999</v>
      </c>
      <c r="Z19" s="392">
        <v>6.9741900000000001</v>
      </c>
      <c r="AA19" s="392">
        <v>9213.8263299999999</v>
      </c>
      <c r="AB19" s="392">
        <v>4855.2165800000002</v>
      </c>
      <c r="AC19" s="392">
        <v>8835.6122400000004</v>
      </c>
      <c r="AD19" s="233">
        <v>34943.510180000005</v>
      </c>
      <c r="AE19" s="233">
        <v>203269.26216000001</v>
      </c>
      <c r="AF19" s="227">
        <v>297.53037</v>
      </c>
      <c r="AG19" s="227">
        <v>111.38502</v>
      </c>
      <c r="AH19" s="227">
        <v>0</v>
      </c>
      <c r="AI19" s="227">
        <v>23266.3688</v>
      </c>
      <c r="AJ19" s="475">
        <v>179593.97797000004</v>
      </c>
      <c r="AK19" s="40"/>
      <c r="AL19" s="407">
        <v>203269.26216000004</v>
      </c>
      <c r="AM19" s="407">
        <v>0</v>
      </c>
    </row>
    <row r="20" spans="1:39" ht="14.4" x14ac:dyDescent="0.3">
      <c r="A20" s="60">
        <v>14</v>
      </c>
      <c r="B20" s="81">
        <v>510421</v>
      </c>
      <c r="C20" s="311" t="s">
        <v>799</v>
      </c>
      <c r="D20" s="392">
        <v>0</v>
      </c>
      <c r="E20" s="392">
        <v>0</v>
      </c>
      <c r="F20" s="392">
        <v>0</v>
      </c>
      <c r="G20" s="392">
        <v>0</v>
      </c>
      <c r="H20" s="346">
        <v>0</v>
      </c>
      <c r="I20" s="392">
        <v>0</v>
      </c>
      <c r="J20" s="392">
        <v>0</v>
      </c>
      <c r="K20" s="392">
        <v>0</v>
      </c>
      <c r="L20" s="392">
        <v>0</v>
      </c>
      <c r="M20" s="392">
        <v>0</v>
      </c>
      <c r="N20" s="392">
        <v>0</v>
      </c>
      <c r="O20" s="392">
        <v>0</v>
      </c>
      <c r="P20" s="392">
        <v>0</v>
      </c>
      <c r="Q20" s="392">
        <v>0</v>
      </c>
      <c r="R20" s="346">
        <v>0</v>
      </c>
      <c r="S20" s="392">
        <v>0</v>
      </c>
      <c r="T20" s="392">
        <v>0</v>
      </c>
      <c r="U20" s="392">
        <v>0</v>
      </c>
      <c r="V20" s="392">
        <v>0</v>
      </c>
      <c r="W20" s="392">
        <v>0</v>
      </c>
      <c r="X20" s="392">
        <v>0</v>
      </c>
      <c r="Y20" s="392">
        <v>0</v>
      </c>
      <c r="Z20" s="392">
        <v>0</v>
      </c>
      <c r="AA20" s="392">
        <v>0</v>
      </c>
      <c r="AB20" s="392">
        <v>0</v>
      </c>
      <c r="AC20" s="392">
        <v>0</v>
      </c>
      <c r="AD20" s="233">
        <v>0</v>
      </c>
      <c r="AE20" s="233">
        <v>0</v>
      </c>
      <c r="AF20" s="227">
        <v>0</v>
      </c>
      <c r="AG20" s="227">
        <v>0</v>
      </c>
      <c r="AH20" s="227">
        <v>0</v>
      </c>
      <c r="AI20" s="227">
        <v>0</v>
      </c>
      <c r="AJ20" s="475">
        <v>0</v>
      </c>
      <c r="AK20" s="40"/>
      <c r="AL20" s="407">
        <v>0</v>
      </c>
      <c r="AM20" s="407">
        <v>0</v>
      </c>
    </row>
    <row r="21" spans="1:39" ht="14.4" x14ac:dyDescent="0.3">
      <c r="A21" s="64">
        <v>15</v>
      </c>
      <c r="B21" s="81">
        <v>510425</v>
      </c>
      <c r="C21" s="311" t="s">
        <v>800</v>
      </c>
      <c r="D21" s="392">
        <v>0</v>
      </c>
      <c r="E21" s="392">
        <v>0</v>
      </c>
      <c r="F21" s="392">
        <v>0</v>
      </c>
      <c r="G21" s="392">
        <v>0</v>
      </c>
      <c r="H21" s="346">
        <v>0</v>
      </c>
      <c r="I21" s="392">
        <v>0</v>
      </c>
      <c r="J21" s="392">
        <v>0</v>
      </c>
      <c r="K21" s="392">
        <v>0</v>
      </c>
      <c r="L21" s="392">
        <v>0</v>
      </c>
      <c r="M21" s="392">
        <v>0</v>
      </c>
      <c r="N21" s="392">
        <v>0</v>
      </c>
      <c r="O21" s="392">
        <v>0</v>
      </c>
      <c r="P21" s="392">
        <v>0</v>
      </c>
      <c r="Q21" s="392">
        <v>0</v>
      </c>
      <c r="R21" s="346">
        <v>0</v>
      </c>
      <c r="S21" s="392">
        <v>0</v>
      </c>
      <c r="T21" s="392">
        <v>0</v>
      </c>
      <c r="U21" s="392">
        <v>0</v>
      </c>
      <c r="V21" s="392">
        <v>0</v>
      </c>
      <c r="W21" s="392">
        <v>0</v>
      </c>
      <c r="X21" s="392">
        <v>0</v>
      </c>
      <c r="Y21" s="392">
        <v>0</v>
      </c>
      <c r="Z21" s="392">
        <v>0</v>
      </c>
      <c r="AA21" s="392">
        <v>0</v>
      </c>
      <c r="AB21" s="392">
        <v>0</v>
      </c>
      <c r="AC21" s="392">
        <v>0</v>
      </c>
      <c r="AD21" s="233">
        <v>0</v>
      </c>
      <c r="AE21" s="233">
        <v>0</v>
      </c>
      <c r="AF21" s="227">
        <v>0</v>
      </c>
      <c r="AG21" s="227">
        <v>0</v>
      </c>
      <c r="AH21" s="227">
        <v>0</v>
      </c>
      <c r="AI21" s="227">
        <v>0</v>
      </c>
      <c r="AJ21" s="475">
        <v>0</v>
      </c>
      <c r="AK21" s="40"/>
      <c r="AL21" s="407">
        <v>0</v>
      </c>
      <c r="AM21" s="407">
        <v>0</v>
      </c>
    </row>
    <row r="22" spans="1:39" ht="14.4" x14ac:dyDescent="0.3">
      <c r="A22" s="61">
        <v>16</v>
      </c>
      <c r="B22" s="81">
        <v>510426</v>
      </c>
      <c r="C22" s="311" t="s">
        <v>860</v>
      </c>
      <c r="D22" s="392">
        <v>0</v>
      </c>
      <c r="E22" s="392">
        <v>0</v>
      </c>
      <c r="F22" s="392">
        <v>0</v>
      </c>
      <c r="G22" s="392">
        <v>0</v>
      </c>
      <c r="H22" s="346">
        <v>0</v>
      </c>
      <c r="I22" s="392">
        <v>0</v>
      </c>
      <c r="J22" s="392">
        <v>0</v>
      </c>
      <c r="K22" s="392">
        <v>0</v>
      </c>
      <c r="L22" s="392">
        <v>0</v>
      </c>
      <c r="M22" s="392">
        <v>0</v>
      </c>
      <c r="N22" s="392">
        <v>0</v>
      </c>
      <c r="O22" s="392">
        <v>0</v>
      </c>
      <c r="P22" s="392">
        <v>0</v>
      </c>
      <c r="Q22" s="392">
        <v>0</v>
      </c>
      <c r="R22" s="346">
        <v>0</v>
      </c>
      <c r="S22" s="392">
        <v>0</v>
      </c>
      <c r="T22" s="392">
        <v>0</v>
      </c>
      <c r="U22" s="392">
        <v>0</v>
      </c>
      <c r="V22" s="392">
        <v>0</v>
      </c>
      <c r="W22" s="392">
        <v>0</v>
      </c>
      <c r="X22" s="392">
        <v>0</v>
      </c>
      <c r="Y22" s="392">
        <v>0</v>
      </c>
      <c r="Z22" s="392">
        <v>0</v>
      </c>
      <c r="AA22" s="392">
        <v>0</v>
      </c>
      <c r="AB22" s="392">
        <v>0</v>
      </c>
      <c r="AC22" s="392">
        <v>0</v>
      </c>
      <c r="AD22" s="233">
        <v>0</v>
      </c>
      <c r="AE22" s="233">
        <v>0</v>
      </c>
      <c r="AF22" s="227">
        <v>0</v>
      </c>
      <c r="AG22" s="227">
        <v>0</v>
      </c>
      <c r="AH22" s="227">
        <v>0</v>
      </c>
      <c r="AI22" s="227">
        <v>0</v>
      </c>
      <c r="AJ22" s="475">
        <v>0</v>
      </c>
      <c r="AK22" s="40"/>
      <c r="AL22" s="407">
        <v>0</v>
      </c>
      <c r="AM22" s="407">
        <v>0</v>
      </c>
    </row>
    <row r="23" spans="1:39" ht="14.4" x14ac:dyDescent="0.3">
      <c r="A23" s="60">
        <v>17</v>
      </c>
      <c r="B23" s="81">
        <v>510427</v>
      </c>
      <c r="C23" s="311" t="s">
        <v>1808</v>
      </c>
      <c r="D23" s="392">
        <v>0</v>
      </c>
      <c r="E23" s="392">
        <v>926.26129000000003</v>
      </c>
      <c r="F23" s="392">
        <v>1387.4943699999999</v>
      </c>
      <c r="G23" s="392">
        <v>0</v>
      </c>
      <c r="H23" s="346">
        <v>2313.7556599999998</v>
      </c>
      <c r="I23" s="392">
        <v>0</v>
      </c>
      <c r="J23" s="392">
        <v>0</v>
      </c>
      <c r="K23" s="392">
        <v>0</v>
      </c>
      <c r="L23" s="392">
        <v>0</v>
      </c>
      <c r="M23" s="392">
        <v>89.24342</v>
      </c>
      <c r="N23" s="392">
        <v>11.818099999999999</v>
      </c>
      <c r="O23" s="392">
        <v>0</v>
      </c>
      <c r="P23" s="392">
        <v>0</v>
      </c>
      <c r="Q23" s="392">
        <v>0</v>
      </c>
      <c r="R23" s="346">
        <v>101.06152</v>
      </c>
      <c r="S23" s="392">
        <v>0</v>
      </c>
      <c r="T23" s="392">
        <v>0</v>
      </c>
      <c r="U23" s="392">
        <v>0</v>
      </c>
      <c r="V23" s="392">
        <v>0</v>
      </c>
      <c r="W23" s="392">
        <v>0</v>
      </c>
      <c r="X23" s="392">
        <v>0</v>
      </c>
      <c r="Y23" s="392">
        <v>0</v>
      </c>
      <c r="Z23" s="392">
        <v>0</v>
      </c>
      <c r="AA23" s="392">
        <v>0</v>
      </c>
      <c r="AB23" s="392">
        <v>0</v>
      </c>
      <c r="AC23" s="392">
        <v>0</v>
      </c>
      <c r="AD23" s="233">
        <v>0</v>
      </c>
      <c r="AE23" s="233">
        <v>2414.81718</v>
      </c>
      <c r="AF23" s="227">
        <v>11.818099999999999</v>
      </c>
      <c r="AG23" s="227">
        <v>89.24342</v>
      </c>
      <c r="AH23" s="227">
        <v>0</v>
      </c>
      <c r="AI23" s="227">
        <v>0</v>
      </c>
      <c r="AJ23" s="475">
        <v>2313.7556599999998</v>
      </c>
      <c r="AK23" s="40"/>
      <c r="AL23" s="407">
        <v>2414.81718</v>
      </c>
      <c r="AM23" s="407">
        <v>0</v>
      </c>
    </row>
    <row r="24" spans="1:39" ht="14.4" x14ac:dyDescent="0.3">
      <c r="A24" s="64">
        <v>18</v>
      </c>
      <c r="B24" s="81">
        <v>510428</v>
      </c>
      <c r="C24" s="311" t="s">
        <v>109</v>
      </c>
      <c r="D24" s="392">
        <v>156.03523000000001</v>
      </c>
      <c r="E24" s="392">
        <v>16130.64027</v>
      </c>
      <c r="F24" s="392">
        <v>747.13067000000001</v>
      </c>
      <c r="G24" s="392">
        <v>20.26745</v>
      </c>
      <c r="H24" s="346">
        <v>17054.073619999999</v>
      </c>
      <c r="I24" s="392">
        <v>0</v>
      </c>
      <c r="J24" s="392">
        <v>199.29605000000001</v>
      </c>
      <c r="K24" s="392">
        <v>0</v>
      </c>
      <c r="L24" s="392">
        <v>0</v>
      </c>
      <c r="M24" s="392">
        <v>0</v>
      </c>
      <c r="N24" s="392">
        <v>0</v>
      </c>
      <c r="O24" s="392">
        <v>10.768079999999999</v>
      </c>
      <c r="P24" s="392">
        <v>150.91059000000001</v>
      </c>
      <c r="Q24" s="392">
        <v>0</v>
      </c>
      <c r="R24" s="346">
        <v>360.97472000000005</v>
      </c>
      <c r="S24" s="392">
        <v>6.72194</v>
      </c>
      <c r="T24" s="392">
        <v>0</v>
      </c>
      <c r="U24" s="392">
        <v>0</v>
      </c>
      <c r="V24" s="392">
        <v>0</v>
      </c>
      <c r="W24" s="392">
        <v>0</v>
      </c>
      <c r="X24" s="392">
        <v>0</v>
      </c>
      <c r="Y24" s="392">
        <v>0</v>
      </c>
      <c r="Z24" s="392">
        <v>0</v>
      </c>
      <c r="AA24" s="392">
        <v>0</v>
      </c>
      <c r="AB24" s="392">
        <v>0</v>
      </c>
      <c r="AC24" s="392">
        <v>0</v>
      </c>
      <c r="AD24" s="233">
        <v>6.72194</v>
      </c>
      <c r="AE24" s="233">
        <v>17421.770279999997</v>
      </c>
      <c r="AF24" s="227">
        <v>0</v>
      </c>
      <c r="AG24" s="227">
        <v>0</v>
      </c>
      <c r="AH24" s="227">
        <v>0</v>
      </c>
      <c r="AI24" s="227">
        <v>0</v>
      </c>
      <c r="AJ24" s="475">
        <v>17421.770280000001</v>
      </c>
      <c r="AK24" s="40"/>
      <c r="AL24" s="407">
        <v>17421.770280000001</v>
      </c>
      <c r="AM24" s="407">
        <v>0</v>
      </c>
    </row>
    <row r="25" spans="1:39" ht="14.4" x14ac:dyDescent="0.3">
      <c r="A25" s="60">
        <v>19</v>
      </c>
      <c r="B25" s="81">
        <v>510429</v>
      </c>
      <c r="C25" s="311" t="s">
        <v>110</v>
      </c>
      <c r="D25" s="392">
        <v>0</v>
      </c>
      <c r="E25" s="392">
        <v>0</v>
      </c>
      <c r="F25" s="392">
        <v>0</v>
      </c>
      <c r="G25" s="392">
        <v>0</v>
      </c>
      <c r="H25" s="346">
        <v>0</v>
      </c>
      <c r="I25" s="392">
        <v>0</v>
      </c>
      <c r="J25" s="392">
        <v>0</v>
      </c>
      <c r="K25" s="392">
        <v>0</v>
      </c>
      <c r="L25" s="392">
        <v>0</v>
      </c>
      <c r="M25" s="392">
        <v>0</v>
      </c>
      <c r="N25" s="392">
        <v>0</v>
      </c>
      <c r="O25" s="392">
        <v>0</v>
      </c>
      <c r="P25" s="392">
        <v>0</v>
      </c>
      <c r="Q25" s="392">
        <v>0</v>
      </c>
      <c r="R25" s="346">
        <v>0</v>
      </c>
      <c r="S25" s="392">
        <v>0</v>
      </c>
      <c r="T25" s="392">
        <v>0</v>
      </c>
      <c r="U25" s="392">
        <v>0</v>
      </c>
      <c r="V25" s="392">
        <v>0</v>
      </c>
      <c r="W25" s="392">
        <v>0</v>
      </c>
      <c r="X25" s="392">
        <v>0</v>
      </c>
      <c r="Y25" s="392">
        <v>0</v>
      </c>
      <c r="Z25" s="392">
        <v>0</v>
      </c>
      <c r="AA25" s="392">
        <v>0</v>
      </c>
      <c r="AB25" s="392">
        <v>0</v>
      </c>
      <c r="AC25" s="392">
        <v>0</v>
      </c>
      <c r="AD25" s="233">
        <v>0</v>
      </c>
      <c r="AE25" s="233">
        <v>0</v>
      </c>
      <c r="AF25" s="227">
        <v>0</v>
      </c>
      <c r="AG25" s="227">
        <v>0</v>
      </c>
      <c r="AH25" s="227">
        <v>0</v>
      </c>
      <c r="AI25" s="227">
        <v>0</v>
      </c>
      <c r="AJ25" s="475">
        <v>0</v>
      </c>
      <c r="AK25" s="40"/>
      <c r="AL25" s="407">
        <v>0</v>
      </c>
      <c r="AM25" s="407">
        <v>0</v>
      </c>
    </row>
    <row r="26" spans="1:39" s="14" customFormat="1" ht="14.4" x14ac:dyDescent="0.3">
      <c r="A26" s="64">
        <v>20</v>
      </c>
      <c r="B26" s="81">
        <v>510430</v>
      </c>
      <c r="C26" s="311" t="s">
        <v>111</v>
      </c>
      <c r="D26" s="392">
        <v>4560.7454900000002</v>
      </c>
      <c r="E26" s="392">
        <v>47539.474889999998</v>
      </c>
      <c r="F26" s="392">
        <v>17894.281350000001</v>
      </c>
      <c r="G26" s="392">
        <v>2217.3702699999999</v>
      </c>
      <c r="H26" s="346">
        <v>72211.872000000003</v>
      </c>
      <c r="I26" s="392">
        <v>6026.3400700000002</v>
      </c>
      <c r="J26" s="392">
        <v>156.67028999999999</v>
      </c>
      <c r="K26" s="392">
        <v>0</v>
      </c>
      <c r="L26" s="392">
        <v>0</v>
      </c>
      <c r="M26" s="392">
        <v>164.78477000000001</v>
      </c>
      <c r="N26" s="392">
        <v>3753.2801300000001</v>
      </c>
      <c r="O26" s="392">
        <v>2698.9915099999998</v>
      </c>
      <c r="P26" s="392">
        <v>232.62411</v>
      </c>
      <c r="Q26" s="392">
        <v>495.66338000000002</v>
      </c>
      <c r="R26" s="346">
        <v>13528.354260000002</v>
      </c>
      <c r="S26" s="392">
        <v>960.51853000000006</v>
      </c>
      <c r="T26" s="392">
        <v>374.35286000000002</v>
      </c>
      <c r="U26" s="392">
        <v>156.59792999999999</v>
      </c>
      <c r="V26" s="392">
        <v>346.02978000000002</v>
      </c>
      <c r="W26" s="392">
        <v>0</v>
      </c>
      <c r="X26" s="392">
        <v>0</v>
      </c>
      <c r="Y26" s="392">
        <v>902.40886999999998</v>
      </c>
      <c r="Z26" s="392">
        <v>203.89313000000001</v>
      </c>
      <c r="AA26" s="392">
        <v>144.04193000000001</v>
      </c>
      <c r="AB26" s="392">
        <v>6087.0239099999999</v>
      </c>
      <c r="AC26" s="392">
        <v>310.34575999999998</v>
      </c>
      <c r="AD26" s="233">
        <v>9485.2127</v>
      </c>
      <c r="AE26" s="233">
        <v>95225.438960000014</v>
      </c>
      <c r="AF26" s="227">
        <v>3753.2801300000001</v>
      </c>
      <c r="AG26" s="227">
        <v>510.81455000000005</v>
      </c>
      <c r="AH26" s="227">
        <v>0</v>
      </c>
      <c r="AI26" s="227">
        <v>1356.79656</v>
      </c>
      <c r="AJ26" s="475">
        <v>89604.547720000017</v>
      </c>
      <c r="AK26" s="40"/>
      <c r="AL26" s="407">
        <v>95225.438960000014</v>
      </c>
      <c r="AM26" s="407">
        <v>0</v>
      </c>
    </row>
    <row r="27" spans="1:39" ht="14.4" x14ac:dyDescent="0.3">
      <c r="A27" s="61">
        <v>21</v>
      </c>
      <c r="B27" s="81">
        <v>510435</v>
      </c>
      <c r="C27" s="311" t="s">
        <v>112</v>
      </c>
      <c r="D27" s="392">
        <v>1139.57313</v>
      </c>
      <c r="E27" s="392">
        <v>6952.7801799999997</v>
      </c>
      <c r="F27" s="392">
        <v>39350.078090000003</v>
      </c>
      <c r="G27" s="392">
        <v>6091.4626500000004</v>
      </c>
      <c r="H27" s="346">
        <v>53533.894050000003</v>
      </c>
      <c r="I27" s="392">
        <v>1955.80458</v>
      </c>
      <c r="J27" s="392">
        <v>91.829859999999996</v>
      </c>
      <c r="K27" s="392">
        <v>259.685</v>
      </c>
      <c r="L27" s="392">
        <v>0</v>
      </c>
      <c r="M27" s="392">
        <v>1961.3457000000001</v>
      </c>
      <c r="N27" s="392">
        <v>974.10571000000004</v>
      </c>
      <c r="O27" s="392">
        <v>1567.82871</v>
      </c>
      <c r="P27" s="392">
        <v>335.85113999999999</v>
      </c>
      <c r="Q27" s="392">
        <v>404.36309</v>
      </c>
      <c r="R27" s="346">
        <v>7550.8137899999992</v>
      </c>
      <c r="S27" s="392">
        <v>616.89827000000002</v>
      </c>
      <c r="T27" s="392">
        <v>153.47806</v>
      </c>
      <c r="U27" s="392">
        <v>0.30726999999999999</v>
      </c>
      <c r="V27" s="392">
        <v>62.243499999999997</v>
      </c>
      <c r="W27" s="392">
        <v>0</v>
      </c>
      <c r="X27" s="392">
        <v>5.1630000000000002E-2</v>
      </c>
      <c r="Y27" s="392">
        <v>362.01154000000002</v>
      </c>
      <c r="Z27" s="392">
        <v>42.164960000000001</v>
      </c>
      <c r="AA27" s="392">
        <v>58.784100000000002</v>
      </c>
      <c r="AB27" s="392">
        <v>71.565430000000006</v>
      </c>
      <c r="AC27" s="392">
        <v>16.469259999999998</v>
      </c>
      <c r="AD27" s="233">
        <v>1383.9740200000006</v>
      </c>
      <c r="AE27" s="233">
        <v>62468.681860000004</v>
      </c>
      <c r="AF27" s="227">
        <v>1233.79071</v>
      </c>
      <c r="AG27" s="227">
        <v>2023.5892000000001</v>
      </c>
      <c r="AH27" s="227">
        <v>0</v>
      </c>
      <c r="AI27" s="227">
        <v>437.26490000000007</v>
      </c>
      <c r="AJ27" s="475">
        <v>58774.037049999999</v>
      </c>
      <c r="AK27" s="40"/>
      <c r="AL27" s="407">
        <v>62468.681859999997</v>
      </c>
      <c r="AM27" s="407">
        <v>0</v>
      </c>
    </row>
    <row r="28" spans="1:39" ht="14.4" x14ac:dyDescent="0.3">
      <c r="A28" s="60">
        <v>22</v>
      </c>
      <c r="B28" s="81">
        <v>510450</v>
      </c>
      <c r="C28" s="311" t="s">
        <v>947</v>
      </c>
      <c r="D28" s="392">
        <v>2261.2854299999999</v>
      </c>
      <c r="E28" s="392">
        <v>1221.8046099999999</v>
      </c>
      <c r="F28" s="392">
        <v>10783.13358</v>
      </c>
      <c r="G28" s="392">
        <v>2338.8783899999999</v>
      </c>
      <c r="H28" s="346">
        <v>16605.102010000002</v>
      </c>
      <c r="I28" s="392">
        <v>1232.84078</v>
      </c>
      <c r="J28" s="392">
        <v>1098.5529899999999</v>
      </c>
      <c r="K28" s="392">
        <v>20.198</v>
      </c>
      <c r="L28" s="392">
        <v>9282.6994699999996</v>
      </c>
      <c r="M28" s="392">
        <v>869.20227</v>
      </c>
      <c r="N28" s="392">
        <v>1045.4087999999999</v>
      </c>
      <c r="O28" s="392">
        <v>937.00072</v>
      </c>
      <c r="P28" s="392">
        <v>648.82596999999998</v>
      </c>
      <c r="Q28" s="392">
        <v>773.33641</v>
      </c>
      <c r="R28" s="346">
        <v>15908.065409999997</v>
      </c>
      <c r="S28" s="392">
        <v>115.17916</v>
      </c>
      <c r="T28" s="392">
        <v>313.85971999999998</v>
      </c>
      <c r="U28" s="392">
        <v>76.168319999999994</v>
      </c>
      <c r="V28" s="392">
        <v>71.892259999999993</v>
      </c>
      <c r="W28" s="392">
        <v>5.8565500000000004</v>
      </c>
      <c r="X28" s="392">
        <v>70.194209999999998</v>
      </c>
      <c r="Y28" s="392">
        <v>92.259420000000006</v>
      </c>
      <c r="Z28" s="392">
        <v>18.763870000000001</v>
      </c>
      <c r="AA28" s="392">
        <v>144.87875</v>
      </c>
      <c r="AB28" s="392">
        <v>183.58152000000001</v>
      </c>
      <c r="AC28" s="392">
        <v>172.52080000000001</v>
      </c>
      <c r="AD28" s="233">
        <v>1265.1545799999999</v>
      </c>
      <c r="AE28" s="233">
        <v>33778.322</v>
      </c>
      <c r="AF28" s="227">
        <v>1065.6068</v>
      </c>
      <c r="AG28" s="227">
        <v>10223.794</v>
      </c>
      <c r="AH28" s="227">
        <v>0</v>
      </c>
      <c r="AI28" s="227">
        <v>409.65897000000001</v>
      </c>
      <c r="AJ28" s="475">
        <v>22079.262230000004</v>
      </c>
      <c r="AK28" s="40"/>
      <c r="AL28" s="407">
        <v>33778.322</v>
      </c>
      <c r="AM28" s="407">
        <v>0</v>
      </c>
    </row>
    <row r="29" spans="1:39" ht="14.4" x14ac:dyDescent="0.3">
      <c r="A29" s="64">
        <v>23</v>
      </c>
      <c r="B29" s="81">
        <v>510455</v>
      </c>
      <c r="C29" s="311" t="s">
        <v>948</v>
      </c>
      <c r="D29" s="392">
        <v>2609.5789799999998</v>
      </c>
      <c r="E29" s="392">
        <v>17.037659999999999</v>
      </c>
      <c r="F29" s="392">
        <v>63.991070000000001</v>
      </c>
      <c r="G29" s="392">
        <v>357.10210000000001</v>
      </c>
      <c r="H29" s="346">
        <v>3047.7098099999998</v>
      </c>
      <c r="I29" s="392">
        <v>1650.0449100000001</v>
      </c>
      <c r="J29" s="392">
        <v>0</v>
      </c>
      <c r="K29" s="392">
        <v>2324.4430000000002</v>
      </c>
      <c r="L29" s="392">
        <v>0</v>
      </c>
      <c r="M29" s="392">
        <v>50.571080000000002</v>
      </c>
      <c r="N29" s="392">
        <v>724.10819000000004</v>
      </c>
      <c r="O29" s="392">
        <v>0</v>
      </c>
      <c r="P29" s="392">
        <v>2.3500200000000002</v>
      </c>
      <c r="Q29" s="392">
        <v>193.32606999999999</v>
      </c>
      <c r="R29" s="346">
        <v>4944.8432700000003</v>
      </c>
      <c r="S29" s="392">
        <v>0</v>
      </c>
      <c r="T29" s="392">
        <v>14.835150000000001</v>
      </c>
      <c r="U29" s="392">
        <v>0</v>
      </c>
      <c r="V29" s="392">
        <v>0</v>
      </c>
      <c r="W29" s="392">
        <v>0</v>
      </c>
      <c r="X29" s="392">
        <v>349.35052999999999</v>
      </c>
      <c r="Y29" s="392">
        <v>0</v>
      </c>
      <c r="Z29" s="392">
        <v>0</v>
      </c>
      <c r="AA29" s="392">
        <v>0</v>
      </c>
      <c r="AB29" s="392">
        <v>0</v>
      </c>
      <c r="AC29" s="392">
        <v>0</v>
      </c>
      <c r="AD29" s="233">
        <v>364.18567999999999</v>
      </c>
      <c r="AE29" s="233">
        <v>8356.7387600000002</v>
      </c>
      <c r="AF29" s="227">
        <v>3048.5511900000001</v>
      </c>
      <c r="AG29" s="227">
        <v>50.571080000000002</v>
      </c>
      <c r="AH29" s="227">
        <v>0</v>
      </c>
      <c r="AI29" s="227">
        <v>0</v>
      </c>
      <c r="AJ29" s="475">
        <v>5257.6164899999994</v>
      </c>
      <c r="AK29" s="40"/>
      <c r="AL29" s="407">
        <v>8356.7387600000002</v>
      </c>
      <c r="AM29" s="407">
        <v>0</v>
      </c>
    </row>
    <row r="30" spans="1:39" ht="14.4" x14ac:dyDescent="0.3">
      <c r="A30" s="60">
        <v>24</v>
      </c>
      <c r="B30" s="81">
        <v>5190</v>
      </c>
      <c r="C30" s="311" t="s">
        <v>949</v>
      </c>
      <c r="D30" s="392">
        <v>0</v>
      </c>
      <c r="E30" s="392">
        <v>22.101980000000001</v>
      </c>
      <c r="F30" s="392">
        <v>2435.2430199999999</v>
      </c>
      <c r="G30" s="392">
        <v>0</v>
      </c>
      <c r="H30" s="346">
        <v>2457.3449999999998</v>
      </c>
      <c r="I30" s="392">
        <v>2.8203299999999998</v>
      </c>
      <c r="J30" s="392">
        <v>220.15821</v>
      </c>
      <c r="K30" s="392">
        <v>12.558</v>
      </c>
      <c r="L30" s="392">
        <v>16.361630000000002</v>
      </c>
      <c r="M30" s="392">
        <v>0</v>
      </c>
      <c r="N30" s="392">
        <v>0</v>
      </c>
      <c r="O30" s="392">
        <v>0</v>
      </c>
      <c r="P30" s="392">
        <v>0</v>
      </c>
      <c r="Q30" s="392">
        <v>8.0000000000000007E-5</v>
      </c>
      <c r="R30" s="346">
        <v>251.89824999999999</v>
      </c>
      <c r="S30" s="392">
        <v>0</v>
      </c>
      <c r="T30" s="392">
        <v>3.34999</v>
      </c>
      <c r="U30" s="392">
        <v>5.3440399999999997</v>
      </c>
      <c r="V30" s="392">
        <v>0</v>
      </c>
      <c r="W30" s="392">
        <v>0</v>
      </c>
      <c r="X30" s="392">
        <v>0</v>
      </c>
      <c r="Y30" s="392">
        <v>0</v>
      </c>
      <c r="Z30" s="392">
        <v>0</v>
      </c>
      <c r="AA30" s="392">
        <v>0</v>
      </c>
      <c r="AB30" s="392">
        <v>0</v>
      </c>
      <c r="AC30" s="392">
        <v>0</v>
      </c>
      <c r="AD30" s="233">
        <v>8.6940299999999997</v>
      </c>
      <c r="AE30" s="233">
        <v>2717.9372800000001</v>
      </c>
      <c r="AF30" s="227">
        <v>12.558</v>
      </c>
      <c r="AG30" s="227">
        <v>16.361630000000002</v>
      </c>
      <c r="AH30" s="227">
        <v>0</v>
      </c>
      <c r="AI30" s="227">
        <v>0</v>
      </c>
      <c r="AJ30" s="475">
        <v>2689.0176499999998</v>
      </c>
      <c r="AK30" s="40"/>
      <c r="AL30" s="407">
        <v>2717.9372799999996</v>
      </c>
      <c r="AM30" s="407">
        <v>0</v>
      </c>
    </row>
    <row r="31" spans="1:39" s="14" customFormat="1" ht="14.4" x14ac:dyDescent="0.3">
      <c r="A31" s="64">
        <v>25</v>
      </c>
      <c r="B31" s="80">
        <v>41</v>
      </c>
      <c r="C31" s="309" t="s">
        <v>534</v>
      </c>
      <c r="D31" s="488">
        <v>85121.728759999998</v>
      </c>
      <c r="E31" s="488">
        <v>116509.1005</v>
      </c>
      <c r="F31" s="488">
        <v>121514.90182</v>
      </c>
      <c r="G31" s="488">
        <v>66065.901500000007</v>
      </c>
      <c r="H31" s="345">
        <v>389211.63257999998</v>
      </c>
      <c r="I31" s="488">
        <v>39449.799169999998</v>
      </c>
      <c r="J31" s="488">
        <v>52523.328540000002</v>
      </c>
      <c r="K31" s="488">
        <v>57.207000000000001</v>
      </c>
      <c r="L31" s="488">
        <v>42900.971189999997</v>
      </c>
      <c r="M31" s="488">
        <v>18197.246019999999</v>
      </c>
      <c r="N31" s="488">
        <v>55543.752500000002</v>
      </c>
      <c r="O31" s="488">
        <v>9711.5001900000007</v>
      </c>
      <c r="P31" s="488">
        <v>14285.76677</v>
      </c>
      <c r="Q31" s="488">
        <v>19160.80082</v>
      </c>
      <c r="R31" s="345">
        <v>251830.37219999995</v>
      </c>
      <c r="S31" s="488">
        <v>10083.045770000001</v>
      </c>
      <c r="T31" s="488">
        <v>5921.2999600000003</v>
      </c>
      <c r="U31" s="488">
        <v>425.36549000000002</v>
      </c>
      <c r="V31" s="488">
        <v>526.23032999999998</v>
      </c>
      <c r="W31" s="488">
        <v>1355.4284600000001</v>
      </c>
      <c r="X31" s="488">
        <v>774.25743</v>
      </c>
      <c r="Y31" s="488">
        <v>3584.9683</v>
      </c>
      <c r="Z31" s="488">
        <v>307.83634999999998</v>
      </c>
      <c r="AA31" s="488">
        <v>4297.6076000000003</v>
      </c>
      <c r="AB31" s="488">
        <v>5498.1006100000004</v>
      </c>
      <c r="AC31" s="488">
        <v>2344.40004</v>
      </c>
      <c r="AD31" s="489">
        <v>35118.54034</v>
      </c>
      <c r="AE31" s="489">
        <v>676160.54511999991</v>
      </c>
      <c r="AF31" s="473">
        <v>55600.959500000004</v>
      </c>
      <c r="AG31" s="473">
        <v>61624.447539999994</v>
      </c>
      <c r="AH31" s="473">
        <v>0</v>
      </c>
      <c r="AI31" s="473">
        <v>10226.97594</v>
      </c>
      <c r="AJ31" s="474">
        <v>548708.1621399998</v>
      </c>
      <c r="AK31" s="40"/>
      <c r="AL31" s="407">
        <v>676160.54511999979</v>
      </c>
      <c r="AM31" s="407">
        <v>0</v>
      </c>
    </row>
    <row r="32" spans="1:39" ht="14.4" x14ac:dyDescent="0.3">
      <c r="A32" s="61">
        <v>26</v>
      </c>
      <c r="B32" s="81">
        <v>4101</v>
      </c>
      <c r="C32" s="311" t="s">
        <v>454</v>
      </c>
      <c r="D32" s="392">
        <v>66960.053830000004</v>
      </c>
      <c r="E32" s="392">
        <v>90981.151280000005</v>
      </c>
      <c r="F32" s="392">
        <v>99502.771729999993</v>
      </c>
      <c r="G32" s="392">
        <v>53363.897319999996</v>
      </c>
      <c r="H32" s="346">
        <v>310807.87416000001</v>
      </c>
      <c r="I32" s="392">
        <v>39120.079279999998</v>
      </c>
      <c r="J32" s="392">
        <v>45016.076260000002</v>
      </c>
      <c r="K32" s="392">
        <v>55.04</v>
      </c>
      <c r="L32" s="392">
        <v>42777.459569999999</v>
      </c>
      <c r="M32" s="392">
        <v>15877.409229999999</v>
      </c>
      <c r="N32" s="392">
        <v>51972.206899999997</v>
      </c>
      <c r="O32" s="392">
        <v>9513.6300300000003</v>
      </c>
      <c r="P32" s="392">
        <v>13535.1307</v>
      </c>
      <c r="Q32" s="392">
        <v>11401.66635</v>
      </c>
      <c r="R32" s="346">
        <v>229268.69831999997</v>
      </c>
      <c r="S32" s="392">
        <v>4945.7085999999999</v>
      </c>
      <c r="T32" s="392">
        <v>5644.7852999999996</v>
      </c>
      <c r="U32" s="392">
        <v>425.36549000000002</v>
      </c>
      <c r="V32" s="392">
        <v>526.23032999999998</v>
      </c>
      <c r="W32" s="392">
        <v>1355.4284600000001</v>
      </c>
      <c r="X32" s="392">
        <v>766.54570000000001</v>
      </c>
      <c r="Y32" s="392">
        <v>3097.83923</v>
      </c>
      <c r="Z32" s="392">
        <v>307.83634999999998</v>
      </c>
      <c r="AA32" s="392">
        <v>1734.6797799999999</v>
      </c>
      <c r="AB32" s="392">
        <v>4821.0826800000004</v>
      </c>
      <c r="AC32" s="392">
        <v>430.48673000000002</v>
      </c>
      <c r="AD32" s="233">
        <v>24055.988649999999</v>
      </c>
      <c r="AE32" s="233">
        <v>564132.56112999993</v>
      </c>
      <c r="AF32" s="227">
        <v>52027.246899999998</v>
      </c>
      <c r="AG32" s="227">
        <v>59181.099129999995</v>
      </c>
      <c r="AH32" s="227">
        <v>0</v>
      </c>
      <c r="AI32" s="227">
        <v>5263.0057399999996</v>
      </c>
      <c r="AJ32" s="475">
        <v>447661.20936000004</v>
      </c>
      <c r="AK32" s="40"/>
      <c r="AL32" s="407">
        <v>564132.56113000005</v>
      </c>
      <c r="AM32" s="407">
        <v>0</v>
      </c>
    </row>
    <row r="33" spans="1:39" ht="14.4" x14ac:dyDescent="0.3">
      <c r="A33" s="60">
        <v>27</v>
      </c>
      <c r="B33" s="81">
        <v>4102</v>
      </c>
      <c r="C33" s="311" t="s">
        <v>954</v>
      </c>
      <c r="D33" s="392">
        <v>0</v>
      </c>
      <c r="E33" s="392">
        <v>0</v>
      </c>
      <c r="F33" s="392">
        <v>0</v>
      </c>
      <c r="G33" s="392">
        <v>0</v>
      </c>
      <c r="H33" s="346">
        <v>0</v>
      </c>
      <c r="I33" s="392">
        <v>0</v>
      </c>
      <c r="J33" s="392">
        <v>0</v>
      </c>
      <c r="K33" s="392">
        <v>2.1669999999999998</v>
      </c>
      <c r="L33" s="392">
        <v>2.1944499999999998</v>
      </c>
      <c r="M33" s="392">
        <v>0</v>
      </c>
      <c r="N33" s="392">
        <v>0</v>
      </c>
      <c r="O33" s="392">
        <v>0</v>
      </c>
      <c r="P33" s="392">
        <v>0</v>
      </c>
      <c r="Q33" s="392">
        <v>0</v>
      </c>
      <c r="R33" s="346">
        <v>4.3614499999999996</v>
      </c>
      <c r="S33" s="392">
        <v>0</v>
      </c>
      <c r="T33" s="392">
        <v>0</v>
      </c>
      <c r="U33" s="392">
        <v>0</v>
      </c>
      <c r="V33" s="392">
        <v>0</v>
      </c>
      <c r="W33" s="392">
        <v>0</v>
      </c>
      <c r="X33" s="392">
        <v>0</v>
      </c>
      <c r="Y33" s="392">
        <v>0</v>
      </c>
      <c r="Z33" s="392">
        <v>0</v>
      </c>
      <c r="AA33" s="392">
        <v>0</v>
      </c>
      <c r="AB33" s="392">
        <v>0</v>
      </c>
      <c r="AC33" s="392">
        <v>0</v>
      </c>
      <c r="AD33" s="233">
        <v>0</v>
      </c>
      <c r="AE33" s="233">
        <v>4.3614499999999996</v>
      </c>
      <c r="AF33" s="227">
        <v>2.1669999999999998</v>
      </c>
      <c r="AG33" s="227">
        <v>2.1944499999999998</v>
      </c>
      <c r="AH33" s="227">
        <v>0</v>
      </c>
      <c r="AI33" s="227">
        <v>0</v>
      </c>
      <c r="AJ33" s="475">
        <v>0</v>
      </c>
      <c r="AK33" s="40"/>
      <c r="AL33" s="407">
        <v>4.3614499999999996</v>
      </c>
      <c r="AM33" s="407">
        <v>0</v>
      </c>
    </row>
    <row r="34" spans="1:39" ht="14.4" x14ac:dyDescent="0.3">
      <c r="A34" s="64">
        <v>28</v>
      </c>
      <c r="B34" s="81">
        <v>4103</v>
      </c>
      <c r="C34" s="311" t="s">
        <v>276</v>
      </c>
      <c r="D34" s="392">
        <v>15445.67524</v>
      </c>
      <c r="E34" s="392">
        <v>25527.949219999999</v>
      </c>
      <c r="F34" s="392">
        <v>18470.187590000001</v>
      </c>
      <c r="G34" s="392">
        <v>12702.00418</v>
      </c>
      <c r="H34" s="346">
        <v>72145.816229999997</v>
      </c>
      <c r="I34" s="392">
        <v>329.71989000000002</v>
      </c>
      <c r="J34" s="392">
        <v>6651.4078399999999</v>
      </c>
      <c r="K34" s="392">
        <v>0</v>
      </c>
      <c r="L34" s="392">
        <v>121.31717</v>
      </c>
      <c r="M34" s="392">
        <v>1825.6845800000001</v>
      </c>
      <c r="N34" s="392">
        <v>3571.5455999999999</v>
      </c>
      <c r="O34" s="392">
        <v>197.87016</v>
      </c>
      <c r="P34" s="392">
        <v>505.38073000000003</v>
      </c>
      <c r="Q34" s="392">
        <v>7759.13447</v>
      </c>
      <c r="R34" s="346">
        <v>20962.060440000001</v>
      </c>
      <c r="S34" s="392">
        <v>5137.3371699999998</v>
      </c>
      <c r="T34" s="392">
        <v>275.93025</v>
      </c>
      <c r="U34" s="392">
        <v>0</v>
      </c>
      <c r="V34" s="392">
        <v>0</v>
      </c>
      <c r="W34" s="392">
        <v>0</v>
      </c>
      <c r="X34" s="392">
        <v>7.7117300000000002</v>
      </c>
      <c r="Y34" s="392">
        <v>487.12907000000001</v>
      </c>
      <c r="Z34" s="392">
        <v>0</v>
      </c>
      <c r="AA34" s="392">
        <v>2562.9278199999999</v>
      </c>
      <c r="AB34" s="392">
        <v>677.01792999999998</v>
      </c>
      <c r="AC34" s="392">
        <v>1913.9133099999999</v>
      </c>
      <c r="AD34" s="233">
        <v>11061.967279999999</v>
      </c>
      <c r="AE34" s="233">
        <v>104169.84394999999</v>
      </c>
      <c r="AF34" s="227">
        <v>3571.5455999999999</v>
      </c>
      <c r="AG34" s="227">
        <v>1947.0017500000001</v>
      </c>
      <c r="AH34" s="227">
        <v>0</v>
      </c>
      <c r="AI34" s="227">
        <v>4963.9701999999997</v>
      </c>
      <c r="AJ34" s="475">
        <v>93687.326400000005</v>
      </c>
      <c r="AK34" s="40"/>
      <c r="AL34" s="407">
        <v>104169.84395000001</v>
      </c>
      <c r="AM34" s="407">
        <v>0</v>
      </c>
    </row>
    <row r="35" spans="1:39" ht="14.4" x14ac:dyDescent="0.3">
      <c r="A35" s="60">
        <v>29</v>
      </c>
      <c r="B35" s="81">
        <v>4104</v>
      </c>
      <c r="C35" s="311" t="s">
        <v>950</v>
      </c>
      <c r="D35" s="392">
        <v>2715.9996900000001</v>
      </c>
      <c r="E35" s="392">
        <v>0</v>
      </c>
      <c r="F35" s="392">
        <v>3536.06927</v>
      </c>
      <c r="G35" s="392">
        <v>0</v>
      </c>
      <c r="H35" s="346">
        <v>6252.0689600000005</v>
      </c>
      <c r="I35" s="392">
        <v>0</v>
      </c>
      <c r="J35" s="392">
        <v>855.84443999999996</v>
      </c>
      <c r="K35" s="392">
        <v>0</v>
      </c>
      <c r="L35" s="392">
        <v>0</v>
      </c>
      <c r="M35" s="392">
        <v>494.15221000000003</v>
      </c>
      <c r="N35" s="392">
        <v>0</v>
      </c>
      <c r="O35" s="392">
        <v>0</v>
      </c>
      <c r="P35" s="392">
        <v>245.25533999999999</v>
      </c>
      <c r="Q35" s="392">
        <v>0</v>
      </c>
      <c r="R35" s="346">
        <v>1595.25199</v>
      </c>
      <c r="S35" s="392">
        <v>0</v>
      </c>
      <c r="T35" s="392">
        <v>0</v>
      </c>
      <c r="U35" s="392">
        <v>0</v>
      </c>
      <c r="V35" s="392">
        <v>0</v>
      </c>
      <c r="W35" s="392">
        <v>0</v>
      </c>
      <c r="X35" s="392">
        <v>0</v>
      </c>
      <c r="Y35" s="392">
        <v>0</v>
      </c>
      <c r="Z35" s="392">
        <v>0</v>
      </c>
      <c r="AA35" s="392">
        <v>0</v>
      </c>
      <c r="AB35" s="392">
        <v>0</v>
      </c>
      <c r="AC35" s="392">
        <v>0</v>
      </c>
      <c r="AD35" s="233">
        <v>0</v>
      </c>
      <c r="AE35" s="233">
        <v>7847.3209500000003</v>
      </c>
      <c r="AF35" s="227">
        <v>0</v>
      </c>
      <c r="AG35" s="227">
        <v>494.15221000000003</v>
      </c>
      <c r="AH35" s="227">
        <v>0</v>
      </c>
      <c r="AI35" s="227">
        <v>0</v>
      </c>
      <c r="AJ35" s="475">
        <v>7353.1687400000001</v>
      </c>
      <c r="AK35" s="40"/>
      <c r="AL35" s="407">
        <v>7847.3209500000003</v>
      </c>
      <c r="AM35" s="407">
        <v>0</v>
      </c>
    </row>
    <row r="36" spans="1:39" ht="14.4" x14ac:dyDescent="0.3">
      <c r="A36" s="64">
        <v>30</v>
      </c>
      <c r="B36" s="81">
        <v>4105</v>
      </c>
      <c r="C36" s="311" t="s">
        <v>951</v>
      </c>
      <c r="D36" s="392">
        <v>0</v>
      </c>
      <c r="E36" s="392">
        <v>0</v>
      </c>
      <c r="F36" s="392">
        <v>5.8732300000000004</v>
      </c>
      <c r="G36" s="392">
        <v>0</v>
      </c>
      <c r="H36" s="346">
        <v>5.8732300000000004</v>
      </c>
      <c r="I36" s="392">
        <v>0</v>
      </c>
      <c r="J36" s="392">
        <v>0</v>
      </c>
      <c r="K36" s="392">
        <v>0</v>
      </c>
      <c r="L36" s="392">
        <v>0</v>
      </c>
      <c r="M36" s="392">
        <v>0</v>
      </c>
      <c r="N36" s="392">
        <v>0</v>
      </c>
      <c r="O36" s="392">
        <v>0</v>
      </c>
      <c r="P36" s="392">
        <v>0</v>
      </c>
      <c r="Q36" s="392">
        <v>0</v>
      </c>
      <c r="R36" s="346">
        <v>0</v>
      </c>
      <c r="S36" s="392">
        <v>0</v>
      </c>
      <c r="T36" s="392">
        <v>0.58440999999999999</v>
      </c>
      <c r="U36" s="392">
        <v>0</v>
      </c>
      <c r="V36" s="392">
        <v>0</v>
      </c>
      <c r="W36" s="392">
        <v>0</v>
      </c>
      <c r="X36" s="392">
        <v>0</v>
      </c>
      <c r="Y36" s="392">
        <v>0</v>
      </c>
      <c r="Z36" s="392">
        <v>0</v>
      </c>
      <c r="AA36" s="392">
        <v>0</v>
      </c>
      <c r="AB36" s="392">
        <v>0</v>
      </c>
      <c r="AC36" s="392">
        <v>0</v>
      </c>
      <c r="AD36" s="233">
        <v>0.58440999999999999</v>
      </c>
      <c r="AE36" s="233">
        <v>6.4576400000000005</v>
      </c>
      <c r="AF36" s="227">
        <v>0</v>
      </c>
      <c r="AG36" s="227">
        <v>0</v>
      </c>
      <c r="AH36" s="227">
        <v>0</v>
      </c>
      <c r="AI36" s="227">
        <v>0</v>
      </c>
      <c r="AJ36" s="475">
        <v>6.4576400000000005</v>
      </c>
      <c r="AK36" s="40"/>
      <c r="AL36" s="407">
        <v>6.4576400000000005</v>
      </c>
      <c r="AM36" s="407">
        <v>0</v>
      </c>
    </row>
    <row r="37" spans="1:39" s="14" customFormat="1" ht="14.25" customHeight="1" x14ac:dyDescent="0.3">
      <c r="A37" s="61">
        <v>31</v>
      </c>
      <c r="B37" s="188" t="s">
        <v>535</v>
      </c>
      <c r="C37" s="309" t="s">
        <v>535</v>
      </c>
      <c r="D37" s="488">
        <v>152756.98939</v>
      </c>
      <c r="E37" s="488">
        <v>158397.15198</v>
      </c>
      <c r="F37" s="488">
        <v>429846.71409000002</v>
      </c>
      <c r="G37" s="488">
        <v>151983.39342000001</v>
      </c>
      <c r="H37" s="345">
        <v>892984.24887999997</v>
      </c>
      <c r="I37" s="488">
        <v>51566.877589999996</v>
      </c>
      <c r="J37" s="488">
        <v>87017.629459999996</v>
      </c>
      <c r="K37" s="488">
        <v>10938.251</v>
      </c>
      <c r="L37" s="488">
        <v>87064.044009999998</v>
      </c>
      <c r="M37" s="488">
        <v>35174.670810000003</v>
      </c>
      <c r="N37" s="488">
        <v>89710.448239999998</v>
      </c>
      <c r="O37" s="488">
        <v>20214.894560000001</v>
      </c>
      <c r="P37" s="488">
        <v>24400.659960000001</v>
      </c>
      <c r="Q37" s="488">
        <v>41246.818180000002</v>
      </c>
      <c r="R37" s="345">
        <v>447334.29380999994</v>
      </c>
      <c r="S37" s="488">
        <v>13284.776949999999</v>
      </c>
      <c r="T37" s="488">
        <v>3308.4996500000002</v>
      </c>
      <c r="U37" s="488">
        <v>2142.1561799999999</v>
      </c>
      <c r="V37" s="488">
        <v>1805.5482199999999</v>
      </c>
      <c r="W37" s="488">
        <v>5179.5117700000001</v>
      </c>
      <c r="X37" s="488">
        <v>572.87793999999997</v>
      </c>
      <c r="Y37" s="488">
        <v>3386.5632599999999</v>
      </c>
      <c r="Z37" s="488">
        <v>946.21916999999996</v>
      </c>
      <c r="AA37" s="488">
        <v>5932.0325899999998</v>
      </c>
      <c r="AB37" s="488">
        <v>9576.5691399999996</v>
      </c>
      <c r="AC37" s="488">
        <v>7073.2473399999999</v>
      </c>
      <c r="AD37" s="489">
        <v>53208.002210000006</v>
      </c>
      <c r="AE37" s="489">
        <v>1393526.5449000001</v>
      </c>
      <c r="AF37" s="473">
        <v>100648.69924</v>
      </c>
      <c r="AG37" s="473">
        <v>124044.26303999999</v>
      </c>
      <c r="AH37" s="473">
        <v>0</v>
      </c>
      <c r="AI37" s="473">
        <v>16391.84319</v>
      </c>
      <c r="AJ37" s="474">
        <v>1152441.7394299998</v>
      </c>
      <c r="AK37" s="40"/>
      <c r="AL37" s="407">
        <v>1393526.5448999999</v>
      </c>
      <c r="AM37" s="407">
        <v>0</v>
      </c>
    </row>
    <row r="38" spans="1:39" s="14" customFormat="1" ht="14.4" x14ac:dyDescent="0.3">
      <c r="A38" s="64"/>
      <c r="B38" s="13"/>
      <c r="D38" s="489"/>
      <c r="E38" s="489"/>
      <c r="F38" s="489"/>
      <c r="G38" s="489"/>
      <c r="H38" s="346"/>
      <c r="I38" s="489"/>
      <c r="J38" s="489"/>
      <c r="K38" s="489"/>
      <c r="L38" s="489"/>
      <c r="M38" s="489"/>
      <c r="N38" s="489"/>
      <c r="O38" s="489"/>
      <c r="P38" s="489"/>
      <c r="Q38" s="489"/>
      <c r="R38" s="346"/>
      <c r="S38" s="489"/>
      <c r="T38" s="489"/>
      <c r="U38" s="489"/>
      <c r="V38" s="489"/>
      <c r="W38" s="489"/>
      <c r="X38" s="489"/>
      <c r="Y38" s="489"/>
      <c r="Z38" s="489"/>
      <c r="AA38" s="489"/>
      <c r="AB38" s="489"/>
      <c r="AC38" s="489"/>
      <c r="AD38" s="233"/>
      <c r="AE38" s="233"/>
      <c r="AF38" s="227"/>
      <c r="AG38" s="227"/>
      <c r="AH38" s="227"/>
      <c r="AI38" s="227"/>
      <c r="AJ38" s="475"/>
      <c r="AK38" s="40"/>
      <c r="AL38" s="407"/>
      <c r="AM38" s="407"/>
    </row>
    <row r="39" spans="1:39" s="14" customFormat="1" ht="14.4" x14ac:dyDescent="0.3">
      <c r="A39" s="64">
        <v>33</v>
      </c>
      <c r="B39" s="80">
        <v>52</v>
      </c>
      <c r="C39" s="309" t="s">
        <v>536</v>
      </c>
      <c r="D39" s="488">
        <v>22492.42196</v>
      </c>
      <c r="E39" s="488">
        <v>25354.705580000002</v>
      </c>
      <c r="F39" s="488">
        <v>25704.10714</v>
      </c>
      <c r="G39" s="488">
        <v>12680.417229999999</v>
      </c>
      <c r="H39" s="345">
        <v>86231.651909999986</v>
      </c>
      <c r="I39" s="488">
        <v>6282.6520899999996</v>
      </c>
      <c r="J39" s="488">
        <v>14440.7971</v>
      </c>
      <c r="K39" s="488">
        <v>1404.9459999999999</v>
      </c>
      <c r="L39" s="488">
        <v>34106.564230000004</v>
      </c>
      <c r="M39" s="488">
        <v>2542.9807500000002</v>
      </c>
      <c r="N39" s="488">
        <v>12250.853569999999</v>
      </c>
      <c r="O39" s="488">
        <v>724.26597000000004</v>
      </c>
      <c r="P39" s="488">
        <v>623.87675000000002</v>
      </c>
      <c r="Q39" s="488">
        <v>2249.7521999999999</v>
      </c>
      <c r="R39" s="345">
        <v>74626.688659999985</v>
      </c>
      <c r="S39" s="488">
        <v>31.24024</v>
      </c>
      <c r="T39" s="488">
        <v>154.03586000000001</v>
      </c>
      <c r="U39" s="488">
        <v>10.028</v>
      </c>
      <c r="V39" s="488">
        <v>0</v>
      </c>
      <c r="W39" s="488">
        <v>0</v>
      </c>
      <c r="X39" s="488">
        <v>0</v>
      </c>
      <c r="Y39" s="488">
        <v>0</v>
      </c>
      <c r="Z39" s="488">
        <v>43.088529999999999</v>
      </c>
      <c r="AA39" s="488">
        <v>0</v>
      </c>
      <c r="AB39" s="488">
        <v>43.244990000000001</v>
      </c>
      <c r="AC39" s="488">
        <v>0</v>
      </c>
      <c r="AD39" s="489">
        <v>281.63761999999997</v>
      </c>
      <c r="AE39" s="489">
        <v>161139.97818999997</v>
      </c>
      <c r="AF39" s="473">
        <v>13655.799569999999</v>
      </c>
      <c r="AG39" s="473">
        <v>36649.544980000006</v>
      </c>
      <c r="AH39" s="473">
        <v>0</v>
      </c>
      <c r="AI39" s="473">
        <v>0</v>
      </c>
      <c r="AJ39" s="474">
        <v>110834.63363999999</v>
      </c>
      <c r="AK39" s="40"/>
      <c r="AL39" s="407">
        <v>161139.97818999999</v>
      </c>
      <c r="AM39" s="407">
        <v>0</v>
      </c>
    </row>
    <row r="40" spans="1:39" s="14" customFormat="1" ht="14.4" x14ac:dyDescent="0.3">
      <c r="A40" s="60">
        <v>34</v>
      </c>
      <c r="B40" s="81">
        <v>5201</v>
      </c>
      <c r="C40" s="311" t="s">
        <v>115</v>
      </c>
      <c r="D40" s="392">
        <v>14.00296</v>
      </c>
      <c r="E40" s="392">
        <v>0</v>
      </c>
      <c r="F40" s="392">
        <v>0</v>
      </c>
      <c r="G40" s="392">
        <v>0</v>
      </c>
      <c r="H40" s="346">
        <v>14.00296</v>
      </c>
      <c r="I40" s="392">
        <v>0</v>
      </c>
      <c r="J40" s="392">
        <v>0</v>
      </c>
      <c r="K40" s="392">
        <v>0</v>
      </c>
      <c r="L40" s="392">
        <v>0</v>
      </c>
      <c r="M40" s="392">
        <v>0</v>
      </c>
      <c r="N40" s="392">
        <v>0</v>
      </c>
      <c r="O40" s="392">
        <v>0</v>
      </c>
      <c r="P40" s="392">
        <v>5.6169999999999998E-2</v>
      </c>
      <c r="Q40" s="392">
        <v>0</v>
      </c>
      <c r="R40" s="346">
        <v>5.6169999999999998E-2</v>
      </c>
      <c r="S40" s="392">
        <v>0</v>
      </c>
      <c r="T40" s="392">
        <v>0</v>
      </c>
      <c r="U40" s="392">
        <v>0</v>
      </c>
      <c r="V40" s="392">
        <v>0</v>
      </c>
      <c r="W40" s="392">
        <v>0</v>
      </c>
      <c r="X40" s="392">
        <v>0</v>
      </c>
      <c r="Y40" s="392">
        <v>0</v>
      </c>
      <c r="Z40" s="392">
        <v>0</v>
      </c>
      <c r="AA40" s="392">
        <v>0</v>
      </c>
      <c r="AB40" s="392">
        <v>0</v>
      </c>
      <c r="AC40" s="392">
        <v>0</v>
      </c>
      <c r="AD40" s="233">
        <v>0</v>
      </c>
      <c r="AE40" s="233">
        <v>14.05913</v>
      </c>
      <c r="AF40" s="227">
        <v>0</v>
      </c>
      <c r="AG40" s="227">
        <v>0</v>
      </c>
      <c r="AH40" s="227">
        <v>0</v>
      </c>
      <c r="AI40" s="227">
        <v>0</v>
      </c>
      <c r="AJ40" s="475">
        <v>14.05913</v>
      </c>
      <c r="AK40" s="40"/>
      <c r="AL40" s="407">
        <v>14.05913</v>
      </c>
      <c r="AM40" s="407">
        <v>0</v>
      </c>
    </row>
    <row r="41" spans="1:39" ht="14.4" x14ac:dyDescent="0.3">
      <c r="A41" s="60">
        <v>35</v>
      </c>
      <c r="B41" s="81">
        <v>520105</v>
      </c>
      <c r="C41" s="311" t="s">
        <v>105</v>
      </c>
      <c r="D41" s="392">
        <v>2.74505</v>
      </c>
      <c r="E41" s="392">
        <v>0</v>
      </c>
      <c r="F41" s="392">
        <v>0</v>
      </c>
      <c r="G41" s="392">
        <v>0</v>
      </c>
      <c r="H41" s="346">
        <v>2.74505</v>
      </c>
      <c r="I41" s="392">
        <v>0</v>
      </c>
      <c r="J41" s="392">
        <v>0</v>
      </c>
      <c r="K41" s="392">
        <v>0</v>
      </c>
      <c r="L41" s="392">
        <v>0</v>
      </c>
      <c r="M41" s="392">
        <v>0</v>
      </c>
      <c r="N41" s="392">
        <v>0</v>
      </c>
      <c r="O41" s="392">
        <v>0</v>
      </c>
      <c r="P41" s="392">
        <v>5.6169999999999998E-2</v>
      </c>
      <c r="Q41" s="392">
        <v>0</v>
      </c>
      <c r="R41" s="346">
        <v>5.6169999999999998E-2</v>
      </c>
      <c r="S41" s="392">
        <v>0</v>
      </c>
      <c r="T41" s="392">
        <v>0</v>
      </c>
      <c r="U41" s="392">
        <v>0</v>
      </c>
      <c r="V41" s="392">
        <v>0</v>
      </c>
      <c r="W41" s="392">
        <v>0</v>
      </c>
      <c r="X41" s="392">
        <v>0</v>
      </c>
      <c r="Y41" s="392">
        <v>0</v>
      </c>
      <c r="Z41" s="392">
        <v>0</v>
      </c>
      <c r="AA41" s="392">
        <v>0</v>
      </c>
      <c r="AB41" s="392">
        <v>0</v>
      </c>
      <c r="AC41" s="392">
        <v>0</v>
      </c>
      <c r="AD41" s="233">
        <v>0</v>
      </c>
      <c r="AE41" s="233">
        <v>2.8012199999999998</v>
      </c>
      <c r="AF41" s="227">
        <v>0</v>
      </c>
      <c r="AG41" s="227">
        <v>0</v>
      </c>
      <c r="AH41" s="227">
        <v>0</v>
      </c>
      <c r="AI41" s="227">
        <v>0</v>
      </c>
      <c r="AJ41" s="475">
        <v>2.8012199999999998</v>
      </c>
      <c r="AK41" s="40"/>
      <c r="AL41" s="407">
        <v>2.8012199999999998</v>
      </c>
      <c r="AM41" s="407">
        <v>0</v>
      </c>
    </row>
    <row r="42" spans="1:39" ht="14.4" x14ac:dyDescent="0.3">
      <c r="A42" s="147">
        <v>36</v>
      </c>
      <c r="B42" s="81">
        <v>520110</v>
      </c>
      <c r="C42" s="311" t="s">
        <v>106</v>
      </c>
      <c r="D42" s="392">
        <v>8.0998900000000003</v>
      </c>
      <c r="E42" s="392">
        <v>0</v>
      </c>
      <c r="F42" s="392">
        <v>0</v>
      </c>
      <c r="G42" s="392">
        <v>0</v>
      </c>
      <c r="H42" s="346">
        <v>8.0998900000000003</v>
      </c>
      <c r="I42" s="392">
        <v>0</v>
      </c>
      <c r="J42" s="392">
        <v>0</v>
      </c>
      <c r="K42" s="392">
        <v>0</v>
      </c>
      <c r="L42" s="392">
        <v>0</v>
      </c>
      <c r="M42" s="392">
        <v>0</v>
      </c>
      <c r="N42" s="392">
        <v>0</v>
      </c>
      <c r="O42" s="392">
        <v>0</v>
      </c>
      <c r="P42" s="392">
        <v>0</v>
      </c>
      <c r="Q42" s="392">
        <v>0</v>
      </c>
      <c r="R42" s="346">
        <v>0</v>
      </c>
      <c r="S42" s="392">
        <v>0</v>
      </c>
      <c r="T42" s="392">
        <v>0</v>
      </c>
      <c r="U42" s="392">
        <v>0</v>
      </c>
      <c r="V42" s="392">
        <v>0</v>
      </c>
      <c r="W42" s="392">
        <v>0</v>
      </c>
      <c r="X42" s="392">
        <v>0</v>
      </c>
      <c r="Y42" s="392">
        <v>0</v>
      </c>
      <c r="Z42" s="392">
        <v>0</v>
      </c>
      <c r="AA42" s="392">
        <v>0</v>
      </c>
      <c r="AB42" s="392">
        <v>0</v>
      </c>
      <c r="AC42" s="392">
        <v>0</v>
      </c>
      <c r="AD42" s="233">
        <v>0</v>
      </c>
      <c r="AE42" s="233">
        <v>8.0998900000000003</v>
      </c>
      <c r="AF42" s="227">
        <v>0</v>
      </c>
      <c r="AG42" s="227">
        <v>0</v>
      </c>
      <c r="AH42" s="227">
        <v>0</v>
      </c>
      <c r="AI42" s="227">
        <v>0</v>
      </c>
      <c r="AJ42" s="475">
        <v>8.0998900000000003</v>
      </c>
      <c r="AK42" s="40"/>
      <c r="AL42" s="407">
        <v>8.0998900000000003</v>
      </c>
      <c r="AM42" s="407">
        <v>0</v>
      </c>
    </row>
    <row r="43" spans="1:39" ht="14.4" x14ac:dyDescent="0.3">
      <c r="A43" s="60">
        <v>37</v>
      </c>
      <c r="B43" s="81">
        <v>520115</v>
      </c>
      <c r="C43" s="311" t="s">
        <v>107</v>
      </c>
      <c r="D43" s="392">
        <v>0</v>
      </c>
      <c r="E43" s="392">
        <v>0</v>
      </c>
      <c r="F43" s="392">
        <v>0</v>
      </c>
      <c r="G43" s="392">
        <v>0</v>
      </c>
      <c r="H43" s="346">
        <v>0</v>
      </c>
      <c r="I43" s="392">
        <v>0</v>
      </c>
      <c r="J43" s="392">
        <v>0</v>
      </c>
      <c r="K43" s="392">
        <v>0</v>
      </c>
      <c r="L43" s="392">
        <v>0</v>
      </c>
      <c r="M43" s="392">
        <v>0</v>
      </c>
      <c r="N43" s="392">
        <v>0</v>
      </c>
      <c r="O43" s="392">
        <v>0</v>
      </c>
      <c r="P43" s="392">
        <v>0</v>
      </c>
      <c r="Q43" s="392">
        <v>0</v>
      </c>
      <c r="R43" s="346">
        <v>0</v>
      </c>
      <c r="S43" s="392">
        <v>0</v>
      </c>
      <c r="T43" s="392">
        <v>0</v>
      </c>
      <c r="U43" s="392">
        <v>0</v>
      </c>
      <c r="V43" s="392">
        <v>0</v>
      </c>
      <c r="W43" s="392">
        <v>0</v>
      </c>
      <c r="X43" s="392">
        <v>0</v>
      </c>
      <c r="Y43" s="392">
        <v>0</v>
      </c>
      <c r="Z43" s="392">
        <v>0</v>
      </c>
      <c r="AA43" s="392">
        <v>0</v>
      </c>
      <c r="AB43" s="392">
        <v>0</v>
      </c>
      <c r="AC43" s="392">
        <v>0</v>
      </c>
      <c r="AD43" s="233">
        <v>0</v>
      </c>
      <c r="AE43" s="233">
        <v>0</v>
      </c>
      <c r="AF43" s="227">
        <v>0</v>
      </c>
      <c r="AG43" s="227">
        <v>0</v>
      </c>
      <c r="AH43" s="227">
        <v>0</v>
      </c>
      <c r="AI43" s="227">
        <v>0</v>
      </c>
      <c r="AJ43" s="475">
        <v>0</v>
      </c>
      <c r="AK43" s="40"/>
      <c r="AL43" s="407">
        <v>0</v>
      </c>
      <c r="AM43" s="407">
        <v>0</v>
      </c>
    </row>
    <row r="44" spans="1:39" ht="14.4" x14ac:dyDescent="0.3">
      <c r="A44" s="64">
        <v>38</v>
      </c>
      <c r="B44" s="81">
        <v>520120</v>
      </c>
      <c r="C44" s="311" t="s">
        <v>108</v>
      </c>
      <c r="D44" s="392">
        <v>3.15802</v>
      </c>
      <c r="E44" s="392">
        <v>0</v>
      </c>
      <c r="F44" s="392">
        <v>0</v>
      </c>
      <c r="G44" s="392">
        <v>0</v>
      </c>
      <c r="H44" s="346">
        <v>3.15802</v>
      </c>
      <c r="I44" s="392">
        <v>0</v>
      </c>
      <c r="J44" s="392">
        <v>0</v>
      </c>
      <c r="K44" s="392">
        <v>0</v>
      </c>
      <c r="L44" s="392">
        <v>0</v>
      </c>
      <c r="M44" s="392">
        <v>0</v>
      </c>
      <c r="N44" s="392">
        <v>0</v>
      </c>
      <c r="O44" s="392">
        <v>0</v>
      </c>
      <c r="P44" s="392">
        <v>0</v>
      </c>
      <c r="Q44" s="392">
        <v>0</v>
      </c>
      <c r="R44" s="346">
        <v>0</v>
      </c>
      <c r="S44" s="392">
        <v>0</v>
      </c>
      <c r="T44" s="392">
        <v>0</v>
      </c>
      <c r="U44" s="392">
        <v>0</v>
      </c>
      <c r="V44" s="392">
        <v>0</v>
      </c>
      <c r="W44" s="392">
        <v>0</v>
      </c>
      <c r="X44" s="392">
        <v>0</v>
      </c>
      <c r="Y44" s="392">
        <v>0</v>
      </c>
      <c r="Z44" s="392">
        <v>0</v>
      </c>
      <c r="AA44" s="392">
        <v>0</v>
      </c>
      <c r="AB44" s="392">
        <v>0</v>
      </c>
      <c r="AC44" s="392">
        <v>0</v>
      </c>
      <c r="AD44" s="233">
        <v>0</v>
      </c>
      <c r="AE44" s="233">
        <v>3.15802</v>
      </c>
      <c r="AF44" s="227">
        <v>0</v>
      </c>
      <c r="AG44" s="227">
        <v>0</v>
      </c>
      <c r="AH44" s="227">
        <v>0</v>
      </c>
      <c r="AI44" s="227">
        <v>0</v>
      </c>
      <c r="AJ44" s="475">
        <v>3.15802</v>
      </c>
      <c r="AK44" s="40"/>
      <c r="AL44" s="407">
        <v>3.15802</v>
      </c>
      <c r="AM44" s="407">
        <v>0</v>
      </c>
    </row>
    <row r="45" spans="1:39" ht="14.4" x14ac:dyDescent="0.3">
      <c r="A45" s="60">
        <v>39</v>
      </c>
      <c r="B45" s="81">
        <v>520125</v>
      </c>
      <c r="C45" s="311" t="s">
        <v>112</v>
      </c>
      <c r="D45" s="392">
        <v>0</v>
      </c>
      <c r="E45" s="392">
        <v>0</v>
      </c>
      <c r="F45" s="392">
        <v>0</v>
      </c>
      <c r="G45" s="392">
        <v>0</v>
      </c>
      <c r="H45" s="346">
        <v>0</v>
      </c>
      <c r="I45" s="392">
        <v>0</v>
      </c>
      <c r="J45" s="392">
        <v>0</v>
      </c>
      <c r="K45" s="392">
        <v>0</v>
      </c>
      <c r="L45" s="392">
        <v>0</v>
      </c>
      <c r="M45" s="392">
        <v>0</v>
      </c>
      <c r="N45" s="392">
        <v>0</v>
      </c>
      <c r="O45" s="392">
        <v>0</v>
      </c>
      <c r="P45" s="392">
        <v>0</v>
      </c>
      <c r="Q45" s="392">
        <v>0</v>
      </c>
      <c r="R45" s="346">
        <v>0</v>
      </c>
      <c r="S45" s="392">
        <v>0</v>
      </c>
      <c r="T45" s="392">
        <v>0</v>
      </c>
      <c r="U45" s="392">
        <v>0</v>
      </c>
      <c r="V45" s="392">
        <v>0</v>
      </c>
      <c r="W45" s="392">
        <v>0</v>
      </c>
      <c r="X45" s="392">
        <v>0</v>
      </c>
      <c r="Y45" s="392">
        <v>0</v>
      </c>
      <c r="Z45" s="392">
        <v>0</v>
      </c>
      <c r="AA45" s="392">
        <v>0</v>
      </c>
      <c r="AB45" s="392">
        <v>0</v>
      </c>
      <c r="AC45" s="392">
        <v>0</v>
      </c>
      <c r="AD45" s="233">
        <v>0</v>
      </c>
      <c r="AE45" s="233">
        <v>0</v>
      </c>
      <c r="AF45" s="227">
        <v>0</v>
      </c>
      <c r="AG45" s="227">
        <v>0</v>
      </c>
      <c r="AH45" s="227">
        <v>0</v>
      </c>
      <c r="AI45" s="227">
        <v>0</v>
      </c>
      <c r="AJ45" s="475">
        <v>0</v>
      </c>
      <c r="AK45" s="40"/>
      <c r="AL45" s="407">
        <v>0</v>
      </c>
      <c r="AM45" s="407">
        <v>0</v>
      </c>
    </row>
    <row r="46" spans="1:39" s="14" customFormat="1" ht="14.4" x14ac:dyDescent="0.3">
      <c r="A46" s="64">
        <v>40</v>
      </c>
      <c r="B46" s="81">
        <v>5202</v>
      </c>
      <c r="C46" s="311" t="s">
        <v>116</v>
      </c>
      <c r="D46" s="392">
        <v>0</v>
      </c>
      <c r="E46" s="392">
        <v>0</v>
      </c>
      <c r="F46" s="392">
        <v>0</v>
      </c>
      <c r="G46" s="392">
        <v>0</v>
      </c>
      <c r="H46" s="346">
        <v>0</v>
      </c>
      <c r="I46" s="392">
        <v>0</v>
      </c>
      <c r="J46" s="392">
        <v>0</v>
      </c>
      <c r="K46" s="392">
        <v>1.925</v>
      </c>
      <c r="L46" s="392">
        <v>0</v>
      </c>
      <c r="M46" s="392">
        <v>0</v>
      </c>
      <c r="N46" s="392">
        <v>0</v>
      </c>
      <c r="O46" s="392">
        <v>0</v>
      </c>
      <c r="P46" s="392">
        <v>0</v>
      </c>
      <c r="Q46" s="392">
        <v>0</v>
      </c>
      <c r="R46" s="346">
        <v>1.925</v>
      </c>
      <c r="S46" s="392">
        <v>0</v>
      </c>
      <c r="T46" s="392">
        <v>0</v>
      </c>
      <c r="U46" s="392">
        <v>0</v>
      </c>
      <c r="V46" s="392">
        <v>0</v>
      </c>
      <c r="W46" s="392">
        <v>0</v>
      </c>
      <c r="X46" s="392">
        <v>0</v>
      </c>
      <c r="Y46" s="392">
        <v>0</v>
      </c>
      <c r="Z46" s="392">
        <v>0</v>
      </c>
      <c r="AA46" s="392">
        <v>0</v>
      </c>
      <c r="AB46" s="392">
        <v>0</v>
      </c>
      <c r="AC46" s="392">
        <v>0</v>
      </c>
      <c r="AD46" s="233">
        <v>0</v>
      </c>
      <c r="AE46" s="233">
        <v>1.925</v>
      </c>
      <c r="AF46" s="227">
        <v>1.925</v>
      </c>
      <c r="AG46" s="227">
        <v>0</v>
      </c>
      <c r="AH46" s="227">
        <v>0</v>
      </c>
      <c r="AI46" s="227">
        <v>0</v>
      </c>
      <c r="AJ46" s="475">
        <v>0</v>
      </c>
      <c r="AK46" s="40"/>
      <c r="AL46" s="407">
        <v>1.925</v>
      </c>
      <c r="AM46" s="407">
        <v>0</v>
      </c>
    </row>
    <row r="47" spans="1:39" ht="14.4" x14ac:dyDescent="0.3">
      <c r="A47" s="147">
        <v>41</v>
      </c>
      <c r="B47" s="81">
        <v>5203</v>
      </c>
      <c r="C47" s="311" t="s">
        <v>378</v>
      </c>
      <c r="D47" s="392">
        <v>0</v>
      </c>
      <c r="E47" s="392">
        <v>9.25</v>
      </c>
      <c r="F47" s="392">
        <v>1312.5780199999999</v>
      </c>
      <c r="G47" s="392">
        <v>297.09107</v>
      </c>
      <c r="H47" s="346">
        <v>1618.9190899999999</v>
      </c>
      <c r="I47" s="392">
        <v>509.18934999999999</v>
      </c>
      <c r="J47" s="392">
        <v>679.61617999999999</v>
      </c>
      <c r="K47" s="392">
        <v>0</v>
      </c>
      <c r="L47" s="392">
        <v>0</v>
      </c>
      <c r="M47" s="392">
        <v>15.608459999999999</v>
      </c>
      <c r="N47" s="392">
        <v>545.34321</v>
      </c>
      <c r="O47" s="392">
        <v>57.268770000000004</v>
      </c>
      <c r="P47" s="392">
        <v>5.2</v>
      </c>
      <c r="Q47" s="392">
        <v>0</v>
      </c>
      <c r="R47" s="346">
        <v>1812.22597</v>
      </c>
      <c r="S47" s="392">
        <v>0</v>
      </c>
      <c r="T47" s="392">
        <v>0</v>
      </c>
      <c r="U47" s="392">
        <v>0</v>
      </c>
      <c r="V47" s="392">
        <v>0</v>
      </c>
      <c r="W47" s="392">
        <v>0</v>
      </c>
      <c r="X47" s="392">
        <v>0</v>
      </c>
      <c r="Y47" s="392">
        <v>0</v>
      </c>
      <c r="Z47" s="392">
        <v>0</v>
      </c>
      <c r="AA47" s="392">
        <v>0</v>
      </c>
      <c r="AB47" s="392">
        <v>0</v>
      </c>
      <c r="AC47" s="392">
        <v>0</v>
      </c>
      <c r="AD47" s="233">
        <v>0</v>
      </c>
      <c r="AE47" s="233">
        <v>3431.1450599999998</v>
      </c>
      <c r="AF47" s="227">
        <v>545.34321</v>
      </c>
      <c r="AG47" s="227">
        <v>15.608459999999999</v>
      </c>
      <c r="AH47" s="227">
        <v>0</v>
      </c>
      <c r="AI47" s="227">
        <v>0</v>
      </c>
      <c r="AJ47" s="475">
        <v>2870.1933899999999</v>
      </c>
      <c r="AK47" s="40"/>
      <c r="AL47" s="407">
        <v>3431.1450599999998</v>
      </c>
      <c r="AM47" s="407">
        <v>0</v>
      </c>
    </row>
    <row r="48" spans="1:39" ht="14.4" x14ac:dyDescent="0.3">
      <c r="A48" s="60">
        <v>42</v>
      </c>
      <c r="B48" s="81">
        <v>5204</v>
      </c>
      <c r="C48" s="311" t="s">
        <v>952</v>
      </c>
      <c r="D48" s="392">
        <v>2610.6293300000002</v>
      </c>
      <c r="E48" s="392">
        <v>2507.8543</v>
      </c>
      <c r="F48" s="392">
        <v>3387.7261600000002</v>
      </c>
      <c r="G48" s="392">
        <v>2055.76496</v>
      </c>
      <c r="H48" s="346">
        <v>10561.974750000001</v>
      </c>
      <c r="I48" s="392">
        <v>274.35469999999998</v>
      </c>
      <c r="J48" s="392">
        <v>1252.2909299999999</v>
      </c>
      <c r="K48" s="392">
        <v>1323.886</v>
      </c>
      <c r="L48" s="392">
        <v>0</v>
      </c>
      <c r="M48" s="392">
        <v>128.23665</v>
      </c>
      <c r="N48" s="392">
        <v>2146.2196300000001</v>
      </c>
      <c r="O48" s="392">
        <v>0</v>
      </c>
      <c r="P48" s="392">
        <v>100.75426</v>
      </c>
      <c r="Q48" s="392">
        <v>3.7480799999999999</v>
      </c>
      <c r="R48" s="346">
        <v>5229.4902499999998</v>
      </c>
      <c r="S48" s="392">
        <v>22.177579999999999</v>
      </c>
      <c r="T48" s="392">
        <v>20.390270000000001</v>
      </c>
      <c r="U48" s="392">
        <v>10.028</v>
      </c>
      <c r="V48" s="392">
        <v>0</v>
      </c>
      <c r="W48" s="392">
        <v>0</v>
      </c>
      <c r="X48" s="392">
        <v>0</v>
      </c>
      <c r="Y48" s="392">
        <v>0</v>
      </c>
      <c r="Z48" s="392">
        <v>0</v>
      </c>
      <c r="AA48" s="392">
        <v>0</v>
      </c>
      <c r="AB48" s="392">
        <v>21.978840000000002</v>
      </c>
      <c r="AC48" s="392">
        <v>0</v>
      </c>
      <c r="AD48" s="233">
        <v>74.574690000000004</v>
      </c>
      <c r="AE48" s="233">
        <v>15866.03969</v>
      </c>
      <c r="AF48" s="227">
        <v>3470.10563</v>
      </c>
      <c r="AG48" s="227">
        <v>128.23665</v>
      </c>
      <c r="AH48" s="227">
        <v>0</v>
      </c>
      <c r="AI48" s="227">
        <v>0</v>
      </c>
      <c r="AJ48" s="475">
        <v>12267.697409999999</v>
      </c>
      <c r="AK48" s="40"/>
      <c r="AL48" s="407">
        <v>15866.039689999998</v>
      </c>
      <c r="AM48" s="407">
        <v>0</v>
      </c>
    </row>
    <row r="49" spans="1:39" ht="14.4" x14ac:dyDescent="0.3">
      <c r="A49" s="60">
        <v>43</v>
      </c>
      <c r="B49" s="81">
        <v>5205</v>
      </c>
      <c r="C49" s="311" t="s">
        <v>953</v>
      </c>
      <c r="D49" s="392">
        <v>1502.65697</v>
      </c>
      <c r="E49" s="392">
        <v>733.52998000000002</v>
      </c>
      <c r="F49" s="392">
        <v>809.49661000000003</v>
      </c>
      <c r="G49" s="392">
        <v>946.62549999999999</v>
      </c>
      <c r="H49" s="346">
        <v>3992.3090600000005</v>
      </c>
      <c r="I49" s="392">
        <v>69.408869999999993</v>
      </c>
      <c r="J49" s="392">
        <v>1180.0028</v>
      </c>
      <c r="K49" s="392">
        <v>7.5519999999999996</v>
      </c>
      <c r="L49" s="392">
        <v>0</v>
      </c>
      <c r="M49" s="392">
        <v>6.5911099999999996</v>
      </c>
      <c r="N49" s="392">
        <v>1823.3018500000001</v>
      </c>
      <c r="O49" s="392">
        <v>0</v>
      </c>
      <c r="P49" s="392">
        <v>10</v>
      </c>
      <c r="Q49" s="392">
        <v>0</v>
      </c>
      <c r="R49" s="346">
        <v>3096.8566300000002</v>
      </c>
      <c r="S49" s="392">
        <v>8.1306700000000003</v>
      </c>
      <c r="T49" s="392">
        <v>0</v>
      </c>
      <c r="U49" s="392">
        <v>0</v>
      </c>
      <c r="V49" s="392">
        <v>0</v>
      </c>
      <c r="W49" s="392">
        <v>0</v>
      </c>
      <c r="X49" s="392">
        <v>0</v>
      </c>
      <c r="Y49" s="392">
        <v>0</v>
      </c>
      <c r="Z49" s="392">
        <v>0</v>
      </c>
      <c r="AA49" s="392">
        <v>0</v>
      </c>
      <c r="AB49" s="392">
        <v>0</v>
      </c>
      <c r="AC49" s="392">
        <v>0</v>
      </c>
      <c r="AD49" s="233">
        <v>8.1306700000000003</v>
      </c>
      <c r="AE49" s="233">
        <v>7097.2963600000003</v>
      </c>
      <c r="AF49" s="227">
        <v>1830.85385</v>
      </c>
      <c r="AG49" s="227">
        <v>6.5911099999999996</v>
      </c>
      <c r="AH49" s="227">
        <v>0</v>
      </c>
      <c r="AI49" s="227">
        <v>0</v>
      </c>
      <c r="AJ49" s="475">
        <v>5259.8514000000005</v>
      </c>
      <c r="AK49" s="40"/>
      <c r="AL49" s="407">
        <v>7097.2963600000003</v>
      </c>
      <c r="AM49" s="407">
        <v>0</v>
      </c>
    </row>
    <row r="50" spans="1:39" ht="14.4" x14ac:dyDescent="0.3">
      <c r="A50" s="60">
        <v>44</v>
      </c>
      <c r="B50" s="81">
        <v>5290</v>
      </c>
      <c r="C50" s="311" t="s">
        <v>118</v>
      </c>
      <c r="D50" s="392">
        <v>18365.132699999998</v>
      </c>
      <c r="E50" s="392">
        <v>22104.0713</v>
      </c>
      <c r="F50" s="392">
        <v>20194.306349999999</v>
      </c>
      <c r="G50" s="392">
        <v>9380.9357</v>
      </c>
      <c r="H50" s="346">
        <v>70044.446049999999</v>
      </c>
      <c r="I50" s="392">
        <v>5429.6991699999999</v>
      </c>
      <c r="J50" s="392">
        <v>11328.887189999999</v>
      </c>
      <c r="K50" s="392">
        <v>71.582999999999998</v>
      </c>
      <c r="L50" s="392">
        <v>34106.564230000004</v>
      </c>
      <c r="M50" s="392">
        <v>2392.5445300000001</v>
      </c>
      <c r="N50" s="392">
        <v>7735.9888799999999</v>
      </c>
      <c r="O50" s="392">
        <v>666.99720000000002</v>
      </c>
      <c r="P50" s="392">
        <v>507.86631999999997</v>
      </c>
      <c r="Q50" s="392">
        <v>2246.0041200000001</v>
      </c>
      <c r="R50" s="346">
        <v>64486.134639999997</v>
      </c>
      <c r="S50" s="392">
        <v>0.93198999999999999</v>
      </c>
      <c r="T50" s="392">
        <v>133.64559</v>
      </c>
      <c r="U50" s="392">
        <v>0</v>
      </c>
      <c r="V50" s="392">
        <v>0</v>
      </c>
      <c r="W50" s="392">
        <v>0</v>
      </c>
      <c r="X50" s="392">
        <v>0</v>
      </c>
      <c r="Y50" s="392">
        <v>0</v>
      </c>
      <c r="Z50" s="392">
        <v>43.088529999999999</v>
      </c>
      <c r="AA50" s="392">
        <v>0</v>
      </c>
      <c r="AB50" s="392">
        <v>21.26615</v>
      </c>
      <c r="AC50" s="392">
        <v>0</v>
      </c>
      <c r="AD50" s="233">
        <v>198.93226000000001</v>
      </c>
      <c r="AE50" s="233">
        <v>134729.51295</v>
      </c>
      <c r="AF50" s="227">
        <v>7807.5718799999995</v>
      </c>
      <c r="AG50" s="227">
        <v>36499.108760000003</v>
      </c>
      <c r="AH50" s="227">
        <v>0</v>
      </c>
      <c r="AI50" s="227">
        <v>0</v>
      </c>
      <c r="AJ50" s="475">
        <v>90422.832309999983</v>
      </c>
      <c r="AK50" s="40"/>
      <c r="AL50" s="407">
        <v>134729.51295</v>
      </c>
      <c r="AM50" s="407">
        <v>0</v>
      </c>
    </row>
    <row r="51" spans="1:39" s="14" customFormat="1" ht="14.4" x14ac:dyDescent="0.3">
      <c r="A51" s="64">
        <v>45</v>
      </c>
      <c r="B51" s="80">
        <v>54</v>
      </c>
      <c r="C51" s="309" t="s">
        <v>537</v>
      </c>
      <c r="D51" s="488">
        <v>72592.469939999995</v>
      </c>
      <c r="E51" s="488">
        <v>63172.465620000003</v>
      </c>
      <c r="F51" s="488">
        <v>99380.755170000004</v>
      </c>
      <c r="G51" s="488">
        <v>42683.670980000003</v>
      </c>
      <c r="H51" s="345">
        <v>277829.36171000003</v>
      </c>
      <c r="I51" s="488">
        <v>12917.679469999999</v>
      </c>
      <c r="J51" s="488">
        <v>21434.01658</v>
      </c>
      <c r="K51" s="488">
        <v>1043.4849999999999</v>
      </c>
      <c r="L51" s="488">
        <v>56256.745289999999</v>
      </c>
      <c r="M51" s="488">
        <v>5100.9554600000001</v>
      </c>
      <c r="N51" s="488">
        <v>16729.697</v>
      </c>
      <c r="O51" s="488">
        <v>2104.1997799999999</v>
      </c>
      <c r="P51" s="488">
        <v>3665.0664700000002</v>
      </c>
      <c r="Q51" s="488">
        <v>9727.5423800000008</v>
      </c>
      <c r="R51" s="345">
        <v>128979.38743</v>
      </c>
      <c r="S51" s="488">
        <v>488.53840000000002</v>
      </c>
      <c r="T51" s="488">
        <v>1547.3462999999999</v>
      </c>
      <c r="U51" s="488">
        <v>398.50758999999999</v>
      </c>
      <c r="V51" s="488">
        <v>121.95905</v>
      </c>
      <c r="W51" s="488">
        <v>442.24347999999998</v>
      </c>
      <c r="X51" s="488">
        <v>27.98837</v>
      </c>
      <c r="Y51" s="488">
        <v>5.7214900000000002</v>
      </c>
      <c r="Z51" s="488">
        <v>1851.3898799999999</v>
      </c>
      <c r="AA51" s="488">
        <v>59.291739999999997</v>
      </c>
      <c r="AB51" s="488">
        <v>380.41570000000002</v>
      </c>
      <c r="AC51" s="488">
        <v>323.51992999999999</v>
      </c>
      <c r="AD51" s="489">
        <v>5646.9219300000004</v>
      </c>
      <c r="AE51" s="489">
        <v>412455.67107000004</v>
      </c>
      <c r="AF51" s="473">
        <v>17773.182000000001</v>
      </c>
      <c r="AG51" s="473">
        <v>61479.659799999994</v>
      </c>
      <c r="AH51" s="473">
        <v>0</v>
      </c>
      <c r="AI51" s="473">
        <v>388.53315999999995</v>
      </c>
      <c r="AJ51" s="474">
        <v>332814.29611</v>
      </c>
      <c r="AK51" s="40"/>
      <c r="AL51" s="407">
        <v>412455.67106999998</v>
      </c>
      <c r="AM51" s="407">
        <v>0</v>
      </c>
    </row>
    <row r="52" spans="1:39" ht="14.4" x14ac:dyDescent="0.3">
      <c r="A52" s="147">
        <v>46</v>
      </c>
      <c r="B52" s="81">
        <v>5401</v>
      </c>
      <c r="C52" s="311" t="s">
        <v>954</v>
      </c>
      <c r="D52" s="392">
        <v>0</v>
      </c>
      <c r="E52" s="392">
        <v>0</v>
      </c>
      <c r="F52" s="392">
        <v>0</v>
      </c>
      <c r="G52" s="392">
        <v>0</v>
      </c>
      <c r="H52" s="346">
        <v>0</v>
      </c>
      <c r="I52" s="392">
        <v>0</v>
      </c>
      <c r="J52" s="392">
        <v>0</v>
      </c>
      <c r="K52" s="392">
        <v>0</v>
      </c>
      <c r="L52" s="392">
        <v>0</v>
      </c>
      <c r="M52" s="392">
        <v>0</v>
      </c>
      <c r="N52" s="392">
        <v>0</v>
      </c>
      <c r="O52" s="392">
        <v>0</v>
      </c>
      <c r="P52" s="392">
        <v>0</v>
      </c>
      <c r="Q52" s="392">
        <v>0</v>
      </c>
      <c r="R52" s="346">
        <v>0</v>
      </c>
      <c r="S52" s="392">
        <v>0</v>
      </c>
      <c r="T52" s="392">
        <v>0</v>
      </c>
      <c r="U52" s="392">
        <v>0</v>
      </c>
      <c r="V52" s="392">
        <v>0</v>
      </c>
      <c r="W52" s="392">
        <v>0</v>
      </c>
      <c r="X52" s="392">
        <v>0</v>
      </c>
      <c r="Y52" s="392">
        <v>0</v>
      </c>
      <c r="Z52" s="392">
        <v>0</v>
      </c>
      <c r="AA52" s="392">
        <v>0</v>
      </c>
      <c r="AB52" s="392">
        <v>0</v>
      </c>
      <c r="AC52" s="392">
        <v>0</v>
      </c>
      <c r="AD52" s="233">
        <v>0</v>
      </c>
      <c r="AE52" s="233">
        <v>0</v>
      </c>
      <c r="AF52" s="227">
        <v>0</v>
      </c>
      <c r="AG52" s="227">
        <v>0</v>
      </c>
      <c r="AH52" s="227">
        <v>0</v>
      </c>
      <c r="AI52" s="227">
        <v>0</v>
      </c>
      <c r="AJ52" s="475">
        <v>0</v>
      </c>
      <c r="AK52" s="40"/>
      <c r="AL52" s="407">
        <v>0</v>
      </c>
      <c r="AM52" s="407">
        <v>0</v>
      </c>
    </row>
    <row r="53" spans="1:39" ht="14.4" x14ac:dyDescent="0.3">
      <c r="A53" s="60">
        <v>47</v>
      </c>
      <c r="B53" s="81">
        <v>5402</v>
      </c>
      <c r="C53" s="311" t="s">
        <v>955</v>
      </c>
      <c r="D53" s="392">
        <v>0</v>
      </c>
      <c r="E53" s="392">
        <v>0</v>
      </c>
      <c r="F53" s="392">
        <v>0</v>
      </c>
      <c r="G53" s="392">
        <v>0</v>
      </c>
      <c r="H53" s="346">
        <v>0</v>
      </c>
      <c r="I53" s="392">
        <v>0</v>
      </c>
      <c r="J53" s="392">
        <v>0</v>
      </c>
      <c r="K53" s="392">
        <v>0</v>
      </c>
      <c r="L53" s="392">
        <v>0</v>
      </c>
      <c r="M53" s="392">
        <v>0</v>
      </c>
      <c r="N53" s="392">
        <v>0</v>
      </c>
      <c r="O53" s="392">
        <v>0</v>
      </c>
      <c r="P53" s="392">
        <v>0</v>
      </c>
      <c r="Q53" s="392">
        <v>0</v>
      </c>
      <c r="R53" s="346">
        <v>0</v>
      </c>
      <c r="S53" s="392">
        <v>0</v>
      </c>
      <c r="T53" s="392">
        <v>0</v>
      </c>
      <c r="U53" s="392">
        <v>0</v>
      </c>
      <c r="V53" s="392">
        <v>0</v>
      </c>
      <c r="W53" s="392">
        <v>0</v>
      </c>
      <c r="X53" s="392">
        <v>0</v>
      </c>
      <c r="Y53" s="392">
        <v>0</v>
      </c>
      <c r="Z53" s="392">
        <v>0</v>
      </c>
      <c r="AA53" s="392">
        <v>0</v>
      </c>
      <c r="AB53" s="392">
        <v>0</v>
      </c>
      <c r="AC53" s="392">
        <v>0</v>
      </c>
      <c r="AD53" s="233">
        <v>0</v>
      </c>
      <c r="AE53" s="233">
        <v>0</v>
      </c>
      <c r="AF53" s="227">
        <v>0</v>
      </c>
      <c r="AG53" s="227">
        <v>0</v>
      </c>
      <c r="AH53" s="227">
        <v>0</v>
      </c>
      <c r="AI53" s="227">
        <v>0</v>
      </c>
      <c r="AJ53" s="475">
        <v>0</v>
      </c>
      <c r="AK53" s="40"/>
      <c r="AL53" s="407">
        <v>0</v>
      </c>
      <c r="AM53" s="407">
        <v>0</v>
      </c>
    </row>
    <row r="54" spans="1:39" ht="14.4" x14ac:dyDescent="0.3">
      <c r="A54" s="60">
        <v>48</v>
      </c>
      <c r="B54" s="81">
        <v>540205</v>
      </c>
      <c r="C54" s="311" t="s">
        <v>956</v>
      </c>
      <c r="D54" s="392">
        <v>0</v>
      </c>
      <c r="E54" s="392">
        <v>0</v>
      </c>
      <c r="F54" s="392">
        <v>0</v>
      </c>
      <c r="G54" s="392">
        <v>0</v>
      </c>
      <c r="H54" s="346">
        <v>0</v>
      </c>
      <c r="I54" s="392">
        <v>0</v>
      </c>
      <c r="J54" s="392">
        <v>0</v>
      </c>
      <c r="K54" s="392">
        <v>0</v>
      </c>
      <c r="L54" s="392">
        <v>0</v>
      </c>
      <c r="M54" s="392">
        <v>0</v>
      </c>
      <c r="N54" s="392">
        <v>0</v>
      </c>
      <c r="O54" s="392">
        <v>0</v>
      </c>
      <c r="P54" s="392">
        <v>0</v>
      </c>
      <c r="Q54" s="392">
        <v>0</v>
      </c>
      <c r="R54" s="346">
        <v>0</v>
      </c>
      <c r="S54" s="392">
        <v>0</v>
      </c>
      <c r="T54" s="392">
        <v>0</v>
      </c>
      <c r="U54" s="392">
        <v>0</v>
      </c>
      <c r="V54" s="392">
        <v>0</v>
      </c>
      <c r="W54" s="392">
        <v>0</v>
      </c>
      <c r="X54" s="392">
        <v>0</v>
      </c>
      <c r="Y54" s="392">
        <v>0</v>
      </c>
      <c r="Z54" s="392">
        <v>0</v>
      </c>
      <c r="AA54" s="392">
        <v>0</v>
      </c>
      <c r="AB54" s="392">
        <v>0</v>
      </c>
      <c r="AC54" s="392">
        <v>0</v>
      </c>
      <c r="AD54" s="233">
        <v>0</v>
      </c>
      <c r="AE54" s="233">
        <v>0</v>
      </c>
      <c r="AF54" s="227">
        <v>0</v>
      </c>
      <c r="AG54" s="227">
        <v>0</v>
      </c>
      <c r="AH54" s="227">
        <v>0</v>
      </c>
      <c r="AI54" s="227">
        <v>0</v>
      </c>
      <c r="AJ54" s="475">
        <v>0</v>
      </c>
      <c r="AK54" s="40"/>
      <c r="AL54" s="407">
        <v>0</v>
      </c>
      <c r="AM54" s="407">
        <v>0</v>
      </c>
    </row>
    <row r="55" spans="1:39" ht="14.4" x14ac:dyDescent="0.3">
      <c r="A55" s="60">
        <v>49</v>
      </c>
      <c r="B55" s="81">
        <v>540210</v>
      </c>
      <c r="C55" s="311" t="s">
        <v>957</v>
      </c>
      <c r="D55" s="392">
        <v>0</v>
      </c>
      <c r="E55" s="392">
        <v>0</v>
      </c>
      <c r="F55" s="392">
        <v>0</v>
      </c>
      <c r="G55" s="392">
        <v>0</v>
      </c>
      <c r="H55" s="346">
        <v>0</v>
      </c>
      <c r="I55" s="392">
        <v>0</v>
      </c>
      <c r="J55" s="392">
        <v>0</v>
      </c>
      <c r="K55" s="392">
        <v>0</v>
      </c>
      <c r="L55" s="392">
        <v>0</v>
      </c>
      <c r="M55" s="392">
        <v>0</v>
      </c>
      <c r="N55" s="392">
        <v>0</v>
      </c>
      <c r="O55" s="392">
        <v>0</v>
      </c>
      <c r="P55" s="392">
        <v>0</v>
      </c>
      <c r="Q55" s="392">
        <v>0</v>
      </c>
      <c r="R55" s="346">
        <v>0</v>
      </c>
      <c r="S55" s="392">
        <v>0</v>
      </c>
      <c r="T55" s="392">
        <v>0</v>
      </c>
      <c r="U55" s="392">
        <v>0</v>
      </c>
      <c r="V55" s="392">
        <v>0</v>
      </c>
      <c r="W55" s="392">
        <v>0</v>
      </c>
      <c r="X55" s="392">
        <v>0</v>
      </c>
      <c r="Y55" s="392">
        <v>0</v>
      </c>
      <c r="Z55" s="392">
        <v>0</v>
      </c>
      <c r="AA55" s="392">
        <v>0</v>
      </c>
      <c r="AB55" s="392">
        <v>0</v>
      </c>
      <c r="AC55" s="392">
        <v>0</v>
      </c>
      <c r="AD55" s="233">
        <v>0</v>
      </c>
      <c r="AE55" s="233">
        <v>0</v>
      </c>
      <c r="AF55" s="227">
        <v>0</v>
      </c>
      <c r="AG55" s="227">
        <v>0</v>
      </c>
      <c r="AH55" s="227">
        <v>0</v>
      </c>
      <c r="AI55" s="227">
        <v>0</v>
      </c>
      <c r="AJ55" s="475">
        <v>0</v>
      </c>
      <c r="AK55" s="40"/>
      <c r="AL55" s="407">
        <v>0</v>
      </c>
      <c r="AM55" s="407">
        <v>0</v>
      </c>
    </row>
    <row r="56" spans="1:39" ht="14.4" x14ac:dyDescent="0.3">
      <c r="A56" s="60">
        <v>50</v>
      </c>
      <c r="B56" s="81">
        <v>540215</v>
      </c>
      <c r="C56" s="311" t="s">
        <v>958</v>
      </c>
      <c r="D56" s="392">
        <v>0</v>
      </c>
      <c r="E56" s="392">
        <v>0</v>
      </c>
      <c r="F56" s="392">
        <v>0</v>
      </c>
      <c r="G56" s="392">
        <v>0</v>
      </c>
      <c r="H56" s="346">
        <v>0</v>
      </c>
      <c r="I56" s="392">
        <v>0</v>
      </c>
      <c r="J56" s="392">
        <v>0</v>
      </c>
      <c r="K56" s="392">
        <v>0</v>
      </c>
      <c r="L56" s="392">
        <v>0</v>
      </c>
      <c r="M56" s="392">
        <v>0</v>
      </c>
      <c r="N56" s="392">
        <v>0</v>
      </c>
      <c r="O56" s="392">
        <v>0</v>
      </c>
      <c r="P56" s="392">
        <v>0</v>
      </c>
      <c r="Q56" s="392">
        <v>0</v>
      </c>
      <c r="R56" s="346">
        <v>0</v>
      </c>
      <c r="S56" s="392">
        <v>0</v>
      </c>
      <c r="T56" s="392">
        <v>0</v>
      </c>
      <c r="U56" s="392">
        <v>0</v>
      </c>
      <c r="V56" s="392">
        <v>0</v>
      </c>
      <c r="W56" s="392">
        <v>0</v>
      </c>
      <c r="X56" s="392">
        <v>0</v>
      </c>
      <c r="Y56" s="392">
        <v>0</v>
      </c>
      <c r="Z56" s="392">
        <v>0</v>
      </c>
      <c r="AA56" s="392">
        <v>0</v>
      </c>
      <c r="AB56" s="392">
        <v>0</v>
      </c>
      <c r="AC56" s="392">
        <v>0</v>
      </c>
      <c r="AD56" s="233">
        <v>0</v>
      </c>
      <c r="AE56" s="233">
        <v>0</v>
      </c>
      <c r="AF56" s="227">
        <v>0</v>
      </c>
      <c r="AG56" s="227">
        <v>0</v>
      </c>
      <c r="AH56" s="227">
        <v>0</v>
      </c>
      <c r="AI56" s="227">
        <v>0</v>
      </c>
      <c r="AJ56" s="475">
        <v>0</v>
      </c>
      <c r="AK56" s="40"/>
      <c r="AL56" s="407">
        <v>0</v>
      </c>
      <c r="AM56" s="407">
        <v>0</v>
      </c>
    </row>
    <row r="57" spans="1:39" ht="14.4" x14ac:dyDescent="0.3">
      <c r="A57" s="147">
        <v>51</v>
      </c>
      <c r="B57" s="81">
        <v>540290</v>
      </c>
      <c r="C57" s="311" t="s">
        <v>53</v>
      </c>
      <c r="D57" s="392">
        <v>0</v>
      </c>
      <c r="E57" s="392">
        <v>0</v>
      </c>
      <c r="F57" s="392">
        <v>0</v>
      </c>
      <c r="G57" s="392">
        <v>0</v>
      </c>
      <c r="H57" s="346">
        <v>0</v>
      </c>
      <c r="I57" s="392">
        <v>0</v>
      </c>
      <c r="J57" s="392">
        <v>0</v>
      </c>
      <c r="K57" s="392">
        <v>0</v>
      </c>
      <c r="L57" s="392">
        <v>0</v>
      </c>
      <c r="M57" s="392">
        <v>0</v>
      </c>
      <c r="N57" s="392">
        <v>0</v>
      </c>
      <c r="O57" s="392">
        <v>0</v>
      </c>
      <c r="P57" s="392">
        <v>0</v>
      </c>
      <c r="Q57" s="392">
        <v>0</v>
      </c>
      <c r="R57" s="346">
        <v>0</v>
      </c>
      <c r="S57" s="392">
        <v>0</v>
      </c>
      <c r="T57" s="392">
        <v>0</v>
      </c>
      <c r="U57" s="392">
        <v>0</v>
      </c>
      <c r="V57" s="392">
        <v>0</v>
      </c>
      <c r="W57" s="392">
        <v>0</v>
      </c>
      <c r="X57" s="392">
        <v>0</v>
      </c>
      <c r="Y57" s="392">
        <v>0</v>
      </c>
      <c r="Z57" s="392">
        <v>0</v>
      </c>
      <c r="AA57" s="392">
        <v>0</v>
      </c>
      <c r="AB57" s="392">
        <v>0</v>
      </c>
      <c r="AC57" s="392">
        <v>0</v>
      </c>
      <c r="AD57" s="233">
        <v>0</v>
      </c>
      <c r="AE57" s="233">
        <v>0</v>
      </c>
      <c r="AF57" s="227">
        <v>0</v>
      </c>
      <c r="AG57" s="227">
        <v>0</v>
      </c>
      <c r="AH57" s="227">
        <v>0</v>
      </c>
      <c r="AI57" s="227">
        <v>0</v>
      </c>
      <c r="AJ57" s="475">
        <v>0</v>
      </c>
      <c r="AK57" s="40"/>
      <c r="AL57" s="407">
        <v>0</v>
      </c>
      <c r="AM57" s="407">
        <v>0</v>
      </c>
    </row>
    <row r="58" spans="1:39" ht="14.4" x14ac:dyDescent="0.3">
      <c r="A58" s="60">
        <v>52</v>
      </c>
      <c r="B58" s="81">
        <v>5404</v>
      </c>
      <c r="C58" s="311" t="s">
        <v>959</v>
      </c>
      <c r="D58" s="392">
        <v>4123.2070000000003</v>
      </c>
      <c r="E58" s="392">
        <v>0</v>
      </c>
      <c r="F58" s="392">
        <v>0</v>
      </c>
      <c r="G58" s="392">
        <v>71.207490000000007</v>
      </c>
      <c r="H58" s="346">
        <v>4194.4144900000001</v>
      </c>
      <c r="I58" s="392">
        <v>0</v>
      </c>
      <c r="J58" s="392">
        <v>32.916269999999997</v>
      </c>
      <c r="K58" s="392">
        <v>0</v>
      </c>
      <c r="L58" s="392">
        <v>0</v>
      </c>
      <c r="M58" s="392">
        <v>0</v>
      </c>
      <c r="N58" s="392">
        <v>0</v>
      </c>
      <c r="O58" s="392">
        <v>0</v>
      </c>
      <c r="P58" s="392">
        <v>0</v>
      </c>
      <c r="Q58" s="392">
        <v>0</v>
      </c>
      <c r="R58" s="346">
        <v>32.916269999999997</v>
      </c>
      <c r="S58" s="392">
        <v>0</v>
      </c>
      <c r="T58" s="392">
        <v>3.14E-3</v>
      </c>
      <c r="U58" s="392">
        <v>77.605350000000001</v>
      </c>
      <c r="V58" s="392">
        <v>0</v>
      </c>
      <c r="W58" s="392">
        <v>0</v>
      </c>
      <c r="X58" s="392">
        <v>0</v>
      </c>
      <c r="Y58" s="392">
        <v>0</v>
      </c>
      <c r="Z58" s="392">
        <v>0</v>
      </c>
      <c r="AA58" s="392">
        <v>20.71124</v>
      </c>
      <c r="AB58" s="392">
        <v>0</v>
      </c>
      <c r="AC58" s="392">
        <v>0</v>
      </c>
      <c r="AD58" s="233">
        <v>98.319730000000007</v>
      </c>
      <c r="AE58" s="233">
        <v>4325.65049</v>
      </c>
      <c r="AF58" s="227">
        <v>0</v>
      </c>
      <c r="AG58" s="227">
        <v>0</v>
      </c>
      <c r="AH58" s="227">
        <v>0</v>
      </c>
      <c r="AI58" s="227">
        <v>20.71124</v>
      </c>
      <c r="AJ58" s="475">
        <v>4304.9392499999994</v>
      </c>
      <c r="AK58" s="40"/>
      <c r="AL58" s="407">
        <v>4325.6504899999991</v>
      </c>
      <c r="AM58" s="407">
        <v>0</v>
      </c>
    </row>
    <row r="59" spans="1:39" ht="14.4" x14ac:dyDescent="0.3">
      <c r="A59" s="60">
        <v>53</v>
      </c>
      <c r="B59" s="81">
        <v>5405</v>
      </c>
      <c r="C59" s="311" t="s">
        <v>960</v>
      </c>
      <c r="D59" s="392">
        <v>0</v>
      </c>
      <c r="E59" s="392">
        <v>0</v>
      </c>
      <c r="F59" s="392">
        <v>0</v>
      </c>
      <c r="G59" s="392">
        <v>0</v>
      </c>
      <c r="H59" s="346">
        <v>0</v>
      </c>
      <c r="I59" s="392">
        <v>0</v>
      </c>
      <c r="J59" s="392">
        <v>0</v>
      </c>
      <c r="K59" s="392">
        <v>0</v>
      </c>
      <c r="L59" s="392">
        <v>0</v>
      </c>
      <c r="M59" s="392">
        <v>0</v>
      </c>
      <c r="N59" s="392">
        <v>0</v>
      </c>
      <c r="O59" s="392">
        <v>0</v>
      </c>
      <c r="P59" s="392">
        <v>0</v>
      </c>
      <c r="Q59" s="392">
        <v>0</v>
      </c>
      <c r="R59" s="346">
        <v>0</v>
      </c>
      <c r="S59" s="392">
        <v>0</v>
      </c>
      <c r="T59" s="392">
        <v>0</v>
      </c>
      <c r="U59" s="392">
        <v>0</v>
      </c>
      <c r="V59" s="392">
        <v>0</v>
      </c>
      <c r="W59" s="392">
        <v>0</v>
      </c>
      <c r="X59" s="392">
        <v>0</v>
      </c>
      <c r="Y59" s="392">
        <v>0</v>
      </c>
      <c r="Z59" s="392">
        <v>0</v>
      </c>
      <c r="AA59" s="392">
        <v>0</v>
      </c>
      <c r="AB59" s="392">
        <v>0</v>
      </c>
      <c r="AC59" s="392">
        <v>0</v>
      </c>
      <c r="AD59" s="233">
        <v>0</v>
      </c>
      <c r="AE59" s="233">
        <v>0</v>
      </c>
      <c r="AF59" s="227">
        <v>0</v>
      </c>
      <c r="AG59" s="227">
        <v>0</v>
      </c>
      <c r="AH59" s="227">
        <v>0</v>
      </c>
      <c r="AI59" s="227">
        <v>0</v>
      </c>
      <c r="AJ59" s="475">
        <v>0</v>
      </c>
      <c r="AK59" s="40"/>
      <c r="AL59" s="407">
        <v>0</v>
      </c>
      <c r="AM59" s="407">
        <v>0</v>
      </c>
    </row>
    <row r="60" spans="1:39" ht="14.4" x14ac:dyDescent="0.3">
      <c r="A60" s="60">
        <v>54</v>
      </c>
      <c r="B60" s="81">
        <v>540505</v>
      </c>
      <c r="C60" s="311" t="s">
        <v>961</v>
      </c>
      <c r="D60" s="392">
        <v>0</v>
      </c>
      <c r="E60" s="392">
        <v>0</v>
      </c>
      <c r="F60" s="392">
        <v>0</v>
      </c>
      <c r="G60" s="392">
        <v>0</v>
      </c>
      <c r="H60" s="346">
        <v>0</v>
      </c>
      <c r="I60" s="392">
        <v>0</v>
      </c>
      <c r="J60" s="392">
        <v>0</v>
      </c>
      <c r="K60" s="392">
        <v>0</v>
      </c>
      <c r="L60" s="392">
        <v>0</v>
      </c>
      <c r="M60" s="392">
        <v>0</v>
      </c>
      <c r="N60" s="392">
        <v>0</v>
      </c>
      <c r="O60" s="392">
        <v>0</v>
      </c>
      <c r="P60" s="392">
        <v>0</v>
      </c>
      <c r="Q60" s="392">
        <v>0</v>
      </c>
      <c r="R60" s="346">
        <v>0</v>
      </c>
      <c r="S60" s="392">
        <v>0</v>
      </c>
      <c r="T60" s="392">
        <v>0</v>
      </c>
      <c r="U60" s="392">
        <v>0</v>
      </c>
      <c r="V60" s="392">
        <v>0</v>
      </c>
      <c r="W60" s="392">
        <v>0</v>
      </c>
      <c r="X60" s="392">
        <v>0</v>
      </c>
      <c r="Y60" s="392">
        <v>0</v>
      </c>
      <c r="Z60" s="392">
        <v>0</v>
      </c>
      <c r="AA60" s="392">
        <v>0</v>
      </c>
      <c r="AB60" s="392">
        <v>0</v>
      </c>
      <c r="AC60" s="392">
        <v>0</v>
      </c>
      <c r="AD60" s="233">
        <v>0</v>
      </c>
      <c r="AE60" s="233">
        <v>0</v>
      </c>
      <c r="AF60" s="227">
        <v>0</v>
      </c>
      <c r="AG60" s="227">
        <v>0</v>
      </c>
      <c r="AH60" s="227">
        <v>0</v>
      </c>
      <c r="AI60" s="227">
        <v>0</v>
      </c>
      <c r="AJ60" s="475">
        <v>0</v>
      </c>
      <c r="AK60" s="40"/>
      <c r="AL60" s="407">
        <v>0</v>
      </c>
      <c r="AM60" s="407">
        <v>0</v>
      </c>
    </row>
    <row r="61" spans="1:39" ht="14.4" x14ac:dyDescent="0.3">
      <c r="A61" s="60">
        <v>55</v>
      </c>
      <c r="B61" s="81">
        <v>540510</v>
      </c>
      <c r="C61" s="311" t="s">
        <v>962</v>
      </c>
      <c r="D61" s="392">
        <v>0</v>
      </c>
      <c r="E61" s="392">
        <v>0</v>
      </c>
      <c r="F61" s="392">
        <v>0</v>
      </c>
      <c r="G61" s="392">
        <v>0</v>
      </c>
      <c r="H61" s="346">
        <v>0</v>
      </c>
      <c r="I61" s="392">
        <v>0</v>
      </c>
      <c r="J61" s="392">
        <v>0</v>
      </c>
      <c r="K61" s="392">
        <v>0</v>
      </c>
      <c r="L61" s="392">
        <v>0</v>
      </c>
      <c r="M61" s="392">
        <v>0</v>
      </c>
      <c r="N61" s="392">
        <v>0</v>
      </c>
      <c r="O61" s="392">
        <v>0</v>
      </c>
      <c r="P61" s="392">
        <v>0</v>
      </c>
      <c r="Q61" s="392">
        <v>0</v>
      </c>
      <c r="R61" s="346">
        <v>0</v>
      </c>
      <c r="S61" s="392">
        <v>0</v>
      </c>
      <c r="T61" s="392">
        <v>0</v>
      </c>
      <c r="U61" s="392">
        <v>0</v>
      </c>
      <c r="V61" s="392">
        <v>0</v>
      </c>
      <c r="W61" s="392">
        <v>0</v>
      </c>
      <c r="X61" s="392">
        <v>0</v>
      </c>
      <c r="Y61" s="392">
        <v>0</v>
      </c>
      <c r="Z61" s="392">
        <v>0</v>
      </c>
      <c r="AA61" s="392">
        <v>0</v>
      </c>
      <c r="AB61" s="392">
        <v>0</v>
      </c>
      <c r="AC61" s="392">
        <v>0</v>
      </c>
      <c r="AD61" s="233">
        <v>0</v>
      </c>
      <c r="AE61" s="233">
        <v>0</v>
      </c>
      <c r="AF61" s="227">
        <v>0</v>
      </c>
      <c r="AG61" s="227">
        <v>0</v>
      </c>
      <c r="AH61" s="227">
        <v>0</v>
      </c>
      <c r="AI61" s="227">
        <v>0</v>
      </c>
      <c r="AJ61" s="475">
        <v>0</v>
      </c>
      <c r="AK61" s="40"/>
      <c r="AL61" s="407">
        <v>0</v>
      </c>
      <c r="AM61" s="407">
        <v>0</v>
      </c>
    </row>
    <row r="62" spans="1:39" ht="14.4" x14ac:dyDescent="0.3">
      <c r="B62" s="81">
        <v>5406</v>
      </c>
      <c r="C62" s="311" t="s">
        <v>1215</v>
      </c>
      <c r="D62" s="392">
        <v>49838.994059999997</v>
      </c>
      <c r="E62" s="392">
        <v>44247.248959999997</v>
      </c>
      <c r="F62" s="392">
        <v>59087.625050000002</v>
      </c>
      <c r="G62" s="392">
        <v>31128.99468</v>
      </c>
      <c r="H62" s="346">
        <v>184302.86275</v>
      </c>
      <c r="I62" s="392">
        <v>10653.047629999999</v>
      </c>
      <c r="J62" s="392">
        <v>12656.93375</v>
      </c>
      <c r="K62" s="392">
        <v>788.72500000000002</v>
      </c>
      <c r="L62" s="392">
        <v>49157.383540000003</v>
      </c>
      <c r="M62" s="392">
        <v>3238.45253</v>
      </c>
      <c r="N62" s="392">
        <v>10429.81234</v>
      </c>
      <c r="O62" s="392">
        <v>1875.7245600000001</v>
      </c>
      <c r="P62" s="392">
        <v>2994.1702</v>
      </c>
      <c r="Q62" s="392">
        <v>2342.7110200000002</v>
      </c>
      <c r="R62" s="346">
        <v>94136.960569999996</v>
      </c>
      <c r="S62" s="392">
        <v>476.76263</v>
      </c>
      <c r="T62" s="392">
        <v>369.14130999999998</v>
      </c>
      <c r="U62" s="392">
        <v>283.75832000000003</v>
      </c>
      <c r="V62" s="392">
        <v>88.921530000000004</v>
      </c>
      <c r="W62" s="392">
        <v>439.41861</v>
      </c>
      <c r="X62" s="392">
        <v>27.98837</v>
      </c>
      <c r="Y62" s="392">
        <v>5.7214900000000002</v>
      </c>
      <c r="Z62" s="392">
        <v>75.986959999999996</v>
      </c>
      <c r="AA62" s="392">
        <v>30.186340000000001</v>
      </c>
      <c r="AB62" s="392">
        <v>239.36150000000001</v>
      </c>
      <c r="AC62" s="392">
        <v>323.51992999999999</v>
      </c>
      <c r="AD62" s="233">
        <v>2360.7669900000001</v>
      </c>
      <c r="AE62" s="233">
        <v>280800.59030999994</v>
      </c>
      <c r="AF62" s="227">
        <v>11218.537340000001</v>
      </c>
      <c r="AG62" s="227">
        <v>52484.757600000004</v>
      </c>
      <c r="AH62" s="227">
        <v>0</v>
      </c>
      <c r="AI62" s="227">
        <v>359.42775999999998</v>
      </c>
      <c r="AJ62" s="475">
        <v>216737.86760999999</v>
      </c>
      <c r="AK62" s="40"/>
      <c r="AL62" s="407">
        <v>280800.59031</v>
      </c>
      <c r="AM62" s="407">
        <v>0</v>
      </c>
    </row>
    <row r="63" spans="1:39" ht="14.4" x14ac:dyDescent="0.3">
      <c r="B63" s="81">
        <v>5407</v>
      </c>
      <c r="C63" s="311" t="s">
        <v>1216</v>
      </c>
      <c r="D63" s="392">
        <v>18630.26888</v>
      </c>
      <c r="E63" s="392">
        <v>18925.216659999998</v>
      </c>
      <c r="F63" s="392">
        <v>40293.130120000002</v>
      </c>
      <c r="G63" s="392">
        <v>11483.46881</v>
      </c>
      <c r="H63" s="346">
        <v>89332.084470000002</v>
      </c>
      <c r="I63" s="392">
        <v>2264.63184</v>
      </c>
      <c r="J63" s="392">
        <v>8744.1665599999997</v>
      </c>
      <c r="K63" s="392">
        <v>254.76</v>
      </c>
      <c r="L63" s="392">
        <v>7099.36175</v>
      </c>
      <c r="M63" s="392">
        <v>1862.5029300000001</v>
      </c>
      <c r="N63" s="392">
        <v>6299.8846599999997</v>
      </c>
      <c r="O63" s="392">
        <v>228.47522000000001</v>
      </c>
      <c r="P63" s="392">
        <v>670.89626999999996</v>
      </c>
      <c r="Q63" s="392">
        <v>7384.8313600000001</v>
      </c>
      <c r="R63" s="346">
        <v>34809.510589999998</v>
      </c>
      <c r="S63" s="392">
        <v>11.77577</v>
      </c>
      <c r="T63" s="392">
        <v>1178.2018499999999</v>
      </c>
      <c r="U63" s="392">
        <v>37.143920000000001</v>
      </c>
      <c r="V63" s="392">
        <v>33.037520000000001</v>
      </c>
      <c r="W63" s="392">
        <v>0</v>
      </c>
      <c r="X63" s="392">
        <v>0</v>
      </c>
      <c r="Y63" s="392">
        <v>0</v>
      </c>
      <c r="Z63" s="392">
        <v>1775.40292</v>
      </c>
      <c r="AA63" s="392">
        <v>8.3264399999999998</v>
      </c>
      <c r="AB63" s="392">
        <v>141.05420000000001</v>
      </c>
      <c r="AC63" s="392">
        <v>0</v>
      </c>
      <c r="AD63" s="233">
        <v>3184.9426199999998</v>
      </c>
      <c r="AE63" s="233">
        <v>127326.53767999999</v>
      </c>
      <c r="AF63" s="227">
        <v>6554.6446599999999</v>
      </c>
      <c r="AG63" s="227">
        <v>8994.9022000000004</v>
      </c>
      <c r="AH63" s="227">
        <v>0</v>
      </c>
      <c r="AI63" s="227">
        <v>8.3264399999999998</v>
      </c>
      <c r="AJ63" s="475">
        <v>111768.66437999997</v>
      </c>
      <c r="AK63" s="40"/>
      <c r="AL63" s="407">
        <v>127326.53767999998</v>
      </c>
      <c r="AM63" s="407">
        <v>0</v>
      </c>
    </row>
    <row r="64" spans="1:39" ht="14.4" x14ac:dyDescent="0.3">
      <c r="A64" s="147">
        <v>56</v>
      </c>
      <c r="B64" s="81">
        <v>5490</v>
      </c>
      <c r="C64" s="311" t="s">
        <v>963</v>
      </c>
      <c r="D64" s="392">
        <v>0</v>
      </c>
      <c r="E64" s="392">
        <v>0</v>
      </c>
      <c r="F64" s="392">
        <v>0</v>
      </c>
      <c r="G64" s="392">
        <v>0</v>
      </c>
      <c r="H64" s="346">
        <v>0</v>
      </c>
      <c r="I64" s="392">
        <v>0</v>
      </c>
      <c r="J64" s="392">
        <v>0</v>
      </c>
      <c r="K64" s="392">
        <v>0</v>
      </c>
      <c r="L64" s="392">
        <v>0</v>
      </c>
      <c r="M64" s="392">
        <v>0</v>
      </c>
      <c r="N64" s="392">
        <v>0</v>
      </c>
      <c r="O64" s="392">
        <v>0</v>
      </c>
      <c r="P64" s="392">
        <v>0</v>
      </c>
      <c r="Q64" s="392">
        <v>0</v>
      </c>
      <c r="R64" s="346">
        <v>0</v>
      </c>
      <c r="S64" s="392">
        <v>0</v>
      </c>
      <c r="T64" s="392">
        <v>0</v>
      </c>
      <c r="U64" s="392">
        <v>0</v>
      </c>
      <c r="V64" s="392">
        <v>0</v>
      </c>
      <c r="W64" s="392">
        <v>2.8248700000000002</v>
      </c>
      <c r="X64" s="392">
        <v>0</v>
      </c>
      <c r="Y64" s="392">
        <v>0</v>
      </c>
      <c r="Z64" s="392">
        <v>0</v>
      </c>
      <c r="AA64" s="392">
        <v>6.7720000000000002E-2</v>
      </c>
      <c r="AB64" s="392">
        <v>0</v>
      </c>
      <c r="AC64" s="392">
        <v>0</v>
      </c>
      <c r="AD64" s="233">
        <v>2.8925900000000002</v>
      </c>
      <c r="AE64" s="233">
        <v>2.8925900000000002</v>
      </c>
      <c r="AF64" s="227">
        <v>0</v>
      </c>
      <c r="AG64" s="227">
        <v>0</v>
      </c>
      <c r="AH64" s="227">
        <v>0</v>
      </c>
      <c r="AI64" s="227">
        <v>6.7720000000000002E-2</v>
      </c>
      <c r="AJ64" s="475">
        <v>2.8248700000000002</v>
      </c>
      <c r="AK64" s="40"/>
      <c r="AL64" s="407">
        <v>2.8925900000000002</v>
      </c>
      <c r="AM64" s="407">
        <v>0</v>
      </c>
    </row>
    <row r="65" spans="1:39" ht="14.4" x14ac:dyDescent="0.3">
      <c r="A65" s="60">
        <v>57</v>
      </c>
      <c r="B65" s="81">
        <v>549005</v>
      </c>
      <c r="C65" s="311" t="s">
        <v>964</v>
      </c>
      <c r="D65" s="392">
        <v>0</v>
      </c>
      <c r="E65" s="392">
        <v>0</v>
      </c>
      <c r="F65" s="392">
        <v>0</v>
      </c>
      <c r="G65" s="392">
        <v>0</v>
      </c>
      <c r="H65" s="346">
        <v>0</v>
      </c>
      <c r="I65" s="392">
        <v>0</v>
      </c>
      <c r="J65" s="392">
        <v>0</v>
      </c>
      <c r="K65" s="392">
        <v>0</v>
      </c>
      <c r="L65" s="392">
        <v>0</v>
      </c>
      <c r="M65" s="392">
        <v>0</v>
      </c>
      <c r="N65" s="392">
        <v>0</v>
      </c>
      <c r="O65" s="392">
        <v>0</v>
      </c>
      <c r="P65" s="392">
        <v>0</v>
      </c>
      <c r="Q65" s="392">
        <v>0</v>
      </c>
      <c r="R65" s="346">
        <v>0</v>
      </c>
      <c r="S65" s="392">
        <v>0</v>
      </c>
      <c r="T65" s="392">
        <v>0</v>
      </c>
      <c r="U65" s="392">
        <v>0</v>
      </c>
      <c r="V65" s="392">
        <v>0</v>
      </c>
      <c r="W65" s="392">
        <v>0</v>
      </c>
      <c r="X65" s="392">
        <v>0</v>
      </c>
      <c r="Y65" s="392">
        <v>0</v>
      </c>
      <c r="Z65" s="392">
        <v>0</v>
      </c>
      <c r="AA65" s="392">
        <v>0</v>
      </c>
      <c r="AB65" s="392">
        <v>0</v>
      </c>
      <c r="AC65" s="392">
        <v>0</v>
      </c>
      <c r="AD65" s="233">
        <v>0</v>
      </c>
      <c r="AE65" s="233">
        <v>0</v>
      </c>
      <c r="AF65" s="227">
        <v>0</v>
      </c>
      <c r="AG65" s="227">
        <v>0</v>
      </c>
      <c r="AH65" s="227">
        <v>0</v>
      </c>
      <c r="AI65" s="227">
        <v>0</v>
      </c>
      <c r="AJ65" s="475">
        <v>0</v>
      </c>
      <c r="AK65" s="40"/>
      <c r="AL65" s="407">
        <v>0</v>
      </c>
      <c r="AM65" s="407">
        <v>0</v>
      </c>
    </row>
    <row r="66" spans="1:39" ht="14.4" x14ac:dyDescent="0.3">
      <c r="A66" s="60">
        <v>58</v>
      </c>
      <c r="B66" s="81">
        <v>549010</v>
      </c>
      <c r="C66" s="311" t="s">
        <v>965</v>
      </c>
      <c r="D66" s="392">
        <v>0</v>
      </c>
      <c r="E66" s="392">
        <v>0</v>
      </c>
      <c r="F66" s="392">
        <v>0</v>
      </c>
      <c r="G66" s="392">
        <v>0</v>
      </c>
      <c r="H66" s="346">
        <v>0</v>
      </c>
      <c r="I66" s="392">
        <v>0</v>
      </c>
      <c r="J66" s="392">
        <v>0</v>
      </c>
      <c r="K66" s="392">
        <v>0</v>
      </c>
      <c r="L66" s="392">
        <v>0</v>
      </c>
      <c r="M66" s="392">
        <v>0</v>
      </c>
      <c r="N66" s="392">
        <v>0</v>
      </c>
      <c r="O66" s="392">
        <v>0</v>
      </c>
      <c r="P66" s="392">
        <v>0</v>
      </c>
      <c r="Q66" s="392">
        <v>0</v>
      </c>
      <c r="R66" s="346">
        <v>0</v>
      </c>
      <c r="S66" s="392">
        <v>0</v>
      </c>
      <c r="T66" s="392">
        <v>0</v>
      </c>
      <c r="U66" s="392">
        <v>0</v>
      </c>
      <c r="V66" s="392">
        <v>0</v>
      </c>
      <c r="W66" s="392">
        <v>0</v>
      </c>
      <c r="X66" s="392">
        <v>0</v>
      </c>
      <c r="Y66" s="392">
        <v>0</v>
      </c>
      <c r="Z66" s="392">
        <v>0</v>
      </c>
      <c r="AA66" s="392">
        <v>0</v>
      </c>
      <c r="AB66" s="392">
        <v>0</v>
      </c>
      <c r="AC66" s="392">
        <v>0</v>
      </c>
      <c r="AD66" s="233">
        <v>0</v>
      </c>
      <c r="AE66" s="233">
        <v>0</v>
      </c>
      <c r="AF66" s="227">
        <v>0</v>
      </c>
      <c r="AG66" s="227">
        <v>0</v>
      </c>
      <c r="AH66" s="227">
        <v>0</v>
      </c>
      <c r="AI66" s="227">
        <v>0</v>
      </c>
      <c r="AJ66" s="475">
        <v>0</v>
      </c>
      <c r="AK66" s="40"/>
      <c r="AL66" s="407">
        <v>0</v>
      </c>
      <c r="AM66" s="407">
        <v>0</v>
      </c>
    </row>
    <row r="67" spans="1:39" ht="14.4" x14ac:dyDescent="0.3">
      <c r="A67" s="60">
        <v>59</v>
      </c>
      <c r="B67" s="81">
        <v>549090</v>
      </c>
      <c r="C67" s="311" t="s">
        <v>53</v>
      </c>
      <c r="D67" s="392">
        <v>0</v>
      </c>
      <c r="E67" s="392">
        <v>0</v>
      </c>
      <c r="F67" s="392">
        <v>0</v>
      </c>
      <c r="G67" s="392">
        <v>0</v>
      </c>
      <c r="H67" s="346">
        <v>0</v>
      </c>
      <c r="I67" s="392">
        <v>0</v>
      </c>
      <c r="J67" s="392">
        <v>0</v>
      </c>
      <c r="K67" s="392">
        <v>0</v>
      </c>
      <c r="L67" s="392">
        <v>0</v>
      </c>
      <c r="M67" s="392">
        <v>0</v>
      </c>
      <c r="N67" s="392">
        <v>0</v>
      </c>
      <c r="O67" s="392">
        <v>0</v>
      </c>
      <c r="P67" s="392">
        <v>0</v>
      </c>
      <c r="Q67" s="392">
        <v>0</v>
      </c>
      <c r="R67" s="346">
        <v>0</v>
      </c>
      <c r="S67" s="392">
        <v>0</v>
      </c>
      <c r="T67" s="392">
        <v>0</v>
      </c>
      <c r="U67" s="392">
        <v>0</v>
      </c>
      <c r="V67" s="392">
        <v>0</v>
      </c>
      <c r="W67" s="392">
        <v>0</v>
      </c>
      <c r="X67" s="392">
        <v>0</v>
      </c>
      <c r="Y67" s="392">
        <v>0</v>
      </c>
      <c r="Z67" s="392">
        <v>0</v>
      </c>
      <c r="AA67" s="392">
        <v>0</v>
      </c>
      <c r="AB67" s="392">
        <v>0</v>
      </c>
      <c r="AC67" s="392">
        <v>0</v>
      </c>
      <c r="AD67" s="233">
        <v>0</v>
      </c>
      <c r="AE67" s="233">
        <v>0</v>
      </c>
      <c r="AF67" s="227">
        <v>0</v>
      </c>
      <c r="AG67" s="227">
        <v>0</v>
      </c>
      <c r="AH67" s="227">
        <v>0</v>
      </c>
      <c r="AI67" s="227">
        <v>0</v>
      </c>
      <c r="AJ67" s="475">
        <v>0</v>
      </c>
      <c r="AK67" s="40"/>
      <c r="AL67" s="407">
        <v>0</v>
      </c>
      <c r="AM67" s="407">
        <v>0</v>
      </c>
    </row>
    <row r="68" spans="1:39" s="14" customFormat="1" ht="14.4" x14ac:dyDescent="0.3">
      <c r="A68" s="64">
        <v>60</v>
      </c>
      <c r="B68" s="80">
        <v>42</v>
      </c>
      <c r="C68" s="309" t="s">
        <v>538</v>
      </c>
      <c r="D68" s="488">
        <v>15386.29501</v>
      </c>
      <c r="E68" s="488">
        <v>24924.889169999999</v>
      </c>
      <c r="F68" s="488">
        <v>4626.1707399999996</v>
      </c>
      <c r="G68" s="488">
        <v>1593.7906800000001</v>
      </c>
      <c r="H68" s="345">
        <v>46531.145599999996</v>
      </c>
      <c r="I68" s="488">
        <v>7944.5170699999999</v>
      </c>
      <c r="J68" s="488">
        <v>1971.4211299999999</v>
      </c>
      <c r="K68" s="488">
        <v>997.25</v>
      </c>
      <c r="L68" s="488">
        <v>550.22670000000005</v>
      </c>
      <c r="M68" s="488">
        <v>372.64746000000002</v>
      </c>
      <c r="N68" s="488">
        <v>1139.42102</v>
      </c>
      <c r="O68" s="488">
        <v>401.99763999999999</v>
      </c>
      <c r="P68" s="488">
        <v>611.94735000000003</v>
      </c>
      <c r="Q68" s="488">
        <v>493.65312</v>
      </c>
      <c r="R68" s="345">
        <v>14483.08149</v>
      </c>
      <c r="S68" s="488">
        <v>691.71957999999995</v>
      </c>
      <c r="T68" s="488">
        <v>196.16976</v>
      </c>
      <c r="U68" s="488">
        <v>140.43298999999999</v>
      </c>
      <c r="V68" s="488">
        <v>5.8287399999999998</v>
      </c>
      <c r="W68" s="488">
        <v>4.7039999999999997</v>
      </c>
      <c r="X68" s="488">
        <v>8.1477900000000005</v>
      </c>
      <c r="Y68" s="488">
        <v>41.498379999999997</v>
      </c>
      <c r="Z68" s="488">
        <v>207.15996999999999</v>
      </c>
      <c r="AA68" s="488">
        <v>61.2</v>
      </c>
      <c r="AB68" s="488">
        <v>126.59881</v>
      </c>
      <c r="AC68" s="488">
        <v>89.171539999999993</v>
      </c>
      <c r="AD68" s="489">
        <v>1572.6315599999998</v>
      </c>
      <c r="AE68" s="489">
        <v>62586.858650000002</v>
      </c>
      <c r="AF68" s="473">
        <v>2136.6710199999998</v>
      </c>
      <c r="AG68" s="473">
        <v>928.70290000000011</v>
      </c>
      <c r="AH68" s="473">
        <v>0</v>
      </c>
      <c r="AI68" s="473">
        <v>191.86991999999998</v>
      </c>
      <c r="AJ68" s="474">
        <v>59329.614810000006</v>
      </c>
      <c r="AK68" s="40"/>
      <c r="AL68" s="407">
        <v>62586.858650000009</v>
      </c>
      <c r="AM68" s="407">
        <v>0</v>
      </c>
    </row>
    <row r="69" spans="1:39" ht="14.4" x14ac:dyDescent="0.3">
      <c r="A69" s="147">
        <v>61</v>
      </c>
      <c r="B69" s="81">
        <v>4201</v>
      </c>
      <c r="C69" s="311" t="s">
        <v>276</v>
      </c>
      <c r="D69" s="392">
        <v>981.45036000000005</v>
      </c>
      <c r="E69" s="392">
        <v>1604.0825</v>
      </c>
      <c r="F69" s="392">
        <v>17.044599999999999</v>
      </c>
      <c r="G69" s="392">
        <v>779.85230000000001</v>
      </c>
      <c r="H69" s="346">
        <v>3382.4297600000004</v>
      </c>
      <c r="I69" s="392">
        <v>0</v>
      </c>
      <c r="J69" s="392">
        <v>684.71966999999995</v>
      </c>
      <c r="K69" s="392">
        <v>0</v>
      </c>
      <c r="L69" s="392">
        <v>0</v>
      </c>
      <c r="M69" s="392">
        <v>0</v>
      </c>
      <c r="N69" s="392">
        <v>367.82333</v>
      </c>
      <c r="O69" s="392">
        <v>0.89605999999999997</v>
      </c>
      <c r="P69" s="392">
        <v>0</v>
      </c>
      <c r="Q69" s="392">
        <v>382.5</v>
      </c>
      <c r="R69" s="346">
        <v>1435.9390599999999</v>
      </c>
      <c r="S69" s="392">
        <v>196.01616000000001</v>
      </c>
      <c r="T69" s="392">
        <v>0</v>
      </c>
      <c r="U69" s="392">
        <v>0</v>
      </c>
      <c r="V69" s="392">
        <v>0</v>
      </c>
      <c r="W69" s="392">
        <v>0</v>
      </c>
      <c r="X69" s="392">
        <v>0</v>
      </c>
      <c r="Y69" s="392">
        <v>41.498379999999997</v>
      </c>
      <c r="Z69" s="392">
        <v>0</v>
      </c>
      <c r="AA69" s="392">
        <v>57</v>
      </c>
      <c r="AB69" s="392">
        <v>0</v>
      </c>
      <c r="AC69" s="392">
        <v>89.171539999999993</v>
      </c>
      <c r="AD69" s="233">
        <v>383.68608</v>
      </c>
      <c r="AE69" s="233">
        <v>5202.054900000001</v>
      </c>
      <c r="AF69" s="227">
        <v>367.82333</v>
      </c>
      <c r="AG69" s="227">
        <v>0</v>
      </c>
      <c r="AH69" s="227">
        <v>0</v>
      </c>
      <c r="AI69" s="227">
        <v>187.66991999999999</v>
      </c>
      <c r="AJ69" s="475">
        <v>4646.5616500000006</v>
      </c>
      <c r="AK69" s="40"/>
      <c r="AL69" s="407">
        <v>5202.054900000001</v>
      </c>
      <c r="AM69" s="407">
        <v>0</v>
      </c>
    </row>
    <row r="70" spans="1:39" ht="14.4" x14ac:dyDescent="0.3">
      <c r="A70" s="60">
        <v>62</v>
      </c>
      <c r="B70" s="81">
        <v>4202</v>
      </c>
      <c r="C70" s="311" t="s">
        <v>117</v>
      </c>
      <c r="D70" s="392">
        <v>0</v>
      </c>
      <c r="E70" s="392">
        <v>0</v>
      </c>
      <c r="F70" s="392">
        <v>364.53771</v>
      </c>
      <c r="G70" s="392">
        <v>122.67477</v>
      </c>
      <c r="H70" s="346">
        <v>487.21248000000003</v>
      </c>
      <c r="I70" s="392">
        <v>0</v>
      </c>
      <c r="J70" s="392">
        <v>0</v>
      </c>
      <c r="K70" s="392">
        <v>0</v>
      </c>
      <c r="L70" s="392">
        <v>0</v>
      </c>
      <c r="M70" s="392">
        <v>0</v>
      </c>
      <c r="N70" s="392">
        <v>0</v>
      </c>
      <c r="O70" s="392">
        <v>0</v>
      </c>
      <c r="P70" s="392">
        <v>0</v>
      </c>
      <c r="Q70" s="392">
        <v>0</v>
      </c>
      <c r="R70" s="346">
        <v>0</v>
      </c>
      <c r="S70" s="392">
        <v>0</v>
      </c>
      <c r="T70" s="392">
        <v>0</v>
      </c>
      <c r="U70" s="392">
        <v>0</v>
      </c>
      <c r="V70" s="392">
        <v>0</v>
      </c>
      <c r="W70" s="392">
        <v>0</v>
      </c>
      <c r="X70" s="392">
        <v>0</v>
      </c>
      <c r="Y70" s="392">
        <v>0</v>
      </c>
      <c r="Z70" s="392">
        <v>0</v>
      </c>
      <c r="AA70" s="392">
        <v>0</v>
      </c>
      <c r="AB70" s="392">
        <v>0</v>
      </c>
      <c r="AC70" s="392">
        <v>0</v>
      </c>
      <c r="AD70" s="233">
        <v>0</v>
      </c>
      <c r="AE70" s="233">
        <v>487.21248000000003</v>
      </c>
      <c r="AF70" s="227">
        <v>0</v>
      </c>
      <c r="AG70" s="227">
        <v>0</v>
      </c>
      <c r="AH70" s="227">
        <v>0</v>
      </c>
      <c r="AI70" s="227">
        <v>0</v>
      </c>
      <c r="AJ70" s="475">
        <v>487.21248000000003</v>
      </c>
      <c r="AK70" s="40"/>
      <c r="AL70" s="407">
        <v>487.21248000000003</v>
      </c>
      <c r="AM70" s="407">
        <v>0</v>
      </c>
    </row>
    <row r="71" spans="1:39" ht="14.4" x14ac:dyDescent="0.3">
      <c r="A71" s="60">
        <v>63</v>
      </c>
      <c r="B71" s="81">
        <v>4203</v>
      </c>
      <c r="C71" s="311" t="s">
        <v>268</v>
      </c>
      <c r="D71" s="392">
        <v>0</v>
      </c>
      <c r="E71" s="392">
        <v>0</v>
      </c>
      <c r="F71" s="392">
        <v>93.232740000000007</v>
      </c>
      <c r="G71" s="392">
        <v>0</v>
      </c>
      <c r="H71" s="346">
        <v>93.232740000000007</v>
      </c>
      <c r="I71" s="392">
        <v>6.0000000000000002E-5</v>
      </c>
      <c r="J71" s="392">
        <v>0</v>
      </c>
      <c r="K71" s="392">
        <v>0</v>
      </c>
      <c r="L71" s="392">
        <v>0</v>
      </c>
      <c r="M71" s="392">
        <v>42.410980000000002</v>
      </c>
      <c r="N71" s="392">
        <v>0</v>
      </c>
      <c r="O71" s="392">
        <v>0</v>
      </c>
      <c r="P71" s="392">
        <v>0</v>
      </c>
      <c r="Q71" s="392">
        <v>0</v>
      </c>
      <c r="R71" s="346">
        <v>42.41104</v>
      </c>
      <c r="S71" s="392">
        <v>0</v>
      </c>
      <c r="T71" s="392">
        <v>0</v>
      </c>
      <c r="U71" s="392">
        <v>0</v>
      </c>
      <c r="V71" s="392">
        <v>0</v>
      </c>
      <c r="W71" s="392">
        <v>0</v>
      </c>
      <c r="X71" s="392">
        <v>0</v>
      </c>
      <c r="Y71" s="392">
        <v>0</v>
      </c>
      <c r="Z71" s="392">
        <v>0</v>
      </c>
      <c r="AA71" s="392">
        <v>0</v>
      </c>
      <c r="AB71" s="392">
        <v>0</v>
      </c>
      <c r="AC71" s="392">
        <v>0</v>
      </c>
      <c r="AD71" s="233">
        <v>0</v>
      </c>
      <c r="AE71" s="233">
        <v>135.64377999999999</v>
      </c>
      <c r="AF71" s="227">
        <v>0</v>
      </c>
      <c r="AG71" s="227">
        <v>42.410980000000002</v>
      </c>
      <c r="AH71" s="227">
        <v>0</v>
      </c>
      <c r="AI71" s="227">
        <v>0</v>
      </c>
      <c r="AJ71" s="475">
        <v>93.232800000000012</v>
      </c>
      <c r="AK71" s="40"/>
      <c r="AL71" s="407">
        <v>135.64378000000002</v>
      </c>
      <c r="AM71" s="407">
        <v>0</v>
      </c>
    </row>
    <row r="72" spans="1:39" ht="14.4" x14ac:dyDescent="0.3">
      <c r="A72" s="60">
        <v>64</v>
      </c>
      <c r="B72" s="81">
        <v>4204</v>
      </c>
      <c r="C72" s="311" t="s">
        <v>966</v>
      </c>
      <c r="D72" s="392">
        <v>0</v>
      </c>
      <c r="E72" s="392">
        <v>0</v>
      </c>
      <c r="F72" s="392">
        <v>0</v>
      </c>
      <c r="G72" s="392">
        <v>0</v>
      </c>
      <c r="H72" s="346">
        <v>0</v>
      </c>
      <c r="I72" s="392">
        <v>0</v>
      </c>
      <c r="J72" s="392">
        <v>0</v>
      </c>
      <c r="K72" s="392">
        <v>0</v>
      </c>
      <c r="L72" s="392">
        <v>0</v>
      </c>
      <c r="M72" s="392">
        <v>0</v>
      </c>
      <c r="N72" s="392">
        <v>0</v>
      </c>
      <c r="O72" s="392">
        <v>0</v>
      </c>
      <c r="P72" s="392">
        <v>0</v>
      </c>
      <c r="Q72" s="392">
        <v>0</v>
      </c>
      <c r="R72" s="346">
        <v>0</v>
      </c>
      <c r="S72" s="392">
        <v>0</v>
      </c>
      <c r="T72" s="392">
        <v>0</v>
      </c>
      <c r="U72" s="392">
        <v>0</v>
      </c>
      <c r="V72" s="392">
        <v>0</v>
      </c>
      <c r="W72" s="392">
        <v>0</v>
      </c>
      <c r="X72" s="392">
        <v>0</v>
      </c>
      <c r="Y72" s="392">
        <v>0</v>
      </c>
      <c r="Z72" s="392">
        <v>0</v>
      </c>
      <c r="AA72" s="392">
        <v>0</v>
      </c>
      <c r="AB72" s="392">
        <v>0</v>
      </c>
      <c r="AC72" s="392">
        <v>0</v>
      </c>
      <c r="AD72" s="233">
        <v>0</v>
      </c>
      <c r="AE72" s="233">
        <v>0</v>
      </c>
      <c r="AF72" s="227">
        <v>0</v>
      </c>
      <c r="AG72" s="227">
        <v>0</v>
      </c>
      <c r="AH72" s="227">
        <v>0</v>
      </c>
      <c r="AI72" s="227">
        <v>0</v>
      </c>
      <c r="AJ72" s="475">
        <v>0</v>
      </c>
      <c r="AK72" s="40"/>
      <c r="AL72" s="407">
        <v>0</v>
      </c>
      <c r="AM72" s="407">
        <v>0</v>
      </c>
    </row>
    <row r="73" spans="1:39" ht="14.4" x14ac:dyDescent="0.3">
      <c r="A73" s="60">
        <v>65</v>
      </c>
      <c r="B73" s="81">
        <v>4205</v>
      </c>
      <c r="C73" s="311" t="s">
        <v>954</v>
      </c>
      <c r="D73" s="392">
        <v>4.5999999999999996</v>
      </c>
      <c r="E73" s="392">
        <v>18.88241</v>
      </c>
      <c r="F73" s="392">
        <v>8.75</v>
      </c>
      <c r="G73" s="392">
        <v>0</v>
      </c>
      <c r="H73" s="346">
        <v>32.232410000000002</v>
      </c>
      <c r="I73" s="392">
        <v>0</v>
      </c>
      <c r="J73" s="392">
        <v>4.7</v>
      </c>
      <c r="K73" s="392">
        <v>0</v>
      </c>
      <c r="L73" s="392">
        <v>0</v>
      </c>
      <c r="M73" s="392">
        <v>0</v>
      </c>
      <c r="N73" s="392">
        <v>14.7</v>
      </c>
      <c r="O73" s="392">
        <v>4.2</v>
      </c>
      <c r="P73" s="392">
        <v>4.7039999999999997</v>
      </c>
      <c r="Q73" s="392">
        <v>0</v>
      </c>
      <c r="R73" s="346">
        <v>28.303999999999998</v>
      </c>
      <c r="S73" s="392">
        <v>0</v>
      </c>
      <c r="T73" s="392">
        <v>0</v>
      </c>
      <c r="U73" s="392">
        <v>46.537370000000003</v>
      </c>
      <c r="V73" s="392">
        <v>0</v>
      </c>
      <c r="W73" s="392">
        <v>4.7039999999999997</v>
      </c>
      <c r="X73" s="392">
        <v>0</v>
      </c>
      <c r="Y73" s="392">
        <v>0</v>
      </c>
      <c r="Z73" s="392">
        <v>4.2</v>
      </c>
      <c r="AA73" s="392">
        <v>4.2</v>
      </c>
      <c r="AB73" s="392">
        <v>4.7039999999999997</v>
      </c>
      <c r="AC73" s="392">
        <v>0</v>
      </c>
      <c r="AD73" s="233">
        <v>64.345370000000003</v>
      </c>
      <c r="AE73" s="233">
        <v>124.88178000000001</v>
      </c>
      <c r="AF73" s="227">
        <v>14.7</v>
      </c>
      <c r="AG73" s="227">
        <v>0</v>
      </c>
      <c r="AH73" s="227">
        <v>0</v>
      </c>
      <c r="AI73" s="227">
        <v>4.2</v>
      </c>
      <c r="AJ73" s="475">
        <v>105.98178</v>
      </c>
      <c r="AK73" s="40"/>
      <c r="AL73" s="407">
        <v>124.88177999999999</v>
      </c>
      <c r="AM73" s="407">
        <v>0</v>
      </c>
    </row>
    <row r="74" spans="1:39" ht="14.4" x14ac:dyDescent="0.3">
      <c r="A74" s="147">
        <v>66</v>
      </c>
      <c r="B74" s="81">
        <v>4290</v>
      </c>
      <c r="C74" s="311" t="s">
        <v>236</v>
      </c>
      <c r="D74" s="392">
        <v>14400.244650000001</v>
      </c>
      <c r="E74" s="392">
        <v>23301.92426</v>
      </c>
      <c r="F74" s="392">
        <v>4142.6056900000003</v>
      </c>
      <c r="G74" s="392">
        <v>691.26360999999997</v>
      </c>
      <c r="H74" s="346">
        <v>42536.038210000006</v>
      </c>
      <c r="I74" s="392">
        <v>7944.5170099999996</v>
      </c>
      <c r="J74" s="392">
        <v>1282.00146</v>
      </c>
      <c r="K74" s="392">
        <v>997.25</v>
      </c>
      <c r="L74" s="392">
        <v>550.22670000000005</v>
      </c>
      <c r="M74" s="392">
        <v>330.23647999999997</v>
      </c>
      <c r="N74" s="392">
        <v>756.89769000000001</v>
      </c>
      <c r="O74" s="392">
        <v>396.90158000000002</v>
      </c>
      <c r="P74" s="392">
        <v>607.24334999999996</v>
      </c>
      <c r="Q74" s="392">
        <v>111.15312</v>
      </c>
      <c r="R74" s="346">
        <v>12976.427389999999</v>
      </c>
      <c r="S74" s="392">
        <v>495.70341999999999</v>
      </c>
      <c r="T74" s="392">
        <v>196.16976</v>
      </c>
      <c r="U74" s="392">
        <v>93.895619999999994</v>
      </c>
      <c r="V74" s="392">
        <v>5.8287399999999998</v>
      </c>
      <c r="W74" s="392">
        <v>0</v>
      </c>
      <c r="X74" s="392">
        <v>8.1477900000000005</v>
      </c>
      <c r="Y74" s="392">
        <v>0</v>
      </c>
      <c r="Z74" s="392">
        <v>202.95997</v>
      </c>
      <c r="AA74" s="392">
        <v>0</v>
      </c>
      <c r="AB74" s="392">
        <v>121.89481000000001</v>
      </c>
      <c r="AC74" s="392">
        <v>0</v>
      </c>
      <c r="AD74" s="233">
        <v>1124.6001100000001</v>
      </c>
      <c r="AE74" s="233">
        <v>56637.065710000003</v>
      </c>
      <c r="AF74" s="227">
        <v>1754.14769</v>
      </c>
      <c r="AG74" s="227">
        <v>886.29192000000012</v>
      </c>
      <c r="AH74" s="227">
        <v>0</v>
      </c>
      <c r="AI74" s="227">
        <v>0</v>
      </c>
      <c r="AJ74" s="475">
        <v>53996.626100000009</v>
      </c>
      <c r="AK74" s="40"/>
      <c r="AL74" s="407">
        <v>56637.06571000001</v>
      </c>
      <c r="AM74" s="407">
        <v>0</v>
      </c>
    </row>
    <row r="75" spans="1:39" s="14" customFormat="1" ht="14.4" x14ac:dyDescent="0.3">
      <c r="A75" s="64">
        <v>67</v>
      </c>
      <c r="B75" s="80">
        <v>53</v>
      </c>
      <c r="C75" s="309" t="s">
        <v>539</v>
      </c>
      <c r="D75" s="488">
        <v>6018.9676200000004</v>
      </c>
      <c r="E75" s="488">
        <v>5020.2097999999996</v>
      </c>
      <c r="F75" s="488">
        <v>8975.0820299999996</v>
      </c>
      <c r="G75" s="488">
        <v>4639.8831300000002</v>
      </c>
      <c r="H75" s="345">
        <v>24654.14258</v>
      </c>
      <c r="I75" s="488">
        <v>5323.5275899999997</v>
      </c>
      <c r="J75" s="488">
        <v>2589.20514</v>
      </c>
      <c r="K75" s="488">
        <v>962.05200000000002</v>
      </c>
      <c r="L75" s="488">
        <v>6122.9107000000004</v>
      </c>
      <c r="M75" s="488">
        <v>2445.4697900000001</v>
      </c>
      <c r="N75" s="488">
        <v>2929.58221</v>
      </c>
      <c r="O75" s="488">
        <v>18.252099999999999</v>
      </c>
      <c r="P75" s="488">
        <v>58.836039999999997</v>
      </c>
      <c r="Q75" s="488">
        <v>2894.90967</v>
      </c>
      <c r="R75" s="345">
        <v>23344.74524</v>
      </c>
      <c r="S75" s="488">
        <v>156.73169999999999</v>
      </c>
      <c r="T75" s="488">
        <v>770.09518000000003</v>
      </c>
      <c r="U75" s="488">
        <v>0.58467999999999998</v>
      </c>
      <c r="V75" s="488">
        <v>0.54651000000000005</v>
      </c>
      <c r="W75" s="488">
        <v>2.4130099999999999</v>
      </c>
      <c r="X75" s="488">
        <v>1.528E-2</v>
      </c>
      <c r="Y75" s="488">
        <v>38.370899999999999</v>
      </c>
      <c r="Z75" s="488">
        <v>78.022660000000002</v>
      </c>
      <c r="AA75" s="488">
        <v>33.726939999999999</v>
      </c>
      <c r="AB75" s="488">
        <v>423.14648</v>
      </c>
      <c r="AC75" s="488">
        <v>0.11833</v>
      </c>
      <c r="AD75" s="489">
        <v>1503.7716700000003</v>
      </c>
      <c r="AE75" s="489">
        <v>49502.659490000005</v>
      </c>
      <c r="AF75" s="473">
        <v>3891.6342100000002</v>
      </c>
      <c r="AG75" s="473">
        <v>8568.9269999999997</v>
      </c>
      <c r="AH75" s="473">
        <v>0</v>
      </c>
      <c r="AI75" s="473">
        <v>72.216169999999991</v>
      </c>
      <c r="AJ75" s="474">
        <v>36969.882109999991</v>
      </c>
      <c r="AK75" s="40"/>
      <c r="AL75" s="407">
        <v>49502.659489999991</v>
      </c>
      <c r="AM75" s="407">
        <v>0</v>
      </c>
    </row>
    <row r="76" spans="1:39" ht="14.4" x14ac:dyDescent="0.3">
      <c r="A76" s="60">
        <v>68</v>
      </c>
      <c r="B76" s="81">
        <v>5301</v>
      </c>
      <c r="C76" s="311" t="s">
        <v>967</v>
      </c>
      <c r="D76" s="392">
        <v>1617.10006</v>
      </c>
      <c r="E76" s="392">
        <v>789.77286000000004</v>
      </c>
      <c r="F76" s="392">
        <v>0</v>
      </c>
      <c r="G76" s="392">
        <v>2052.7324699999999</v>
      </c>
      <c r="H76" s="346">
        <v>4459.6053899999997</v>
      </c>
      <c r="I76" s="392">
        <v>299.86818</v>
      </c>
      <c r="J76" s="392">
        <v>1219.9984099999999</v>
      </c>
      <c r="K76" s="392">
        <v>610.78300000000002</v>
      </c>
      <c r="L76" s="392">
        <v>306.16462000000001</v>
      </c>
      <c r="M76" s="392">
        <v>4.1917600000000004</v>
      </c>
      <c r="N76" s="392">
        <v>1566.8200300000001</v>
      </c>
      <c r="O76" s="392">
        <v>0</v>
      </c>
      <c r="P76" s="392">
        <v>0.30376999999999998</v>
      </c>
      <c r="Q76" s="392">
        <v>920.25495000000001</v>
      </c>
      <c r="R76" s="346">
        <v>4928.38472</v>
      </c>
      <c r="S76" s="392">
        <v>155.78826000000001</v>
      </c>
      <c r="T76" s="392">
        <v>0</v>
      </c>
      <c r="U76" s="392">
        <v>0</v>
      </c>
      <c r="V76" s="392">
        <v>0</v>
      </c>
      <c r="W76" s="392">
        <v>0</v>
      </c>
      <c r="X76" s="392">
        <v>0</v>
      </c>
      <c r="Y76" s="392">
        <v>0</v>
      </c>
      <c r="Z76" s="392">
        <v>77.719160000000002</v>
      </c>
      <c r="AA76" s="392">
        <v>0</v>
      </c>
      <c r="AB76" s="392">
        <v>307.53338000000002</v>
      </c>
      <c r="AC76" s="392">
        <v>0</v>
      </c>
      <c r="AD76" s="233">
        <v>541.04079999999999</v>
      </c>
      <c r="AE76" s="233">
        <v>9929.0309099999995</v>
      </c>
      <c r="AF76" s="227">
        <v>2177.6030300000002</v>
      </c>
      <c r="AG76" s="227">
        <v>310.35638</v>
      </c>
      <c r="AH76" s="227">
        <v>0</v>
      </c>
      <c r="AI76" s="227">
        <v>0</v>
      </c>
      <c r="AJ76" s="475">
        <v>7441.0715000000009</v>
      </c>
      <c r="AK76" s="40"/>
      <c r="AL76" s="407">
        <v>9929.0309100000013</v>
      </c>
      <c r="AM76" s="407">
        <v>0</v>
      </c>
    </row>
    <row r="77" spans="1:39" ht="14.4" x14ac:dyDescent="0.3">
      <c r="A77" s="60">
        <v>69</v>
      </c>
      <c r="B77" s="81">
        <v>5302</v>
      </c>
      <c r="C77" s="311" t="s">
        <v>968</v>
      </c>
      <c r="D77" s="392">
        <v>1771.11626</v>
      </c>
      <c r="E77" s="392">
        <v>1714.31773</v>
      </c>
      <c r="F77" s="392">
        <v>8757.6275100000003</v>
      </c>
      <c r="G77" s="392">
        <v>2431.5415200000002</v>
      </c>
      <c r="H77" s="346">
        <v>14674.60302</v>
      </c>
      <c r="I77" s="392">
        <v>4525.36006</v>
      </c>
      <c r="J77" s="392">
        <v>838.19073000000003</v>
      </c>
      <c r="K77" s="392">
        <v>335.43799999999999</v>
      </c>
      <c r="L77" s="392">
        <v>2080.2932999999998</v>
      </c>
      <c r="M77" s="392">
        <v>375.67169000000001</v>
      </c>
      <c r="N77" s="392">
        <v>1117.48137</v>
      </c>
      <c r="O77" s="392">
        <v>17.495760000000001</v>
      </c>
      <c r="P77" s="392">
        <v>52.764400000000002</v>
      </c>
      <c r="Q77" s="392">
        <v>168.28715</v>
      </c>
      <c r="R77" s="346">
        <v>9510.9824600000011</v>
      </c>
      <c r="S77" s="392">
        <v>0</v>
      </c>
      <c r="T77" s="392">
        <v>312.90823999999998</v>
      </c>
      <c r="U77" s="392">
        <v>0</v>
      </c>
      <c r="V77" s="392">
        <v>0</v>
      </c>
      <c r="W77" s="392">
        <v>0</v>
      </c>
      <c r="X77" s="392">
        <v>0</v>
      </c>
      <c r="Y77" s="392">
        <v>0</v>
      </c>
      <c r="Z77" s="392">
        <v>0</v>
      </c>
      <c r="AA77" s="392">
        <v>33.313780000000001</v>
      </c>
      <c r="AB77" s="392">
        <v>97.260080000000002</v>
      </c>
      <c r="AC77" s="392">
        <v>0</v>
      </c>
      <c r="AD77" s="233">
        <v>443.4821</v>
      </c>
      <c r="AE77" s="233">
        <v>24629.067580000003</v>
      </c>
      <c r="AF77" s="227">
        <v>1452.9193700000001</v>
      </c>
      <c r="AG77" s="227">
        <v>2455.9649899999999</v>
      </c>
      <c r="AH77" s="227">
        <v>0</v>
      </c>
      <c r="AI77" s="227">
        <v>33.313780000000001</v>
      </c>
      <c r="AJ77" s="475">
        <v>20686.869440000002</v>
      </c>
      <c r="AK77" s="40"/>
      <c r="AL77" s="407">
        <v>24629.067580000003</v>
      </c>
      <c r="AM77" s="407">
        <v>0</v>
      </c>
    </row>
    <row r="78" spans="1:39" ht="14.4" x14ac:dyDescent="0.3">
      <c r="A78" s="60">
        <v>70</v>
      </c>
      <c r="B78" s="81">
        <v>5303</v>
      </c>
      <c r="C78" s="311" t="s">
        <v>969</v>
      </c>
      <c r="D78" s="392">
        <v>1340.9137599999999</v>
      </c>
      <c r="E78" s="392">
        <v>1235.0202999999999</v>
      </c>
      <c r="F78" s="392">
        <v>8.7136300000000002</v>
      </c>
      <c r="G78" s="392">
        <v>48.811419999999998</v>
      </c>
      <c r="H78" s="346">
        <v>2633.4591099999998</v>
      </c>
      <c r="I78" s="392">
        <v>473.63461999999998</v>
      </c>
      <c r="J78" s="392">
        <v>479.21044000000001</v>
      </c>
      <c r="K78" s="392">
        <v>15.831</v>
      </c>
      <c r="L78" s="392">
        <v>3736.4527800000001</v>
      </c>
      <c r="M78" s="392">
        <v>2052.1765099999998</v>
      </c>
      <c r="N78" s="392">
        <v>245.28081</v>
      </c>
      <c r="O78" s="392">
        <v>0</v>
      </c>
      <c r="P78" s="392">
        <v>0</v>
      </c>
      <c r="Q78" s="392">
        <v>1304.1855800000001</v>
      </c>
      <c r="R78" s="346">
        <v>8306.7717400000001</v>
      </c>
      <c r="S78" s="392">
        <v>0</v>
      </c>
      <c r="T78" s="392">
        <v>455.11615999999998</v>
      </c>
      <c r="U78" s="392">
        <v>0</v>
      </c>
      <c r="V78" s="392">
        <v>0</v>
      </c>
      <c r="W78" s="392">
        <v>0</v>
      </c>
      <c r="X78" s="392">
        <v>0</v>
      </c>
      <c r="Y78" s="392">
        <v>38.370899999999999</v>
      </c>
      <c r="Z78" s="392">
        <v>0</v>
      </c>
      <c r="AA78" s="392">
        <v>0</v>
      </c>
      <c r="AB78" s="392">
        <v>16.58117</v>
      </c>
      <c r="AC78" s="392">
        <v>0</v>
      </c>
      <c r="AD78" s="233">
        <v>510.06822999999997</v>
      </c>
      <c r="AE78" s="233">
        <v>11450.299080000001</v>
      </c>
      <c r="AF78" s="227">
        <v>261.11180999999999</v>
      </c>
      <c r="AG78" s="227">
        <v>5788.6292899999999</v>
      </c>
      <c r="AH78" s="227">
        <v>0</v>
      </c>
      <c r="AI78" s="227">
        <v>38.370899999999999</v>
      </c>
      <c r="AJ78" s="475">
        <v>5362.1870799999997</v>
      </c>
      <c r="AK78" s="40"/>
      <c r="AL78" s="407">
        <v>11450.299080000001</v>
      </c>
      <c r="AM78" s="407">
        <v>0</v>
      </c>
    </row>
    <row r="79" spans="1:39" ht="14.4" x14ac:dyDescent="0.3">
      <c r="A79" s="147">
        <v>71</v>
      </c>
      <c r="B79" s="81">
        <v>5304</v>
      </c>
      <c r="C79" s="311" t="s">
        <v>970</v>
      </c>
      <c r="D79" s="392">
        <v>881.88711000000001</v>
      </c>
      <c r="E79" s="392">
        <v>1281.0989099999999</v>
      </c>
      <c r="F79" s="392">
        <v>207.78620000000001</v>
      </c>
      <c r="G79" s="392">
        <v>72.432460000000006</v>
      </c>
      <c r="H79" s="346">
        <v>2443.2046799999998</v>
      </c>
      <c r="I79" s="392">
        <v>24.664729999999999</v>
      </c>
      <c r="J79" s="392">
        <v>51.80556</v>
      </c>
      <c r="K79" s="392">
        <v>0</v>
      </c>
      <c r="L79" s="392">
        <v>0</v>
      </c>
      <c r="M79" s="392">
        <v>13.25873</v>
      </c>
      <c r="N79" s="392">
        <v>0</v>
      </c>
      <c r="O79" s="392">
        <v>0.75634000000000001</v>
      </c>
      <c r="P79" s="392">
        <v>5.7678700000000003</v>
      </c>
      <c r="Q79" s="392">
        <v>502.18198999999998</v>
      </c>
      <c r="R79" s="346">
        <v>598.43521999999996</v>
      </c>
      <c r="S79" s="392">
        <v>0.94343999999999995</v>
      </c>
      <c r="T79" s="392">
        <v>2.0707800000000001</v>
      </c>
      <c r="U79" s="392">
        <v>0.58467999999999998</v>
      </c>
      <c r="V79" s="392">
        <v>0.54651000000000005</v>
      </c>
      <c r="W79" s="392">
        <v>2.4130099999999999</v>
      </c>
      <c r="X79" s="392">
        <v>1.528E-2</v>
      </c>
      <c r="Y79" s="392">
        <v>0</v>
      </c>
      <c r="Z79" s="392">
        <v>0.30349999999999999</v>
      </c>
      <c r="AA79" s="392">
        <v>0.41316000000000003</v>
      </c>
      <c r="AB79" s="392">
        <v>1.7718499999999999</v>
      </c>
      <c r="AC79" s="392">
        <v>0.11833</v>
      </c>
      <c r="AD79" s="233">
        <v>9.1805400000000006</v>
      </c>
      <c r="AE79" s="233">
        <v>3050.8204399999995</v>
      </c>
      <c r="AF79" s="227">
        <v>0</v>
      </c>
      <c r="AG79" s="227">
        <v>13.80524</v>
      </c>
      <c r="AH79" s="227">
        <v>0</v>
      </c>
      <c r="AI79" s="227">
        <v>0.53149000000000002</v>
      </c>
      <c r="AJ79" s="475">
        <v>3036.48371</v>
      </c>
      <c r="AK79" s="40"/>
      <c r="AL79" s="407">
        <v>3050.82044</v>
      </c>
      <c r="AM79" s="407">
        <v>0</v>
      </c>
    </row>
    <row r="80" spans="1:39" ht="14.4" x14ac:dyDescent="0.3">
      <c r="A80" s="60">
        <v>72</v>
      </c>
      <c r="B80" s="81">
        <v>5305</v>
      </c>
      <c r="C80" s="311" t="s">
        <v>971</v>
      </c>
      <c r="D80" s="392">
        <v>407.95042999999998</v>
      </c>
      <c r="E80" s="392">
        <v>0</v>
      </c>
      <c r="F80" s="392">
        <v>0.95469000000000004</v>
      </c>
      <c r="G80" s="392">
        <v>34.365259999999999</v>
      </c>
      <c r="H80" s="346">
        <v>443.27037999999999</v>
      </c>
      <c r="I80" s="392">
        <v>0</v>
      </c>
      <c r="J80" s="392">
        <v>0</v>
      </c>
      <c r="K80" s="392">
        <v>0</v>
      </c>
      <c r="L80" s="392">
        <v>0</v>
      </c>
      <c r="M80" s="392">
        <v>0.1711</v>
      </c>
      <c r="N80" s="392">
        <v>0</v>
      </c>
      <c r="O80" s="392">
        <v>0</v>
      </c>
      <c r="P80" s="392">
        <v>0</v>
      </c>
      <c r="Q80" s="392">
        <v>0</v>
      </c>
      <c r="R80" s="346">
        <v>0.1711</v>
      </c>
      <c r="S80" s="392">
        <v>0</v>
      </c>
      <c r="T80" s="392">
        <v>0</v>
      </c>
      <c r="U80" s="392">
        <v>0</v>
      </c>
      <c r="V80" s="392">
        <v>0</v>
      </c>
      <c r="W80" s="392">
        <v>0</v>
      </c>
      <c r="X80" s="392">
        <v>0</v>
      </c>
      <c r="Y80" s="392">
        <v>0</v>
      </c>
      <c r="Z80" s="392">
        <v>0</v>
      </c>
      <c r="AA80" s="392">
        <v>0</v>
      </c>
      <c r="AB80" s="392">
        <v>0</v>
      </c>
      <c r="AC80" s="392">
        <v>0</v>
      </c>
      <c r="AD80" s="233">
        <v>0</v>
      </c>
      <c r="AE80" s="233">
        <v>443.44148000000001</v>
      </c>
      <c r="AF80" s="227">
        <v>0</v>
      </c>
      <c r="AG80" s="227">
        <v>0.1711</v>
      </c>
      <c r="AH80" s="227">
        <v>0</v>
      </c>
      <c r="AI80" s="227">
        <v>0</v>
      </c>
      <c r="AJ80" s="475">
        <v>443.27037999999999</v>
      </c>
      <c r="AK80" s="40"/>
      <c r="AL80" s="407">
        <v>443.44148000000001</v>
      </c>
      <c r="AM80" s="407">
        <v>0</v>
      </c>
    </row>
    <row r="81" spans="1:39" ht="14.4" x14ac:dyDescent="0.3">
      <c r="A81" s="60">
        <v>73</v>
      </c>
      <c r="B81" s="81">
        <v>5390</v>
      </c>
      <c r="C81" s="311" t="s">
        <v>118</v>
      </c>
      <c r="D81" s="392">
        <v>0</v>
      </c>
      <c r="E81" s="392">
        <v>0</v>
      </c>
      <c r="F81" s="392">
        <v>0</v>
      </c>
      <c r="G81" s="392">
        <v>0</v>
      </c>
      <c r="H81" s="346">
        <v>0</v>
      </c>
      <c r="I81" s="392">
        <v>0</v>
      </c>
      <c r="J81" s="392">
        <v>0</v>
      </c>
      <c r="K81" s="392">
        <v>0</v>
      </c>
      <c r="L81" s="392">
        <v>0</v>
      </c>
      <c r="M81" s="392">
        <v>0</v>
      </c>
      <c r="N81" s="392">
        <v>0</v>
      </c>
      <c r="O81" s="392">
        <v>0</v>
      </c>
      <c r="P81" s="392">
        <v>0</v>
      </c>
      <c r="Q81" s="392">
        <v>0</v>
      </c>
      <c r="R81" s="346">
        <v>0</v>
      </c>
      <c r="S81" s="392">
        <v>0</v>
      </c>
      <c r="T81" s="392">
        <v>0</v>
      </c>
      <c r="U81" s="392">
        <v>0</v>
      </c>
      <c r="V81" s="392">
        <v>0</v>
      </c>
      <c r="W81" s="392">
        <v>0</v>
      </c>
      <c r="X81" s="392">
        <v>0</v>
      </c>
      <c r="Y81" s="392">
        <v>0</v>
      </c>
      <c r="Z81" s="392">
        <v>0</v>
      </c>
      <c r="AA81" s="392">
        <v>0</v>
      </c>
      <c r="AB81" s="392">
        <v>0</v>
      </c>
      <c r="AC81" s="392">
        <v>0</v>
      </c>
      <c r="AD81" s="233">
        <v>0</v>
      </c>
      <c r="AE81" s="233">
        <v>0</v>
      </c>
      <c r="AF81" s="227">
        <v>0</v>
      </c>
      <c r="AG81" s="227">
        <v>0</v>
      </c>
      <c r="AH81" s="227">
        <v>0</v>
      </c>
      <c r="AI81" s="227">
        <v>0</v>
      </c>
      <c r="AJ81" s="475">
        <v>0</v>
      </c>
      <c r="AK81" s="40"/>
      <c r="AL81" s="407">
        <v>0</v>
      </c>
      <c r="AM81" s="407">
        <v>0</v>
      </c>
    </row>
    <row r="82" spans="1:39" s="14" customFormat="1" ht="14.4" x14ac:dyDescent="0.3">
      <c r="A82" s="64">
        <v>74</v>
      </c>
      <c r="B82" s="80">
        <v>43</v>
      </c>
      <c r="C82" s="309" t="s">
        <v>972</v>
      </c>
      <c r="D82" s="488">
        <v>1882.67001</v>
      </c>
      <c r="E82" s="488">
        <v>615.15871000000004</v>
      </c>
      <c r="F82" s="488">
        <v>10146.075510000001</v>
      </c>
      <c r="G82" s="488">
        <v>588.60063000000002</v>
      </c>
      <c r="H82" s="345">
        <v>13232.504860000001</v>
      </c>
      <c r="I82" s="488">
        <v>3896.0409599999998</v>
      </c>
      <c r="J82" s="488">
        <v>571.83464000000004</v>
      </c>
      <c r="K82" s="488">
        <v>959.10599999999999</v>
      </c>
      <c r="L82" s="488">
        <v>73.238110000000006</v>
      </c>
      <c r="M82" s="488">
        <v>232.23982000000001</v>
      </c>
      <c r="N82" s="488">
        <v>1357.3603499999999</v>
      </c>
      <c r="O82" s="488">
        <v>35.841439999999999</v>
      </c>
      <c r="P82" s="488">
        <v>129.43454</v>
      </c>
      <c r="Q82" s="488">
        <v>15796.686</v>
      </c>
      <c r="R82" s="345">
        <v>23051.781859999999</v>
      </c>
      <c r="S82" s="488">
        <v>99.987039999999993</v>
      </c>
      <c r="T82" s="488">
        <v>312.34242999999998</v>
      </c>
      <c r="U82" s="488">
        <v>0</v>
      </c>
      <c r="V82" s="488">
        <v>0</v>
      </c>
      <c r="W82" s="488">
        <v>0</v>
      </c>
      <c r="X82" s="488">
        <v>34.164940000000001</v>
      </c>
      <c r="Y82" s="488">
        <v>15.87589</v>
      </c>
      <c r="Z82" s="488">
        <v>33.531550000000003</v>
      </c>
      <c r="AA82" s="488">
        <v>0</v>
      </c>
      <c r="AB82" s="488">
        <v>3106.24161</v>
      </c>
      <c r="AC82" s="488">
        <v>0</v>
      </c>
      <c r="AD82" s="489">
        <v>3602.1434600000002</v>
      </c>
      <c r="AE82" s="489">
        <v>39886.430180000003</v>
      </c>
      <c r="AF82" s="473">
        <v>2316.4663499999997</v>
      </c>
      <c r="AG82" s="473">
        <v>305.47793000000001</v>
      </c>
      <c r="AH82" s="473">
        <v>0</v>
      </c>
      <c r="AI82" s="473">
        <v>15.87589</v>
      </c>
      <c r="AJ82" s="474">
        <v>37248.610009999997</v>
      </c>
      <c r="AK82" s="40"/>
      <c r="AL82" s="407">
        <v>39886.430179999996</v>
      </c>
      <c r="AM82" s="407">
        <v>0</v>
      </c>
    </row>
    <row r="83" spans="1:39" ht="14.4" x14ac:dyDescent="0.3">
      <c r="A83" s="60">
        <v>75</v>
      </c>
      <c r="B83" s="81">
        <v>4301</v>
      </c>
      <c r="C83" s="311" t="s">
        <v>973</v>
      </c>
      <c r="D83" s="392">
        <v>349.54942</v>
      </c>
      <c r="E83" s="392">
        <v>246.83492000000001</v>
      </c>
      <c r="F83" s="392">
        <v>4133.2405399999998</v>
      </c>
      <c r="G83" s="392">
        <v>0</v>
      </c>
      <c r="H83" s="346">
        <v>4729.6248799999994</v>
      </c>
      <c r="I83" s="392">
        <v>139.22620000000001</v>
      </c>
      <c r="J83" s="392">
        <v>0</v>
      </c>
      <c r="K83" s="392">
        <v>0</v>
      </c>
      <c r="L83" s="392">
        <v>0</v>
      </c>
      <c r="M83" s="392">
        <v>0.10662000000000001</v>
      </c>
      <c r="N83" s="392">
        <v>0</v>
      </c>
      <c r="O83" s="392">
        <v>0</v>
      </c>
      <c r="P83" s="392">
        <v>0.58787</v>
      </c>
      <c r="Q83" s="392">
        <v>923.41845000000001</v>
      </c>
      <c r="R83" s="346">
        <v>1063.33914</v>
      </c>
      <c r="S83" s="392">
        <v>99.987039999999993</v>
      </c>
      <c r="T83" s="392">
        <v>0</v>
      </c>
      <c r="U83" s="392">
        <v>0</v>
      </c>
      <c r="V83" s="392">
        <v>0</v>
      </c>
      <c r="W83" s="392">
        <v>0</v>
      </c>
      <c r="X83" s="392">
        <v>0</v>
      </c>
      <c r="Y83" s="392">
        <v>0</v>
      </c>
      <c r="Z83" s="392">
        <v>4.1167199999999999</v>
      </c>
      <c r="AA83" s="392">
        <v>0</v>
      </c>
      <c r="AB83" s="392">
        <v>1.16903</v>
      </c>
      <c r="AC83" s="392">
        <v>0</v>
      </c>
      <c r="AD83" s="233">
        <v>105.27279</v>
      </c>
      <c r="AE83" s="233">
        <v>5898.2368099999994</v>
      </c>
      <c r="AF83" s="227">
        <v>0</v>
      </c>
      <c r="AG83" s="227">
        <v>0.10662000000000001</v>
      </c>
      <c r="AH83" s="227">
        <v>0</v>
      </c>
      <c r="AI83" s="227">
        <v>0</v>
      </c>
      <c r="AJ83" s="475">
        <v>5898.1301899999999</v>
      </c>
      <c r="AK83" s="40"/>
      <c r="AL83" s="407">
        <v>5898.2368099999994</v>
      </c>
      <c r="AM83" s="407">
        <v>0</v>
      </c>
    </row>
    <row r="84" spans="1:39" ht="14.4" x14ac:dyDescent="0.3">
      <c r="A84" s="147">
        <v>76</v>
      </c>
      <c r="B84" s="81">
        <v>4302</v>
      </c>
      <c r="C84" s="311" t="s">
        <v>968</v>
      </c>
      <c r="D84" s="392">
        <v>454.37759</v>
      </c>
      <c r="E84" s="392">
        <v>313.94808999999998</v>
      </c>
      <c r="F84" s="392">
        <v>5000.6499299999996</v>
      </c>
      <c r="G84" s="392">
        <v>248.00049000000001</v>
      </c>
      <c r="H84" s="346">
        <v>6016.9760999999999</v>
      </c>
      <c r="I84" s="392">
        <v>2656.5358099999999</v>
      </c>
      <c r="J84" s="392">
        <v>19.30378</v>
      </c>
      <c r="K84" s="392">
        <v>324.62099999999998</v>
      </c>
      <c r="L84" s="392">
        <v>22.776260000000001</v>
      </c>
      <c r="M84" s="392">
        <v>119.98388</v>
      </c>
      <c r="N84" s="392">
        <v>152.86941999999999</v>
      </c>
      <c r="O84" s="392">
        <v>25.443280000000001</v>
      </c>
      <c r="P84" s="392">
        <v>33.149470000000001</v>
      </c>
      <c r="Q84" s="392">
        <v>233.59439</v>
      </c>
      <c r="R84" s="346">
        <v>3588.27729</v>
      </c>
      <c r="S84" s="392">
        <v>0</v>
      </c>
      <c r="T84" s="392">
        <v>169.35820000000001</v>
      </c>
      <c r="U84" s="392">
        <v>0</v>
      </c>
      <c r="V84" s="392">
        <v>0</v>
      </c>
      <c r="W84" s="392">
        <v>0</v>
      </c>
      <c r="X84" s="392">
        <v>0</v>
      </c>
      <c r="Y84" s="392">
        <v>0</v>
      </c>
      <c r="Z84" s="392">
        <v>0</v>
      </c>
      <c r="AA84" s="392">
        <v>0</v>
      </c>
      <c r="AB84" s="392">
        <v>2.0800100000000001</v>
      </c>
      <c r="AC84" s="392">
        <v>0</v>
      </c>
      <c r="AD84" s="233">
        <v>171.43821</v>
      </c>
      <c r="AE84" s="233">
        <v>9776.6916000000001</v>
      </c>
      <c r="AF84" s="227">
        <v>477.49041999999997</v>
      </c>
      <c r="AG84" s="227">
        <v>142.76014000000001</v>
      </c>
      <c r="AH84" s="227">
        <v>0</v>
      </c>
      <c r="AI84" s="227">
        <v>0</v>
      </c>
      <c r="AJ84" s="475">
        <v>9156.4410399999997</v>
      </c>
      <c r="AK84" s="40"/>
      <c r="AL84" s="407">
        <v>9776.6916000000001</v>
      </c>
      <c r="AM84" s="407">
        <v>0</v>
      </c>
    </row>
    <row r="85" spans="1:39" ht="14.4" x14ac:dyDescent="0.3">
      <c r="A85" s="60">
        <v>77</v>
      </c>
      <c r="B85" s="81">
        <v>4303</v>
      </c>
      <c r="C85" s="311" t="s">
        <v>969</v>
      </c>
      <c r="D85" s="392">
        <v>976.86050999999998</v>
      </c>
      <c r="E85" s="392">
        <v>54.32264</v>
      </c>
      <c r="F85" s="392">
        <v>0</v>
      </c>
      <c r="G85" s="392">
        <v>0.47055000000000002</v>
      </c>
      <c r="H85" s="346">
        <v>1031.6537000000001</v>
      </c>
      <c r="I85" s="392">
        <v>27.54777</v>
      </c>
      <c r="J85" s="392">
        <v>55.852060000000002</v>
      </c>
      <c r="K85" s="392">
        <v>634.48500000000001</v>
      </c>
      <c r="L85" s="392">
        <v>50.461849999999998</v>
      </c>
      <c r="M85" s="392">
        <v>0</v>
      </c>
      <c r="N85" s="392">
        <v>0</v>
      </c>
      <c r="O85" s="392">
        <v>0</v>
      </c>
      <c r="P85" s="392">
        <v>0</v>
      </c>
      <c r="Q85" s="392">
        <v>14638.802229999999</v>
      </c>
      <c r="R85" s="346">
        <v>15407.14891</v>
      </c>
      <c r="S85" s="392">
        <v>0</v>
      </c>
      <c r="T85" s="392">
        <v>94.487799999999993</v>
      </c>
      <c r="U85" s="392">
        <v>0</v>
      </c>
      <c r="V85" s="392">
        <v>0</v>
      </c>
      <c r="W85" s="392">
        <v>0</v>
      </c>
      <c r="X85" s="392">
        <v>0</v>
      </c>
      <c r="Y85" s="392">
        <v>10.556100000000001</v>
      </c>
      <c r="Z85" s="392">
        <v>0</v>
      </c>
      <c r="AA85" s="392">
        <v>0</v>
      </c>
      <c r="AB85" s="392">
        <v>3102.9925699999999</v>
      </c>
      <c r="AC85" s="392">
        <v>0</v>
      </c>
      <c r="AD85" s="233">
        <v>3208.03647</v>
      </c>
      <c r="AE85" s="233">
        <v>19646.839079999998</v>
      </c>
      <c r="AF85" s="227">
        <v>634.48500000000001</v>
      </c>
      <c r="AG85" s="227">
        <v>50.461849999999998</v>
      </c>
      <c r="AH85" s="227">
        <v>0</v>
      </c>
      <c r="AI85" s="227">
        <v>10.556100000000001</v>
      </c>
      <c r="AJ85" s="475">
        <v>18951.33613</v>
      </c>
      <c r="AK85" s="40"/>
      <c r="AL85" s="407">
        <v>19646.839079999998</v>
      </c>
      <c r="AM85" s="407">
        <v>0</v>
      </c>
    </row>
    <row r="86" spans="1:39" ht="14.4" x14ac:dyDescent="0.3">
      <c r="A86" s="60">
        <v>78</v>
      </c>
      <c r="B86" s="81">
        <v>4304</v>
      </c>
      <c r="C86" s="311" t="s">
        <v>974</v>
      </c>
      <c r="D86" s="392">
        <v>0.50007999999999997</v>
      </c>
      <c r="E86" s="392">
        <v>5.3060000000000003E-2</v>
      </c>
      <c r="F86" s="392">
        <v>0</v>
      </c>
      <c r="G86" s="392">
        <v>319.7878</v>
      </c>
      <c r="H86" s="346">
        <v>320.34093999999999</v>
      </c>
      <c r="I86" s="392">
        <v>0</v>
      </c>
      <c r="J86" s="392">
        <v>0</v>
      </c>
      <c r="K86" s="392">
        <v>0</v>
      </c>
      <c r="L86" s="392">
        <v>0</v>
      </c>
      <c r="M86" s="392">
        <v>0.13580999999999999</v>
      </c>
      <c r="N86" s="392">
        <v>0</v>
      </c>
      <c r="O86" s="392">
        <v>0</v>
      </c>
      <c r="P86" s="392">
        <v>0</v>
      </c>
      <c r="Q86" s="392">
        <v>0.83348999999999995</v>
      </c>
      <c r="R86" s="346">
        <v>0.96929999999999994</v>
      </c>
      <c r="S86" s="392">
        <v>0</v>
      </c>
      <c r="T86" s="392">
        <v>0</v>
      </c>
      <c r="U86" s="392">
        <v>0</v>
      </c>
      <c r="V86" s="392">
        <v>0</v>
      </c>
      <c r="W86" s="392">
        <v>0</v>
      </c>
      <c r="X86" s="392">
        <v>0</v>
      </c>
      <c r="Y86" s="392">
        <v>0</v>
      </c>
      <c r="Z86" s="392">
        <v>0</v>
      </c>
      <c r="AA86" s="392">
        <v>0</v>
      </c>
      <c r="AB86" s="392">
        <v>0</v>
      </c>
      <c r="AC86" s="392">
        <v>0</v>
      </c>
      <c r="AD86" s="233">
        <v>0</v>
      </c>
      <c r="AE86" s="233">
        <v>321.31023999999996</v>
      </c>
      <c r="AF86" s="227">
        <v>0</v>
      </c>
      <c r="AG86" s="227">
        <v>0.13580999999999999</v>
      </c>
      <c r="AH86" s="227">
        <v>0</v>
      </c>
      <c r="AI86" s="227">
        <v>0</v>
      </c>
      <c r="AJ86" s="475">
        <v>321.17442999999997</v>
      </c>
      <c r="AK86" s="40"/>
      <c r="AL86" s="407">
        <v>321.31023999999996</v>
      </c>
      <c r="AM86" s="407">
        <v>0</v>
      </c>
    </row>
    <row r="87" spans="1:39" ht="14.4" x14ac:dyDescent="0.3">
      <c r="A87" s="60">
        <v>79</v>
      </c>
      <c r="B87" s="81">
        <v>4305</v>
      </c>
      <c r="C87" s="311" t="s">
        <v>975</v>
      </c>
      <c r="D87" s="392">
        <v>0</v>
      </c>
      <c r="E87" s="392">
        <v>0</v>
      </c>
      <c r="F87" s="392">
        <v>0</v>
      </c>
      <c r="G87" s="392">
        <v>0.43723000000000001</v>
      </c>
      <c r="H87" s="346">
        <v>0.43723000000000001</v>
      </c>
      <c r="I87" s="392">
        <v>0</v>
      </c>
      <c r="J87" s="392">
        <v>0</v>
      </c>
      <c r="K87" s="392">
        <v>0</v>
      </c>
      <c r="L87" s="392">
        <v>0</v>
      </c>
      <c r="M87" s="392">
        <v>0</v>
      </c>
      <c r="N87" s="392">
        <v>166.62712999999999</v>
      </c>
      <c r="O87" s="392">
        <v>4.2632599999999998</v>
      </c>
      <c r="P87" s="392">
        <v>0</v>
      </c>
      <c r="Q87" s="392">
        <v>0</v>
      </c>
      <c r="R87" s="346">
        <v>170.89039</v>
      </c>
      <c r="S87" s="392">
        <v>0</v>
      </c>
      <c r="T87" s="392">
        <v>0</v>
      </c>
      <c r="U87" s="392">
        <v>0</v>
      </c>
      <c r="V87" s="392">
        <v>0</v>
      </c>
      <c r="W87" s="392">
        <v>0</v>
      </c>
      <c r="X87" s="392">
        <v>0</v>
      </c>
      <c r="Y87" s="392">
        <v>0</v>
      </c>
      <c r="Z87" s="392">
        <v>0</v>
      </c>
      <c r="AA87" s="392">
        <v>0</v>
      </c>
      <c r="AB87" s="392">
        <v>0</v>
      </c>
      <c r="AC87" s="392">
        <v>0</v>
      </c>
      <c r="AD87" s="233">
        <v>0</v>
      </c>
      <c r="AE87" s="233">
        <v>171.32762</v>
      </c>
      <c r="AF87" s="227">
        <v>166.62712999999999</v>
      </c>
      <c r="AG87" s="227">
        <v>0</v>
      </c>
      <c r="AH87" s="227">
        <v>0</v>
      </c>
      <c r="AI87" s="227">
        <v>0</v>
      </c>
      <c r="AJ87" s="475">
        <v>4.7004900000000003</v>
      </c>
      <c r="AK87" s="40"/>
      <c r="AL87" s="407">
        <v>171.32762</v>
      </c>
      <c r="AM87" s="407">
        <v>0</v>
      </c>
    </row>
    <row r="88" spans="1:39" ht="14.4" x14ac:dyDescent="0.3">
      <c r="A88" s="60">
        <v>80</v>
      </c>
      <c r="B88" s="81">
        <v>4306</v>
      </c>
      <c r="C88" s="311" t="s">
        <v>976</v>
      </c>
      <c r="D88" s="392">
        <v>101.38240999999999</v>
      </c>
      <c r="E88" s="392">
        <v>0</v>
      </c>
      <c r="F88" s="392">
        <v>1012.18504</v>
      </c>
      <c r="G88" s="392">
        <v>19.90456</v>
      </c>
      <c r="H88" s="346">
        <v>1133.47201</v>
      </c>
      <c r="I88" s="392">
        <v>1072.73118</v>
      </c>
      <c r="J88" s="392">
        <v>496.67880000000002</v>
      </c>
      <c r="K88" s="392">
        <v>0</v>
      </c>
      <c r="L88" s="392">
        <v>0</v>
      </c>
      <c r="M88" s="392">
        <v>112.01351</v>
      </c>
      <c r="N88" s="392">
        <v>1037.8638000000001</v>
      </c>
      <c r="O88" s="392">
        <v>6.1349</v>
      </c>
      <c r="P88" s="392">
        <v>95.697199999999995</v>
      </c>
      <c r="Q88" s="392">
        <v>3.7440000000000001E-2</v>
      </c>
      <c r="R88" s="346">
        <v>2821.1568300000004</v>
      </c>
      <c r="S88" s="392">
        <v>0</v>
      </c>
      <c r="T88" s="392">
        <v>48.496429999999997</v>
      </c>
      <c r="U88" s="392">
        <v>0</v>
      </c>
      <c r="V88" s="392">
        <v>0</v>
      </c>
      <c r="W88" s="392">
        <v>0</v>
      </c>
      <c r="X88" s="392">
        <v>34.164940000000001</v>
      </c>
      <c r="Y88" s="392">
        <v>5.3197900000000002</v>
      </c>
      <c r="Z88" s="392">
        <v>29.414829999999998</v>
      </c>
      <c r="AA88" s="392">
        <v>0</v>
      </c>
      <c r="AB88" s="392">
        <v>0</v>
      </c>
      <c r="AC88" s="392">
        <v>0</v>
      </c>
      <c r="AD88" s="233">
        <v>117.39599</v>
      </c>
      <c r="AE88" s="233">
        <v>4072.0248300000003</v>
      </c>
      <c r="AF88" s="227">
        <v>1037.8638000000001</v>
      </c>
      <c r="AG88" s="227">
        <v>112.01351</v>
      </c>
      <c r="AH88" s="227">
        <v>0</v>
      </c>
      <c r="AI88" s="227">
        <v>5.3197900000000002</v>
      </c>
      <c r="AJ88" s="475">
        <v>2916.8277300000009</v>
      </c>
      <c r="AK88" s="40"/>
      <c r="AL88" s="407">
        <v>4072.0248300000012</v>
      </c>
      <c r="AM88" s="407">
        <v>0</v>
      </c>
    </row>
    <row r="89" spans="1:39" ht="14.4" x14ac:dyDescent="0.3">
      <c r="A89" s="147">
        <v>81</v>
      </c>
      <c r="B89" s="81">
        <v>4390</v>
      </c>
      <c r="C89" s="311" t="s">
        <v>118</v>
      </c>
      <c r="D89" s="392">
        <v>0</v>
      </c>
      <c r="E89" s="392">
        <v>0</v>
      </c>
      <c r="F89" s="392">
        <v>0</v>
      </c>
      <c r="G89" s="392">
        <v>0</v>
      </c>
      <c r="H89" s="346">
        <v>0</v>
      </c>
      <c r="I89" s="392">
        <v>0</v>
      </c>
      <c r="J89" s="392">
        <v>0</v>
      </c>
      <c r="K89" s="392">
        <v>0</v>
      </c>
      <c r="L89" s="392">
        <v>0</v>
      </c>
      <c r="M89" s="392">
        <v>0</v>
      </c>
      <c r="N89" s="392">
        <v>0</v>
      </c>
      <c r="O89" s="392">
        <v>0</v>
      </c>
      <c r="P89" s="392">
        <v>0</v>
      </c>
      <c r="Q89" s="392">
        <v>0</v>
      </c>
      <c r="R89" s="346">
        <v>0</v>
      </c>
      <c r="S89" s="392">
        <v>0</v>
      </c>
      <c r="T89" s="392">
        <v>0</v>
      </c>
      <c r="U89" s="392">
        <v>0</v>
      </c>
      <c r="V89" s="392">
        <v>0</v>
      </c>
      <c r="W89" s="392">
        <v>0</v>
      </c>
      <c r="X89" s="392">
        <v>0</v>
      </c>
      <c r="Y89" s="392">
        <v>0</v>
      </c>
      <c r="Z89" s="392">
        <v>0</v>
      </c>
      <c r="AA89" s="392">
        <v>0</v>
      </c>
      <c r="AB89" s="392">
        <v>0</v>
      </c>
      <c r="AC89" s="392">
        <v>0</v>
      </c>
      <c r="AD89" s="233">
        <v>0</v>
      </c>
      <c r="AE89" s="233">
        <v>0</v>
      </c>
      <c r="AF89" s="227">
        <v>0</v>
      </c>
      <c r="AG89" s="227">
        <v>0</v>
      </c>
      <c r="AH89" s="227">
        <v>0</v>
      </c>
      <c r="AI89" s="227">
        <v>0</v>
      </c>
      <c r="AJ89" s="475">
        <v>0</v>
      </c>
      <c r="AK89" s="40"/>
      <c r="AL89" s="407">
        <v>0</v>
      </c>
      <c r="AM89" s="407">
        <v>0</v>
      </c>
    </row>
    <row r="90" spans="1:39" s="14" customFormat="1" ht="14.4" x14ac:dyDescent="0.3">
      <c r="A90" s="64">
        <v>82</v>
      </c>
      <c r="B90" s="188" t="s">
        <v>540</v>
      </c>
      <c r="C90" s="309" t="s">
        <v>540</v>
      </c>
      <c r="D90" s="488">
        <v>236591.88389</v>
      </c>
      <c r="E90" s="488">
        <v>226404.48509999999</v>
      </c>
      <c r="F90" s="488">
        <v>549134.41217999998</v>
      </c>
      <c r="G90" s="488">
        <v>209804.97344999999</v>
      </c>
      <c r="H90" s="345">
        <v>1221935.75462</v>
      </c>
      <c r="I90" s="488">
        <v>64250.17871</v>
      </c>
      <c r="J90" s="488">
        <v>122938.39251000001</v>
      </c>
      <c r="K90" s="488">
        <v>12392.378000000001</v>
      </c>
      <c r="L90" s="488">
        <v>182926.79942</v>
      </c>
      <c r="M90" s="488">
        <v>44659.189530000003</v>
      </c>
      <c r="N90" s="488">
        <v>119123.79965</v>
      </c>
      <c r="O90" s="488">
        <v>22623.77333</v>
      </c>
      <c r="P90" s="488">
        <v>28007.05733</v>
      </c>
      <c r="Q90" s="488">
        <v>39828.68331</v>
      </c>
      <c r="R90" s="345">
        <v>636750.25178999989</v>
      </c>
      <c r="S90" s="488">
        <v>13169.580669999999</v>
      </c>
      <c r="T90" s="488">
        <v>5271.4647999999997</v>
      </c>
      <c r="U90" s="488">
        <v>2410.8434600000001</v>
      </c>
      <c r="V90" s="488">
        <v>1922.22504</v>
      </c>
      <c r="W90" s="488">
        <v>5619.4642599999997</v>
      </c>
      <c r="X90" s="488">
        <v>558.56885999999997</v>
      </c>
      <c r="Y90" s="488">
        <v>3373.2813799999999</v>
      </c>
      <c r="Z90" s="488">
        <v>2678.0287199999998</v>
      </c>
      <c r="AA90" s="488">
        <v>5963.8512700000001</v>
      </c>
      <c r="AB90" s="488">
        <v>7190.5358900000001</v>
      </c>
      <c r="AC90" s="488">
        <v>7307.7140600000002</v>
      </c>
      <c r="AD90" s="489">
        <v>55465.558409999998</v>
      </c>
      <c r="AE90" s="489">
        <v>1914151.56482</v>
      </c>
      <c r="AF90" s="473">
        <v>131516.17765</v>
      </c>
      <c r="AG90" s="473">
        <v>229508.21398999999</v>
      </c>
      <c r="AH90" s="473">
        <v>0</v>
      </c>
      <c r="AI90" s="473">
        <v>16644.846709999998</v>
      </c>
      <c r="AJ90" s="474">
        <v>1536482.3264699997</v>
      </c>
      <c r="AK90" s="40"/>
      <c r="AL90" s="407">
        <v>1914151.5648199997</v>
      </c>
      <c r="AM90" s="407">
        <v>0</v>
      </c>
    </row>
    <row r="91" spans="1:39" s="14" customFormat="1" ht="14.4" x14ac:dyDescent="0.3">
      <c r="A91" s="64"/>
      <c r="B91" s="13"/>
      <c r="D91" s="489"/>
      <c r="E91" s="489"/>
      <c r="F91" s="489"/>
      <c r="G91" s="489"/>
      <c r="H91" s="346"/>
      <c r="I91" s="489"/>
      <c r="J91" s="489"/>
      <c r="K91" s="489"/>
      <c r="L91" s="489"/>
      <c r="M91" s="489"/>
      <c r="N91" s="489"/>
      <c r="O91" s="489"/>
      <c r="P91" s="489"/>
      <c r="Q91" s="489"/>
      <c r="R91" s="346"/>
      <c r="S91" s="489"/>
      <c r="T91" s="489"/>
      <c r="U91" s="489"/>
      <c r="V91" s="489"/>
      <c r="W91" s="489"/>
      <c r="X91" s="489"/>
      <c r="Y91" s="489"/>
      <c r="Z91" s="489"/>
      <c r="AA91" s="489"/>
      <c r="AB91" s="489"/>
      <c r="AC91" s="489"/>
      <c r="AD91" s="233"/>
      <c r="AE91" s="233"/>
      <c r="AF91" s="227"/>
      <c r="AG91" s="227"/>
      <c r="AH91" s="227"/>
      <c r="AI91" s="227"/>
      <c r="AJ91" s="475"/>
      <c r="AK91" s="40"/>
      <c r="AL91" s="407"/>
      <c r="AM91" s="407"/>
    </row>
    <row r="92" spans="1:39" s="14" customFormat="1" ht="14.4" x14ac:dyDescent="0.3">
      <c r="A92" s="64">
        <v>84</v>
      </c>
      <c r="B92" s="80">
        <v>44</v>
      </c>
      <c r="C92" s="310" t="s">
        <v>503</v>
      </c>
      <c r="D92" s="488">
        <v>67272.552859999996</v>
      </c>
      <c r="E92" s="488">
        <v>90940.439960000003</v>
      </c>
      <c r="F92" s="488">
        <v>191554.72401000001</v>
      </c>
      <c r="G92" s="488">
        <v>79800.833499999993</v>
      </c>
      <c r="H92" s="345">
        <v>429568.55033</v>
      </c>
      <c r="I92" s="488">
        <v>12165.125249999999</v>
      </c>
      <c r="J92" s="488">
        <v>18139.467110000001</v>
      </c>
      <c r="K92" s="488">
        <v>492.56900000000002</v>
      </c>
      <c r="L92" s="488">
        <v>75558.02218</v>
      </c>
      <c r="M92" s="488">
        <v>11422.65806</v>
      </c>
      <c r="N92" s="488">
        <v>19589.00245</v>
      </c>
      <c r="O92" s="488">
        <v>6271.4569700000002</v>
      </c>
      <c r="P92" s="488">
        <v>5032.1436999999996</v>
      </c>
      <c r="Q92" s="488">
        <v>197.68116000000001</v>
      </c>
      <c r="R92" s="345">
        <v>148868.12588000001</v>
      </c>
      <c r="S92" s="488">
        <v>4341.7970999999998</v>
      </c>
      <c r="T92" s="488">
        <v>1515.75955</v>
      </c>
      <c r="U92" s="488">
        <v>126.17610999999999</v>
      </c>
      <c r="V92" s="488">
        <v>61.073790000000002</v>
      </c>
      <c r="W92" s="488">
        <v>174.07306</v>
      </c>
      <c r="X92" s="488">
        <v>183.55659</v>
      </c>
      <c r="Y92" s="488">
        <v>3979.2518300000002</v>
      </c>
      <c r="Z92" s="488">
        <v>490.80862000000002</v>
      </c>
      <c r="AA92" s="488">
        <v>742.24144999999999</v>
      </c>
      <c r="AB92" s="488">
        <v>3952.6806700000002</v>
      </c>
      <c r="AC92" s="488">
        <v>2412.9627599999999</v>
      </c>
      <c r="AD92" s="489">
        <v>17980.381529999999</v>
      </c>
      <c r="AE92" s="489">
        <v>596417.05773999996</v>
      </c>
      <c r="AF92" s="473">
        <v>20081.571449999999</v>
      </c>
      <c r="AG92" s="473">
        <v>87041.754029999996</v>
      </c>
      <c r="AH92" s="473">
        <v>0</v>
      </c>
      <c r="AI92" s="473">
        <v>7134.4560400000009</v>
      </c>
      <c r="AJ92" s="474">
        <v>482159.27622000006</v>
      </c>
      <c r="AK92" s="40"/>
      <c r="AL92" s="407">
        <v>596417.05774000008</v>
      </c>
      <c r="AM92" s="407">
        <v>0</v>
      </c>
    </row>
    <row r="93" spans="1:39" ht="14.4" x14ac:dyDescent="0.3">
      <c r="A93" s="60">
        <v>85</v>
      </c>
      <c r="B93" s="81">
        <v>4401</v>
      </c>
      <c r="C93" s="311" t="s">
        <v>199</v>
      </c>
      <c r="D93" s="392">
        <v>0</v>
      </c>
      <c r="E93" s="392">
        <v>0</v>
      </c>
      <c r="F93" s="392">
        <v>36645.02044</v>
      </c>
      <c r="G93" s="392">
        <v>0</v>
      </c>
      <c r="H93" s="346">
        <v>36645.02044</v>
      </c>
      <c r="I93" s="392">
        <v>204.50279</v>
      </c>
      <c r="J93" s="392">
        <v>0</v>
      </c>
      <c r="K93" s="392">
        <v>0</v>
      </c>
      <c r="L93" s="392">
        <v>0</v>
      </c>
      <c r="M93" s="392">
        <v>1684.31862</v>
      </c>
      <c r="N93" s="392">
        <v>1.07E-3</v>
      </c>
      <c r="O93" s="392">
        <v>0</v>
      </c>
      <c r="P93" s="392">
        <v>0</v>
      </c>
      <c r="Q93" s="392">
        <v>0</v>
      </c>
      <c r="R93" s="346">
        <v>1888.82248</v>
      </c>
      <c r="S93" s="392">
        <v>0</v>
      </c>
      <c r="T93" s="392">
        <v>0</v>
      </c>
      <c r="U93" s="392">
        <v>1.3944799999999999</v>
      </c>
      <c r="V93" s="392">
        <v>0</v>
      </c>
      <c r="W93" s="392">
        <v>0</v>
      </c>
      <c r="X93" s="392">
        <v>0</v>
      </c>
      <c r="Y93" s="392">
        <v>0</v>
      </c>
      <c r="Z93" s="392">
        <v>0</v>
      </c>
      <c r="AA93" s="392">
        <v>0</v>
      </c>
      <c r="AB93" s="392">
        <v>0</v>
      </c>
      <c r="AC93" s="392">
        <v>0</v>
      </c>
      <c r="AD93" s="233">
        <v>1.3944799999999999</v>
      </c>
      <c r="AE93" s="233">
        <v>38535.237400000005</v>
      </c>
      <c r="AF93" s="227">
        <v>1.07E-3</v>
      </c>
      <c r="AG93" s="227">
        <v>1684.31862</v>
      </c>
      <c r="AH93" s="227">
        <v>0</v>
      </c>
      <c r="AI93" s="227">
        <v>0</v>
      </c>
      <c r="AJ93" s="475">
        <v>36850.917710000002</v>
      </c>
      <c r="AK93" s="40"/>
      <c r="AL93" s="407">
        <v>38535.237399999998</v>
      </c>
      <c r="AM93" s="407">
        <v>0</v>
      </c>
    </row>
    <row r="94" spans="1:39" ht="14.4" x14ac:dyDescent="0.3">
      <c r="A94" s="147">
        <v>86</v>
      </c>
      <c r="B94" s="81">
        <v>4402</v>
      </c>
      <c r="C94" s="311" t="s">
        <v>115</v>
      </c>
      <c r="D94" s="392">
        <v>62382.188029999998</v>
      </c>
      <c r="E94" s="392">
        <v>79531.726999999999</v>
      </c>
      <c r="F94" s="392">
        <v>122481.59471</v>
      </c>
      <c r="G94" s="392">
        <v>69990.573869999993</v>
      </c>
      <c r="H94" s="346">
        <v>334386.08360999997</v>
      </c>
      <c r="I94" s="392">
        <v>9985.5149799999999</v>
      </c>
      <c r="J94" s="392">
        <v>17554.155999999999</v>
      </c>
      <c r="K94" s="392">
        <v>478.327</v>
      </c>
      <c r="L94" s="392">
        <v>71295.133879999994</v>
      </c>
      <c r="M94" s="392">
        <v>8592.1990000000005</v>
      </c>
      <c r="N94" s="392">
        <v>15833.73653</v>
      </c>
      <c r="O94" s="392">
        <v>6000.0330999999996</v>
      </c>
      <c r="P94" s="392">
        <v>4685.23153</v>
      </c>
      <c r="Q94" s="392">
        <v>18.62405</v>
      </c>
      <c r="R94" s="346">
        <v>134442.95606999999</v>
      </c>
      <c r="S94" s="392">
        <v>4008.1148400000002</v>
      </c>
      <c r="T94" s="392">
        <v>1107.85826</v>
      </c>
      <c r="U94" s="392">
        <v>110.07272</v>
      </c>
      <c r="V94" s="392">
        <v>35.313600000000001</v>
      </c>
      <c r="W94" s="392">
        <v>170.18047999999999</v>
      </c>
      <c r="X94" s="392">
        <v>138.66507999999999</v>
      </c>
      <c r="Y94" s="392">
        <v>3904.2387800000001</v>
      </c>
      <c r="Z94" s="392">
        <v>475.35565000000003</v>
      </c>
      <c r="AA94" s="392">
        <v>703.17024000000004</v>
      </c>
      <c r="AB94" s="392">
        <v>2855.1431899999998</v>
      </c>
      <c r="AC94" s="392">
        <v>2349.01467</v>
      </c>
      <c r="AD94" s="233">
        <v>15857.127509999998</v>
      </c>
      <c r="AE94" s="233">
        <v>484686.16718999995</v>
      </c>
      <c r="AF94" s="227">
        <v>16312.063529999999</v>
      </c>
      <c r="AG94" s="227">
        <v>79922.646479999996</v>
      </c>
      <c r="AH94" s="227">
        <v>0</v>
      </c>
      <c r="AI94" s="227">
        <v>6956.4236899999996</v>
      </c>
      <c r="AJ94" s="475">
        <v>381495.03348999989</v>
      </c>
      <c r="AK94" s="40"/>
      <c r="AL94" s="407">
        <v>484686.16718999989</v>
      </c>
      <c r="AM94" s="407">
        <v>0</v>
      </c>
    </row>
    <row r="95" spans="1:39" s="417" customFormat="1" ht="14.4" hidden="1" x14ac:dyDescent="0.3">
      <c r="A95" s="415">
        <v>87</v>
      </c>
      <c r="B95" s="416">
        <v>440205</v>
      </c>
      <c r="C95" s="417" t="s">
        <v>1122</v>
      </c>
      <c r="D95" s="490">
        <v>0</v>
      </c>
      <c r="E95" s="490">
        <v>0</v>
      </c>
      <c r="F95" s="490">
        <v>0</v>
      </c>
      <c r="G95" s="490">
        <v>0</v>
      </c>
      <c r="H95" s="418">
        <v>0</v>
      </c>
      <c r="I95" s="490">
        <v>0</v>
      </c>
      <c r="J95" s="490">
        <v>0</v>
      </c>
      <c r="K95" s="490">
        <v>0</v>
      </c>
      <c r="L95" s="490">
        <v>0</v>
      </c>
      <c r="M95" s="490">
        <v>0</v>
      </c>
      <c r="N95" s="490">
        <v>0</v>
      </c>
      <c r="O95" s="490">
        <v>0</v>
      </c>
      <c r="P95" s="490">
        <v>0</v>
      </c>
      <c r="Q95" s="490">
        <v>0</v>
      </c>
      <c r="R95" s="418">
        <v>0</v>
      </c>
      <c r="S95" s="490">
        <v>0</v>
      </c>
      <c r="T95" s="490">
        <v>0</v>
      </c>
      <c r="U95" s="490">
        <v>0</v>
      </c>
      <c r="V95" s="490">
        <v>0</v>
      </c>
      <c r="W95" s="490">
        <v>0</v>
      </c>
      <c r="X95" s="490">
        <v>0</v>
      </c>
      <c r="Y95" s="490">
        <v>0</v>
      </c>
      <c r="Z95" s="490">
        <v>0</v>
      </c>
      <c r="AA95" s="490">
        <v>0</v>
      </c>
      <c r="AB95" s="490">
        <v>0</v>
      </c>
      <c r="AC95" s="490">
        <v>0</v>
      </c>
      <c r="AD95" s="472">
        <v>0</v>
      </c>
      <c r="AE95" s="472">
        <v>0</v>
      </c>
      <c r="AF95" s="476">
        <v>0</v>
      </c>
      <c r="AG95" s="476">
        <v>0</v>
      </c>
      <c r="AH95" s="476">
        <v>0</v>
      </c>
      <c r="AI95" s="476">
        <v>0</v>
      </c>
      <c r="AJ95" s="477">
        <v>0</v>
      </c>
      <c r="AK95" s="419"/>
      <c r="AL95" s="420">
        <v>0</v>
      </c>
      <c r="AM95" s="420">
        <v>0</v>
      </c>
    </row>
    <row r="96" spans="1:39" ht="14.4" x14ac:dyDescent="0.3">
      <c r="A96" s="60">
        <v>88</v>
      </c>
      <c r="B96" s="81">
        <v>440210</v>
      </c>
      <c r="C96" s="82" t="s">
        <v>1804</v>
      </c>
      <c r="D96" s="392">
        <v>1873.8634</v>
      </c>
      <c r="E96" s="392">
        <v>20627.695940000001</v>
      </c>
      <c r="F96" s="392">
        <v>73287.500839999993</v>
      </c>
      <c r="G96" s="392">
        <v>30423.620569999999</v>
      </c>
      <c r="H96" s="346">
        <v>126212.68075</v>
      </c>
      <c r="I96" s="392">
        <v>18.807839999999999</v>
      </c>
      <c r="J96" s="392">
        <v>7695.6350000000002</v>
      </c>
      <c r="K96" s="392">
        <v>478.327</v>
      </c>
      <c r="L96" s="392">
        <v>3709.23351</v>
      </c>
      <c r="M96" s="392">
        <v>0</v>
      </c>
      <c r="N96" s="392">
        <v>7163.4246599999997</v>
      </c>
      <c r="O96" s="392">
        <v>1784.6334899999999</v>
      </c>
      <c r="P96" s="392">
        <v>947.63112999999998</v>
      </c>
      <c r="Q96" s="392">
        <v>0.15354000000000001</v>
      </c>
      <c r="R96" s="346">
        <v>21797.846170000001</v>
      </c>
      <c r="S96" s="392">
        <v>2854.8054900000002</v>
      </c>
      <c r="T96" s="392">
        <v>396.82846000000001</v>
      </c>
      <c r="U96" s="392">
        <v>24.742270000000001</v>
      </c>
      <c r="V96" s="392">
        <v>0.50175999999999998</v>
      </c>
      <c r="W96" s="392">
        <v>113.88037</v>
      </c>
      <c r="X96" s="392">
        <v>11.5708</v>
      </c>
      <c r="Y96" s="392">
        <v>0</v>
      </c>
      <c r="Z96" s="392">
        <v>253.15096</v>
      </c>
      <c r="AA96" s="392">
        <v>0</v>
      </c>
      <c r="AB96" s="392">
        <v>70.503559999999993</v>
      </c>
      <c r="AC96" s="392">
        <v>0</v>
      </c>
      <c r="AD96" s="233">
        <v>3725.9836700000005</v>
      </c>
      <c r="AE96" s="233">
        <v>151736.51058999999</v>
      </c>
      <c r="AF96" s="227">
        <v>7641.7516599999999</v>
      </c>
      <c r="AG96" s="227">
        <v>3709.7352700000001</v>
      </c>
      <c r="AH96" s="227">
        <v>0</v>
      </c>
      <c r="AI96" s="227">
        <v>0</v>
      </c>
      <c r="AJ96" s="475">
        <v>140385.02365999998</v>
      </c>
      <c r="AK96" s="40"/>
      <c r="AL96" s="407">
        <v>151736.51058999996</v>
      </c>
      <c r="AM96" s="407">
        <v>0</v>
      </c>
    </row>
    <row r="97" spans="1:39" s="417" customFormat="1" ht="14.4" hidden="1" x14ac:dyDescent="0.3">
      <c r="A97" s="415">
        <v>89</v>
      </c>
      <c r="B97" s="416">
        <v>440215</v>
      </c>
      <c r="C97" s="417" t="s">
        <v>1124</v>
      </c>
      <c r="D97" s="490">
        <v>0</v>
      </c>
      <c r="E97" s="490">
        <v>0</v>
      </c>
      <c r="F97" s="490">
        <v>0</v>
      </c>
      <c r="G97" s="490">
        <v>0</v>
      </c>
      <c r="H97" s="418">
        <v>0</v>
      </c>
      <c r="I97" s="490">
        <v>0</v>
      </c>
      <c r="J97" s="490">
        <v>0</v>
      </c>
      <c r="K97" s="490">
        <v>0</v>
      </c>
      <c r="L97" s="490">
        <v>0</v>
      </c>
      <c r="M97" s="490">
        <v>0</v>
      </c>
      <c r="N97" s="490">
        <v>0</v>
      </c>
      <c r="O97" s="490">
        <v>0</v>
      </c>
      <c r="P97" s="490">
        <v>0</v>
      </c>
      <c r="Q97" s="490">
        <v>0</v>
      </c>
      <c r="R97" s="418">
        <v>0</v>
      </c>
      <c r="S97" s="490">
        <v>0</v>
      </c>
      <c r="T97" s="490">
        <v>0</v>
      </c>
      <c r="U97" s="490">
        <v>0</v>
      </c>
      <c r="V97" s="490">
        <v>0</v>
      </c>
      <c r="W97" s="490">
        <v>0</v>
      </c>
      <c r="X97" s="490">
        <v>0</v>
      </c>
      <c r="Y97" s="490">
        <v>0</v>
      </c>
      <c r="Z97" s="490">
        <v>0</v>
      </c>
      <c r="AA97" s="490">
        <v>0</v>
      </c>
      <c r="AB97" s="490">
        <v>0</v>
      </c>
      <c r="AC97" s="490">
        <v>0</v>
      </c>
      <c r="AD97" s="472">
        <v>0</v>
      </c>
      <c r="AE97" s="472">
        <v>0</v>
      </c>
      <c r="AF97" s="476">
        <v>0</v>
      </c>
      <c r="AG97" s="476">
        <v>0</v>
      </c>
      <c r="AH97" s="476">
        <v>0</v>
      </c>
      <c r="AI97" s="476">
        <v>0</v>
      </c>
      <c r="AJ97" s="477">
        <v>0</v>
      </c>
      <c r="AK97" s="419"/>
      <c r="AL97" s="420">
        <v>0</v>
      </c>
      <c r="AM97" s="420">
        <v>0</v>
      </c>
    </row>
    <row r="98" spans="1:39" ht="14.4" x14ac:dyDescent="0.3">
      <c r="A98" s="60">
        <v>90</v>
      </c>
      <c r="B98" s="81">
        <v>440220</v>
      </c>
      <c r="C98" s="82" t="s">
        <v>1805</v>
      </c>
      <c r="D98" s="392">
        <v>48134.619440000002</v>
      </c>
      <c r="E98" s="392">
        <v>47289.932610000003</v>
      </c>
      <c r="F98" s="392">
        <v>25825.518209999998</v>
      </c>
      <c r="G98" s="392">
        <v>38098.512170000002</v>
      </c>
      <c r="H98" s="346">
        <v>159348.58243000001</v>
      </c>
      <c r="I98" s="392">
        <v>9637.8639700000003</v>
      </c>
      <c r="J98" s="392">
        <v>9642.5010000000002</v>
      </c>
      <c r="K98" s="392">
        <v>0</v>
      </c>
      <c r="L98" s="392">
        <v>67585.900370000003</v>
      </c>
      <c r="M98" s="392">
        <v>8592.1990000000005</v>
      </c>
      <c r="N98" s="392">
        <v>8644.8158000000003</v>
      </c>
      <c r="O98" s="392">
        <v>3619.88247</v>
      </c>
      <c r="P98" s="392">
        <v>3436.77234</v>
      </c>
      <c r="Q98" s="392">
        <v>1.0119100000000001</v>
      </c>
      <c r="R98" s="346">
        <v>111160.94686</v>
      </c>
      <c r="S98" s="392">
        <v>41.66525</v>
      </c>
      <c r="T98" s="392">
        <v>706.58595000000003</v>
      </c>
      <c r="U98" s="392">
        <v>19.717949999999998</v>
      </c>
      <c r="V98" s="392">
        <v>34.683779999999999</v>
      </c>
      <c r="W98" s="392">
        <v>0.29777999999999999</v>
      </c>
      <c r="X98" s="392">
        <v>127.09428</v>
      </c>
      <c r="Y98" s="392">
        <v>27.1356</v>
      </c>
      <c r="Z98" s="392">
        <v>176.78506999999999</v>
      </c>
      <c r="AA98" s="392">
        <v>0</v>
      </c>
      <c r="AB98" s="392">
        <v>748.46258999999998</v>
      </c>
      <c r="AC98" s="392">
        <v>8.269E-2</v>
      </c>
      <c r="AD98" s="233">
        <v>1882.5109399999999</v>
      </c>
      <c r="AE98" s="233">
        <v>272392.04022999998</v>
      </c>
      <c r="AF98" s="227">
        <v>8644.8158000000003</v>
      </c>
      <c r="AG98" s="227">
        <v>76212.783150000003</v>
      </c>
      <c r="AH98" s="227">
        <v>0</v>
      </c>
      <c r="AI98" s="227">
        <v>27.21829</v>
      </c>
      <c r="AJ98" s="475">
        <v>187507.22299000001</v>
      </c>
      <c r="AK98" s="40"/>
      <c r="AL98" s="407">
        <v>272392.04023000004</v>
      </c>
      <c r="AM98" s="407">
        <v>0</v>
      </c>
    </row>
    <row r="99" spans="1:39" s="417" customFormat="1" ht="14.4" hidden="1" x14ac:dyDescent="0.3">
      <c r="A99" s="421">
        <v>91</v>
      </c>
      <c r="B99" s="416">
        <v>440225</v>
      </c>
      <c r="C99" s="417" t="s">
        <v>1126</v>
      </c>
      <c r="D99" s="490">
        <v>0</v>
      </c>
      <c r="E99" s="490">
        <v>0</v>
      </c>
      <c r="F99" s="490">
        <v>0</v>
      </c>
      <c r="G99" s="490">
        <v>0</v>
      </c>
      <c r="H99" s="418">
        <v>0</v>
      </c>
      <c r="I99" s="490">
        <v>0</v>
      </c>
      <c r="J99" s="490">
        <v>0</v>
      </c>
      <c r="K99" s="490">
        <v>0</v>
      </c>
      <c r="L99" s="490">
        <v>0</v>
      </c>
      <c r="M99" s="490">
        <v>0</v>
      </c>
      <c r="N99" s="490">
        <v>0</v>
      </c>
      <c r="O99" s="490">
        <v>0</v>
      </c>
      <c r="P99" s="490">
        <v>0</v>
      </c>
      <c r="Q99" s="490">
        <v>0</v>
      </c>
      <c r="R99" s="418">
        <v>0</v>
      </c>
      <c r="S99" s="490">
        <v>0</v>
      </c>
      <c r="T99" s="490">
        <v>0</v>
      </c>
      <c r="U99" s="490">
        <v>0</v>
      </c>
      <c r="V99" s="490">
        <v>0</v>
      </c>
      <c r="W99" s="490">
        <v>0</v>
      </c>
      <c r="X99" s="490">
        <v>0</v>
      </c>
      <c r="Y99" s="490">
        <v>0</v>
      </c>
      <c r="Z99" s="490">
        <v>0</v>
      </c>
      <c r="AA99" s="490">
        <v>0</v>
      </c>
      <c r="AB99" s="490">
        <v>0</v>
      </c>
      <c r="AC99" s="490">
        <v>0</v>
      </c>
      <c r="AD99" s="472">
        <v>0</v>
      </c>
      <c r="AE99" s="472">
        <v>0</v>
      </c>
      <c r="AF99" s="476">
        <v>0</v>
      </c>
      <c r="AG99" s="476">
        <v>0</v>
      </c>
      <c r="AH99" s="476">
        <v>0</v>
      </c>
      <c r="AI99" s="476">
        <v>0</v>
      </c>
      <c r="AJ99" s="477">
        <v>0</v>
      </c>
      <c r="AK99" s="419"/>
      <c r="AL99" s="420">
        <v>0</v>
      </c>
      <c r="AM99" s="420">
        <v>0</v>
      </c>
    </row>
    <row r="100" spans="1:39" ht="14.4" x14ac:dyDescent="0.3">
      <c r="A100" s="60">
        <v>92</v>
      </c>
      <c r="B100" s="81">
        <v>440230</v>
      </c>
      <c r="C100" s="82" t="s">
        <v>1127</v>
      </c>
      <c r="D100" s="392">
        <v>975.99058000000002</v>
      </c>
      <c r="E100" s="392">
        <v>4296.3765800000001</v>
      </c>
      <c r="F100" s="392">
        <v>2021.5998400000001</v>
      </c>
      <c r="G100" s="392">
        <v>642.37676999999996</v>
      </c>
      <c r="H100" s="346">
        <v>7936.3437699999995</v>
      </c>
      <c r="I100" s="392">
        <v>174.00487000000001</v>
      </c>
      <c r="J100" s="392">
        <v>194.38499999999999</v>
      </c>
      <c r="K100" s="392">
        <v>0</v>
      </c>
      <c r="L100" s="392">
        <v>0</v>
      </c>
      <c r="M100" s="392">
        <v>0</v>
      </c>
      <c r="N100" s="392">
        <v>0</v>
      </c>
      <c r="O100" s="392">
        <v>140.19899000000001</v>
      </c>
      <c r="P100" s="392">
        <v>142.71659</v>
      </c>
      <c r="Q100" s="392">
        <v>8.5202000000000009</v>
      </c>
      <c r="R100" s="346">
        <v>659.82565</v>
      </c>
      <c r="S100" s="392">
        <v>215.06113999999999</v>
      </c>
      <c r="T100" s="392">
        <v>0</v>
      </c>
      <c r="U100" s="392">
        <v>0</v>
      </c>
      <c r="V100" s="392">
        <v>2.1129999999999999E-2</v>
      </c>
      <c r="W100" s="392">
        <v>0</v>
      </c>
      <c r="X100" s="392">
        <v>0</v>
      </c>
      <c r="Y100" s="392">
        <v>0</v>
      </c>
      <c r="Z100" s="392">
        <v>42.12227</v>
      </c>
      <c r="AA100" s="392">
        <v>0</v>
      </c>
      <c r="AB100" s="392">
        <v>124.87466999999999</v>
      </c>
      <c r="AC100" s="392">
        <v>0</v>
      </c>
      <c r="AD100" s="233">
        <v>382.07920999999999</v>
      </c>
      <c r="AE100" s="233">
        <v>8978.24863</v>
      </c>
      <c r="AF100" s="227">
        <v>0</v>
      </c>
      <c r="AG100" s="227">
        <v>2.1129999999999999E-2</v>
      </c>
      <c r="AH100" s="227">
        <v>0</v>
      </c>
      <c r="AI100" s="227">
        <v>0</v>
      </c>
      <c r="AJ100" s="475">
        <v>8978.2274999999991</v>
      </c>
      <c r="AK100" s="40"/>
      <c r="AL100" s="407">
        <v>8978.2486299999982</v>
      </c>
      <c r="AM100" s="407">
        <v>0</v>
      </c>
    </row>
    <row r="101" spans="1:39" ht="14.4" x14ac:dyDescent="0.3">
      <c r="A101" s="60">
        <v>93</v>
      </c>
      <c r="B101" s="81">
        <v>440235</v>
      </c>
      <c r="C101" s="82" t="s">
        <v>1806</v>
      </c>
      <c r="D101" s="392">
        <v>0</v>
      </c>
      <c r="E101" s="392">
        <v>1577.39573</v>
      </c>
      <c r="F101" s="392">
        <v>31.064820000000001</v>
      </c>
      <c r="G101" s="392">
        <v>0</v>
      </c>
      <c r="H101" s="346">
        <v>1608.46055</v>
      </c>
      <c r="I101" s="392">
        <v>0</v>
      </c>
      <c r="J101" s="392">
        <v>0</v>
      </c>
      <c r="K101" s="392">
        <v>0</v>
      </c>
      <c r="L101" s="392">
        <v>0</v>
      </c>
      <c r="M101" s="392">
        <v>0</v>
      </c>
      <c r="N101" s="392">
        <v>0.62677000000000005</v>
      </c>
      <c r="O101" s="392">
        <v>0</v>
      </c>
      <c r="P101" s="392">
        <v>0</v>
      </c>
      <c r="Q101" s="392">
        <v>0</v>
      </c>
      <c r="R101" s="346">
        <v>0.62677000000000005</v>
      </c>
      <c r="S101" s="392">
        <v>0</v>
      </c>
      <c r="T101" s="392">
        <v>0</v>
      </c>
      <c r="U101" s="392">
        <v>0</v>
      </c>
      <c r="V101" s="392">
        <v>0</v>
      </c>
      <c r="W101" s="392">
        <v>0</v>
      </c>
      <c r="X101" s="392">
        <v>0</v>
      </c>
      <c r="Y101" s="392">
        <v>0</v>
      </c>
      <c r="Z101" s="392">
        <v>0</v>
      </c>
      <c r="AA101" s="392">
        <v>0</v>
      </c>
      <c r="AB101" s="392">
        <v>0</v>
      </c>
      <c r="AC101" s="392">
        <v>0</v>
      </c>
      <c r="AD101" s="233">
        <v>0</v>
      </c>
      <c r="AE101" s="233">
        <v>1609.0873200000001</v>
      </c>
      <c r="AF101" s="227">
        <v>0.62677000000000005</v>
      </c>
      <c r="AG101" s="227">
        <v>0</v>
      </c>
      <c r="AH101" s="227">
        <v>0</v>
      </c>
      <c r="AI101" s="227">
        <v>0</v>
      </c>
      <c r="AJ101" s="475">
        <v>1608.46055</v>
      </c>
      <c r="AK101" s="40"/>
      <c r="AL101" s="407">
        <v>1609.0873200000001</v>
      </c>
      <c r="AM101" s="407">
        <v>0</v>
      </c>
    </row>
    <row r="102" spans="1:39" ht="14.4" x14ac:dyDescent="0.3">
      <c r="A102" s="60">
        <v>94</v>
      </c>
      <c r="B102" s="81">
        <v>440240</v>
      </c>
      <c r="C102" s="82" t="s">
        <v>1128</v>
      </c>
      <c r="D102" s="392">
        <v>11349.62745</v>
      </c>
      <c r="E102" s="392">
        <v>1192.3924999999999</v>
      </c>
      <c r="F102" s="392">
        <v>21277.197339999999</v>
      </c>
      <c r="G102" s="392">
        <v>814.19779000000005</v>
      </c>
      <c r="H102" s="346">
        <v>34633.415079999999</v>
      </c>
      <c r="I102" s="392">
        <v>154.8383</v>
      </c>
      <c r="J102" s="392">
        <v>0</v>
      </c>
      <c r="K102" s="392">
        <v>0</v>
      </c>
      <c r="L102" s="392">
        <v>0</v>
      </c>
      <c r="M102" s="392">
        <v>0</v>
      </c>
      <c r="N102" s="392">
        <v>24.869299999999999</v>
      </c>
      <c r="O102" s="392">
        <v>455.05556000000001</v>
      </c>
      <c r="P102" s="392">
        <v>148.35563999999999</v>
      </c>
      <c r="Q102" s="392">
        <v>8.9383999999999997</v>
      </c>
      <c r="R102" s="346">
        <v>792.05719999999997</v>
      </c>
      <c r="S102" s="392">
        <v>894.77121999999997</v>
      </c>
      <c r="T102" s="392">
        <v>4.4438500000000003</v>
      </c>
      <c r="U102" s="392">
        <v>65.612499999999997</v>
      </c>
      <c r="V102" s="392">
        <v>0.10693</v>
      </c>
      <c r="W102" s="392">
        <v>56.002330000000001</v>
      </c>
      <c r="X102" s="392">
        <v>0</v>
      </c>
      <c r="Y102" s="392">
        <v>3877.1031800000001</v>
      </c>
      <c r="Z102" s="392">
        <v>3.2973499999999998</v>
      </c>
      <c r="AA102" s="392">
        <v>703.17024000000004</v>
      </c>
      <c r="AB102" s="392">
        <v>1911.3023700000001</v>
      </c>
      <c r="AC102" s="392">
        <v>2348.9319799999998</v>
      </c>
      <c r="AD102" s="233">
        <v>9864.7419499999996</v>
      </c>
      <c r="AE102" s="233">
        <v>45290.214229999998</v>
      </c>
      <c r="AF102" s="227">
        <v>24.869299999999999</v>
      </c>
      <c r="AG102" s="227">
        <v>0.10693</v>
      </c>
      <c r="AH102" s="227">
        <v>0</v>
      </c>
      <c r="AI102" s="227">
        <v>6929.2054000000007</v>
      </c>
      <c r="AJ102" s="475">
        <v>38336.032600000013</v>
      </c>
      <c r="AK102" s="40"/>
      <c r="AL102" s="407">
        <v>45290.214230000012</v>
      </c>
      <c r="AM102" s="407">
        <v>0</v>
      </c>
    </row>
    <row r="103" spans="1:39" ht="14.4" x14ac:dyDescent="0.3">
      <c r="A103" s="60">
        <v>95</v>
      </c>
      <c r="B103" s="81">
        <v>440245</v>
      </c>
      <c r="C103" s="82" t="s">
        <v>1129</v>
      </c>
      <c r="D103" s="392">
        <v>48.087159999999997</v>
      </c>
      <c r="E103" s="392">
        <v>4547.9336400000002</v>
      </c>
      <c r="F103" s="392">
        <v>38.713659999999997</v>
      </c>
      <c r="G103" s="392">
        <v>11.866569999999999</v>
      </c>
      <c r="H103" s="346">
        <v>4646.6010300000007</v>
      </c>
      <c r="I103" s="392">
        <v>0</v>
      </c>
      <c r="J103" s="392">
        <v>21.635000000000002</v>
      </c>
      <c r="K103" s="392">
        <v>0</v>
      </c>
      <c r="L103" s="392">
        <v>0</v>
      </c>
      <c r="M103" s="392">
        <v>0</v>
      </c>
      <c r="N103" s="392">
        <v>0</v>
      </c>
      <c r="O103" s="392">
        <v>0.26258999999999999</v>
      </c>
      <c r="P103" s="392">
        <v>9.7558299999999996</v>
      </c>
      <c r="Q103" s="392">
        <v>0</v>
      </c>
      <c r="R103" s="346">
        <v>31.653420000000001</v>
      </c>
      <c r="S103" s="392">
        <v>1.8117399999999999</v>
      </c>
      <c r="T103" s="392">
        <v>0</v>
      </c>
      <c r="U103" s="392">
        <v>0</v>
      </c>
      <c r="V103" s="392">
        <v>0</v>
      </c>
      <c r="W103" s="392">
        <v>0</v>
      </c>
      <c r="X103" s="392">
        <v>0</v>
      </c>
      <c r="Y103" s="392">
        <v>0</v>
      </c>
      <c r="Z103" s="392">
        <v>0</v>
      </c>
      <c r="AA103" s="392">
        <v>0</v>
      </c>
      <c r="AB103" s="392">
        <v>0</v>
      </c>
      <c r="AC103" s="392">
        <v>0</v>
      </c>
      <c r="AD103" s="233">
        <v>1.8117399999999999</v>
      </c>
      <c r="AE103" s="233">
        <v>4680.0661900000005</v>
      </c>
      <c r="AF103" s="227">
        <v>0</v>
      </c>
      <c r="AG103" s="227">
        <v>0</v>
      </c>
      <c r="AH103" s="227">
        <v>0</v>
      </c>
      <c r="AI103" s="227">
        <v>0</v>
      </c>
      <c r="AJ103" s="475">
        <v>4680.0661900000014</v>
      </c>
      <c r="AK103" s="40"/>
      <c r="AL103" s="407">
        <v>4680.0661900000014</v>
      </c>
      <c r="AM103" s="407">
        <v>0</v>
      </c>
    </row>
    <row r="104" spans="1:39" ht="14.4" x14ac:dyDescent="0.3">
      <c r="A104" s="147">
        <v>96</v>
      </c>
      <c r="B104" s="81">
        <v>440250</v>
      </c>
      <c r="C104" s="82" t="s">
        <v>1130</v>
      </c>
      <c r="D104" s="392">
        <v>0</v>
      </c>
      <c r="E104" s="392">
        <v>0</v>
      </c>
      <c r="F104" s="392">
        <v>0</v>
      </c>
      <c r="G104" s="392">
        <v>0</v>
      </c>
      <c r="H104" s="346">
        <v>0</v>
      </c>
      <c r="I104" s="392">
        <v>0</v>
      </c>
      <c r="J104" s="392">
        <v>0</v>
      </c>
      <c r="K104" s="392">
        <v>0</v>
      </c>
      <c r="L104" s="392">
        <v>0</v>
      </c>
      <c r="M104" s="392">
        <v>0</v>
      </c>
      <c r="N104" s="392">
        <v>0</v>
      </c>
      <c r="O104" s="392">
        <v>0</v>
      </c>
      <c r="P104" s="392">
        <v>0</v>
      </c>
      <c r="Q104" s="392">
        <v>0</v>
      </c>
      <c r="R104" s="346">
        <v>0</v>
      </c>
      <c r="S104" s="392">
        <v>0</v>
      </c>
      <c r="T104" s="392">
        <v>0</v>
      </c>
      <c r="U104" s="392">
        <v>0</v>
      </c>
      <c r="V104" s="392">
        <v>0</v>
      </c>
      <c r="W104" s="392">
        <v>0</v>
      </c>
      <c r="X104" s="392">
        <v>0</v>
      </c>
      <c r="Y104" s="392">
        <v>0</v>
      </c>
      <c r="Z104" s="392">
        <v>0</v>
      </c>
      <c r="AA104" s="392">
        <v>0</v>
      </c>
      <c r="AB104" s="392">
        <v>0</v>
      </c>
      <c r="AC104" s="392">
        <v>0</v>
      </c>
      <c r="AD104" s="233">
        <v>0</v>
      </c>
      <c r="AE104" s="233">
        <v>0</v>
      </c>
      <c r="AF104" s="227">
        <v>0</v>
      </c>
      <c r="AG104" s="227">
        <v>0</v>
      </c>
      <c r="AH104" s="227">
        <v>0</v>
      </c>
      <c r="AI104" s="227">
        <v>0</v>
      </c>
      <c r="AJ104" s="475">
        <v>0</v>
      </c>
      <c r="AK104" s="40"/>
      <c r="AL104" s="407">
        <v>0</v>
      </c>
      <c r="AM104" s="407">
        <v>0</v>
      </c>
    </row>
    <row r="105" spans="1:39" ht="14.4" x14ac:dyDescent="0.3">
      <c r="A105" s="60">
        <v>97</v>
      </c>
      <c r="B105" s="81">
        <v>4403</v>
      </c>
      <c r="C105" s="311" t="s">
        <v>209</v>
      </c>
      <c r="D105" s="392">
        <v>3940.2571200000002</v>
      </c>
      <c r="E105" s="392">
        <v>8064.5538500000002</v>
      </c>
      <c r="F105" s="392">
        <v>18491.773690000002</v>
      </c>
      <c r="G105" s="392">
        <v>8265.1496900000002</v>
      </c>
      <c r="H105" s="346">
        <v>38761.734349999999</v>
      </c>
      <c r="I105" s="392">
        <v>1330.49792</v>
      </c>
      <c r="J105" s="392">
        <v>302</v>
      </c>
      <c r="K105" s="392">
        <v>2.327</v>
      </c>
      <c r="L105" s="392">
        <v>4262.8882999999996</v>
      </c>
      <c r="M105" s="392">
        <v>973.51101000000006</v>
      </c>
      <c r="N105" s="392">
        <v>1294.65086</v>
      </c>
      <c r="O105" s="392">
        <v>0</v>
      </c>
      <c r="P105" s="392">
        <v>258.44143000000003</v>
      </c>
      <c r="Q105" s="392">
        <v>166.91945000000001</v>
      </c>
      <c r="R105" s="346">
        <v>8591.2359699999997</v>
      </c>
      <c r="S105" s="392">
        <v>255.49526</v>
      </c>
      <c r="T105" s="392">
        <v>395.06092000000001</v>
      </c>
      <c r="U105" s="392">
        <v>11.671989999999999</v>
      </c>
      <c r="V105" s="392">
        <v>1.8516900000000001</v>
      </c>
      <c r="W105" s="392">
        <v>0.21976999999999999</v>
      </c>
      <c r="X105" s="392">
        <v>43.977040000000002</v>
      </c>
      <c r="Y105" s="392">
        <v>74.976100000000002</v>
      </c>
      <c r="Z105" s="392">
        <v>11.68207</v>
      </c>
      <c r="AA105" s="392">
        <v>33.676679999999998</v>
      </c>
      <c r="AB105" s="392">
        <v>922.07376999999997</v>
      </c>
      <c r="AC105" s="392">
        <v>57.66</v>
      </c>
      <c r="AD105" s="233">
        <v>1808.34529</v>
      </c>
      <c r="AE105" s="233">
        <v>49161.315609999998</v>
      </c>
      <c r="AF105" s="227">
        <v>1296.97786</v>
      </c>
      <c r="AG105" s="227">
        <v>5238.2510000000002</v>
      </c>
      <c r="AH105" s="227">
        <v>0</v>
      </c>
      <c r="AI105" s="227">
        <v>166.31278</v>
      </c>
      <c r="AJ105" s="475">
        <v>42459.773970000017</v>
      </c>
      <c r="AK105" s="40"/>
      <c r="AL105" s="407">
        <v>49161.31561000002</v>
      </c>
      <c r="AM105" s="407">
        <v>0</v>
      </c>
    </row>
    <row r="106" spans="1:39" ht="14.4" x14ac:dyDescent="0.3">
      <c r="A106" s="60">
        <v>98</v>
      </c>
      <c r="B106" s="81">
        <v>4404</v>
      </c>
      <c r="C106" s="311" t="s">
        <v>977</v>
      </c>
      <c r="D106" s="392">
        <v>307.04423000000003</v>
      </c>
      <c r="E106" s="392">
        <v>2348.5448799999999</v>
      </c>
      <c r="F106" s="392">
        <v>1129.52099</v>
      </c>
      <c r="G106" s="392">
        <v>252.79778999999999</v>
      </c>
      <c r="H106" s="346">
        <v>4037.90789</v>
      </c>
      <c r="I106" s="392">
        <v>611.85072000000002</v>
      </c>
      <c r="J106" s="392">
        <v>0</v>
      </c>
      <c r="K106" s="392">
        <v>0</v>
      </c>
      <c r="L106" s="392">
        <v>0</v>
      </c>
      <c r="M106" s="392">
        <v>172.62943000000001</v>
      </c>
      <c r="N106" s="392">
        <v>325.13096999999999</v>
      </c>
      <c r="O106" s="392">
        <v>271.42387000000002</v>
      </c>
      <c r="P106" s="392">
        <v>73.685500000000005</v>
      </c>
      <c r="Q106" s="392">
        <v>12.13766</v>
      </c>
      <c r="R106" s="346">
        <v>1466.8581500000003</v>
      </c>
      <c r="S106" s="392">
        <v>44.645490000000002</v>
      </c>
      <c r="T106" s="392">
        <v>0</v>
      </c>
      <c r="U106" s="392">
        <v>0</v>
      </c>
      <c r="V106" s="392">
        <v>22.26679</v>
      </c>
      <c r="W106" s="392">
        <v>0</v>
      </c>
      <c r="X106" s="392">
        <v>0</v>
      </c>
      <c r="Y106" s="392">
        <v>0</v>
      </c>
      <c r="Z106" s="392">
        <v>0</v>
      </c>
      <c r="AA106" s="392">
        <v>0</v>
      </c>
      <c r="AB106" s="392">
        <v>93.998840000000001</v>
      </c>
      <c r="AC106" s="392">
        <v>0</v>
      </c>
      <c r="AD106" s="233">
        <v>160.91112000000001</v>
      </c>
      <c r="AE106" s="233">
        <v>5665.6771600000002</v>
      </c>
      <c r="AF106" s="227">
        <v>325.13096999999999</v>
      </c>
      <c r="AG106" s="227">
        <v>194.89622000000003</v>
      </c>
      <c r="AH106" s="227">
        <v>0</v>
      </c>
      <c r="AI106" s="227">
        <v>0</v>
      </c>
      <c r="AJ106" s="475">
        <v>5145.6499699999995</v>
      </c>
      <c r="AK106" s="40"/>
      <c r="AL106" s="407">
        <v>5665.6771599999993</v>
      </c>
      <c r="AM106" s="407">
        <v>0</v>
      </c>
    </row>
    <row r="107" spans="1:39" ht="14.4" x14ac:dyDescent="0.3">
      <c r="A107" s="60">
        <v>99</v>
      </c>
      <c r="B107" s="81">
        <v>4405</v>
      </c>
      <c r="C107" s="311" t="s">
        <v>210</v>
      </c>
      <c r="D107" s="392">
        <v>0</v>
      </c>
      <c r="E107" s="392">
        <v>541.96195</v>
      </c>
      <c r="F107" s="392">
        <v>6349.7081399999997</v>
      </c>
      <c r="G107" s="392">
        <v>146</v>
      </c>
      <c r="H107" s="346">
        <v>7037.6700899999996</v>
      </c>
      <c r="I107" s="392">
        <v>10.547230000000001</v>
      </c>
      <c r="J107" s="392">
        <v>1.2071099999999999</v>
      </c>
      <c r="K107" s="392">
        <v>11.914999999999999</v>
      </c>
      <c r="L107" s="392">
        <v>0</v>
      </c>
      <c r="M107" s="392">
        <v>0</v>
      </c>
      <c r="N107" s="392">
        <v>0</v>
      </c>
      <c r="O107" s="392">
        <v>0</v>
      </c>
      <c r="P107" s="392">
        <v>8.8437699999999992</v>
      </c>
      <c r="Q107" s="392">
        <v>0</v>
      </c>
      <c r="R107" s="346">
        <v>32.513109999999998</v>
      </c>
      <c r="S107" s="392">
        <v>5.0246000000000004</v>
      </c>
      <c r="T107" s="392">
        <v>0.63558000000000003</v>
      </c>
      <c r="U107" s="392">
        <v>2.9699200000000001</v>
      </c>
      <c r="V107" s="392">
        <v>1.64171</v>
      </c>
      <c r="W107" s="392">
        <v>3.6728100000000001</v>
      </c>
      <c r="X107" s="392">
        <v>0.91447000000000001</v>
      </c>
      <c r="Y107" s="392">
        <v>3.6949999999999997E-2</v>
      </c>
      <c r="Z107" s="392">
        <v>2.6019999999999999</v>
      </c>
      <c r="AA107" s="392">
        <v>5.3945299999999996</v>
      </c>
      <c r="AB107" s="392">
        <v>70.944000000000003</v>
      </c>
      <c r="AC107" s="392">
        <v>6.2880900000000004</v>
      </c>
      <c r="AD107" s="233">
        <v>100.12465999999999</v>
      </c>
      <c r="AE107" s="233">
        <v>7170.3078599999999</v>
      </c>
      <c r="AF107" s="227">
        <v>11.914999999999999</v>
      </c>
      <c r="AG107" s="227">
        <v>1.64171</v>
      </c>
      <c r="AH107" s="227">
        <v>0</v>
      </c>
      <c r="AI107" s="227">
        <v>11.719570000000001</v>
      </c>
      <c r="AJ107" s="475">
        <v>7145.0315799999998</v>
      </c>
      <c r="AK107" s="40"/>
      <c r="AL107" s="407">
        <v>7170.3078599999999</v>
      </c>
      <c r="AM107" s="407">
        <v>0</v>
      </c>
    </row>
    <row r="108" spans="1:39" ht="14.4" x14ac:dyDescent="0.3">
      <c r="A108" s="60">
        <v>100</v>
      </c>
      <c r="B108" s="81">
        <v>4406</v>
      </c>
      <c r="C108" s="311" t="s">
        <v>117</v>
      </c>
      <c r="D108" s="392">
        <v>643.06348000000003</v>
      </c>
      <c r="E108" s="392">
        <v>453.65228000000002</v>
      </c>
      <c r="F108" s="392">
        <v>6457.1060399999997</v>
      </c>
      <c r="G108" s="392">
        <v>1146.31215</v>
      </c>
      <c r="H108" s="346">
        <v>8700.1339499999995</v>
      </c>
      <c r="I108" s="392">
        <v>22.21161</v>
      </c>
      <c r="J108" s="392">
        <v>282.10399999999998</v>
      </c>
      <c r="K108" s="392">
        <v>0</v>
      </c>
      <c r="L108" s="392">
        <v>0</v>
      </c>
      <c r="M108" s="392">
        <v>0</v>
      </c>
      <c r="N108" s="392">
        <v>2135.4830200000001</v>
      </c>
      <c r="O108" s="392">
        <v>0</v>
      </c>
      <c r="P108" s="392">
        <v>5.9414699999999998</v>
      </c>
      <c r="Q108" s="392">
        <v>0</v>
      </c>
      <c r="R108" s="346">
        <v>2445.7401000000004</v>
      </c>
      <c r="S108" s="392">
        <v>28.516909999999999</v>
      </c>
      <c r="T108" s="392">
        <v>12.204789999999999</v>
      </c>
      <c r="U108" s="392">
        <v>6.7000000000000004E-2</v>
      </c>
      <c r="V108" s="392">
        <v>0</v>
      </c>
      <c r="W108" s="392">
        <v>0</v>
      </c>
      <c r="X108" s="392">
        <v>0</v>
      </c>
      <c r="Y108" s="392">
        <v>0</v>
      </c>
      <c r="Z108" s="392">
        <v>1.1689000000000001</v>
      </c>
      <c r="AA108" s="392">
        <v>0</v>
      </c>
      <c r="AB108" s="392">
        <v>10.52087</v>
      </c>
      <c r="AC108" s="392">
        <v>0</v>
      </c>
      <c r="AD108" s="233">
        <v>52.478470000000002</v>
      </c>
      <c r="AE108" s="233">
        <v>11198.35252</v>
      </c>
      <c r="AF108" s="227">
        <v>2135.4830200000001</v>
      </c>
      <c r="AG108" s="227">
        <v>0</v>
      </c>
      <c r="AH108" s="227">
        <v>0</v>
      </c>
      <c r="AI108" s="227">
        <v>0</v>
      </c>
      <c r="AJ108" s="475">
        <v>9062.8694999999989</v>
      </c>
      <c r="AK108" s="40"/>
      <c r="AL108" s="407">
        <v>11198.352519999999</v>
      </c>
      <c r="AM108" s="407">
        <v>0</v>
      </c>
    </row>
    <row r="109" spans="1:39" ht="14.4" x14ac:dyDescent="0.3">
      <c r="A109" s="147">
        <v>101</v>
      </c>
      <c r="B109" s="81">
        <v>4407</v>
      </c>
      <c r="C109" s="311" t="s">
        <v>978</v>
      </c>
      <c r="D109" s="392">
        <v>0</v>
      </c>
      <c r="E109" s="392">
        <v>0</v>
      </c>
      <c r="F109" s="392">
        <v>0</v>
      </c>
      <c r="G109" s="392">
        <v>0</v>
      </c>
      <c r="H109" s="346">
        <v>0</v>
      </c>
      <c r="I109" s="392">
        <v>0</v>
      </c>
      <c r="J109" s="392">
        <v>0</v>
      </c>
      <c r="K109" s="392">
        <v>0</v>
      </c>
      <c r="L109" s="392">
        <v>0</v>
      </c>
      <c r="M109" s="392">
        <v>0</v>
      </c>
      <c r="N109" s="392">
        <v>0</v>
      </c>
      <c r="O109" s="392">
        <v>0</v>
      </c>
      <c r="P109" s="392">
        <v>0</v>
      </c>
      <c r="Q109" s="392">
        <v>0</v>
      </c>
      <c r="R109" s="346">
        <v>0</v>
      </c>
      <c r="S109" s="392">
        <v>0</v>
      </c>
      <c r="T109" s="392">
        <v>0</v>
      </c>
      <c r="U109" s="392">
        <v>0</v>
      </c>
      <c r="V109" s="392">
        <v>0</v>
      </c>
      <c r="W109" s="392">
        <v>0</v>
      </c>
      <c r="X109" s="392">
        <v>0</v>
      </c>
      <c r="Y109" s="392">
        <v>0</v>
      </c>
      <c r="Z109" s="392">
        <v>0</v>
      </c>
      <c r="AA109" s="392">
        <v>0</v>
      </c>
      <c r="AB109" s="392">
        <v>0</v>
      </c>
      <c r="AC109" s="392">
        <v>0</v>
      </c>
      <c r="AD109" s="233">
        <v>0</v>
      </c>
      <c r="AE109" s="233">
        <v>0</v>
      </c>
      <c r="AF109" s="227">
        <v>0</v>
      </c>
      <c r="AG109" s="227">
        <v>0</v>
      </c>
      <c r="AH109" s="227">
        <v>0</v>
      </c>
      <c r="AI109" s="227">
        <v>0</v>
      </c>
      <c r="AJ109" s="475">
        <v>0</v>
      </c>
      <c r="AK109" s="40"/>
      <c r="AL109" s="407">
        <v>0</v>
      </c>
      <c r="AM109" s="407">
        <v>0</v>
      </c>
    </row>
    <row r="110" spans="1:39" s="14" customFormat="1" ht="14.4" x14ac:dyDescent="0.3">
      <c r="A110" s="64">
        <v>102</v>
      </c>
      <c r="B110" s="189" t="s">
        <v>541</v>
      </c>
      <c r="C110" s="309" t="s">
        <v>541</v>
      </c>
      <c r="D110" s="488">
        <v>169319.33103</v>
      </c>
      <c r="E110" s="488">
        <v>135464.04514</v>
      </c>
      <c r="F110" s="488">
        <v>357579.68816999998</v>
      </c>
      <c r="G110" s="488">
        <v>130004.13995</v>
      </c>
      <c r="H110" s="345">
        <v>792367.20429000002</v>
      </c>
      <c r="I110" s="488">
        <v>52085.053460000003</v>
      </c>
      <c r="J110" s="488">
        <v>104798.92539999999</v>
      </c>
      <c r="K110" s="488">
        <v>11899.808999999999</v>
      </c>
      <c r="L110" s="488">
        <v>107368.77724</v>
      </c>
      <c r="M110" s="488">
        <v>33236.531470000002</v>
      </c>
      <c r="N110" s="488">
        <v>99534.797200000001</v>
      </c>
      <c r="O110" s="488">
        <v>16352.316360000001</v>
      </c>
      <c r="P110" s="488">
        <v>22974.913629999999</v>
      </c>
      <c r="Q110" s="488">
        <v>39631.00215</v>
      </c>
      <c r="R110" s="345">
        <v>487882.12591</v>
      </c>
      <c r="S110" s="488">
        <v>8827.7835699999996</v>
      </c>
      <c r="T110" s="488">
        <v>3755.70525</v>
      </c>
      <c r="U110" s="488">
        <v>2284.6673500000002</v>
      </c>
      <c r="V110" s="488">
        <v>1861.1512499999999</v>
      </c>
      <c r="W110" s="488">
        <v>5445.3912</v>
      </c>
      <c r="X110" s="488">
        <v>375.01227</v>
      </c>
      <c r="Y110" s="488">
        <v>-605.97045000000003</v>
      </c>
      <c r="Z110" s="488">
        <v>2187.2201</v>
      </c>
      <c r="AA110" s="488">
        <v>5221.6098199999997</v>
      </c>
      <c r="AB110" s="488">
        <v>3237.8552199999999</v>
      </c>
      <c r="AC110" s="488">
        <v>4894.7512999999999</v>
      </c>
      <c r="AD110" s="489">
        <v>37485.176879999992</v>
      </c>
      <c r="AE110" s="489">
        <v>1317734.5070799999</v>
      </c>
      <c r="AF110" s="473">
        <v>111434.60619999999</v>
      </c>
      <c r="AG110" s="473">
        <v>142466.45996000001</v>
      </c>
      <c r="AH110" s="473">
        <v>0</v>
      </c>
      <c r="AI110" s="473">
        <v>9510.3906700000007</v>
      </c>
      <c r="AJ110" s="474">
        <v>1054323.0502499999</v>
      </c>
      <c r="AK110" s="40"/>
      <c r="AL110" s="407">
        <v>1317734.5070799999</v>
      </c>
      <c r="AM110" s="407">
        <v>0</v>
      </c>
    </row>
    <row r="111" spans="1:39" s="14" customFormat="1" ht="14.4" x14ac:dyDescent="0.3">
      <c r="A111" s="64"/>
      <c r="B111" s="80"/>
      <c r="C111" s="309"/>
      <c r="D111" s="489"/>
      <c r="E111" s="489"/>
      <c r="F111" s="489"/>
      <c r="G111" s="489"/>
      <c r="H111" s="346"/>
      <c r="I111" s="489"/>
      <c r="J111" s="489"/>
      <c r="K111" s="489"/>
      <c r="L111" s="489"/>
      <c r="M111" s="489"/>
      <c r="N111" s="489"/>
      <c r="O111" s="489"/>
      <c r="P111" s="489"/>
      <c r="Q111" s="489"/>
      <c r="R111" s="346"/>
      <c r="S111" s="489"/>
      <c r="T111" s="489"/>
      <c r="U111" s="489"/>
      <c r="V111" s="489"/>
      <c r="W111" s="489"/>
      <c r="X111" s="489"/>
      <c r="Y111" s="489"/>
      <c r="Z111" s="489"/>
      <c r="AA111" s="489"/>
      <c r="AB111" s="489"/>
      <c r="AC111" s="489"/>
      <c r="AD111" s="233"/>
      <c r="AE111" s="233"/>
      <c r="AF111" s="227"/>
      <c r="AG111" s="227"/>
      <c r="AH111" s="227"/>
      <c r="AI111" s="227"/>
      <c r="AJ111" s="475"/>
      <c r="AK111" s="40"/>
      <c r="AL111" s="407"/>
      <c r="AM111" s="407"/>
    </row>
    <row r="112" spans="1:39" s="14" customFormat="1" ht="14.4" x14ac:dyDescent="0.3">
      <c r="A112" s="64">
        <v>104</v>
      </c>
      <c r="B112" s="80">
        <v>45</v>
      </c>
      <c r="C112" s="309" t="s">
        <v>979</v>
      </c>
      <c r="D112" s="488">
        <v>125861.24593999999</v>
      </c>
      <c r="E112" s="488">
        <v>158381.11259</v>
      </c>
      <c r="F112" s="488">
        <v>362907.92619999999</v>
      </c>
      <c r="G112" s="488">
        <v>127500.20342000001</v>
      </c>
      <c r="H112" s="345">
        <v>774650.48814999999</v>
      </c>
      <c r="I112" s="488">
        <v>47502.339549999997</v>
      </c>
      <c r="J112" s="488">
        <v>77552.698319999996</v>
      </c>
      <c r="K112" s="488">
        <v>15872.656999999999</v>
      </c>
      <c r="L112" s="488">
        <v>100731.73544999999</v>
      </c>
      <c r="M112" s="488">
        <v>25649.732380000001</v>
      </c>
      <c r="N112" s="488">
        <v>65536.9614</v>
      </c>
      <c r="O112" s="488">
        <v>13750.61088</v>
      </c>
      <c r="P112" s="488">
        <v>20773.082549999999</v>
      </c>
      <c r="Q112" s="488">
        <v>36897.915000000001</v>
      </c>
      <c r="R112" s="345">
        <v>404267.73252999998</v>
      </c>
      <c r="S112" s="488">
        <v>12991.41187</v>
      </c>
      <c r="T112" s="488">
        <v>4383.8801700000004</v>
      </c>
      <c r="U112" s="488">
        <v>2159.5746199999999</v>
      </c>
      <c r="V112" s="488">
        <v>1839.81745</v>
      </c>
      <c r="W112" s="488">
        <v>4506.50342</v>
      </c>
      <c r="X112" s="488">
        <v>1910.8097499999999</v>
      </c>
      <c r="Y112" s="488">
        <v>4650.3394799999996</v>
      </c>
      <c r="Z112" s="488">
        <v>2712.8780700000002</v>
      </c>
      <c r="AA112" s="488">
        <v>5880.6188899999997</v>
      </c>
      <c r="AB112" s="488">
        <v>6580.7434899999998</v>
      </c>
      <c r="AC112" s="488">
        <v>4715.31826</v>
      </c>
      <c r="AD112" s="489">
        <v>52331.895469999996</v>
      </c>
      <c r="AE112" s="489">
        <v>1231250.1161500001</v>
      </c>
      <c r="AF112" s="473">
        <v>81409.618400000007</v>
      </c>
      <c r="AG112" s="473">
        <v>128221.28528</v>
      </c>
      <c r="AH112" s="473">
        <v>0</v>
      </c>
      <c r="AI112" s="473">
        <v>15246.27663</v>
      </c>
      <c r="AJ112" s="474">
        <v>1006372.93584</v>
      </c>
      <c r="AK112" s="40"/>
      <c r="AL112" s="407">
        <v>1231250.1161500001</v>
      </c>
      <c r="AM112" s="407">
        <v>0</v>
      </c>
    </row>
    <row r="113" spans="1:39" ht="14.4" x14ac:dyDescent="0.3">
      <c r="A113" s="60">
        <v>105</v>
      </c>
      <c r="B113" s="81">
        <v>4501</v>
      </c>
      <c r="C113" s="311" t="s">
        <v>980</v>
      </c>
      <c r="D113" s="392">
        <v>46694.923360000001</v>
      </c>
      <c r="E113" s="392">
        <v>49304.064250000003</v>
      </c>
      <c r="F113" s="392">
        <v>85086.971900000004</v>
      </c>
      <c r="G113" s="392">
        <v>35507.624629999998</v>
      </c>
      <c r="H113" s="346">
        <v>216593.58414000002</v>
      </c>
      <c r="I113" s="392">
        <v>14453.444369999999</v>
      </c>
      <c r="J113" s="392">
        <v>24085.221989999998</v>
      </c>
      <c r="K113" s="392">
        <v>4769.8459999999995</v>
      </c>
      <c r="L113" s="392">
        <v>20480.21312</v>
      </c>
      <c r="M113" s="392">
        <v>9165.3861500000003</v>
      </c>
      <c r="N113" s="392">
        <v>21766.706249999999</v>
      </c>
      <c r="O113" s="392">
        <v>5659.3124200000002</v>
      </c>
      <c r="P113" s="392">
        <v>8396.0905399999992</v>
      </c>
      <c r="Q113" s="392">
        <v>20325.001029999999</v>
      </c>
      <c r="R113" s="346">
        <v>129101.22187000001</v>
      </c>
      <c r="S113" s="392">
        <v>4270.7292399999997</v>
      </c>
      <c r="T113" s="392">
        <v>1592.6938700000001</v>
      </c>
      <c r="U113" s="392">
        <v>768.98987999999997</v>
      </c>
      <c r="V113" s="392">
        <v>871.70640000000003</v>
      </c>
      <c r="W113" s="392">
        <v>1571.25074</v>
      </c>
      <c r="X113" s="392">
        <v>756.67517999999995</v>
      </c>
      <c r="Y113" s="392">
        <v>2439.7484899999999</v>
      </c>
      <c r="Z113" s="392">
        <v>1087.8856599999999</v>
      </c>
      <c r="AA113" s="392">
        <v>2886.9946799999998</v>
      </c>
      <c r="AB113" s="392">
        <v>3630.0183299999999</v>
      </c>
      <c r="AC113" s="392">
        <v>2821.0281</v>
      </c>
      <c r="AD113" s="233">
        <v>22697.720569999998</v>
      </c>
      <c r="AE113" s="233">
        <v>368392.52658000006</v>
      </c>
      <c r="AF113" s="227">
        <v>26536.552250000001</v>
      </c>
      <c r="AG113" s="227">
        <v>30517.305670000002</v>
      </c>
      <c r="AH113" s="227">
        <v>0</v>
      </c>
      <c r="AI113" s="227">
        <v>8147.7712699999993</v>
      </c>
      <c r="AJ113" s="475">
        <v>303190.89739000006</v>
      </c>
      <c r="AK113" s="40"/>
      <c r="AL113" s="407">
        <v>368392.52658000006</v>
      </c>
      <c r="AM113" s="407">
        <v>0</v>
      </c>
    </row>
    <row r="114" spans="1:39" ht="14.4" x14ac:dyDescent="0.3">
      <c r="A114" s="147">
        <v>106</v>
      </c>
      <c r="B114" s="81">
        <v>4502</v>
      </c>
      <c r="C114" s="311" t="s">
        <v>981</v>
      </c>
      <c r="D114" s="392">
        <v>1885.82195</v>
      </c>
      <c r="E114" s="392">
        <v>5044.7095499999996</v>
      </c>
      <c r="F114" s="392">
        <v>40631.197260000001</v>
      </c>
      <c r="G114" s="392">
        <v>2869.6866599999998</v>
      </c>
      <c r="H114" s="346">
        <v>50431.415419999998</v>
      </c>
      <c r="I114" s="392">
        <v>4006.3239899999999</v>
      </c>
      <c r="J114" s="392">
        <v>857.05296999999996</v>
      </c>
      <c r="K114" s="392">
        <v>145.833</v>
      </c>
      <c r="L114" s="392">
        <v>1139.2101399999999</v>
      </c>
      <c r="M114" s="392">
        <v>952.75325999999995</v>
      </c>
      <c r="N114" s="392">
        <v>240.03766999999999</v>
      </c>
      <c r="O114" s="392">
        <v>204.31827999999999</v>
      </c>
      <c r="P114" s="392">
        <v>310.79910999999998</v>
      </c>
      <c r="Q114" s="392">
        <v>869.74339999999995</v>
      </c>
      <c r="R114" s="346">
        <v>8726.0718199999992</v>
      </c>
      <c r="S114" s="392">
        <v>330.27346999999997</v>
      </c>
      <c r="T114" s="392">
        <v>221.65225000000001</v>
      </c>
      <c r="U114" s="392">
        <v>135.61154999999999</v>
      </c>
      <c r="V114" s="392">
        <v>143.26387</v>
      </c>
      <c r="W114" s="392">
        <v>282.80923999999999</v>
      </c>
      <c r="X114" s="392">
        <v>175.36586</v>
      </c>
      <c r="Y114" s="392">
        <v>270.47588999999999</v>
      </c>
      <c r="Z114" s="392">
        <v>122.37690000000001</v>
      </c>
      <c r="AA114" s="392">
        <v>389.69450000000001</v>
      </c>
      <c r="AB114" s="392">
        <v>203.66717</v>
      </c>
      <c r="AC114" s="392">
        <v>332.57985000000002</v>
      </c>
      <c r="AD114" s="233">
        <v>2607.7705500000002</v>
      </c>
      <c r="AE114" s="233">
        <v>61765.257789999996</v>
      </c>
      <c r="AF114" s="227">
        <v>385.87067000000002</v>
      </c>
      <c r="AG114" s="227">
        <v>2235.2272699999999</v>
      </c>
      <c r="AH114" s="227">
        <v>0</v>
      </c>
      <c r="AI114" s="227">
        <v>992.75024000000008</v>
      </c>
      <c r="AJ114" s="475">
        <v>58151.409609999995</v>
      </c>
      <c r="AK114" s="40"/>
      <c r="AL114" s="407">
        <v>61765.257789999996</v>
      </c>
      <c r="AM114" s="407">
        <v>0</v>
      </c>
    </row>
    <row r="115" spans="1:39" ht="14.4" x14ac:dyDescent="0.3">
      <c r="A115" s="60">
        <v>107</v>
      </c>
      <c r="B115" s="81">
        <v>4503</v>
      </c>
      <c r="C115" s="311" t="s">
        <v>982</v>
      </c>
      <c r="D115" s="392">
        <v>33998.600989999999</v>
      </c>
      <c r="E115" s="392">
        <v>39319.158519999997</v>
      </c>
      <c r="F115" s="392">
        <v>96254.164860000004</v>
      </c>
      <c r="G115" s="392">
        <v>46171.741110000003</v>
      </c>
      <c r="H115" s="346">
        <v>215743.66548000003</v>
      </c>
      <c r="I115" s="392">
        <v>13278.72812</v>
      </c>
      <c r="J115" s="392">
        <v>16397.401730000001</v>
      </c>
      <c r="K115" s="392">
        <v>6136.51</v>
      </c>
      <c r="L115" s="392">
        <v>54059.383399999999</v>
      </c>
      <c r="M115" s="392">
        <v>5992.03208</v>
      </c>
      <c r="N115" s="392">
        <v>8408.1879300000001</v>
      </c>
      <c r="O115" s="392">
        <v>2835.87408</v>
      </c>
      <c r="P115" s="392">
        <v>4951.7200199999997</v>
      </c>
      <c r="Q115" s="392">
        <v>7756.3894399999999</v>
      </c>
      <c r="R115" s="346">
        <v>119816.22679999999</v>
      </c>
      <c r="S115" s="392">
        <v>3787.3757000000001</v>
      </c>
      <c r="T115" s="392">
        <v>886.25766999999996</v>
      </c>
      <c r="U115" s="392">
        <v>365.98072000000002</v>
      </c>
      <c r="V115" s="392">
        <v>314.29662999999999</v>
      </c>
      <c r="W115" s="392">
        <v>533.31678999999997</v>
      </c>
      <c r="X115" s="392">
        <v>337.08199000000002</v>
      </c>
      <c r="Y115" s="392">
        <v>855.00414999999998</v>
      </c>
      <c r="Z115" s="392">
        <v>1135.03343</v>
      </c>
      <c r="AA115" s="392">
        <v>890.47140999999999</v>
      </c>
      <c r="AB115" s="392">
        <v>1113.2039500000001</v>
      </c>
      <c r="AC115" s="392">
        <v>906.6404</v>
      </c>
      <c r="AD115" s="233">
        <v>11124.662839999997</v>
      </c>
      <c r="AE115" s="233">
        <v>346684.55512000003</v>
      </c>
      <c r="AF115" s="227">
        <v>14544.69793</v>
      </c>
      <c r="AG115" s="227">
        <v>60365.712109999993</v>
      </c>
      <c r="AH115" s="227">
        <v>0</v>
      </c>
      <c r="AI115" s="227">
        <v>2652.1159600000001</v>
      </c>
      <c r="AJ115" s="475">
        <v>269122.02912000002</v>
      </c>
      <c r="AK115" s="40"/>
      <c r="AL115" s="407">
        <v>346684.55512000003</v>
      </c>
      <c r="AM115" s="407">
        <v>0</v>
      </c>
    </row>
    <row r="116" spans="1:39" ht="14.4" x14ac:dyDescent="0.3">
      <c r="A116" s="60">
        <v>108</v>
      </c>
      <c r="B116" s="81">
        <v>4504</v>
      </c>
      <c r="C116" s="311" t="s">
        <v>983</v>
      </c>
      <c r="D116" s="392">
        <v>22224.481370000001</v>
      </c>
      <c r="E116" s="392">
        <v>30313.405869999999</v>
      </c>
      <c r="F116" s="392">
        <v>57686.842299999997</v>
      </c>
      <c r="G116" s="392">
        <v>23848.947939999998</v>
      </c>
      <c r="H116" s="346">
        <v>134073.67748000001</v>
      </c>
      <c r="I116" s="392">
        <v>9985.6389099999997</v>
      </c>
      <c r="J116" s="392">
        <v>20642.576400000002</v>
      </c>
      <c r="K116" s="392">
        <v>4385.4189999999999</v>
      </c>
      <c r="L116" s="392">
        <v>17878.763490000001</v>
      </c>
      <c r="M116" s="392">
        <v>4107.5063700000001</v>
      </c>
      <c r="N116" s="392">
        <v>16543.002499999999</v>
      </c>
      <c r="O116" s="392">
        <v>3300.0648200000001</v>
      </c>
      <c r="P116" s="392">
        <v>3847.0652300000002</v>
      </c>
      <c r="Q116" s="392">
        <v>4468.1956799999998</v>
      </c>
      <c r="R116" s="346">
        <v>85158.232400000008</v>
      </c>
      <c r="S116" s="392">
        <v>2413.6874499999999</v>
      </c>
      <c r="T116" s="392">
        <v>856.23613999999998</v>
      </c>
      <c r="U116" s="392">
        <v>327.60039999999998</v>
      </c>
      <c r="V116" s="392">
        <v>227.20129</v>
      </c>
      <c r="W116" s="392">
        <v>740.47233000000006</v>
      </c>
      <c r="X116" s="392">
        <v>167.57675</v>
      </c>
      <c r="Y116" s="392">
        <v>461.91905000000003</v>
      </c>
      <c r="Z116" s="392">
        <v>248.44414</v>
      </c>
      <c r="AA116" s="392">
        <v>417.11838999999998</v>
      </c>
      <c r="AB116" s="392">
        <v>837.23802000000001</v>
      </c>
      <c r="AC116" s="392">
        <v>227.00766999999999</v>
      </c>
      <c r="AD116" s="233">
        <v>6924.5016299999988</v>
      </c>
      <c r="AE116" s="233">
        <v>226156.41151000001</v>
      </c>
      <c r="AF116" s="227">
        <v>20928.421499999997</v>
      </c>
      <c r="AG116" s="227">
        <v>22213.471150000001</v>
      </c>
      <c r="AH116" s="227">
        <v>0</v>
      </c>
      <c r="AI116" s="227">
        <v>1106.04511</v>
      </c>
      <c r="AJ116" s="475">
        <v>181908.47375</v>
      </c>
      <c r="AK116" s="40"/>
      <c r="AL116" s="407">
        <v>226156.41151000001</v>
      </c>
      <c r="AM116" s="407">
        <v>0</v>
      </c>
    </row>
    <row r="117" spans="1:39" ht="14.4" x14ac:dyDescent="0.3">
      <c r="A117" s="60">
        <v>109</v>
      </c>
      <c r="B117" s="81">
        <v>4505</v>
      </c>
      <c r="C117" s="311" t="s">
        <v>984</v>
      </c>
      <c r="D117" s="392">
        <v>6462.3657800000001</v>
      </c>
      <c r="E117" s="392">
        <v>7912.1203999999998</v>
      </c>
      <c r="F117" s="392">
        <v>13197.339309999999</v>
      </c>
      <c r="G117" s="392">
        <v>4030.7885099999999</v>
      </c>
      <c r="H117" s="346">
        <v>31602.613999999998</v>
      </c>
      <c r="I117" s="392">
        <v>1579.14977</v>
      </c>
      <c r="J117" s="392">
        <v>2596.8099099999999</v>
      </c>
      <c r="K117" s="392">
        <v>150.19900000000001</v>
      </c>
      <c r="L117" s="392">
        <v>1637.7556199999999</v>
      </c>
      <c r="M117" s="392">
        <v>662.95402999999999</v>
      </c>
      <c r="N117" s="392">
        <v>2829.5995499999999</v>
      </c>
      <c r="O117" s="392">
        <v>567.15382</v>
      </c>
      <c r="P117" s="392">
        <v>1335.5050900000001</v>
      </c>
      <c r="Q117" s="392">
        <v>964.33369000000005</v>
      </c>
      <c r="R117" s="346">
        <v>12323.46048</v>
      </c>
      <c r="S117" s="392">
        <v>425.82571999999999</v>
      </c>
      <c r="T117" s="392">
        <v>246.54071999999999</v>
      </c>
      <c r="U117" s="392">
        <v>195.33972</v>
      </c>
      <c r="V117" s="392">
        <v>46.653010000000002</v>
      </c>
      <c r="W117" s="392">
        <v>232.12425999999999</v>
      </c>
      <c r="X117" s="392">
        <v>151.70760000000001</v>
      </c>
      <c r="Y117" s="392">
        <v>171.26829000000001</v>
      </c>
      <c r="Z117" s="392">
        <v>15.145479999999999</v>
      </c>
      <c r="AA117" s="392">
        <v>152.17511999999999</v>
      </c>
      <c r="AB117" s="392">
        <v>262.3073</v>
      </c>
      <c r="AC117" s="392">
        <v>115.63849</v>
      </c>
      <c r="AD117" s="233">
        <v>2014.7257099999999</v>
      </c>
      <c r="AE117" s="233">
        <v>45940.800189999994</v>
      </c>
      <c r="AF117" s="227">
        <v>2979.79855</v>
      </c>
      <c r="AG117" s="227">
        <v>2347.3626599999998</v>
      </c>
      <c r="AH117" s="227">
        <v>0</v>
      </c>
      <c r="AI117" s="227">
        <v>439.08189999999996</v>
      </c>
      <c r="AJ117" s="475">
        <v>40174.557079999999</v>
      </c>
      <c r="AK117" s="40"/>
      <c r="AL117" s="407">
        <v>45940.800190000002</v>
      </c>
      <c r="AM117" s="407">
        <v>0</v>
      </c>
    </row>
    <row r="118" spans="1:39" ht="14.4" x14ac:dyDescent="0.3">
      <c r="A118" s="60">
        <v>110</v>
      </c>
      <c r="B118" s="81">
        <v>4506</v>
      </c>
      <c r="C118" s="311" t="s">
        <v>985</v>
      </c>
      <c r="D118" s="392">
        <v>6856.8991500000002</v>
      </c>
      <c r="E118" s="392">
        <v>7459.6545699999997</v>
      </c>
      <c r="F118" s="392">
        <v>8978.7265200000002</v>
      </c>
      <c r="G118" s="392">
        <v>5662.0807299999997</v>
      </c>
      <c r="H118" s="346">
        <v>28957.360970000002</v>
      </c>
      <c r="I118" s="392">
        <v>1271.76946</v>
      </c>
      <c r="J118" s="392">
        <v>2054.27826</v>
      </c>
      <c r="K118" s="392">
        <v>29.457000000000001</v>
      </c>
      <c r="L118" s="392">
        <v>310.72498000000002</v>
      </c>
      <c r="M118" s="392">
        <v>1654.9612500000001</v>
      </c>
      <c r="N118" s="392">
        <v>2082.3877299999999</v>
      </c>
      <c r="O118" s="392">
        <v>108.41249999999999</v>
      </c>
      <c r="P118" s="392">
        <v>704.45812999999998</v>
      </c>
      <c r="Q118" s="392">
        <v>513.76660000000004</v>
      </c>
      <c r="R118" s="346">
        <v>8730.2159100000008</v>
      </c>
      <c r="S118" s="392">
        <v>208.62842000000001</v>
      </c>
      <c r="T118" s="392">
        <v>140.79578000000001</v>
      </c>
      <c r="U118" s="392">
        <v>111.40807</v>
      </c>
      <c r="V118" s="392">
        <v>146.79432</v>
      </c>
      <c r="W118" s="392">
        <v>28.603950000000001</v>
      </c>
      <c r="X118" s="392">
        <v>73.370189999999994</v>
      </c>
      <c r="Y118" s="392">
        <v>80.867109999999997</v>
      </c>
      <c r="Z118" s="392">
        <v>63.930289999999999</v>
      </c>
      <c r="AA118" s="392">
        <v>390.58123999999998</v>
      </c>
      <c r="AB118" s="392">
        <v>158.54243</v>
      </c>
      <c r="AC118" s="392">
        <v>80.333020000000005</v>
      </c>
      <c r="AD118" s="233">
        <v>1483.85482</v>
      </c>
      <c r="AE118" s="233">
        <v>39171.431700000001</v>
      </c>
      <c r="AF118" s="227">
        <v>2111.8447299999998</v>
      </c>
      <c r="AG118" s="227">
        <v>2112.4805500000002</v>
      </c>
      <c r="AH118" s="227">
        <v>0</v>
      </c>
      <c r="AI118" s="227">
        <v>551.78137000000004</v>
      </c>
      <c r="AJ118" s="475">
        <v>34395.325049999999</v>
      </c>
      <c r="AK118" s="40"/>
      <c r="AL118" s="407">
        <v>39171.431700000001</v>
      </c>
      <c r="AM118" s="407">
        <v>0</v>
      </c>
    </row>
    <row r="119" spans="1:39" ht="14.4" x14ac:dyDescent="0.3">
      <c r="A119" s="147">
        <v>111</v>
      </c>
      <c r="B119" s="81">
        <v>4507</v>
      </c>
      <c r="C119" s="311" t="s">
        <v>986</v>
      </c>
      <c r="D119" s="392">
        <v>7738.1533399999998</v>
      </c>
      <c r="E119" s="392">
        <v>19027.99943</v>
      </c>
      <c r="F119" s="392">
        <v>61072.684050000003</v>
      </c>
      <c r="G119" s="392">
        <v>9409.3338399999993</v>
      </c>
      <c r="H119" s="346">
        <v>97248.170660000003</v>
      </c>
      <c r="I119" s="392">
        <v>2927.2849299999998</v>
      </c>
      <c r="J119" s="392">
        <v>10919.35706</v>
      </c>
      <c r="K119" s="392">
        <v>255.393</v>
      </c>
      <c r="L119" s="392">
        <v>5225.6846999999998</v>
      </c>
      <c r="M119" s="392">
        <v>3114.13924</v>
      </c>
      <c r="N119" s="392">
        <v>13667.039769999999</v>
      </c>
      <c r="O119" s="392">
        <v>1075.47496</v>
      </c>
      <c r="P119" s="392">
        <v>1227.44443</v>
      </c>
      <c r="Q119" s="392">
        <v>2000.48516</v>
      </c>
      <c r="R119" s="346">
        <v>40412.303249999997</v>
      </c>
      <c r="S119" s="392">
        <v>1554.8918699999999</v>
      </c>
      <c r="T119" s="392">
        <v>439.70373999999998</v>
      </c>
      <c r="U119" s="392">
        <v>254.64428000000001</v>
      </c>
      <c r="V119" s="392">
        <v>89.901929999999993</v>
      </c>
      <c r="W119" s="392">
        <v>1117.9261100000001</v>
      </c>
      <c r="X119" s="392">
        <v>249.03218000000001</v>
      </c>
      <c r="Y119" s="392">
        <v>371.05650000000003</v>
      </c>
      <c r="Z119" s="392">
        <v>40.062170000000002</v>
      </c>
      <c r="AA119" s="392">
        <v>753.58354999999995</v>
      </c>
      <c r="AB119" s="392">
        <v>375.76629000000003</v>
      </c>
      <c r="AC119" s="392">
        <v>232.09073000000001</v>
      </c>
      <c r="AD119" s="233">
        <v>5478.6593499999999</v>
      </c>
      <c r="AE119" s="233">
        <v>143139.13326</v>
      </c>
      <c r="AF119" s="227">
        <v>13922.432769999999</v>
      </c>
      <c r="AG119" s="227">
        <v>8429.7258700000002</v>
      </c>
      <c r="AH119" s="227">
        <v>0</v>
      </c>
      <c r="AI119" s="227">
        <v>1356.7307799999999</v>
      </c>
      <c r="AJ119" s="475">
        <v>119430.24384</v>
      </c>
      <c r="AK119" s="40"/>
      <c r="AL119" s="407">
        <v>143139.13326</v>
      </c>
      <c r="AM119" s="407">
        <v>0</v>
      </c>
    </row>
    <row r="120" spans="1:39" s="14" customFormat="1" ht="14.4" x14ac:dyDescent="0.3">
      <c r="A120" s="64">
        <v>112</v>
      </c>
      <c r="B120" s="189" t="s">
        <v>1206</v>
      </c>
      <c r="C120" s="309" t="s">
        <v>1206</v>
      </c>
      <c r="D120" s="488">
        <v>43458.08509</v>
      </c>
      <c r="E120" s="488">
        <v>-22917.067449999999</v>
      </c>
      <c r="F120" s="488">
        <v>-5328.2380300000004</v>
      </c>
      <c r="G120" s="488">
        <v>2503.9365299999999</v>
      </c>
      <c r="H120" s="345">
        <v>17716.71614</v>
      </c>
      <c r="I120" s="488">
        <v>4582.7139100000004</v>
      </c>
      <c r="J120" s="488">
        <v>27246.227080000001</v>
      </c>
      <c r="K120" s="488">
        <v>-3972.848</v>
      </c>
      <c r="L120" s="488">
        <v>6637.0417900000002</v>
      </c>
      <c r="M120" s="488">
        <v>7586.7990900000004</v>
      </c>
      <c r="N120" s="488">
        <v>33997.835800000001</v>
      </c>
      <c r="O120" s="488">
        <v>2601.7054800000001</v>
      </c>
      <c r="P120" s="488">
        <v>2201.8310799999999</v>
      </c>
      <c r="Q120" s="488">
        <v>2733.0871499999998</v>
      </c>
      <c r="R120" s="345">
        <v>83614.393380000023</v>
      </c>
      <c r="S120" s="488">
        <v>-4163.6283000000003</v>
      </c>
      <c r="T120" s="488">
        <v>-628.17492000000004</v>
      </c>
      <c r="U120" s="488">
        <v>125.09273</v>
      </c>
      <c r="V120" s="488">
        <v>21.3338</v>
      </c>
      <c r="W120" s="488">
        <v>938.88778000000002</v>
      </c>
      <c r="X120" s="488">
        <v>-1535.79748</v>
      </c>
      <c r="Y120" s="488">
        <v>-5256.3099300000003</v>
      </c>
      <c r="Z120" s="488">
        <v>-525.65796999999998</v>
      </c>
      <c r="AA120" s="488">
        <v>-659.00906999999995</v>
      </c>
      <c r="AB120" s="488">
        <v>-3342.8882699999999</v>
      </c>
      <c r="AC120" s="488">
        <v>179.43304000000001</v>
      </c>
      <c r="AD120" s="489">
        <v>-14846.71859</v>
      </c>
      <c r="AE120" s="489">
        <v>86484.390930000023</v>
      </c>
      <c r="AF120" s="473">
        <v>30024.987800000003</v>
      </c>
      <c r="AG120" s="473">
        <v>14245.17468</v>
      </c>
      <c r="AH120" s="473">
        <v>0</v>
      </c>
      <c r="AI120" s="473">
        <v>-5735.8859600000005</v>
      </c>
      <c r="AJ120" s="474">
        <v>47950.114409999987</v>
      </c>
      <c r="AK120" s="40"/>
      <c r="AL120" s="407">
        <v>86484.390929999994</v>
      </c>
      <c r="AM120" s="407">
        <v>0</v>
      </c>
    </row>
    <row r="121" spans="1:39" s="14" customFormat="1" ht="14.4" x14ac:dyDescent="0.3">
      <c r="A121" s="64"/>
      <c r="B121" s="189"/>
      <c r="C121" s="309"/>
      <c r="D121" s="489"/>
      <c r="E121" s="489"/>
      <c r="F121" s="489"/>
      <c r="G121" s="489"/>
      <c r="H121" s="346"/>
      <c r="I121" s="489"/>
      <c r="J121" s="489"/>
      <c r="K121" s="489"/>
      <c r="L121" s="489"/>
      <c r="M121" s="489"/>
      <c r="N121" s="489"/>
      <c r="O121" s="489"/>
      <c r="P121" s="489"/>
      <c r="Q121" s="489"/>
      <c r="R121" s="346"/>
      <c r="S121" s="489"/>
      <c r="T121" s="489"/>
      <c r="U121" s="489"/>
      <c r="V121" s="489"/>
      <c r="W121" s="489"/>
      <c r="X121" s="489"/>
      <c r="Y121" s="489"/>
      <c r="Z121" s="489"/>
      <c r="AA121" s="489"/>
      <c r="AB121" s="489"/>
      <c r="AC121" s="489"/>
      <c r="AD121" s="233"/>
      <c r="AE121" s="233"/>
      <c r="AF121" s="227"/>
      <c r="AG121" s="227"/>
      <c r="AH121" s="227"/>
      <c r="AI121" s="227"/>
      <c r="AJ121" s="475"/>
      <c r="AK121" s="40"/>
      <c r="AL121" s="407"/>
      <c r="AM121" s="407"/>
    </row>
    <row r="122" spans="1:39" s="14" customFormat="1" ht="14.4" x14ac:dyDescent="0.3">
      <c r="A122" s="64">
        <v>114</v>
      </c>
      <c r="B122" s="80">
        <v>55</v>
      </c>
      <c r="C122" s="309" t="s">
        <v>542</v>
      </c>
      <c r="D122" s="488">
        <v>373.20737000000003</v>
      </c>
      <c r="E122" s="488">
        <v>6841.0667199999998</v>
      </c>
      <c r="F122" s="488">
        <v>55521.359129999997</v>
      </c>
      <c r="G122" s="488">
        <v>6779.5689199999997</v>
      </c>
      <c r="H122" s="345">
        <v>69515.202139999994</v>
      </c>
      <c r="I122" s="488">
        <v>1481.3934899999999</v>
      </c>
      <c r="J122" s="488">
        <v>3182.1605399999999</v>
      </c>
      <c r="K122" s="488">
        <v>314.34399999999999</v>
      </c>
      <c r="L122" s="488">
        <v>15755.89597</v>
      </c>
      <c r="M122" s="488">
        <v>46.176090000000002</v>
      </c>
      <c r="N122" s="488">
        <v>687.05624</v>
      </c>
      <c r="O122" s="488">
        <v>280.88101</v>
      </c>
      <c r="P122" s="488">
        <v>20.873940000000001</v>
      </c>
      <c r="Q122" s="488">
        <v>2629.8041400000002</v>
      </c>
      <c r="R122" s="345">
        <v>24398.585420000003</v>
      </c>
      <c r="S122" s="488">
        <v>258.14094999999998</v>
      </c>
      <c r="T122" s="488">
        <v>8.5374700000000008</v>
      </c>
      <c r="U122" s="488">
        <v>0</v>
      </c>
      <c r="V122" s="488">
        <v>114.13095</v>
      </c>
      <c r="W122" s="488">
        <v>0</v>
      </c>
      <c r="X122" s="488">
        <v>84.543139999999994</v>
      </c>
      <c r="Y122" s="488">
        <v>1753.5581199999999</v>
      </c>
      <c r="Z122" s="488">
        <v>0</v>
      </c>
      <c r="AA122" s="488">
        <v>1130.3584900000001</v>
      </c>
      <c r="AB122" s="488">
        <v>126.53282</v>
      </c>
      <c r="AC122" s="488">
        <v>0</v>
      </c>
      <c r="AD122" s="489">
        <v>3475.8019399999998</v>
      </c>
      <c r="AE122" s="489">
        <v>97389.589500000002</v>
      </c>
      <c r="AF122" s="473">
        <v>1001.4002399999999</v>
      </c>
      <c r="AG122" s="473">
        <v>15916.203010000001</v>
      </c>
      <c r="AH122" s="473">
        <v>0</v>
      </c>
      <c r="AI122" s="473">
        <v>2883.9166100000002</v>
      </c>
      <c r="AJ122" s="474">
        <v>77588.069639999987</v>
      </c>
      <c r="AK122" s="40"/>
      <c r="AL122" s="407">
        <v>97389.589499999987</v>
      </c>
      <c r="AM122" s="407">
        <v>0</v>
      </c>
    </row>
    <row r="123" spans="1:39" ht="14.4" x14ac:dyDescent="0.3">
      <c r="A123" s="60">
        <v>115</v>
      </c>
      <c r="B123" s="81">
        <v>5501</v>
      </c>
      <c r="C123" s="311" t="s">
        <v>987</v>
      </c>
      <c r="D123" s="392">
        <v>373.20737000000003</v>
      </c>
      <c r="E123" s="392">
        <v>460.15291999999999</v>
      </c>
      <c r="F123" s="392">
        <v>40922.306100000002</v>
      </c>
      <c r="G123" s="392">
        <v>2925.9634999999998</v>
      </c>
      <c r="H123" s="346">
        <v>44681.629889999997</v>
      </c>
      <c r="I123" s="392">
        <v>367.48169000000001</v>
      </c>
      <c r="J123" s="392">
        <v>566.68718000000001</v>
      </c>
      <c r="K123" s="392">
        <v>106.79900000000001</v>
      </c>
      <c r="L123" s="392">
        <v>11771.568079999999</v>
      </c>
      <c r="M123" s="392">
        <v>0</v>
      </c>
      <c r="N123" s="392">
        <v>672.42663000000005</v>
      </c>
      <c r="O123" s="392">
        <v>180.54455999999999</v>
      </c>
      <c r="P123" s="392">
        <v>0</v>
      </c>
      <c r="Q123" s="392">
        <v>0</v>
      </c>
      <c r="R123" s="346">
        <v>13665.50714</v>
      </c>
      <c r="S123" s="392">
        <v>0</v>
      </c>
      <c r="T123" s="392">
        <v>8.5374700000000008</v>
      </c>
      <c r="U123" s="392">
        <v>0</v>
      </c>
      <c r="V123" s="392">
        <v>0</v>
      </c>
      <c r="W123" s="392">
        <v>0</v>
      </c>
      <c r="X123" s="392">
        <v>0</v>
      </c>
      <c r="Y123" s="392">
        <v>0</v>
      </c>
      <c r="Z123" s="392">
        <v>0</v>
      </c>
      <c r="AA123" s="392">
        <v>0</v>
      </c>
      <c r="AB123" s="392">
        <v>0</v>
      </c>
      <c r="AC123" s="392">
        <v>0</v>
      </c>
      <c r="AD123" s="233">
        <v>8.5374700000000008</v>
      </c>
      <c r="AE123" s="233">
        <v>58355.674500000001</v>
      </c>
      <c r="AF123" s="227">
        <v>779.22563000000002</v>
      </c>
      <c r="AG123" s="227">
        <v>11771.568079999999</v>
      </c>
      <c r="AH123" s="227">
        <v>0</v>
      </c>
      <c r="AI123" s="227">
        <v>0</v>
      </c>
      <c r="AJ123" s="475">
        <v>45804.880790000003</v>
      </c>
      <c r="AK123" s="40"/>
      <c r="AL123" s="407">
        <v>58355.674500000001</v>
      </c>
      <c r="AM123" s="407">
        <v>0</v>
      </c>
    </row>
    <row r="124" spans="1:39" ht="14.4" x14ac:dyDescent="0.3">
      <c r="A124" s="147">
        <v>116</v>
      </c>
      <c r="B124" s="81">
        <v>5502</v>
      </c>
      <c r="C124" s="311" t="s">
        <v>988</v>
      </c>
      <c r="D124" s="392">
        <v>0</v>
      </c>
      <c r="E124" s="392">
        <v>0</v>
      </c>
      <c r="F124" s="392">
        <v>0</v>
      </c>
      <c r="G124" s="392">
        <v>0</v>
      </c>
      <c r="H124" s="346">
        <v>0</v>
      </c>
      <c r="I124" s="392">
        <v>0</v>
      </c>
      <c r="J124" s="392">
        <v>0</v>
      </c>
      <c r="K124" s="392">
        <v>0</v>
      </c>
      <c r="L124" s="392">
        <v>0</v>
      </c>
      <c r="M124" s="392">
        <v>0</v>
      </c>
      <c r="N124" s="392">
        <v>0</v>
      </c>
      <c r="O124" s="392">
        <v>0</v>
      </c>
      <c r="P124" s="392">
        <v>0</v>
      </c>
      <c r="Q124" s="392">
        <v>0</v>
      </c>
      <c r="R124" s="346">
        <v>0</v>
      </c>
      <c r="S124" s="392">
        <v>0</v>
      </c>
      <c r="T124" s="392">
        <v>0</v>
      </c>
      <c r="U124" s="392">
        <v>0</v>
      </c>
      <c r="V124" s="392">
        <v>0</v>
      </c>
      <c r="W124" s="392">
        <v>0</v>
      </c>
      <c r="X124" s="392">
        <v>0</v>
      </c>
      <c r="Y124" s="392">
        <v>0</v>
      </c>
      <c r="Z124" s="392">
        <v>0</v>
      </c>
      <c r="AA124" s="392">
        <v>0</v>
      </c>
      <c r="AB124" s="392">
        <v>4.0168600000000003</v>
      </c>
      <c r="AC124" s="392">
        <v>0</v>
      </c>
      <c r="AD124" s="233">
        <v>4.0168600000000003</v>
      </c>
      <c r="AE124" s="233">
        <v>4.0168600000000003</v>
      </c>
      <c r="AF124" s="227">
        <v>0</v>
      </c>
      <c r="AG124" s="227">
        <v>0</v>
      </c>
      <c r="AH124" s="227">
        <v>0</v>
      </c>
      <c r="AI124" s="227">
        <v>0</v>
      </c>
      <c r="AJ124" s="475">
        <v>4.0168600000000003</v>
      </c>
      <c r="AK124" s="40"/>
      <c r="AL124" s="407">
        <v>4.0168600000000003</v>
      </c>
      <c r="AM124" s="407">
        <v>0</v>
      </c>
    </row>
    <row r="125" spans="1:39" ht="14.4" x14ac:dyDescent="0.3">
      <c r="A125" s="60">
        <v>117</v>
      </c>
      <c r="B125" s="81">
        <v>5503</v>
      </c>
      <c r="C125" s="311" t="s">
        <v>989</v>
      </c>
      <c r="D125" s="392">
        <v>0</v>
      </c>
      <c r="E125" s="392">
        <v>0</v>
      </c>
      <c r="F125" s="392">
        <v>0</v>
      </c>
      <c r="G125" s="392">
        <v>0</v>
      </c>
      <c r="H125" s="346">
        <v>0</v>
      </c>
      <c r="I125" s="392">
        <v>0</v>
      </c>
      <c r="J125" s="392">
        <v>0</v>
      </c>
      <c r="K125" s="392">
        <v>0</v>
      </c>
      <c r="L125" s="392">
        <v>0</v>
      </c>
      <c r="M125" s="392">
        <v>0</v>
      </c>
      <c r="N125" s="392">
        <v>0</v>
      </c>
      <c r="O125" s="392">
        <v>0</v>
      </c>
      <c r="P125" s="392">
        <v>0</v>
      </c>
      <c r="Q125" s="392">
        <v>0</v>
      </c>
      <c r="R125" s="346">
        <v>0</v>
      </c>
      <c r="S125" s="392">
        <v>0</v>
      </c>
      <c r="T125" s="392">
        <v>0</v>
      </c>
      <c r="U125" s="392">
        <v>0</v>
      </c>
      <c r="V125" s="392">
        <v>0</v>
      </c>
      <c r="W125" s="392">
        <v>0</v>
      </c>
      <c r="X125" s="392">
        <v>0</v>
      </c>
      <c r="Y125" s="392">
        <v>0</v>
      </c>
      <c r="Z125" s="392">
        <v>0</v>
      </c>
      <c r="AA125" s="392">
        <v>0</v>
      </c>
      <c r="AB125" s="392">
        <v>0</v>
      </c>
      <c r="AC125" s="392">
        <v>0</v>
      </c>
      <c r="AD125" s="233">
        <v>0</v>
      </c>
      <c r="AE125" s="233">
        <v>0</v>
      </c>
      <c r="AF125" s="227">
        <v>0</v>
      </c>
      <c r="AG125" s="227">
        <v>0</v>
      </c>
      <c r="AH125" s="227">
        <v>0</v>
      </c>
      <c r="AI125" s="227">
        <v>0</v>
      </c>
      <c r="AJ125" s="475">
        <v>0</v>
      </c>
      <c r="AK125" s="40"/>
      <c r="AL125" s="407">
        <v>0</v>
      </c>
      <c r="AM125" s="407">
        <v>0</v>
      </c>
    </row>
    <row r="126" spans="1:39" ht="14.4" x14ac:dyDescent="0.3">
      <c r="A126" s="60">
        <v>118</v>
      </c>
      <c r="B126" s="81">
        <v>5504</v>
      </c>
      <c r="C126" s="311" t="s">
        <v>990</v>
      </c>
      <c r="D126" s="392">
        <v>0</v>
      </c>
      <c r="E126" s="392">
        <v>0</v>
      </c>
      <c r="F126" s="392">
        <v>0</v>
      </c>
      <c r="G126" s="392">
        <v>0</v>
      </c>
      <c r="H126" s="346">
        <v>0</v>
      </c>
      <c r="I126" s="392">
        <v>0</v>
      </c>
      <c r="J126" s="392">
        <v>0</v>
      </c>
      <c r="K126" s="392">
        <v>0</v>
      </c>
      <c r="L126" s="392">
        <v>0</v>
      </c>
      <c r="M126" s="392">
        <v>0</v>
      </c>
      <c r="N126" s="392">
        <v>0</v>
      </c>
      <c r="O126" s="392">
        <v>0</v>
      </c>
      <c r="P126" s="392">
        <v>0</v>
      </c>
      <c r="Q126" s="392">
        <v>0</v>
      </c>
      <c r="R126" s="346">
        <v>0</v>
      </c>
      <c r="S126" s="392">
        <v>0</v>
      </c>
      <c r="T126" s="392">
        <v>0</v>
      </c>
      <c r="U126" s="392">
        <v>0</v>
      </c>
      <c r="V126" s="392">
        <v>0</v>
      </c>
      <c r="W126" s="392">
        <v>0</v>
      </c>
      <c r="X126" s="392">
        <v>0</v>
      </c>
      <c r="Y126" s="392">
        <v>0</v>
      </c>
      <c r="Z126" s="392">
        <v>0</v>
      </c>
      <c r="AA126" s="392">
        <v>0</v>
      </c>
      <c r="AB126" s="392">
        <v>0</v>
      </c>
      <c r="AC126" s="392">
        <v>0</v>
      </c>
      <c r="AD126" s="233">
        <v>0</v>
      </c>
      <c r="AE126" s="233">
        <v>0</v>
      </c>
      <c r="AF126" s="227">
        <v>0</v>
      </c>
      <c r="AG126" s="227">
        <v>0</v>
      </c>
      <c r="AH126" s="227">
        <v>0</v>
      </c>
      <c r="AI126" s="227">
        <v>0</v>
      </c>
      <c r="AJ126" s="475">
        <v>0</v>
      </c>
      <c r="AK126" s="40"/>
      <c r="AL126" s="407">
        <v>0</v>
      </c>
      <c r="AM126" s="407">
        <v>0</v>
      </c>
    </row>
    <row r="127" spans="1:39" ht="14.4" x14ac:dyDescent="0.3">
      <c r="A127" s="60">
        <v>119</v>
      </c>
      <c r="B127" s="81">
        <v>5505</v>
      </c>
      <c r="C127" s="311" t="s">
        <v>991</v>
      </c>
      <c r="D127" s="392">
        <v>0</v>
      </c>
      <c r="E127" s="392">
        <v>0</v>
      </c>
      <c r="F127" s="392">
        <v>0</v>
      </c>
      <c r="G127" s="392">
        <v>0</v>
      </c>
      <c r="H127" s="346">
        <v>0</v>
      </c>
      <c r="I127" s="392">
        <v>0</v>
      </c>
      <c r="J127" s="392">
        <v>0</v>
      </c>
      <c r="K127" s="392">
        <v>0</v>
      </c>
      <c r="L127" s="392">
        <v>0</v>
      </c>
      <c r="M127" s="392">
        <v>0</v>
      </c>
      <c r="N127" s="392">
        <v>0</v>
      </c>
      <c r="O127" s="392">
        <v>0</v>
      </c>
      <c r="P127" s="392">
        <v>0</v>
      </c>
      <c r="Q127" s="392">
        <v>0</v>
      </c>
      <c r="R127" s="346">
        <v>0</v>
      </c>
      <c r="S127" s="392">
        <v>0</v>
      </c>
      <c r="T127" s="392">
        <v>0</v>
      </c>
      <c r="U127" s="392">
        <v>0</v>
      </c>
      <c r="V127" s="392">
        <v>0</v>
      </c>
      <c r="W127" s="392">
        <v>0</v>
      </c>
      <c r="X127" s="392">
        <v>0</v>
      </c>
      <c r="Y127" s="392">
        <v>0</v>
      </c>
      <c r="Z127" s="392">
        <v>0</v>
      </c>
      <c r="AA127" s="392">
        <v>0</v>
      </c>
      <c r="AB127" s="392">
        <v>0</v>
      </c>
      <c r="AC127" s="392">
        <v>0</v>
      </c>
      <c r="AD127" s="233">
        <v>0</v>
      </c>
      <c r="AE127" s="233">
        <v>0</v>
      </c>
      <c r="AF127" s="227">
        <v>0</v>
      </c>
      <c r="AG127" s="227">
        <v>0</v>
      </c>
      <c r="AH127" s="227">
        <v>0</v>
      </c>
      <c r="AI127" s="227">
        <v>0</v>
      </c>
      <c r="AJ127" s="475">
        <v>0</v>
      </c>
      <c r="AK127" s="40"/>
      <c r="AL127" s="407">
        <v>0</v>
      </c>
      <c r="AM127" s="407">
        <v>0</v>
      </c>
    </row>
    <row r="128" spans="1:39" ht="14.4" x14ac:dyDescent="0.3">
      <c r="A128" s="60">
        <v>120</v>
      </c>
      <c r="B128" s="81">
        <v>5506</v>
      </c>
      <c r="C128" s="311" t="s">
        <v>992</v>
      </c>
      <c r="D128" s="392">
        <v>0</v>
      </c>
      <c r="E128" s="392">
        <v>0</v>
      </c>
      <c r="F128" s="392">
        <v>0</v>
      </c>
      <c r="G128" s="392">
        <v>0</v>
      </c>
      <c r="H128" s="346">
        <v>0</v>
      </c>
      <c r="I128" s="392">
        <v>0</v>
      </c>
      <c r="J128" s="392">
        <v>0</v>
      </c>
      <c r="K128" s="392">
        <v>0</v>
      </c>
      <c r="L128" s="392">
        <v>0</v>
      </c>
      <c r="M128" s="392">
        <v>0</v>
      </c>
      <c r="N128" s="392">
        <v>0</v>
      </c>
      <c r="O128" s="392">
        <v>0</v>
      </c>
      <c r="P128" s="392">
        <v>0</v>
      </c>
      <c r="Q128" s="392">
        <v>0</v>
      </c>
      <c r="R128" s="346">
        <v>0</v>
      </c>
      <c r="S128" s="392">
        <v>0</v>
      </c>
      <c r="T128" s="392">
        <v>0</v>
      </c>
      <c r="U128" s="392">
        <v>0</v>
      </c>
      <c r="V128" s="392">
        <v>0</v>
      </c>
      <c r="W128" s="392">
        <v>0</v>
      </c>
      <c r="X128" s="392">
        <v>0</v>
      </c>
      <c r="Y128" s="392">
        <v>0</v>
      </c>
      <c r="Z128" s="392">
        <v>0</v>
      </c>
      <c r="AA128" s="392">
        <v>0</v>
      </c>
      <c r="AB128" s="392">
        <v>0</v>
      </c>
      <c r="AC128" s="392">
        <v>0</v>
      </c>
      <c r="AD128" s="233">
        <v>0</v>
      </c>
      <c r="AE128" s="233">
        <v>0</v>
      </c>
      <c r="AF128" s="227">
        <v>0</v>
      </c>
      <c r="AG128" s="227">
        <v>0</v>
      </c>
      <c r="AH128" s="227">
        <v>0</v>
      </c>
      <c r="AI128" s="227">
        <v>0</v>
      </c>
      <c r="AJ128" s="475">
        <v>0</v>
      </c>
      <c r="AK128" s="40"/>
      <c r="AL128" s="407">
        <v>0</v>
      </c>
      <c r="AM128" s="407">
        <v>0</v>
      </c>
    </row>
    <row r="129" spans="1:39" ht="14.4" x14ac:dyDescent="0.3">
      <c r="A129" s="147">
        <v>121</v>
      </c>
      <c r="B129" s="81">
        <v>5507</v>
      </c>
      <c r="C129" s="311" t="s">
        <v>993</v>
      </c>
      <c r="D129" s="392">
        <v>0</v>
      </c>
      <c r="E129" s="392">
        <v>0</v>
      </c>
      <c r="F129" s="392">
        <v>0</v>
      </c>
      <c r="G129" s="392">
        <v>0</v>
      </c>
      <c r="H129" s="346">
        <v>0</v>
      </c>
      <c r="I129" s="392">
        <v>0</v>
      </c>
      <c r="J129" s="392">
        <v>0</v>
      </c>
      <c r="K129" s="392">
        <v>0</v>
      </c>
      <c r="L129" s="392">
        <v>0</v>
      </c>
      <c r="M129" s="392">
        <v>0</v>
      </c>
      <c r="N129" s="392">
        <v>0</v>
      </c>
      <c r="O129" s="392">
        <v>0</v>
      </c>
      <c r="P129" s="392">
        <v>0</v>
      </c>
      <c r="Q129" s="392">
        <v>0</v>
      </c>
      <c r="R129" s="346">
        <v>0</v>
      </c>
      <c r="S129" s="392">
        <v>0</v>
      </c>
      <c r="T129" s="392">
        <v>0</v>
      </c>
      <c r="U129" s="392">
        <v>0</v>
      </c>
      <c r="V129" s="392">
        <v>0</v>
      </c>
      <c r="W129" s="392">
        <v>0</v>
      </c>
      <c r="X129" s="392">
        <v>0</v>
      </c>
      <c r="Y129" s="392">
        <v>0</v>
      </c>
      <c r="Z129" s="392">
        <v>0</v>
      </c>
      <c r="AA129" s="392">
        <v>0</v>
      </c>
      <c r="AB129" s="392">
        <v>0</v>
      </c>
      <c r="AC129" s="392">
        <v>0</v>
      </c>
      <c r="AD129" s="233">
        <v>0</v>
      </c>
      <c r="AE129" s="233">
        <v>0</v>
      </c>
      <c r="AF129" s="227">
        <v>0</v>
      </c>
      <c r="AG129" s="227">
        <v>0</v>
      </c>
      <c r="AH129" s="227">
        <v>0</v>
      </c>
      <c r="AI129" s="227">
        <v>0</v>
      </c>
      <c r="AJ129" s="475">
        <v>0</v>
      </c>
      <c r="AK129" s="40"/>
      <c r="AL129" s="407">
        <v>0</v>
      </c>
      <c r="AM129" s="407">
        <v>0</v>
      </c>
    </row>
    <row r="130" spans="1:39" ht="14.4" x14ac:dyDescent="0.3">
      <c r="A130" s="60">
        <v>122</v>
      </c>
      <c r="B130" s="81">
        <v>5590</v>
      </c>
      <c r="C130" s="311" t="s">
        <v>53</v>
      </c>
      <c r="D130" s="392">
        <v>0</v>
      </c>
      <c r="E130" s="392">
        <v>6380.9138000000003</v>
      </c>
      <c r="F130" s="392">
        <v>14599.053029999999</v>
      </c>
      <c r="G130" s="392">
        <v>3853.6054199999999</v>
      </c>
      <c r="H130" s="346">
        <v>24833.572249999997</v>
      </c>
      <c r="I130" s="392">
        <v>1113.9118000000001</v>
      </c>
      <c r="J130" s="392">
        <v>2615.47336</v>
      </c>
      <c r="K130" s="392">
        <v>207.54499999999999</v>
      </c>
      <c r="L130" s="392">
        <v>3984.32789</v>
      </c>
      <c r="M130" s="392">
        <v>46.176090000000002</v>
      </c>
      <c r="N130" s="392">
        <v>14.62961</v>
      </c>
      <c r="O130" s="392">
        <v>100.33645</v>
      </c>
      <c r="P130" s="392">
        <v>20.873940000000001</v>
      </c>
      <c r="Q130" s="392">
        <v>2629.8041400000002</v>
      </c>
      <c r="R130" s="346">
        <v>10733.078280000002</v>
      </c>
      <c r="S130" s="392">
        <v>258.14094999999998</v>
      </c>
      <c r="T130" s="392">
        <v>0</v>
      </c>
      <c r="U130" s="392">
        <v>0</v>
      </c>
      <c r="V130" s="392">
        <v>114.13095</v>
      </c>
      <c r="W130" s="392">
        <v>0</v>
      </c>
      <c r="X130" s="392">
        <v>84.543139999999994</v>
      </c>
      <c r="Y130" s="392">
        <v>1753.5581199999999</v>
      </c>
      <c r="Z130" s="392">
        <v>0</v>
      </c>
      <c r="AA130" s="392">
        <v>1130.3584900000001</v>
      </c>
      <c r="AB130" s="392">
        <v>122.51596000000001</v>
      </c>
      <c r="AC130" s="392">
        <v>0</v>
      </c>
      <c r="AD130" s="233">
        <v>3463.2476100000003</v>
      </c>
      <c r="AE130" s="233">
        <v>39029.898139999998</v>
      </c>
      <c r="AF130" s="227">
        <v>222.17460999999997</v>
      </c>
      <c r="AG130" s="227">
        <v>4144.6349300000002</v>
      </c>
      <c r="AH130" s="227">
        <v>0</v>
      </c>
      <c r="AI130" s="227">
        <v>2883.9166100000002</v>
      </c>
      <c r="AJ130" s="475">
        <v>31779.171990000003</v>
      </c>
      <c r="AK130" s="40"/>
      <c r="AL130" s="407">
        <v>39029.898140000005</v>
      </c>
      <c r="AM130" s="407">
        <v>0</v>
      </c>
    </row>
    <row r="131" spans="1:39" s="14" customFormat="1" ht="14.4" x14ac:dyDescent="0.3">
      <c r="A131" s="64">
        <v>123</v>
      </c>
      <c r="B131" s="80">
        <v>46</v>
      </c>
      <c r="C131" s="309" t="s">
        <v>994</v>
      </c>
      <c r="D131" s="488">
        <v>126.00158</v>
      </c>
      <c r="E131" s="488">
        <v>1256.55637</v>
      </c>
      <c r="F131" s="488">
        <v>53680.504410000001</v>
      </c>
      <c r="G131" s="488">
        <v>1783.15247</v>
      </c>
      <c r="H131" s="345">
        <v>56846.214830000004</v>
      </c>
      <c r="I131" s="488">
        <v>0</v>
      </c>
      <c r="J131" s="488">
        <v>123.18489</v>
      </c>
      <c r="K131" s="488">
        <v>6.93</v>
      </c>
      <c r="L131" s="488">
        <v>8771.3753500000003</v>
      </c>
      <c r="M131" s="488">
        <v>465.91811999999999</v>
      </c>
      <c r="N131" s="488">
        <v>257.85079999999999</v>
      </c>
      <c r="O131" s="488">
        <v>124.76998</v>
      </c>
      <c r="P131" s="488">
        <v>0</v>
      </c>
      <c r="Q131" s="488">
        <v>5707.29799</v>
      </c>
      <c r="R131" s="345">
        <v>15457.327130000001</v>
      </c>
      <c r="S131" s="488">
        <v>0</v>
      </c>
      <c r="T131" s="488">
        <v>26.228739999999998</v>
      </c>
      <c r="U131" s="488">
        <v>5.0000000000000002E-5</v>
      </c>
      <c r="V131" s="488">
        <v>4.3871799999999999</v>
      </c>
      <c r="W131" s="488">
        <v>0.4</v>
      </c>
      <c r="X131" s="488">
        <v>0.73714000000000002</v>
      </c>
      <c r="Y131" s="488">
        <v>0</v>
      </c>
      <c r="Z131" s="488">
        <v>0</v>
      </c>
      <c r="AA131" s="488">
        <v>161.4023</v>
      </c>
      <c r="AB131" s="488">
        <v>0.13120000000000001</v>
      </c>
      <c r="AC131" s="488">
        <v>0</v>
      </c>
      <c r="AD131" s="489">
        <v>193.28661</v>
      </c>
      <c r="AE131" s="489">
        <v>72496.828569999998</v>
      </c>
      <c r="AF131" s="473">
        <v>264.7808</v>
      </c>
      <c r="AG131" s="473">
        <v>9241.6806500000002</v>
      </c>
      <c r="AH131" s="473">
        <v>0</v>
      </c>
      <c r="AI131" s="473">
        <v>161.4023</v>
      </c>
      <c r="AJ131" s="474">
        <v>62828.964820000001</v>
      </c>
      <c r="AK131" s="40"/>
      <c r="AL131" s="407">
        <v>72496.828569999998</v>
      </c>
      <c r="AM131" s="407">
        <v>0</v>
      </c>
    </row>
    <row r="132" spans="1:39" ht="14.4" x14ac:dyDescent="0.3">
      <c r="A132" s="60">
        <v>124</v>
      </c>
      <c r="B132" s="81">
        <v>4601</v>
      </c>
      <c r="C132" s="311" t="s">
        <v>995</v>
      </c>
      <c r="D132" s="392">
        <v>0</v>
      </c>
      <c r="E132" s="392">
        <v>69.762389999999996</v>
      </c>
      <c r="F132" s="392">
        <v>44407.139840000003</v>
      </c>
      <c r="G132" s="392">
        <v>1782.24946</v>
      </c>
      <c r="H132" s="346">
        <v>46259.151690000006</v>
      </c>
      <c r="I132" s="392">
        <v>0</v>
      </c>
      <c r="J132" s="392">
        <v>83.495940000000004</v>
      </c>
      <c r="K132" s="392">
        <v>0</v>
      </c>
      <c r="L132" s="392">
        <v>8771.3753500000003</v>
      </c>
      <c r="M132" s="392">
        <v>0</v>
      </c>
      <c r="N132" s="392">
        <v>257.85079999999999</v>
      </c>
      <c r="O132" s="392">
        <v>114.87531</v>
      </c>
      <c r="P132" s="392">
        <v>0</v>
      </c>
      <c r="Q132" s="392">
        <v>0</v>
      </c>
      <c r="R132" s="346">
        <v>9227.5974000000006</v>
      </c>
      <c r="S132" s="392">
        <v>0</v>
      </c>
      <c r="T132" s="392">
        <v>4.5564600000000004</v>
      </c>
      <c r="U132" s="392">
        <v>0</v>
      </c>
      <c r="V132" s="392">
        <v>0</v>
      </c>
      <c r="W132" s="392">
        <v>0</v>
      </c>
      <c r="X132" s="392">
        <v>0</v>
      </c>
      <c r="Y132" s="392">
        <v>0</v>
      </c>
      <c r="Z132" s="392">
        <v>0</v>
      </c>
      <c r="AA132" s="392">
        <v>0</v>
      </c>
      <c r="AB132" s="392">
        <v>0</v>
      </c>
      <c r="AC132" s="392">
        <v>0</v>
      </c>
      <c r="AD132" s="233">
        <v>4.5564600000000004</v>
      </c>
      <c r="AE132" s="233">
        <v>55491.305550000005</v>
      </c>
      <c r="AF132" s="227">
        <v>257.85079999999999</v>
      </c>
      <c r="AG132" s="227">
        <v>8771.3753500000003</v>
      </c>
      <c r="AH132" s="227">
        <v>0</v>
      </c>
      <c r="AI132" s="227">
        <v>0</v>
      </c>
      <c r="AJ132" s="475">
        <v>46462.07940000001</v>
      </c>
      <c r="AK132" s="40"/>
      <c r="AL132" s="407">
        <v>55491.305550000012</v>
      </c>
      <c r="AM132" s="407">
        <v>0</v>
      </c>
    </row>
    <row r="133" spans="1:39" ht="14.4" x14ac:dyDescent="0.3">
      <c r="A133" s="60">
        <v>125</v>
      </c>
      <c r="B133" s="81">
        <v>4602</v>
      </c>
      <c r="C133" s="311" t="s">
        <v>996</v>
      </c>
      <c r="D133" s="392">
        <v>121.33593999999999</v>
      </c>
      <c r="E133" s="392">
        <v>17.806760000000001</v>
      </c>
      <c r="F133" s="392">
        <v>12.987</v>
      </c>
      <c r="G133" s="392">
        <v>0.90300999999999998</v>
      </c>
      <c r="H133" s="346">
        <v>153.03270999999998</v>
      </c>
      <c r="I133" s="392">
        <v>0</v>
      </c>
      <c r="J133" s="392">
        <v>0</v>
      </c>
      <c r="K133" s="392">
        <v>0</v>
      </c>
      <c r="L133" s="392">
        <v>0</v>
      </c>
      <c r="M133" s="392">
        <v>0.22969999999999999</v>
      </c>
      <c r="N133" s="392">
        <v>0</v>
      </c>
      <c r="O133" s="392">
        <v>0</v>
      </c>
      <c r="P133" s="392">
        <v>0</v>
      </c>
      <c r="Q133" s="392">
        <v>0</v>
      </c>
      <c r="R133" s="346">
        <v>0.22969999999999999</v>
      </c>
      <c r="S133" s="392">
        <v>0</v>
      </c>
      <c r="T133" s="392">
        <v>0</v>
      </c>
      <c r="U133" s="392">
        <v>0</v>
      </c>
      <c r="V133" s="392">
        <v>4.375</v>
      </c>
      <c r="W133" s="392">
        <v>0</v>
      </c>
      <c r="X133" s="392">
        <v>0.73714000000000002</v>
      </c>
      <c r="Y133" s="392">
        <v>0</v>
      </c>
      <c r="Z133" s="392">
        <v>0</v>
      </c>
      <c r="AA133" s="392">
        <v>0</v>
      </c>
      <c r="AB133" s="392">
        <v>0</v>
      </c>
      <c r="AC133" s="392">
        <v>0</v>
      </c>
      <c r="AD133" s="233">
        <v>5.1121400000000001</v>
      </c>
      <c r="AE133" s="233">
        <v>158.37455</v>
      </c>
      <c r="AF133" s="227">
        <v>0</v>
      </c>
      <c r="AG133" s="227">
        <v>4.6047000000000002</v>
      </c>
      <c r="AH133" s="227">
        <v>0</v>
      </c>
      <c r="AI133" s="227">
        <v>0</v>
      </c>
      <c r="AJ133" s="475">
        <v>153.76984999999999</v>
      </c>
      <c r="AK133" s="40"/>
      <c r="AL133" s="407">
        <v>158.37455</v>
      </c>
      <c r="AM133" s="407">
        <v>0</v>
      </c>
    </row>
    <row r="134" spans="1:39" ht="14.4" x14ac:dyDescent="0.3">
      <c r="A134" s="147">
        <v>126</v>
      </c>
      <c r="B134" s="81">
        <v>4690</v>
      </c>
      <c r="C134" s="311" t="s">
        <v>118</v>
      </c>
      <c r="D134" s="392">
        <v>4.6656399999999998</v>
      </c>
      <c r="E134" s="392">
        <v>1168.98722</v>
      </c>
      <c r="F134" s="392">
        <v>9260.3775700000006</v>
      </c>
      <c r="G134" s="392">
        <v>0</v>
      </c>
      <c r="H134" s="346">
        <v>10434.030430000001</v>
      </c>
      <c r="I134" s="392">
        <v>0</v>
      </c>
      <c r="J134" s="392">
        <v>39.688949999999998</v>
      </c>
      <c r="K134" s="392">
        <v>6.93</v>
      </c>
      <c r="L134" s="392">
        <v>0</v>
      </c>
      <c r="M134" s="392">
        <v>465.68842000000001</v>
      </c>
      <c r="N134" s="392">
        <v>0</v>
      </c>
      <c r="O134" s="392">
        <v>9.8946699999999996</v>
      </c>
      <c r="P134" s="392">
        <v>0</v>
      </c>
      <c r="Q134" s="392">
        <v>5707.29799</v>
      </c>
      <c r="R134" s="346">
        <v>6229.5000300000002</v>
      </c>
      <c r="S134" s="392">
        <v>0</v>
      </c>
      <c r="T134" s="392">
        <v>21.672280000000001</v>
      </c>
      <c r="U134" s="392">
        <v>5.0000000000000002E-5</v>
      </c>
      <c r="V134" s="392">
        <v>1.218E-2</v>
      </c>
      <c r="W134" s="392">
        <v>0.4</v>
      </c>
      <c r="X134" s="392">
        <v>0</v>
      </c>
      <c r="Y134" s="392">
        <v>0</v>
      </c>
      <c r="Z134" s="392">
        <v>0</v>
      </c>
      <c r="AA134" s="392">
        <v>161.4023</v>
      </c>
      <c r="AB134" s="392">
        <v>0.13120000000000001</v>
      </c>
      <c r="AC134" s="392">
        <v>0</v>
      </c>
      <c r="AD134" s="233">
        <v>183.61801</v>
      </c>
      <c r="AE134" s="233">
        <v>16847.14847</v>
      </c>
      <c r="AF134" s="227">
        <v>6.93</v>
      </c>
      <c r="AG134" s="227">
        <v>465.70060000000001</v>
      </c>
      <c r="AH134" s="227">
        <v>0</v>
      </c>
      <c r="AI134" s="227">
        <v>161.4023</v>
      </c>
      <c r="AJ134" s="475">
        <v>16213.11557</v>
      </c>
      <c r="AK134" s="40"/>
      <c r="AL134" s="407">
        <v>16847.14847</v>
      </c>
      <c r="AM134" s="407">
        <v>0</v>
      </c>
    </row>
    <row r="135" spans="1:39" s="14" customFormat="1" ht="14.4" x14ac:dyDescent="0.3">
      <c r="A135" s="64">
        <v>127</v>
      </c>
      <c r="B135" s="189" t="s">
        <v>543</v>
      </c>
      <c r="C135" s="309" t="s">
        <v>543</v>
      </c>
      <c r="D135" s="488">
        <v>43705.29088</v>
      </c>
      <c r="E135" s="488">
        <v>-17332.557100000002</v>
      </c>
      <c r="F135" s="488">
        <v>-3487.3833100000002</v>
      </c>
      <c r="G135" s="488">
        <v>7500.3529799999997</v>
      </c>
      <c r="H135" s="345">
        <v>30385.703449999997</v>
      </c>
      <c r="I135" s="488">
        <v>6064.1073999999999</v>
      </c>
      <c r="J135" s="488">
        <v>30305.202730000001</v>
      </c>
      <c r="K135" s="488">
        <v>-3665.4340000000002</v>
      </c>
      <c r="L135" s="488">
        <v>13621.56241</v>
      </c>
      <c r="M135" s="488">
        <v>7167.0570600000001</v>
      </c>
      <c r="N135" s="488">
        <v>34427.041239999999</v>
      </c>
      <c r="O135" s="488">
        <v>2757.8165100000001</v>
      </c>
      <c r="P135" s="488">
        <v>2222.7050199999999</v>
      </c>
      <c r="Q135" s="488">
        <v>-344.4067</v>
      </c>
      <c r="R135" s="345">
        <v>92555.651669999977</v>
      </c>
      <c r="S135" s="488">
        <v>-3905.4873499999999</v>
      </c>
      <c r="T135" s="488">
        <v>-645.86618999999996</v>
      </c>
      <c r="U135" s="488">
        <v>125.09268</v>
      </c>
      <c r="V135" s="488">
        <v>131.07757000000001</v>
      </c>
      <c r="W135" s="488">
        <v>938.48778000000004</v>
      </c>
      <c r="X135" s="488">
        <v>-1451.9914799999999</v>
      </c>
      <c r="Y135" s="488">
        <v>-3502.7518100000002</v>
      </c>
      <c r="Z135" s="488">
        <v>-525.65796999999998</v>
      </c>
      <c r="AA135" s="488">
        <v>309.94711999999998</v>
      </c>
      <c r="AB135" s="488">
        <v>-3216.4866499999998</v>
      </c>
      <c r="AC135" s="488">
        <v>179.43304000000001</v>
      </c>
      <c r="AD135" s="489">
        <v>-11564.203259999998</v>
      </c>
      <c r="AE135" s="489">
        <v>111377.15185999998</v>
      </c>
      <c r="AF135" s="473">
        <v>30761.607239999998</v>
      </c>
      <c r="AG135" s="473">
        <v>20919.697039999999</v>
      </c>
      <c r="AH135" s="473">
        <v>0</v>
      </c>
      <c r="AI135" s="473">
        <v>-3013.3716500000005</v>
      </c>
      <c r="AJ135" s="474">
        <v>62709.219229999995</v>
      </c>
      <c r="AK135" s="40"/>
      <c r="AL135" s="407">
        <v>111377.15185999998</v>
      </c>
      <c r="AM135" s="407">
        <v>0</v>
      </c>
    </row>
    <row r="136" spans="1:39" s="14" customFormat="1" ht="14.4" x14ac:dyDescent="0.3">
      <c r="A136" s="64"/>
      <c r="B136" s="80"/>
      <c r="C136" s="309"/>
      <c r="D136" s="489"/>
      <c r="E136" s="489"/>
      <c r="F136" s="489"/>
      <c r="G136" s="489"/>
      <c r="H136" s="346"/>
      <c r="I136" s="489"/>
      <c r="J136" s="489"/>
      <c r="K136" s="489"/>
      <c r="L136" s="489"/>
      <c r="M136" s="489"/>
      <c r="N136" s="489"/>
      <c r="O136" s="489"/>
      <c r="P136" s="489"/>
      <c r="Q136" s="489"/>
      <c r="R136" s="346"/>
      <c r="S136" s="489"/>
      <c r="T136" s="489"/>
      <c r="U136" s="489"/>
      <c r="V136" s="489"/>
      <c r="W136" s="489"/>
      <c r="X136" s="489"/>
      <c r="Y136" s="489"/>
      <c r="Z136" s="489"/>
      <c r="AA136" s="489"/>
      <c r="AB136" s="489"/>
      <c r="AC136" s="489"/>
      <c r="AD136" s="233"/>
      <c r="AE136" s="233"/>
      <c r="AF136" s="227"/>
      <c r="AG136" s="227"/>
      <c r="AH136" s="227"/>
      <c r="AI136" s="227"/>
      <c r="AJ136" s="475"/>
      <c r="AK136" s="40"/>
      <c r="AL136" s="407"/>
      <c r="AM136" s="407"/>
    </row>
    <row r="137" spans="1:39" s="14" customFormat="1" ht="14.4" x14ac:dyDescent="0.3">
      <c r="A137" s="64">
        <v>129</v>
      </c>
      <c r="B137" s="80">
        <v>56</v>
      </c>
      <c r="C137" s="309" t="s">
        <v>544</v>
      </c>
      <c r="D137" s="488">
        <v>11263.44224</v>
      </c>
      <c r="E137" s="488">
        <v>52384.17643</v>
      </c>
      <c r="F137" s="488">
        <v>90665.895340000003</v>
      </c>
      <c r="G137" s="488">
        <v>23145.994569999999</v>
      </c>
      <c r="H137" s="345">
        <v>177459.50857999999</v>
      </c>
      <c r="I137" s="488">
        <v>7545.1791899999998</v>
      </c>
      <c r="J137" s="488">
        <v>1425.07672</v>
      </c>
      <c r="K137" s="488">
        <v>9547.9</v>
      </c>
      <c r="L137" s="488">
        <v>18780.263269999999</v>
      </c>
      <c r="M137" s="488">
        <v>1767.62907</v>
      </c>
      <c r="N137" s="488">
        <v>6011.9668000000001</v>
      </c>
      <c r="O137" s="488">
        <v>1276.36249</v>
      </c>
      <c r="P137" s="488">
        <v>1361.8349499999999</v>
      </c>
      <c r="Q137" s="488">
        <v>3837.7497199999998</v>
      </c>
      <c r="R137" s="345">
        <v>51553.962209999998</v>
      </c>
      <c r="S137" s="488">
        <v>3812.4000299999998</v>
      </c>
      <c r="T137" s="488">
        <v>772.90125999999998</v>
      </c>
      <c r="U137" s="488">
        <v>161.27725000000001</v>
      </c>
      <c r="V137" s="488">
        <v>65.535449999999997</v>
      </c>
      <c r="W137" s="488">
        <v>124.68767</v>
      </c>
      <c r="X137" s="488">
        <v>223.80346</v>
      </c>
      <c r="Y137" s="488">
        <v>642.46772999999996</v>
      </c>
      <c r="Z137" s="488">
        <v>610.97635000000002</v>
      </c>
      <c r="AA137" s="488">
        <v>554.78285000000005</v>
      </c>
      <c r="AB137" s="488">
        <v>5584.5233200000002</v>
      </c>
      <c r="AC137" s="488">
        <v>789.92399</v>
      </c>
      <c r="AD137" s="489">
        <v>13343.27936</v>
      </c>
      <c r="AE137" s="489">
        <v>242356.75014999998</v>
      </c>
      <c r="AF137" s="473">
        <v>15559.8668</v>
      </c>
      <c r="AG137" s="473">
        <v>20613.427789999998</v>
      </c>
      <c r="AH137" s="473">
        <v>0</v>
      </c>
      <c r="AI137" s="473">
        <v>1987.1745699999999</v>
      </c>
      <c r="AJ137" s="474">
        <v>204196.28099000003</v>
      </c>
      <c r="AK137" s="40"/>
      <c r="AL137" s="407">
        <v>242356.75015000004</v>
      </c>
      <c r="AM137" s="407">
        <v>0</v>
      </c>
    </row>
    <row r="138" spans="1:39" ht="14.4" x14ac:dyDescent="0.3">
      <c r="A138" s="60">
        <v>130</v>
      </c>
      <c r="B138" s="81">
        <v>5601</v>
      </c>
      <c r="C138" s="311" t="s">
        <v>997</v>
      </c>
      <c r="D138" s="392">
        <v>83.469589999999997</v>
      </c>
      <c r="E138" s="392">
        <v>191.94714999999999</v>
      </c>
      <c r="F138" s="392">
        <v>13188.3902</v>
      </c>
      <c r="G138" s="392">
        <v>4.2890899999999998</v>
      </c>
      <c r="H138" s="346">
        <v>13468.096030000001</v>
      </c>
      <c r="I138" s="392">
        <v>93.591390000000004</v>
      </c>
      <c r="J138" s="392">
        <v>0</v>
      </c>
      <c r="K138" s="392">
        <v>0</v>
      </c>
      <c r="L138" s="392">
        <v>0.43563000000000002</v>
      </c>
      <c r="M138" s="392">
        <v>1.2817499999999999</v>
      </c>
      <c r="N138" s="392">
        <v>5.6934399999999998</v>
      </c>
      <c r="O138" s="392">
        <v>0.81425999999999998</v>
      </c>
      <c r="P138" s="392">
        <v>0.42979000000000001</v>
      </c>
      <c r="Q138" s="392">
        <v>16.075679999999998</v>
      </c>
      <c r="R138" s="346">
        <v>118.32194000000001</v>
      </c>
      <c r="S138" s="392">
        <v>7.9289399999999999</v>
      </c>
      <c r="T138" s="392">
        <v>2.40937</v>
      </c>
      <c r="U138" s="392">
        <v>0</v>
      </c>
      <c r="V138" s="392">
        <v>25.324000000000002</v>
      </c>
      <c r="W138" s="392">
        <v>0</v>
      </c>
      <c r="X138" s="392">
        <v>0</v>
      </c>
      <c r="Y138" s="392">
        <v>0</v>
      </c>
      <c r="Z138" s="392">
        <v>0</v>
      </c>
      <c r="AA138" s="392">
        <v>7.1429999999999993E-2</v>
      </c>
      <c r="AB138" s="392">
        <v>0</v>
      </c>
      <c r="AC138" s="392">
        <v>48.071480000000001</v>
      </c>
      <c r="AD138" s="233">
        <v>83.805220000000006</v>
      </c>
      <c r="AE138" s="233">
        <v>13670.223190000001</v>
      </c>
      <c r="AF138" s="227">
        <v>5.6934399999999998</v>
      </c>
      <c r="AG138" s="227">
        <v>27.04138</v>
      </c>
      <c r="AH138" s="227">
        <v>0</v>
      </c>
      <c r="AI138" s="227">
        <v>48.142910000000001</v>
      </c>
      <c r="AJ138" s="475">
        <v>13589.345459999999</v>
      </c>
      <c r="AK138" s="40"/>
      <c r="AL138" s="407">
        <v>13670.223189999999</v>
      </c>
      <c r="AM138" s="407">
        <v>0</v>
      </c>
    </row>
    <row r="139" spans="1:39" ht="14.4" x14ac:dyDescent="0.3">
      <c r="A139" s="147">
        <v>131</v>
      </c>
      <c r="B139" s="81">
        <v>5602</v>
      </c>
      <c r="C139" s="311" t="s">
        <v>998</v>
      </c>
      <c r="D139" s="392">
        <v>0</v>
      </c>
      <c r="E139" s="392">
        <v>0</v>
      </c>
      <c r="F139" s="392">
        <v>0</v>
      </c>
      <c r="G139" s="392">
        <v>0</v>
      </c>
      <c r="H139" s="346">
        <v>0</v>
      </c>
      <c r="I139" s="392">
        <v>0</v>
      </c>
      <c r="J139" s="392">
        <v>0</v>
      </c>
      <c r="K139" s="392">
        <v>0</v>
      </c>
      <c r="L139" s="392">
        <v>0</v>
      </c>
      <c r="M139" s="392">
        <v>0</v>
      </c>
      <c r="N139" s="392">
        <v>0</v>
      </c>
      <c r="O139" s="392">
        <v>0</v>
      </c>
      <c r="P139" s="392">
        <v>0</v>
      </c>
      <c r="Q139" s="392">
        <v>0</v>
      </c>
      <c r="R139" s="346">
        <v>0</v>
      </c>
      <c r="S139" s="392">
        <v>0</v>
      </c>
      <c r="T139" s="392">
        <v>0</v>
      </c>
      <c r="U139" s="392">
        <v>0</v>
      </c>
      <c r="V139" s="392">
        <v>0</v>
      </c>
      <c r="W139" s="392">
        <v>0</v>
      </c>
      <c r="X139" s="392">
        <v>0</v>
      </c>
      <c r="Y139" s="392">
        <v>0</v>
      </c>
      <c r="Z139" s="392">
        <v>0</v>
      </c>
      <c r="AA139" s="392">
        <v>0</v>
      </c>
      <c r="AB139" s="392">
        <v>0</v>
      </c>
      <c r="AC139" s="392">
        <v>0</v>
      </c>
      <c r="AD139" s="233">
        <v>0</v>
      </c>
      <c r="AE139" s="233">
        <v>0</v>
      </c>
      <c r="AF139" s="227">
        <v>0</v>
      </c>
      <c r="AG139" s="227">
        <v>0</v>
      </c>
      <c r="AH139" s="227">
        <v>0</v>
      </c>
      <c r="AI139" s="227">
        <v>0</v>
      </c>
      <c r="AJ139" s="475">
        <v>0</v>
      </c>
      <c r="AK139" s="40"/>
      <c r="AL139" s="407">
        <v>0</v>
      </c>
      <c r="AM139" s="407">
        <v>0</v>
      </c>
    </row>
    <row r="140" spans="1:39" ht="14.4" x14ac:dyDescent="0.3">
      <c r="A140" s="60">
        <v>132</v>
      </c>
      <c r="B140" s="81">
        <v>5603</v>
      </c>
      <c r="C140" s="311" t="s">
        <v>140</v>
      </c>
      <c r="D140" s="392">
        <v>1.75</v>
      </c>
      <c r="E140" s="392">
        <v>83.527199999999993</v>
      </c>
      <c r="F140" s="392">
        <v>915.08469000000002</v>
      </c>
      <c r="G140" s="392">
        <v>646.54236000000003</v>
      </c>
      <c r="H140" s="346">
        <v>1646.90425</v>
      </c>
      <c r="I140" s="392">
        <v>42.154179999999997</v>
      </c>
      <c r="J140" s="392">
        <v>0</v>
      </c>
      <c r="K140" s="392">
        <v>0</v>
      </c>
      <c r="L140" s="392">
        <v>54.428820000000002</v>
      </c>
      <c r="M140" s="392">
        <v>0</v>
      </c>
      <c r="N140" s="392">
        <v>127.94244</v>
      </c>
      <c r="O140" s="392">
        <v>14.071440000000001</v>
      </c>
      <c r="P140" s="392">
        <v>0</v>
      </c>
      <c r="Q140" s="392">
        <v>0</v>
      </c>
      <c r="R140" s="346">
        <v>238.59688</v>
      </c>
      <c r="S140" s="392">
        <v>0</v>
      </c>
      <c r="T140" s="392">
        <v>151.49028000000001</v>
      </c>
      <c r="U140" s="392">
        <v>0</v>
      </c>
      <c r="V140" s="392">
        <v>0</v>
      </c>
      <c r="W140" s="392">
        <v>2.9921500000000001</v>
      </c>
      <c r="X140" s="392">
        <v>15</v>
      </c>
      <c r="Y140" s="392">
        <v>0</v>
      </c>
      <c r="Z140" s="392">
        <v>0</v>
      </c>
      <c r="AA140" s="392">
        <v>0</v>
      </c>
      <c r="AB140" s="392">
        <v>0</v>
      </c>
      <c r="AC140" s="392">
        <v>0</v>
      </c>
      <c r="AD140" s="233">
        <v>169.48243000000002</v>
      </c>
      <c r="AE140" s="233">
        <v>2054.9835600000001</v>
      </c>
      <c r="AF140" s="227">
        <v>127.94244</v>
      </c>
      <c r="AG140" s="227">
        <v>54.428820000000002</v>
      </c>
      <c r="AH140" s="227">
        <v>0</v>
      </c>
      <c r="AI140" s="227">
        <v>0</v>
      </c>
      <c r="AJ140" s="475">
        <v>1872.6123</v>
      </c>
      <c r="AK140" s="40"/>
      <c r="AL140" s="407">
        <v>2054.9835600000001</v>
      </c>
      <c r="AM140" s="407">
        <v>0</v>
      </c>
    </row>
    <row r="141" spans="1:39" ht="14.4" x14ac:dyDescent="0.3">
      <c r="A141" s="60">
        <v>133</v>
      </c>
      <c r="B141" s="81">
        <v>5604</v>
      </c>
      <c r="C141" s="311" t="s">
        <v>999</v>
      </c>
      <c r="D141" s="392">
        <v>10982.42216</v>
      </c>
      <c r="E141" s="392">
        <v>38542.575490000003</v>
      </c>
      <c r="F141" s="392">
        <v>65425.089390000001</v>
      </c>
      <c r="G141" s="392">
        <v>19357.079760000001</v>
      </c>
      <c r="H141" s="346">
        <v>134307.16680000001</v>
      </c>
      <c r="I141" s="392">
        <v>7371.0875400000004</v>
      </c>
      <c r="J141" s="392">
        <v>1173.1369999999999</v>
      </c>
      <c r="K141" s="392">
        <v>7433.7740000000003</v>
      </c>
      <c r="L141" s="392">
        <v>17983.235410000001</v>
      </c>
      <c r="M141" s="392">
        <v>1491.1863599999999</v>
      </c>
      <c r="N141" s="392">
        <v>3108.33826</v>
      </c>
      <c r="O141" s="392">
        <v>995.64791000000002</v>
      </c>
      <c r="P141" s="392">
        <v>929.11364000000003</v>
      </c>
      <c r="Q141" s="392">
        <v>3511.2596899999999</v>
      </c>
      <c r="R141" s="346">
        <v>43996.77981</v>
      </c>
      <c r="S141" s="392">
        <v>3762.3565199999998</v>
      </c>
      <c r="T141" s="392">
        <v>331.82245</v>
      </c>
      <c r="U141" s="392">
        <v>161.27725000000001</v>
      </c>
      <c r="V141" s="392">
        <v>39.161830000000002</v>
      </c>
      <c r="W141" s="392">
        <v>111.23272</v>
      </c>
      <c r="X141" s="392">
        <v>192.34843000000001</v>
      </c>
      <c r="Y141" s="392">
        <v>642.46772999999996</v>
      </c>
      <c r="Z141" s="392">
        <v>610.97635000000002</v>
      </c>
      <c r="AA141" s="392">
        <v>283.90485999999999</v>
      </c>
      <c r="AB141" s="392">
        <v>5465.4073200000003</v>
      </c>
      <c r="AC141" s="392">
        <v>320.06896</v>
      </c>
      <c r="AD141" s="233">
        <v>11921.024420000002</v>
      </c>
      <c r="AE141" s="233">
        <v>190224.97103000002</v>
      </c>
      <c r="AF141" s="227">
        <v>10542.11226</v>
      </c>
      <c r="AG141" s="227">
        <v>19513.583600000002</v>
      </c>
      <c r="AH141" s="227">
        <v>0</v>
      </c>
      <c r="AI141" s="227">
        <v>1246.44155</v>
      </c>
      <c r="AJ141" s="475">
        <v>158922.83362000005</v>
      </c>
      <c r="AK141" s="40"/>
      <c r="AL141" s="407">
        <v>190224.97103000004</v>
      </c>
      <c r="AM141" s="407">
        <v>0</v>
      </c>
    </row>
    <row r="142" spans="1:39" ht="14.25" customHeight="1" x14ac:dyDescent="0.3">
      <c r="A142" s="60">
        <v>134</v>
      </c>
      <c r="B142" s="81">
        <v>5690</v>
      </c>
      <c r="C142" s="311" t="s">
        <v>53</v>
      </c>
      <c r="D142" s="392">
        <v>195.80049</v>
      </c>
      <c r="E142" s="392">
        <v>13566.12659</v>
      </c>
      <c r="F142" s="392">
        <v>11137.33106</v>
      </c>
      <c r="G142" s="392">
        <v>3138.0833600000001</v>
      </c>
      <c r="H142" s="346">
        <v>28037.341499999999</v>
      </c>
      <c r="I142" s="392">
        <v>38.346080000000001</v>
      </c>
      <c r="J142" s="392">
        <v>251.93971999999999</v>
      </c>
      <c r="K142" s="392">
        <v>2114.1260000000002</v>
      </c>
      <c r="L142" s="392">
        <v>742.16341</v>
      </c>
      <c r="M142" s="392">
        <v>275.16095999999999</v>
      </c>
      <c r="N142" s="392">
        <v>2769.9926599999999</v>
      </c>
      <c r="O142" s="392">
        <v>265.82888000000003</v>
      </c>
      <c r="P142" s="392">
        <v>432.29151999999999</v>
      </c>
      <c r="Q142" s="392">
        <v>310.41435000000001</v>
      </c>
      <c r="R142" s="346">
        <v>7200.2635799999998</v>
      </c>
      <c r="S142" s="392">
        <v>42.114570000000001</v>
      </c>
      <c r="T142" s="392">
        <v>287.17916000000002</v>
      </c>
      <c r="U142" s="392">
        <v>0</v>
      </c>
      <c r="V142" s="392">
        <v>1.04962</v>
      </c>
      <c r="W142" s="392">
        <v>10.4628</v>
      </c>
      <c r="X142" s="392">
        <v>16.455030000000001</v>
      </c>
      <c r="Y142" s="392">
        <v>0</v>
      </c>
      <c r="Z142" s="392">
        <v>0</v>
      </c>
      <c r="AA142" s="392">
        <v>270.80655999999999</v>
      </c>
      <c r="AB142" s="392">
        <v>119.116</v>
      </c>
      <c r="AC142" s="392">
        <v>421.78354999999999</v>
      </c>
      <c r="AD142" s="233">
        <v>1168.96729</v>
      </c>
      <c r="AE142" s="233">
        <v>36406.572370000002</v>
      </c>
      <c r="AF142" s="227">
        <v>4884.1186600000001</v>
      </c>
      <c r="AG142" s="227">
        <v>1018.37399</v>
      </c>
      <c r="AH142" s="227">
        <v>0</v>
      </c>
      <c r="AI142" s="227">
        <v>692.59010999999998</v>
      </c>
      <c r="AJ142" s="475">
        <v>29811.489610000001</v>
      </c>
      <c r="AK142" s="40"/>
      <c r="AL142" s="407">
        <v>36406.572370000002</v>
      </c>
      <c r="AM142" s="407">
        <v>0</v>
      </c>
    </row>
    <row r="143" spans="1:39" s="14" customFormat="1" ht="14.4" x14ac:dyDescent="0.3">
      <c r="A143" s="64">
        <v>135</v>
      </c>
      <c r="B143" s="80">
        <v>47</v>
      </c>
      <c r="C143" s="309" t="s">
        <v>1209</v>
      </c>
      <c r="D143" s="488">
        <v>3340.5401999999999</v>
      </c>
      <c r="E143" s="488">
        <v>11981.00071</v>
      </c>
      <c r="F143" s="488">
        <v>11298.22668</v>
      </c>
      <c r="G143" s="488">
        <v>478.99459999999999</v>
      </c>
      <c r="H143" s="345">
        <v>27098.762190000001</v>
      </c>
      <c r="I143" s="488">
        <v>3943.32197</v>
      </c>
      <c r="J143" s="488">
        <v>285.84888000000001</v>
      </c>
      <c r="K143" s="488">
        <v>145.25399999999999</v>
      </c>
      <c r="L143" s="488">
        <v>1989.75332</v>
      </c>
      <c r="M143" s="488">
        <v>268.34777000000003</v>
      </c>
      <c r="N143" s="488">
        <v>6323.8673600000002</v>
      </c>
      <c r="O143" s="488">
        <v>25.862390000000001</v>
      </c>
      <c r="P143" s="488">
        <v>414.89263</v>
      </c>
      <c r="Q143" s="488">
        <v>691.38865999999996</v>
      </c>
      <c r="R143" s="345">
        <v>14088.536980000001</v>
      </c>
      <c r="S143" s="488">
        <v>67.260900000000007</v>
      </c>
      <c r="T143" s="488">
        <v>79.518780000000007</v>
      </c>
      <c r="U143" s="488">
        <v>224.09275</v>
      </c>
      <c r="V143" s="488">
        <v>0.90288000000000002</v>
      </c>
      <c r="W143" s="488">
        <v>1.9565900000000001</v>
      </c>
      <c r="X143" s="488">
        <v>0</v>
      </c>
      <c r="Y143" s="488">
        <v>1858.67614</v>
      </c>
      <c r="Z143" s="488">
        <v>0</v>
      </c>
      <c r="AA143" s="488">
        <v>184.01302999999999</v>
      </c>
      <c r="AB143" s="488">
        <v>754.94677999999999</v>
      </c>
      <c r="AC143" s="488">
        <v>119.82856</v>
      </c>
      <c r="AD143" s="489">
        <v>3291.1964100000005</v>
      </c>
      <c r="AE143" s="489">
        <v>44478.495580000003</v>
      </c>
      <c r="AF143" s="473">
        <v>6469.1213600000001</v>
      </c>
      <c r="AG143" s="473">
        <v>2259.0039700000002</v>
      </c>
      <c r="AH143" s="473">
        <v>0</v>
      </c>
      <c r="AI143" s="473">
        <v>2162.51773</v>
      </c>
      <c r="AJ143" s="474">
        <v>33587.85252</v>
      </c>
      <c r="AK143" s="40"/>
      <c r="AL143" s="407">
        <v>44478.495580000003</v>
      </c>
      <c r="AM143" s="407">
        <v>0</v>
      </c>
    </row>
    <row r="144" spans="1:39" ht="14.4" x14ac:dyDescent="0.3">
      <c r="A144" s="147">
        <v>136</v>
      </c>
      <c r="B144" s="81">
        <v>4701</v>
      </c>
      <c r="C144" s="311" t="s">
        <v>1000</v>
      </c>
      <c r="D144" s="392">
        <v>106.62043</v>
      </c>
      <c r="E144" s="392">
        <v>0</v>
      </c>
      <c r="F144" s="392">
        <v>284.77728000000002</v>
      </c>
      <c r="G144" s="392">
        <v>2.155E-2</v>
      </c>
      <c r="H144" s="346">
        <v>391.41926000000001</v>
      </c>
      <c r="I144" s="392">
        <v>18.865320000000001</v>
      </c>
      <c r="J144" s="392">
        <v>0</v>
      </c>
      <c r="K144" s="392">
        <v>0</v>
      </c>
      <c r="L144" s="392">
        <v>20.805420000000002</v>
      </c>
      <c r="M144" s="392">
        <v>0</v>
      </c>
      <c r="N144" s="392">
        <v>0</v>
      </c>
      <c r="O144" s="392">
        <v>0</v>
      </c>
      <c r="P144" s="392">
        <v>0</v>
      </c>
      <c r="Q144" s="392">
        <v>1.3892599999999999</v>
      </c>
      <c r="R144" s="346">
        <v>41.06</v>
      </c>
      <c r="S144" s="392">
        <v>7.7966800000000003</v>
      </c>
      <c r="T144" s="392">
        <v>0</v>
      </c>
      <c r="U144" s="392">
        <v>0</v>
      </c>
      <c r="V144" s="392">
        <v>0</v>
      </c>
      <c r="W144" s="392">
        <v>0</v>
      </c>
      <c r="X144" s="392">
        <v>0</v>
      </c>
      <c r="Y144" s="392">
        <v>4.8479900000000002</v>
      </c>
      <c r="Z144" s="392">
        <v>0</v>
      </c>
      <c r="AA144" s="392">
        <v>0</v>
      </c>
      <c r="AB144" s="392">
        <v>4.7632300000000001</v>
      </c>
      <c r="AC144" s="392">
        <v>0</v>
      </c>
      <c r="AD144" s="233">
        <v>17.407900000000001</v>
      </c>
      <c r="AE144" s="233">
        <v>449.88715999999999</v>
      </c>
      <c r="AF144" s="227">
        <v>0</v>
      </c>
      <c r="AG144" s="227">
        <v>20.805420000000002</v>
      </c>
      <c r="AH144" s="227">
        <v>0</v>
      </c>
      <c r="AI144" s="227">
        <v>4.8479900000000002</v>
      </c>
      <c r="AJ144" s="475">
        <v>424.23374999999999</v>
      </c>
      <c r="AK144" s="40"/>
      <c r="AL144" s="407">
        <v>449.88715999999999</v>
      </c>
      <c r="AM144" s="407">
        <v>0</v>
      </c>
    </row>
    <row r="145" spans="1:43" ht="14.4" x14ac:dyDescent="0.3">
      <c r="A145" s="60">
        <v>137</v>
      </c>
      <c r="B145" s="81">
        <v>4702</v>
      </c>
      <c r="C145" s="311" t="s">
        <v>1001</v>
      </c>
      <c r="D145" s="392">
        <v>0</v>
      </c>
      <c r="E145" s="392">
        <v>0</v>
      </c>
      <c r="F145" s="392">
        <v>0</v>
      </c>
      <c r="G145" s="392">
        <v>0</v>
      </c>
      <c r="H145" s="346">
        <v>0</v>
      </c>
      <c r="I145" s="392">
        <v>0</v>
      </c>
      <c r="J145" s="392">
        <v>0</v>
      </c>
      <c r="K145" s="392">
        <v>0</v>
      </c>
      <c r="L145" s="392">
        <v>0</v>
      </c>
      <c r="M145" s="392">
        <v>0</v>
      </c>
      <c r="N145" s="392">
        <v>0</v>
      </c>
      <c r="O145" s="392">
        <v>0</v>
      </c>
      <c r="P145" s="392">
        <v>0</v>
      </c>
      <c r="Q145" s="392">
        <v>0</v>
      </c>
      <c r="R145" s="346">
        <v>0</v>
      </c>
      <c r="S145" s="392">
        <v>0</v>
      </c>
      <c r="T145" s="392">
        <v>0</v>
      </c>
      <c r="U145" s="392">
        <v>0</v>
      </c>
      <c r="V145" s="392">
        <v>0</v>
      </c>
      <c r="W145" s="392">
        <v>0</v>
      </c>
      <c r="X145" s="392">
        <v>0</v>
      </c>
      <c r="Y145" s="392">
        <v>0</v>
      </c>
      <c r="Z145" s="392">
        <v>0</v>
      </c>
      <c r="AA145" s="392">
        <v>0</v>
      </c>
      <c r="AB145" s="392">
        <v>0</v>
      </c>
      <c r="AC145" s="392">
        <v>0</v>
      </c>
      <c r="AD145" s="233">
        <v>0</v>
      </c>
      <c r="AE145" s="233">
        <v>0</v>
      </c>
      <c r="AF145" s="227">
        <v>0</v>
      </c>
      <c r="AG145" s="227">
        <v>0</v>
      </c>
      <c r="AH145" s="227">
        <v>0</v>
      </c>
      <c r="AI145" s="227">
        <v>0</v>
      </c>
      <c r="AJ145" s="475">
        <v>0</v>
      </c>
      <c r="AK145" s="40"/>
      <c r="AL145" s="407">
        <v>0</v>
      </c>
      <c r="AM145" s="407">
        <v>0</v>
      </c>
    </row>
    <row r="146" spans="1:43" ht="14.4" x14ac:dyDescent="0.3">
      <c r="A146" s="60">
        <v>138</v>
      </c>
      <c r="B146" s="81">
        <v>4703</v>
      </c>
      <c r="C146" s="311" t="s">
        <v>1002</v>
      </c>
      <c r="D146" s="392">
        <v>1560.4133099999999</v>
      </c>
      <c r="E146" s="392">
        <v>1665.2846099999999</v>
      </c>
      <c r="F146" s="392">
        <v>11013.446400000001</v>
      </c>
      <c r="G146" s="392">
        <v>478.97305</v>
      </c>
      <c r="H146" s="346">
        <v>14718.11737</v>
      </c>
      <c r="I146" s="392">
        <v>1567.46595</v>
      </c>
      <c r="J146" s="392">
        <v>218.03479999999999</v>
      </c>
      <c r="K146" s="392">
        <v>19.684999999999999</v>
      </c>
      <c r="L146" s="392">
        <v>1800.2539400000001</v>
      </c>
      <c r="M146" s="392">
        <v>262.61748999999998</v>
      </c>
      <c r="N146" s="392">
        <v>451.86385000000001</v>
      </c>
      <c r="O146" s="392">
        <v>0.70215000000000005</v>
      </c>
      <c r="P146" s="392">
        <v>37.360999999999997</v>
      </c>
      <c r="Q146" s="392">
        <v>689.91567999999995</v>
      </c>
      <c r="R146" s="346">
        <v>5047.8998600000004</v>
      </c>
      <c r="S146" s="392">
        <v>59.308590000000002</v>
      </c>
      <c r="T146" s="392">
        <v>79.518780000000007</v>
      </c>
      <c r="U146" s="392">
        <v>224.09275</v>
      </c>
      <c r="V146" s="392">
        <v>0.90288000000000002</v>
      </c>
      <c r="W146" s="392">
        <v>1.95604</v>
      </c>
      <c r="X146" s="392">
        <v>0</v>
      </c>
      <c r="Y146" s="392">
        <v>78.80359</v>
      </c>
      <c r="Z146" s="392">
        <v>0</v>
      </c>
      <c r="AA146" s="392">
        <v>7.14025</v>
      </c>
      <c r="AB146" s="392">
        <v>722.40162999999995</v>
      </c>
      <c r="AC146" s="392">
        <v>109.74491999999999</v>
      </c>
      <c r="AD146" s="233">
        <v>1283.86943</v>
      </c>
      <c r="AE146" s="233">
        <v>21049.88666</v>
      </c>
      <c r="AF146" s="227">
        <v>471.54885000000002</v>
      </c>
      <c r="AG146" s="227">
        <v>2063.7743100000002</v>
      </c>
      <c r="AH146" s="227">
        <v>0</v>
      </c>
      <c r="AI146" s="227">
        <v>195.68876</v>
      </c>
      <c r="AJ146" s="475">
        <v>18318.874739999999</v>
      </c>
      <c r="AK146" s="40"/>
      <c r="AL146" s="407">
        <v>21049.88666</v>
      </c>
      <c r="AM146" s="407">
        <v>0</v>
      </c>
    </row>
    <row r="147" spans="1:43" ht="14.4" x14ac:dyDescent="0.3">
      <c r="A147" s="60">
        <v>139</v>
      </c>
      <c r="B147" s="81">
        <v>4790</v>
      </c>
      <c r="C147" s="311" t="s">
        <v>53</v>
      </c>
      <c r="D147" s="392">
        <v>1673.5064600000001</v>
      </c>
      <c r="E147" s="392">
        <v>10315.7161</v>
      </c>
      <c r="F147" s="392">
        <v>3.0000000000000001E-3</v>
      </c>
      <c r="G147" s="392">
        <v>0</v>
      </c>
      <c r="H147" s="346">
        <v>11989.225560000001</v>
      </c>
      <c r="I147" s="392">
        <v>2356.9906999999998</v>
      </c>
      <c r="J147" s="392">
        <v>67.814080000000004</v>
      </c>
      <c r="K147" s="392">
        <v>125.569</v>
      </c>
      <c r="L147" s="392">
        <v>168.69396</v>
      </c>
      <c r="M147" s="392">
        <v>5.7302799999999996</v>
      </c>
      <c r="N147" s="392">
        <v>5872.0035099999996</v>
      </c>
      <c r="O147" s="392">
        <v>25.160240000000002</v>
      </c>
      <c r="P147" s="392">
        <v>377.53163000000001</v>
      </c>
      <c r="Q147" s="392">
        <v>8.3720000000000003E-2</v>
      </c>
      <c r="R147" s="346">
        <v>8999.5771199999999</v>
      </c>
      <c r="S147" s="392">
        <v>0.15562999999999999</v>
      </c>
      <c r="T147" s="392">
        <v>0</v>
      </c>
      <c r="U147" s="392">
        <v>0</v>
      </c>
      <c r="V147" s="392">
        <v>0</v>
      </c>
      <c r="W147" s="392">
        <v>5.5000000000000003E-4</v>
      </c>
      <c r="X147" s="392">
        <v>0</v>
      </c>
      <c r="Y147" s="392">
        <v>1775.0245600000001</v>
      </c>
      <c r="Z147" s="392">
        <v>0</v>
      </c>
      <c r="AA147" s="392">
        <v>176.87278000000001</v>
      </c>
      <c r="AB147" s="392">
        <v>27.78192</v>
      </c>
      <c r="AC147" s="392">
        <v>10.083640000000001</v>
      </c>
      <c r="AD147" s="233">
        <v>1989.9190799999999</v>
      </c>
      <c r="AE147" s="233">
        <v>22978.72176</v>
      </c>
      <c r="AF147" s="227">
        <v>5997.57251</v>
      </c>
      <c r="AG147" s="227">
        <v>174.42424</v>
      </c>
      <c r="AH147" s="227">
        <v>0</v>
      </c>
      <c r="AI147" s="227">
        <v>1961.98098</v>
      </c>
      <c r="AJ147" s="475">
        <v>14844.74403</v>
      </c>
      <c r="AK147" s="40"/>
      <c r="AL147" s="407">
        <v>22978.72176</v>
      </c>
      <c r="AM147" s="407">
        <v>0</v>
      </c>
    </row>
    <row r="148" spans="1:43" s="14" customFormat="1" ht="14.4" x14ac:dyDescent="0.3">
      <c r="A148" s="64">
        <v>140</v>
      </c>
      <c r="B148" s="188" t="s">
        <v>1207</v>
      </c>
      <c r="C148" s="14" t="s">
        <v>1207</v>
      </c>
      <c r="D148" s="488">
        <v>51628.192920000001</v>
      </c>
      <c r="E148" s="488">
        <v>23070.618620000001</v>
      </c>
      <c r="F148" s="488">
        <v>75880.285350000006</v>
      </c>
      <c r="G148" s="488">
        <v>30167.35295</v>
      </c>
      <c r="H148" s="345">
        <v>180746.44983999999</v>
      </c>
      <c r="I148" s="488">
        <v>9665.9646200000007</v>
      </c>
      <c r="J148" s="488">
        <v>31444.43057</v>
      </c>
      <c r="K148" s="488">
        <v>5737.2120000000004</v>
      </c>
      <c r="L148" s="488">
        <v>30412.072359999998</v>
      </c>
      <c r="M148" s="488">
        <v>8666.3383599999997</v>
      </c>
      <c r="N148" s="488">
        <v>34115.140679999997</v>
      </c>
      <c r="O148" s="488">
        <v>4008.3166099999999</v>
      </c>
      <c r="P148" s="488">
        <v>3169.64734</v>
      </c>
      <c r="Q148" s="488">
        <v>2801.9543600000002</v>
      </c>
      <c r="R148" s="345">
        <v>130021.07689999999</v>
      </c>
      <c r="S148" s="488">
        <v>-160.34822</v>
      </c>
      <c r="T148" s="488">
        <v>47.516289999999998</v>
      </c>
      <c r="U148" s="488">
        <v>62.277180000000001</v>
      </c>
      <c r="V148" s="488">
        <v>195.71014</v>
      </c>
      <c r="W148" s="488">
        <v>1061.2188599999999</v>
      </c>
      <c r="X148" s="488">
        <v>-1228.1880200000001</v>
      </c>
      <c r="Y148" s="488">
        <v>-4718.9602199999999</v>
      </c>
      <c r="Z148" s="488">
        <v>85.318380000000005</v>
      </c>
      <c r="AA148" s="488">
        <v>680.71694000000002</v>
      </c>
      <c r="AB148" s="488">
        <v>1613.08989</v>
      </c>
      <c r="AC148" s="488">
        <v>849.52846999999997</v>
      </c>
      <c r="AD148" s="489">
        <v>-1512.1203099999996</v>
      </c>
      <c r="AE148" s="489">
        <v>309255.40642999997</v>
      </c>
      <c r="AF148" s="473">
        <v>39852.352679999996</v>
      </c>
      <c r="AG148" s="473">
        <v>39274.120859999995</v>
      </c>
      <c r="AH148" s="473">
        <v>0</v>
      </c>
      <c r="AI148" s="473">
        <v>-3188.7148099999995</v>
      </c>
      <c r="AJ148" s="474">
        <v>233317.6477</v>
      </c>
      <c r="AK148" s="40"/>
      <c r="AL148" s="407">
        <v>309255.40642999997</v>
      </c>
      <c r="AM148" s="407">
        <v>0</v>
      </c>
    </row>
    <row r="149" spans="1:43" s="14" customFormat="1" ht="14.4" x14ac:dyDescent="0.3">
      <c r="A149" s="61"/>
      <c r="B149" s="188"/>
      <c r="D149" s="489"/>
      <c r="E149" s="489"/>
      <c r="F149" s="489"/>
      <c r="G149" s="489"/>
      <c r="H149" s="346"/>
      <c r="I149" s="489"/>
      <c r="J149" s="489"/>
      <c r="K149" s="489"/>
      <c r="L149" s="489"/>
      <c r="M149" s="489"/>
      <c r="N149" s="489"/>
      <c r="O149" s="489"/>
      <c r="P149" s="489"/>
      <c r="Q149" s="489"/>
      <c r="R149" s="346"/>
      <c r="S149" s="489"/>
      <c r="T149" s="489"/>
      <c r="U149" s="489"/>
      <c r="V149" s="489"/>
      <c r="W149" s="489"/>
      <c r="X149" s="489"/>
      <c r="Y149" s="489"/>
      <c r="Z149" s="489"/>
      <c r="AA149" s="489"/>
      <c r="AB149" s="489"/>
      <c r="AC149" s="489"/>
      <c r="AD149" s="233"/>
      <c r="AE149" s="233"/>
      <c r="AF149" s="227"/>
      <c r="AG149" s="227"/>
      <c r="AH149" s="227"/>
      <c r="AI149" s="227"/>
      <c r="AJ149" s="475"/>
      <c r="AK149" s="40"/>
      <c r="AL149" s="407"/>
      <c r="AM149" s="407"/>
    </row>
    <row r="150" spans="1:43" s="14" customFormat="1" ht="14.4" x14ac:dyDescent="0.3">
      <c r="A150" s="64">
        <v>142</v>
      </c>
      <c r="B150" s="13">
        <v>48</v>
      </c>
      <c r="C150" s="14" t="s">
        <v>1210</v>
      </c>
      <c r="D150" s="488">
        <v>15922.9845</v>
      </c>
      <c r="E150" s="488">
        <v>5550</v>
      </c>
      <c r="F150" s="488">
        <v>23160.114750000001</v>
      </c>
      <c r="G150" s="488">
        <v>9316</v>
      </c>
      <c r="H150" s="345">
        <v>53949.099249999999</v>
      </c>
      <c r="I150" s="488">
        <v>4267.2051000000001</v>
      </c>
      <c r="J150" s="488">
        <v>10948.9</v>
      </c>
      <c r="K150" s="488">
        <v>2342.0639999999999</v>
      </c>
      <c r="L150" s="488">
        <v>10387.56604</v>
      </c>
      <c r="M150" s="488">
        <v>3038</v>
      </c>
      <c r="N150" s="488">
        <v>12348</v>
      </c>
      <c r="O150" s="488">
        <v>1534.59239</v>
      </c>
      <c r="P150" s="488">
        <v>1271.4282499999999</v>
      </c>
      <c r="Q150" s="488">
        <v>1050</v>
      </c>
      <c r="R150" s="345">
        <v>47187.755779999992</v>
      </c>
      <c r="S150" s="488">
        <v>512.27229</v>
      </c>
      <c r="T150" s="488">
        <v>18.40813</v>
      </c>
      <c r="U150" s="488">
        <v>18.648949999999999</v>
      </c>
      <c r="V150" s="488">
        <v>0</v>
      </c>
      <c r="W150" s="488">
        <v>384.69184000000001</v>
      </c>
      <c r="X150" s="488">
        <v>0</v>
      </c>
      <c r="Y150" s="488">
        <v>0</v>
      </c>
      <c r="Z150" s="488">
        <v>0</v>
      </c>
      <c r="AA150" s="488">
        <v>324.38405999999998</v>
      </c>
      <c r="AB150" s="488">
        <v>584.74508000000003</v>
      </c>
      <c r="AC150" s="488">
        <v>339.08872000000002</v>
      </c>
      <c r="AD150" s="489">
        <v>2182.2390700000005</v>
      </c>
      <c r="AE150" s="489">
        <v>103319.09409999999</v>
      </c>
      <c r="AF150" s="473">
        <v>14690.064</v>
      </c>
      <c r="AG150" s="473">
        <v>13425.56604</v>
      </c>
      <c r="AH150" s="473">
        <v>0</v>
      </c>
      <c r="AI150" s="473">
        <v>663.47278000000006</v>
      </c>
      <c r="AJ150" s="474">
        <v>74539.991279999987</v>
      </c>
      <c r="AK150" s="40"/>
      <c r="AL150" s="407">
        <v>103319.09409999999</v>
      </c>
      <c r="AM150" s="407">
        <v>0</v>
      </c>
    </row>
    <row r="151" spans="1:43" ht="14.4" x14ac:dyDescent="0.3">
      <c r="B151" s="83">
        <v>4810</v>
      </c>
      <c r="C151" s="82" t="s">
        <v>1295</v>
      </c>
      <c r="D151" s="392">
        <v>7740.5692600000002</v>
      </c>
      <c r="E151" s="392">
        <v>0</v>
      </c>
      <c r="F151" s="392">
        <v>10998.30853</v>
      </c>
      <c r="G151" s="392">
        <v>3241</v>
      </c>
      <c r="H151" s="346">
        <v>21979.877789999999</v>
      </c>
      <c r="I151" s="392">
        <v>1449.8946900000001</v>
      </c>
      <c r="J151" s="392">
        <v>4717.92</v>
      </c>
      <c r="K151" s="392">
        <v>860.58100000000002</v>
      </c>
      <c r="L151" s="392">
        <v>3971.1371800000002</v>
      </c>
      <c r="M151" s="392">
        <v>1260</v>
      </c>
      <c r="N151" s="392">
        <v>5118</v>
      </c>
      <c r="O151" s="392">
        <v>601.24748999999997</v>
      </c>
      <c r="P151" s="392">
        <v>473.9051</v>
      </c>
      <c r="Q151" s="392">
        <v>440</v>
      </c>
      <c r="R151" s="346">
        <v>18892.685460000004</v>
      </c>
      <c r="S151" s="392">
        <v>108.20831</v>
      </c>
      <c r="T151" s="392">
        <v>7.1165500000000002</v>
      </c>
      <c r="U151" s="392">
        <v>9.3415900000000001</v>
      </c>
      <c r="V151" s="392">
        <v>0</v>
      </c>
      <c r="W151" s="392">
        <v>159.18283</v>
      </c>
      <c r="X151" s="392">
        <v>0</v>
      </c>
      <c r="Y151" s="392">
        <v>0</v>
      </c>
      <c r="Z151" s="392">
        <v>0</v>
      </c>
      <c r="AA151" s="392">
        <v>111.71088</v>
      </c>
      <c r="AB151" s="392">
        <v>241.96348</v>
      </c>
      <c r="AC151" s="392">
        <v>127.42928000000001</v>
      </c>
      <c r="AD151" s="233">
        <v>764.95291999999995</v>
      </c>
      <c r="AE151" s="233">
        <v>41637.51617000001</v>
      </c>
      <c r="AF151" s="227">
        <v>5978.5810000000001</v>
      </c>
      <c r="AG151" s="227">
        <v>5231.1371799999997</v>
      </c>
      <c r="AH151" s="473">
        <v>0</v>
      </c>
      <c r="AI151" s="227">
        <v>239.14016000000001</v>
      </c>
      <c r="AJ151" s="475">
        <v>30188.65783</v>
      </c>
      <c r="AK151" s="42"/>
      <c r="AL151" s="408">
        <v>41637.516170000003</v>
      </c>
      <c r="AM151" s="408">
        <v>0</v>
      </c>
    </row>
    <row r="152" spans="1:43" ht="14.4" x14ac:dyDescent="0.3">
      <c r="B152" s="83">
        <v>4815</v>
      </c>
      <c r="C152" s="82" t="s">
        <v>1293</v>
      </c>
      <c r="D152" s="392">
        <v>8182.4152400000003</v>
      </c>
      <c r="E152" s="392">
        <v>5550</v>
      </c>
      <c r="F152" s="392">
        <v>12161.80622</v>
      </c>
      <c r="G152" s="392">
        <v>6075</v>
      </c>
      <c r="H152" s="346">
        <v>31969.221460000001</v>
      </c>
      <c r="I152" s="392">
        <v>2817.31041</v>
      </c>
      <c r="J152" s="392">
        <v>6230.98</v>
      </c>
      <c r="K152" s="392">
        <v>1481.4829999999999</v>
      </c>
      <c r="L152" s="392">
        <v>6416.42886</v>
      </c>
      <c r="M152" s="392">
        <v>1778</v>
      </c>
      <c r="N152" s="392">
        <v>7230</v>
      </c>
      <c r="O152" s="392">
        <v>933.34490000000005</v>
      </c>
      <c r="P152" s="392">
        <v>797.52314999999999</v>
      </c>
      <c r="Q152" s="392">
        <v>610</v>
      </c>
      <c r="R152" s="346">
        <v>28295.070320000003</v>
      </c>
      <c r="S152" s="392">
        <v>404.06398000000002</v>
      </c>
      <c r="T152" s="392">
        <v>11.29158</v>
      </c>
      <c r="U152" s="392">
        <v>9.3073599999999992</v>
      </c>
      <c r="V152" s="392">
        <v>0</v>
      </c>
      <c r="W152" s="392">
        <v>225.50900999999999</v>
      </c>
      <c r="X152" s="392">
        <v>0</v>
      </c>
      <c r="Y152" s="392">
        <v>0</v>
      </c>
      <c r="Z152" s="392">
        <v>0</v>
      </c>
      <c r="AA152" s="392">
        <v>212.67318</v>
      </c>
      <c r="AB152" s="392">
        <v>342.78160000000003</v>
      </c>
      <c r="AC152" s="392">
        <v>211.65943999999999</v>
      </c>
      <c r="AD152" s="233">
        <v>1417.2861499999999</v>
      </c>
      <c r="AE152" s="233">
        <v>61681.577929999999</v>
      </c>
      <c r="AF152" s="227">
        <v>8711.4830000000002</v>
      </c>
      <c r="AG152" s="227">
        <v>8194.42886</v>
      </c>
      <c r="AH152" s="473">
        <v>0</v>
      </c>
      <c r="AI152" s="227">
        <v>424.33262000000002</v>
      </c>
      <c r="AJ152" s="475">
        <v>44351.333449999998</v>
      </c>
      <c r="AK152" s="42"/>
      <c r="AL152" s="408">
        <v>61681.577929999999</v>
      </c>
      <c r="AM152" s="408">
        <v>0</v>
      </c>
    </row>
    <row r="153" spans="1:43" ht="14.4" x14ac:dyDescent="0.3">
      <c r="B153" s="83">
        <v>4890</v>
      </c>
      <c r="C153" s="82" t="s">
        <v>1292</v>
      </c>
      <c r="D153" s="392">
        <v>0</v>
      </c>
      <c r="E153" s="392">
        <v>0</v>
      </c>
      <c r="F153" s="392">
        <v>0</v>
      </c>
      <c r="G153" s="392">
        <v>0</v>
      </c>
      <c r="H153" s="346">
        <v>0</v>
      </c>
      <c r="I153" s="392">
        <v>0</v>
      </c>
      <c r="J153" s="392">
        <v>0</v>
      </c>
      <c r="K153" s="392">
        <v>0</v>
      </c>
      <c r="L153" s="392">
        <v>0</v>
      </c>
      <c r="M153" s="392">
        <v>0</v>
      </c>
      <c r="N153" s="392">
        <v>0</v>
      </c>
      <c r="O153" s="392">
        <v>0</v>
      </c>
      <c r="P153" s="392">
        <v>0</v>
      </c>
      <c r="Q153" s="392">
        <v>0</v>
      </c>
      <c r="R153" s="346">
        <v>0</v>
      </c>
      <c r="S153" s="392">
        <v>0</v>
      </c>
      <c r="T153" s="392">
        <v>0</v>
      </c>
      <c r="U153" s="392">
        <v>0</v>
      </c>
      <c r="V153" s="392">
        <v>0</v>
      </c>
      <c r="W153" s="392">
        <v>0</v>
      </c>
      <c r="X153" s="392">
        <v>0</v>
      </c>
      <c r="Y153" s="392">
        <v>0</v>
      </c>
      <c r="Z153" s="392">
        <v>0</v>
      </c>
      <c r="AA153" s="392">
        <v>0</v>
      </c>
      <c r="AB153" s="392">
        <v>0</v>
      </c>
      <c r="AC153" s="392">
        <v>0</v>
      </c>
      <c r="AD153" s="233">
        <v>0</v>
      </c>
      <c r="AE153" s="233">
        <v>0</v>
      </c>
      <c r="AF153" s="227">
        <v>0</v>
      </c>
      <c r="AG153" s="227">
        <v>0</v>
      </c>
      <c r="AH153" s="473">
        <v>0</v>
      </c>
      <c r="AI153" s="227">
        <v>0</v>
      </c>
      <c r="AJ153" s="475">
        <v>0</v>
      </c>
      <c r="AK153" s="42"/>
      <c r="AL153" s="408">
        <v>0</v>
      </c>
      <c r="AM153" s="408">
        <v>0</v>
      </c>
    </row>
    <row r="154" spans="1:43" s="14" customFormat="1" ht="14.4" x14ac:dyDescent="0.3">
      <c r="A154" s="64"/>
      <c r="B154" s="13"/>
      <c r="D154" s="489"/>
      <c r="E154" s="489"/>
      <c r="F154" s="489"/>
      <c r="G154" s="489"/>
      <c r="H154" s="346"/>
      <c r="I154" s="489"/>
      <c r="J154" s="489"/>
      <c r="K154" s="489"/>
      <c r="L154" s="489"/>
      <c r="M154" s="489"/>
      <c r="N154" s="489"/>
      <c r="O154" s="489"/>
      <c r="P154" s="489"/>
      <c r="Q154" s="489"/>
      <c r="R154" s="346"/>
      <c r="S154" s="489"/>
      <c r="T154" s="489"/>
      <c r="U154" s="489"/>
      <c r="V154" s="489"/>
      <c r="W154" s="489"/>
      <c r="X154" s="489"/>
      <c r="Y154" s="489"/>
      <c r="Z154" s="489"/>
      <c r="AA154" s="489"/>
      <c r="AB154" s="489"/>
      <c r="AC154" s="489"/>
      <c r="AD154" s="233"/>
      <c r="AE154" s="233"/>
      <c r="AF154" s="227"/>
      <c r="AG154" s="227"/>
      <c r="AH154" s="227"/>
      <c r="AI154" s="227"/>
      <c r="AJ154" s="475"/>
      <c r="AK154" s="40"/>
      <c r="AL154" s="407"/>
      <c r="AM154" s="407"/>
    </row>
    <row r="155" spans="1:43" s="14" customFormat="1" ht="14.4" x14ac:dyDescent="0.3">
      <c r="A155" s="64">
        <v>144</v>
      </c>
      <c r="B155" s="188" t="s">
        <v>1208</v>
      </c>
      <c r="C155" s="14" t="s">
        <v>1208</v>
      </c>
      <c r="D155" s="488">
        <v>35705.208420000003</v>
      </c>
      <c r="E155" s="488">
        <v>17520.618620000001</v>
      </c>
      <c r="F155" s="488">
        <v>52720.170599999998</v>
      </c>
      <c r="G155" s="488">
        <v>20851.35295</v>
      </c>
      <c r="H155" s="345">
        <v>126797.35059</v>
      </c>
      <c r="I155" s="488">
        <v>5398.7595199999996</v>
      </c>
      <c r="J155" s="488">
        <v>20495.530569999999</v>
      </c>
      <c r="K155" s="488">
        <v>3395.1480000000001</v>
      </c>
      <c r="L155" s="488">
        <v>20024.50632</v>
      </c>
      <c r="M155" s="488">
        <v>5628.3383599999997</v>
      </c>
      <c r="N155" s="488">
        <v>21767.14068</v>
      </c>
      <c r="O155" s="488">
        <v>2473.7242200000001</v>
      </c>
      <c r="P155" s="488">
        <v>1898.2190900000001</v>
      </c>
      <c r="Q155" s="488">
        <v>1751.95436</v>
      </c>
      <c r="R155" s="345">
        <v>82833.321120000008</v>
      </c>
      <c r="S155" s="488">
        <v>-672.62050999999997</v>
      </c>
      <c r="T155" s="488">
        <v>29.108160000000002</v>
      </c>
      <c r="U155" s="488">
        <v>43.628230000000002</v>
      </c>
      <c r="V155" s="488">
        <v>195.71014</v>
      </c>
      <c r="W155" s="488">
        <v>676.52701999999999</v>
      </c>
      <c r="X155" s="488">
        <v>-1228.1880200000001</v>
      </c>
      <c r="Y155" s="488">
        <v>-4718.9602199999999</v>
      </c>
      <c r="Z155" s="488">
        <v>85.318380000000005</v>
      </c>
      <c r="AA155" s="488">
        <v>356.33287999999999</v>
      </c>
      <c r="AB155" s="488">
        <v>1028.3448100000001</v>
      </c>
      <c r="AC155" s="488">
        <v>510.43975</v>
      </c>
      <c r="AD155" s="489">
        <v>-3694.3593799999994</v>
      </c>
      <c r="AE155" s="489">
        <v>205936.31233000002</v>
      </c>
      <c r="AF155" s="473">
        <v>25162.288680000001</v>
      </c>
      <c r="AG155" s="473">
        <v>25848.554819999998</v>
      </c>
      <c r="AH155" s="473">
        <v>0</v>
      </c>
      <c r="AI155" s="473">
        <v>-3852.18759</v>
      </c>
      <c r="AJ155" s="474">
        <v>158777.65642000004</v>
      </c>
      <c r="AK155" s="40"/>
      <c r="AL155" s="407">
        <v>205936.31233000004</v>
      </c>
      <c r="AM155" s="407">
        <v>0</v>
      </c>
    </row>
    <row r="156" spans="1:43" x14ac:dyDescent="0.25">
      <c r="A156" s="64"/>
      <c r="B156" s="88"/>
      <c r="C156" s="312"/>
      <c r="D156" s="491"/>
      <c r="E156" s="491"/>
      <c r="F156" s="491"/>
      <c r="G156" s="491"/>
      <c r="H156" s="114"/>
      <c r="I156" s="491"/>
      <c r="J156" s="491"/>
      <c r="K156" s="491"/>
      <c r="L156" s="491"/>
      <c r="M156" s="491"/>
      <c r="N156" s="491"/>
      <c r="O156" s="491"/>
      <c r="P156" s="491"/>
      <c r="Q156" s="491"/>
      <c r="R156" s="106"/>
      <c r="S156" s="491"/>
      <c r="T156" s="491"/>
      <c r="U156" s="491"/>
      <c r="V156" s="491"/>
      <c r="W156" s="491"/>
      <c r="X156" s="491"/>
      <c r="Y156" s="491"/>
      <c r="Z156" s="491"/>
      <c r="AA156" s="491"/>
      <c r="AB156" s="491"/>
      <c r="AC156" s="491"/>
      <c r="AD156" s="106"/>
      <c r="AE156" s="114"/>
      <c r="AF156" s="132"/>
      <c r="AG156" s="132"/>
      <c r="AH156" s="132"/>
      <c r="AI156" s="132"/>
      <c r="AJ156" s="360"/>
      <c r="AK156" s="40"/>
      <c r="AL156" s="407"/>
      <c r="AM156" s="407"/>
    </row>
    <row r="157" spans="1:43" s="14" customFormat="1" x14ac:dyDescent="0.25">
      <c r="A157" s="64"/>
      <c r="B157" s="6" t="s">
        <v>1132</v>
      </c>
      <c r="D157" s="91">
        <v>0</v>
      </c>
      <c r="E157" s="91">
        <v>0</v>
      </c>
      <c r="F157" s="469">
        <v>-7.2759576141834259E-11</v>
      </c>
      <c r="G157" s="91">
        <v>2.9103830456733704E-11</v>
      </c>
      <c r="H157" s="91">
        <v>-1.6007106751203537E-10</v>
      </c>
      <c r="I157" s="91">
        <v>-7.2759576141834259E-12</v>
      </c>
      <c r="J157" s="91">
        <v>0</v>
      </c>
      <c r="K157" s="91">
        <v>0</v>
      </c>
      <c r="L157" s="91">
        <v>0</v>
      </c>
      <c r="M157" s="91">
        <v>0</v>
      </c>
      <c r="N157" s="91">
        <v>0</v>
      </c>
      <c r="O157" s="91">
        <v>3.637978807091713E-12</v>
      </c>
      <c r="P157" s="91">
        <v>0</v>
      </c>
      <c r="Q157" s="91">
        <v>-3.4106051316484809E-12</v>
      </c>
      <c r="R157" s="91">
        <v>1.4551915228366852E-10</v>
      </c>
      <c r="S157" s="91">
        <v>0</v>
      </c>
      <c r="T157" s="91">
        <v>2.3092638912203256E-13</v>
      </c>
      <c r="U157" s="91">
        <v>-2.5579538487363607E-13</v>
      </c>
      <c r="V157" s="91">
        <v>0</v>
      </c>
      <c r="W157" s="91">
        <v>0</v>
      </c>
      <c r="X157" s="91">
        <v>0</v>
      </c>
      <c r="Y157" s="91">
        <v>0</v>
      </c>
      <c r="Z157" s="91">
        <v>-1.5631940186722204E-13</v>
      </c>
      <c r="AA157" s="91">
        <v>0</v>
      </c>
      <c r="AB157" s="91">
        <v>-2.2737367544323206E-12</v>
      </c>
      <c r="AC157" s="91">
        <v>4.5474735088646412E-13</v>
      </c>
      <c r="AD157" s="98">
        <v>-2.000177801164682E-12</v>
      </c>
      <c r="AE157" s="98">
        <v>-1.6552093029531534E-11</v>
      </c>
      <c r="AF157" s="98">
        <v>-4.0429881664749701E-11</v>
      </c>
      <c r="AG157" s="91">
        <v>3.637978807091713E-11</v>
      </c>
      <c r="AH157" s="130">
        <v>0</v>
      </c>
      <c r="AI157" s="91">
        <v>0</v>
      </c>
      <c r="AJ157" s="91">
        <v>0</v>
      </c>
      <c r="AK157" s="91" t="e">
        <v>#REF!</v>
      </c>
      <c r="AL157" s="409" t="e">
        <v>#REF!</v>
      </c>
      <c r="AM157" s="409" t="e">
        <v>#REF!</v>
      </c>
      <c r="AN157" s="91"/>
      <c r="AO157" s="91"/>
      <c r="AP157" s="91"/>
      <c r="AQ157" s="91"/>
    </row>
    <row r="158" spans="1:43" x14ac:dyDescent="0.25"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S158" s="92"/>
      <c r="T158" s="92"/>
      <c r="U158" s="92"/>
      <c r="V158" s="92"/>
      <c r="AE158" s="98"/>
    </row>
    <row r="159" spans="1:43" s="14" customFormat="1" x14ac:dyDescent="0.25">
      <c r="A159" s="64"/>
      <c r="B159" s="14" t="s">
        <v>723</v>
      </c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1"/>
      <c r="S159" s="98"/>
      <c r="T159" s="98"/>
      <c r="U159" s="98"/>
      <c r="V159" s="98"/>
      <c r="AE159" s="98"/>
      <c r="AL159" s="410"/>
      <c r="AM159" s="410"/>
    </row>
    <row r="160" spans="1:43" s="14" customFormat="1" x14ac:dyDescent="0.25">
      <c r="A160" s="64"/>
      <c r="B160" s="14" t="s">
        <v>1214</v>
      </c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1"/>
      <c r="S160" s="98"/>
      <c r="T160" s="98"/>
      <c r="U160" s="98"/>
      <c r="V160" s="98"/>
      <c r="AE160" s="98"/>
      <c r="AL160" s="410"/>
      <c r="AM160" s="410"/>
    </row>
    <row r="161" spans="1:39" s="14" customFormat="1" x14ac:dyDescent="0.25">
      <c r="A161" s="64"/>
      <c r="B161" s="14" t="s">
        <v>1220</v>
      </c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1"/>
      <c r="S161" s="98"/>
      <c r="T161" s="98"/>
      <c r="U161" s="98"/>
      <c r="V161" s="98"/>
      <c r="AE161" s="98"/>
      <c r="AL161" s="410"/>
      <c r="AM161" s="410"/>
    </row>
    <row r="162" spans="1:39" x14ac:dyDescent="0.25">
      <c r="B162" s="82" t="s">
        <v>1217</v>
      </c>
      <c r="AE162" s="98"/>
    </row>
    <row r="163" spans="1:39" x14ac:dyDescent="0.25">
      <c r="B163" s="82" t="s">
        <v>1218</v>
      </c>
      <c r="AE163" s="98"/>
    </row>
    <row r="164" spans="1:39" x14ac:dyDescent="0.25">
      <c r="B164" s="82" t="s">
        <v>1219</v>
      </c>
      <c r="AE164" s="98"/>
    </row>
    <row r="165" spans="1:39" x14ac:dyDescent="0.25">
      <c r="B165" s="82" t="s">
        <v>1279</v>
      </c>
      <c r="AE165" s="98"/>
    </row>
    <row r="166" spans="1:39" x14ac:dyDescent="0.25">
      <c r="B166" s="82" t="s">
        <v>1226</v>
      </c>
      <c r="AE166" s="98"/>
    </row>
    <row r="167" spans="1:39" x14ac:dyDescent="0.25">
      <c r="AE167" s="98"/>
    </row>
    <row r="168" spans="1:39" s="60" customFormat="1" x14ac:dyDescent="0.25"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296"/>
      <c r="S168" s="133"/>
      <c r="T168" s="133"/>
      <c r="U168" s="133"/>
      <c r="V168" s="133"/>
      <c r="AE168" s="297"/>
      <c r="AL168" s="403"/>
      <c r="AM168" s="403"/>
    </row>
    <row r="169" spans="1:39" s="60" customFormat="1" x14ac:dyDescent="0.25">
      <c r="C169" s="60">
        <v>5</v>
      </c>
      <c r="D169" s="298" t="s">
        <v>362</v>
      </c>
      <c r="E169" s="298">
        <v>350619.22727999999</v>
      </c>
      <c r="F169" s="298">
        <v>427678.87663000001</v>
      </c>
      <c r="G169" s="298">
        <v>831608.81472000002</v>
      </c>
      <c r="H169" s="298">
        <v>307978.82974999998</v>
      </c>
      <c r="I169" s="298">
        <v>1917885.7483800002</v>
      </c>
      <c r="J169" s="298">
        <v>124567.10859</v>
      </c>
      <c r="K169" s="298">
        <v>182612.21408000001</v>
      </c>
      <c r="L169" s="298">
        <v>24268.185000000001</v>
      </c>
      <c r="M169" s="298">
        <v>260987.39465999999</v>
      </c>
      <c r="N169" s="298">
        <v>65275.127990000001</v>
      </c>
      <c r="O169" s="298">
        <v>183863.35655999999</v>
      </c>
      <c r="P169" s="298">
        <v>34330.356099999997</v>
      </c>
      <c r="Q169" s="298">
        <v>44416.914879999997</v>
      </c>
      <c r="R169" s="298">
        <v>81747.377110000001</v>
      </c>
      <c r="S169" s="133">
        <v>1002068.0349699999</v>
      </c>
      <c r="T169" s="133">
        <v>28114.874039999999</v>
      </c>
      <c r="U169" s="133">
        <v>12482.715679999999</v>
      </c>
      <c r="V169" s="133">
        <v>3137.9191900000001</v>
      </c>
      <c r="W169" s="298">
        <v>2633.9505100000001</v>
      </c>
      <c r="X169" s="298">
        <v>7104.2843899999998</v>
      </c>
      <c r="Y169" s="298">
        <v>1683.4856199999999</v>
      </c>
      <c r="Z169" s="298">
        <v>9411.6497999999992</v>
      </c>
      <c r="AA169" s="298">
        <v>3837.5329400000001</v>
      </c>
      <c r="AB169" s="298">
        <v>12007.800209999999</v>
      </c>
      <c r="AC169" s="298">
        <v>21632.533060000002</v>
      </c>
      <c r="AD169" s="298">
        <v>10531.209629999999</v>
      </c>
      <c r="AE169" s="298">
        <v>112577.95507</v>
      </c>
      <c r="AF169" s="298">
        <v>3032531.7384200003</v>
      </c>
      <c r="AG169" s="298">
        <v>208131.54155999998</v>
      </c>
      <c r="AH169" s="298">
        <v>328896.47315999999</v>
      </c>
      <c r="AI169" s="298">
        <v>0</v>
      </c>
      <c r="AL169" s="403"/>
      <c r="AM169" s="403"/>
    </row>
    <row r="170" spans="1:39" s="60" customFormat="1" x14ac:dyDescent="0.25">
      <c r="C170" s="60">
        <v>4</v>
      </c>
      <c r="D170" s="298" t="s">
        <v>241</v>
      </c>
      <c r="E170" s="298">
        <v>314914.01886000001</v>
      </c>
      <c r="F170" s="298">
        <v>410158.25800999999</v>
      </c>
      <c r="G170" s="298">
        <v>778888.64411999995</v>
      </c>
      <c r="H170" s="298">
        <v>287127.4768</v>
      </c>
      <c r="I170" s="298">
        <v>1791088.3977900001</v>
      </c>
      <c r="J170" s="298">
        <v>119168.34907</v>
      </c>
      <c r="K170" s="298">
        <v>162116.68351</v>
      </c>
      <c r="L170" s="298">
        <v>20873.037</v>
      </c>
      <c r="M170" s="298">
        <v>240962.88834</v>
      </c>
      <c r="N170" s="298">
        <v>59646.789629999999</v>
      </c>
      <c r="O170" s="298">
        <v>162096.21588</v>
      </c>
      <c r="P170" s="298">
        <v>31856.631880000001</v>
      </c>
      <c r="Q170" s="298">
        <v>42518.695789999998</v>
      </c>
      <c r="R170" s="298">
        <v>79995.422749999998</v>
      </c>
      <c r="S170" s="133">
        <v>919234.71385000006</v>
      </c>
      <c r="T170" s="133">
        <v>28787.494549999999</v>
      </c>
      <c r="U170" s="133">
        <v>12453.60752</v>
      </c>
      <c r="V170" s="133">
        <v>3094.2909599999998</v>
      </c>
      <c r="W170" s="298">
        <v>2438.24037</v>
      </c>
      <c r="X170" s="298">
        <v>6427.7573700000003</v>
      </c>
      <c r="Y170" s="298">
        <v>2911.67364</v>
      </c>
      <c r="Z170" s="298">
        <v>14130.61002</v>
      </c>
      <c r="AA170" s="298">
        <v>3752.2145599999999</v>
      </c>
      <c r="AB170" s="298">
        <v>11651.467329999999</v>
      </c>
      <c r="AC170" s="298">
        <v>20604.188249999999</v>
      </c>
      <c r="AD170" s="298">
        <v>10020.76988</v>
      </c>
      <c r="AE170" s="298">
        <v>116272.31445000001</v>
      </c>
      <c r="AF170" s="298">
        <v>2826595.4260900002</v>
      </c>
      <c r="AG170" s="298">
        <v>182969.25288000001</v>
      </c>
      <c r="AH170" s="298">
        <v>303047.91834000003</v>
      </c>
      <c r="AI170" s="298">
        <v>0</v>
      </c>
      <c r="AL170" s="403"/>
      <c r="AM170" s="403"/>
    </row>
    <row r="171" spans="1:39" s="60" customFormat="1" x14ac:dyDescent="0.25">
      <c r="D171" s="298"/>
      <c r="E171" s="298">
        <v>35705.208419999981</v>
      </c>
      <c r="F171" s="298">
        <v>17520.618620000023</v>
      </c>
      <c r="G171" s="298">
        <v>52720.17060000007</v>
      </c>
      <c r="H171" s="298">
        <v>20851.352949999971</v>
      </c>
      <c r="I171" s="298">
        <v>126797.35059000016</v>
      </c>
      <c r="J171" s="298">
        <v>5398.7595200000069</v>
      </c>
      <c r="K171" s="298">
        <v>20495.530570000003</v>
      </c>
      <c r="L171" s="298">
        <v>3395.148000000001</v>
      </c>
      <c r="M171" s="298">
        <v>20024.506319999986</v>
      </c>
      <c r="N171" s="298">
        <v>5628.3383600000016</v>
      </c>
      <c r="O171" s="298">
        <v>21767.140679999982</v>
      </c>
      <c r="P171" s="298">
        <v>2473.7242199999964</v>
      </c>
      <c r="Q171" s="298">
        <v>1898.2190899999987</v>
      </c>
      <c r="R171" s="298">
        <v>1751.9543600000034</v>
      </c>
      <c r="S171" s="133">
        <v>82833.321119999862</v>
      </c>
      <c r="T171" s="133">
        <v>-672.62051000000065</v>
      </c>
      <c r="U171" s="133">
        <v>29.108159999999771</v>
      </c>
      <c r="V171" s="133">
        <v>43.628230000000258</v>
      </c>
      <c r="W171" s="298">
        <v>195.71014000000014</v>
      </c>
      <c r="X171" s="298">
        <v>676.52701999999954</v>
      </c>
      <c r="Y171" s="298">
        <v>-1228.1880200000001</v>
      </c>
      <c r="Z171" s="298">
        <v>-4718.9602200000008</v>
      </c>
      <c r="AA171" s="298">
        <v>85.318380000000161</v>
      </c>
      <c r="AB171" s="298">
        <v>356.33287999999993</v>
      </c>
      <c r="AC171" s="298">
        <v>1028.3448100000023</v>
      </c>
      <c r="AD171" s="298">
        <v>510.43974999999955</v>
      </c>
      <c r="AE171" s="298">
        <v>-3694.359380000009</v>
      </c>
      <c r="AF171" s="298">
        <v>205936.3123300001</v>
      </c>
      <c r="AG171" s="298">
        <v>25162.288679999969</v>
      </c>
      <c r="AH171" s="298">
        <v>25848.554819999961</v>
      </c>
      <c r="AI171" s="298">
        <v>0</v>
      </c>
      <c r="AL171" s="403"/>
      <c r="AM171" s="403"/>
    </row>
    <row r="172" spans="1:39" s="60" customFormat="1" x14ac:dyDescent="0.25">
      <c r="C172" s="60">
        <v>3603</v>
      </c>
      <c r="D172" s="298" t="s">
        <v>854</v>
      </c>
      <c r="E172" s="298">
        <v>0</v>
      </c>
      <c r="F172" s="298">
        <v>0</v>
      </c>
      <c r="G172" s="298">
        <v>0</v>
      </c>
      <c r="H172" s="298">
        <v>0</v>
      </c>
      <c r="I172" s="298">
        <v>0</v>
      </c>
      <c r="J172" s="298">
        <v>0</v>
      </c>
      <c r="K172" s="298">
        <v>0</v>
      </c>
      <c r="L172" s="298">
        <v>0</v>
      </c>
      <c r="M172" s="298">
        <v>0</v>
      </c>
      <c r="N172" s="298">
        <v>0</v>
      </c>
      <c r="O172" s="298">
        <v>0</v>
      </c>
      <c r="P172" s="298">
        <v>0</v>
      </c>
      <c r="Q172" s="298">
        <v>0</v>
      </c>
      <c r="R172" s="298">
        <v>0</v>
      </c>
      <c r="S172" s="133">
        <v>0</v>
      </c>
      <c r="T172" s="133">
        <v>0</v>
      </c>
      <c r="U172" s="133">
        <v>0</v>
      </c>
      <c r="V172" s="133">
        <v>0</v>
      </c>
      <c r="W172" s="298">
        <v>0</v>
      </c>
      <c r="X172" s="298">
        <v>0</v>
      </c>
      <c r="Y172" s="298">
        <v>0</v>
      </c>
      <c r="Z172" s="298">
        <v>0</v>
      </c>
      <c r="AA172" s="298">
        <v>0</v>
      </c>
      <c r="AB172" s="298">
        <v>0</v>
      </c>
      <c r="AC172" s="298">
        <v>0</v>
      </c>
      <c r="AD172" s="298">
        <v>0</v>
      </c>
      <c r="AE172" s="298">
        <v>0</v>
      </c>
      <c r="AF172" s="298">
        <v>0</v>
      </c>
      <c r="AG172" s="298">
        <v>0</v>
      </c>
      <c r="AH172" s="298">
        <v>0</v>
      </c>
      <c r="AI172" s="298">
        <v>0</v>
      </c>
      <c r="AL172" s="403"/>
      <c r="AM172" s="403"/>
    </row>
    <row r="173" spans="1:39" s="60" customFormat="1" x14ac:dyDescent="0.25">
      <c r="C173" s="60">
        <v>3604</v>
      </c>
      <c r="D173" s="298" t="s">
        <v>359</v>
      </c>
      <c r="E173" s="298">
        <v>0</v>
      </c>
      <c r="F173" s="298">
        <v>0</v>
      </c>
      <c r="G173" s="298">
        <v>0</v>
      </c>
      <c r="H173" s="298">
        <v>0</v>
      </c>
      <c r="I173" s="298">
        <v>0</v>
      </c>
      <c r="J173" s="298">
        <v>0</v>
      </c>
      <c r="K173" s="298">
        <v>0</v>
      </c>
      <c r="L173" s="298">
        <v>0</v>
      </c>
      <c r="M173" s="298">
        <v>0</v>
      </c>
      <c r="N173" s="298">
        <v>0</v>
      </c>
      <c r="O173" s="298">
        <v>0</v>
      </c>
      <c r="P173" s="298">
        <v>0</v>
      </c>
      <c r="Q173" s="298">
        <v>0</v>
      </c>
      <c r="R173" s="298">
        <v>0</v>
      </c>
      <c r="S173" s="133">
        <v>0</v>
      </c>
      <c r="T173" s="133">
        <v>0</v>
      </c>
      <c r="U173" s="133">
        <v>0</v>
      </c>
      <c r="V173" s="133">
        <v>0</v>
      </c>
      <c r="W173" s="298">
        <v>0</v>
      </c>
      <c r="X173" s="298">
        <v>0</v>
      </c>
      <c r="Y173" s="298">
        <v>0</v>
      </c>
      <c r="Z173" s="298">
        <v>0</v>
      </c>
      <c r="AA173" s="298">
        <v>0</v>
      </c>
      <c r="AB173" s="298">
        <v>0</v>
      </c>
      <c r="AC173" s="298">
        <v>0</v>
      </c>
      <c r="AD173" s="298">
        <v>0</v>
      </c>
      <c r="AE173" s="298">
        <v>0</v>
      </c>
      <c r="AF173" s="298">
        <v>0</v>
      </c>
      <c r="AG173" s="298">
        <v>0</v>
      </c>
      <c r="AH173" s="298">
        <v>0</v>
      </c>
      <c r="AI173" s="298">
        <v>0</v>
      </c>
      <c r="AL173" s="403"/>
      <c r="AM173" s="403"/>
    </row>
    <row r="174" spans="1:39" s="60" customFormat="1" x14ac:dyDescent="0.25"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296"/>
      <c r="S174" s="133"/>
      <c r="T174" s="133"/>
      <c r="U174" s="133"/>
      <c r="V174" s="133"/>
      <c r="AE174" s="297"/>
      <c r="AL174" s="403"/>
      <c r="AM174" s="403"/>
    </row>
    <row r="175" spans="1:39" s="60" customFormat="1" x14ac:dyDescent="0.25">
      <c r="D175" s="133"/>
      <c r="E175" s="298">
        <v>0</v>
      </c>
      <c r="F175" s="298">
        <v>0</v>
      </c>
      <c r="G175" s="298">
        <v>0</v>
      </c>
      <c r="H175" s="298">
        <v>0</v>
      </c>
      <c r="I175" s="298">
        <v>0</v>
      </c>
      <c r="J175" s="298">
        <v>0</v>
      </c>
      <c r="K175" s="298">
        <v>0</v>
      </c>
      <c r="L175" s="298">
        <v>0</v>
      </c>
      <c r="M175" s="298">
        <v>0</v>
      </c>
      <c r="N175" s="298">
        <v>0</v>
      </c>
      <c r="O175" s="298">
        <v>0</v>
      </c>
      <c r="P175" s="298">
        <v>0</v>
      </c>
      <c r="Q175" s="298">
        <v>0</v>
      </c>
      <c r="R175" s="298">
        <v>0</v>
      </c>
      <c r="S175" s="133">
        <v>0</v>
      </c>
      <c r="T175" s="133">
        <v>0</v>
      </c>
      <c r="U175" s="133">
        <v>0</v>
      </c>
      <c r="V175" s="133">
        <v>0</v>
      </c>
      <c r="W175" s="298">
        <v>0</v>
      </c>
      <c r="X175" s="298">
        <v>0</v>
      </c>
      <c r="Y175" s="298">
        <v>0</v>
      </c>
      <c r="Z175" s="298">
        <v>0</v>
      </c>
      <c r="AA175" s="298">
        <v>0</v>
      </c>
      <c r="AB175" s="298">
        <v>0</v>
      </c>
      <c r="AC175" s="298">
        <v>0</v>
      </c>
      <c r="AD175" s="298">
        <v>0</v>
      </c>
      <c r="AE175" s="298">
        <v>0</v>
      </c>
      <c r="AF175" s="298">
        <v>0</v>
      </c>
      <c r="AG175" s="298">
        <v>0</v>
      </c>
      <c r="AH175" s="298">
        <v>0</v>
      </c>
      <c r="AI175" s="298">
        <v>0</v>
      </c>
      <c r="AL175" s="403"/>
      <c r="AM175" s="403"/>
    </row>
    <row r="176" spans="1:39" s="60" customFormat="1" x14ac:dyDescent="0.25">
      <c r="D176" s="133"/>
      <c r="E176" s="133">
        <v>35705.208419999981</v>
      </c>
      <c r="F176" s="133">
        <v>17520.618620000023</v>
      </c>
      <c r="G176" s="133">
        <v>52720.17060000007</v>
      </c>
      <c r="H176" s="133">
        <v>20851.352949999971</v>
      </c>
      <c r="I176" s="133">
        <v>126797.35059000016</v>
      </c>
      <c r="J176" s="133">
        <v>5398.7595200000069</v>
      </c>
      <c r="K176" s="133">
        <v>20495.530570000003</v>
      </c>
      <c r="L176" s="133">
        <v>3395.148000000001</v>
      </c>
      <c r="M176" s="133">
        <v>20024.506319999986</v>
      </c>
      <c r="N176" s="133">
        <v>5628.3383600000016</v>
      </c>
      <c r="O176" s="133">
        <v>21767.140679999982</v>
      </c>
      <c r="P176" s="133">
        <v>2473.7242199999964</v>
      </c>
      <c r="Q176" s="133">
        <v>1898.2190899999987</v>
      </c>
      <c r="R176" s="133">
        <v>1751.9543600000034</v>
      </c>
      <c r="S176" s="133">
        <v>82833.321119999862</v>
      </c>
      <c r="T176" s="133">
        <v>-672.62051000000065</v>
      </c>
      <c r="U176" s="133">
        <v>29.108159999999771</v>
      </c>
      <c r="V176" s="133">
        <v>43.628230000000258</v>
      </c>
      <c r="W176" s="133">
        <v>195.71014000000014</v>
      </c>
      <c r="X176" s="133">
        <v>676.52701999999954</v>
      </c>
      <c r="Y176" s="133">
        <v>-1228.1880200000001</v>
      </c>
      <c r="Z176" s="133">
        <v>-4718.9602200000008</v>
      </c>
      <c r="AA176" s="133">
        <v>85.318380000000161</v>
      </c>
      <c r="AB176" s="133">
        <v>356.33287999999993</v>
      </c>
      <c r="AC176" s="133">
        <v>1028.3448100000023</v>
      </c>
      <c r="AD176" s="133">
        <v>510.43974999999955</v>
      </c>
      <c r="AE176" s="133">
        <v>-3694.359380000009</v>
      </c>
      <c r="AF176" s="133">
        <v>205936.3123300001</v>
      </c>
      <c r="AG176" s="133">
        <v>25162.288679999969</v>
      </c>
      <c r="AH176" s="133">
        <v>25848.554819999961</v>
      </c>
      <c r="AI176" s="133">
        <v>0</v>
      </c>
      <c r="AL176" s="403"/>
      <c r="AM176" s="403"/>
    </row>
    <row r="177" spans="31:31" x14ac:dyDescent="0.25">
      <c r="AE177" s="98"/>
    </row>
    <row r="178" spans="31:31" x14ac:dyDescent="0.25">
      <c r="AE178" s="98"/>
    </row>
    <row r="179" spans="31:31" x14ac:dyDescent="0.25">
      <c r="AE179" s="98"/>
    </row>
    <row r="180" spans="31:31" x14ac:dyDescent="0.25">
      <c r="AE180" s="98"/>
    </row>
    <row r="181" spans="31:31" x14ac:dyDescent="0.25">
      <c r="AE181" s="98"/>
    </row>
    <row r="182" spans="31:31" x14ac:dyDescent="0.25">
      <c r="AE182" s="98"/>
    </row>
    <row r="183" spans="31:31" x14ac:dyDescent="0.25">
      <c r="AE183" s="98"/>
    </row>
    <row r="184" spans="31:31" x14ac:dyDescent="0.25">
      <c r="AE184" s="98"/>
    </row>
    <row r="185" spans="31:31" x14ac:dyDescent="0.25">
      <c r="AE185" s="98"/>
    </row>
    <row r="186" spans="31:31" x14ac:dyDescent="0.25">
      <c r="AE186" s="98"/>
    </row>
    <row r="187" spans="31:31" x14ac:dyDescent="0.25">
      <c r="AE187" s="98"/>
    </row>
    <row r="188" spans="31:31" x14ac:dyDescent="0.25">
      <c r="AE188" s="98"/>
    </row>
    <row r="189" spans="31:31" x14ac:dyDescent="0.25">
      <c r="AE189" s="98"/>
    </row>
    <row r="190" spans="31:31" x14ac:dyDescent="0.25">
      <c r="AE190" s="98"/>
    </row>
    <row r="191" spans="31:31" x14ac:dyDescent="0.25">
      <c r="AE191" s="98"/>
    </row>
    <row r="192" spans="31:31" x14ac:dyDescent="0.25">
      <c r="AE192" s="98"/>
    </row>
    <row r="193" spans="31:31" x14ac:dyDescent="0.25">
      <c r="AE193" s="98"/>
    </row>
    <row r="194" spans="31:31" x14ac:dyDescent="0.25">
      <c r="AE194" s="98"/>
    </row>
    <row r="195" spans="31:31" x14ac:dyDescent="0.25">
      <c r="AE195" s="98"/>
    </row>
    <row r="196" spans="31:31" x14ac:dyDescent="0.25">
      <c r="AE196" s="98"/>
    </row>
    <row r="197" spans="31:31" x14ac:dyDescent="0.25">
      <c r="AE197" s="98"/>
    </row>
    <row r="198" spans="31:31" x14ac:dyDescent="0.25">
      <c r="AE198" s="98"/>
    </row>
    <row r="199" spans="31:31" x14ac:dyDescent="0.25">
      <c r="AE199" s="98"/>
    </row>
    <row r="200" spans="31:31" x14ac:dyDescent="0.25">
      <c r="AE200" s="98"/>
    </row>
    <row r="201" spans="31:31" x14ac:dyDescent="0.25">
      <c r="AE201" s="98"/>
    </row>
    <row r="202" spans="31:31" x14ac:dyDescent="0.25">
      <c r="AE202" s="98"/>
    </row>
    <row r="203" spans="31:31" x14ac:dyDescent="0.25">
      <c r="AE203" s="98"/>
    </row>
    <row r="204" spans="31:31" x14ac:dyDescent="0.25">
      <c r="AE204" s="98"/>
    </row>
    <row r="205" spans="31:31" x14ac:dyDescent="0.25">
      <c r="AE205" s="98"/>
    </row>
    <row r="206" spans="31:31" x14ac:dyDescent="0.25">
      <c r="AE206" s="98"/>
    </row>
    <row r="207" spans="31:31" x14ac:dyDescent="0.25">
      <c r="AE207" s="98"/>
    </row>
    <row r="208" spans="31:31" x14ac:dyDescent="0.25">
      <c r="AE208" s="98"/>
    </row>
    <row r="209" spans="31:31" x14ac:dyDescent="0.25">
      <c r="AE209" s="98"/>
    </row>
    <row r="210" spans="31:31" x14ac:dyDescent="0.25">
      <c r="AE210" s="98"/>
    </row>
    <row r="211" spans="31:31" x14ac:dyDescent="0.25">
      <c r="AE211" s="98"/>
    </row>
    <row r="212" spans="31:31" x14ac:dyDescent="0.25">
      <c r="AE212" s="98"/>
    </row>
    <row r="213" spans="31:31" x14ac:dyDescent="0.25">
      <c r="AE213" s="98"/>
    </row>
    <row r="214" spans="31:31" x14ac:dyDescent="0.25">
      <c r="AE214" s="98"/>
    </row>
    <row r="215" spans="31:31" x14ac:dyDescent="0.25">
      <c r="AE215" s="98"/>
    </row>
    <row r="216" spans="31:31" x14ac:dyDescent="0.25">
      <c r="AE216" s="98"/>
    </row>
    <row r="217" spans="31:31" x14ac:dyDescent="0.25">
      <c r="AE217" s="98"/>
    </row>
    <row r="218" spans="31:31" x14ac:dyDescent="0.25">
      <c r="AE218" s="98"/>
    </row>
    <row r="219" spans="31:31" x14ac:dyDescent="0.25">
      <c r="AE219" s="98"/>
    </row>
    <row r="220" spans="31:31" x14ac:dyDescent="0.25">
      <c r="AE220" s="98"/>
    </row>
    <row r="221" spans="31:31" x14ac:dyDescent="0.25">
      <c r="AE221" s="98"/>
    </row>
    <row r="222" spans="31:31" x14ac:dyDescent="0.25">
      <c r="AE222" s="98"/>
    </row>
    <row r="223" spans="31:31" x14ac:dyDescent="0.25">
      <c r="AE223" s="98"/>
    </row>
    <row r="224" spans="31:31" x14ac:dyDescent="0.25">
      <c r="AE224" s="98"/>
    </row>
    <row r="225" spans="31:31" x14ac:dyDescent="0.25">
      <c r="AE225" s="98"/>
    </row>
    <row r="226" spans="31:31" x14ac:dyDescent="0.25">
      <c r="AE226" s="98"/>
    </row>
    <row r="227" spans="31:31" x14ac:dyDescent="0.25">
      <c r="AE227" s="98"/>
    </row>
    <row r="228" spans="31:31" x14ac:dyDescent="0.25">
      <c r="AE228" s="98"/>
    </row>
    <row r="229" spans="31:31" x14ac:dyDescent="0.25">
      <c r="AE229" s="98"/>
    </row>
    <row r="230" spans="31:31" x14ac:dyDescent="0.25">
      <c r="AE230" s="98"/>
    </row>
    <row r="231" spans="31:31" x14ac:dyDescent="0.25">
      <c r="AE231" s="98"/>
    </row>
    <row r="232" spans="31:31" x14ac:dyDescent="0.25">
      <c r="AE232" s="98"/>
    </row>
    <row r="233" spans="31:31" x14ac:dyDescent="0.25">
      <c r="AE233" s="98"/>
    </row>
    <row r="234" spans="31:31" x14ac:dyDescent="0.25">
      <c r="AE234" s="98"/>
    </row>
    <row r="235" spans="31:31" x14ac:dyDescent="0.25">
      <c r="AE235" s="98"/>
    </row>
    <row r="236" spans="31:31" x14ac:dyDescent="0.25">
      <c r="AE236" s="98"/>
    </row>
    <row r="237" spans="31:31" x14ac:dyDescent="0.25">
      <c r="AE237" s="98"/>
    </row>
    <row r="238" spans="31:31" x14ac:dyDescent="0.25">
      <c r="AE238" s="98"/>
    </row>
    <row r="239" spans="31:31" x14ac:dyDescent="0.25">
      <c r="AE239" s="98"/>
    </row>
    <row r="240" spans="31:31" x14ac:dyDescent="0.25">
      <c r="AE240" s="98"/>
    </row>
    <row r="241" spans="31:31" x14ac:dyDescent="0.25">
      <c r="AE241" s="98"/>
    </row>
    <row r="242" spans="31:31" x14ac:dyDescent="0.25">
      <c r="AE242" s="98"/>
    </row>
    <row r="243" spans="31:31" x14ac:dyDescent="0.25">
      <c r="AE243" s="98"/>
    </row>
    <row r="244" spans="31:31" x14ac:dyDescent="0.25">
      <c r="AE244" s="98"/>
    </row>
    <row r="245" spans="31:31" x14ac:dyDescent="0.25">
      <c r="AE245" s="98"/>
    </row>
    <row r="246" spans="31:31" x14ac:dyDescent="0.25">
      <c r="AE246" s="98"/>
    </row>
    <row r="247" spans="31:31" x14ac:dyDescent="0.25">
      <c r="AE247" s="98"/>
    </row>
    <row r="248" spans="31:31" x14ac:dyDescent="0.25">
      <c r="AE248" s="98"/>
    </row>
    <row r="249" spans="31:31" x14ac:dyDescent="0.25">
      <c r="AE249" s="98"/>
    </row>
    <row r="250" spans="31:31" x14ac:dyDescent="0.25">
      <c r="AE250" s="98"/>
    </row>
    <row r="251" spans="31:31" x14ac:dyDescent="0.25">
      <c r="AE251" s="98"/>
    </row>
    <row r="252" spans="31:31" x14ac:dyDescent="0.25">
      <c r="AE252" s="98"/>
    </row>
    <row r="253" spans="31:31" x14ac:dyDescent="0.25">
      <c r="AE253" s="98"/>
    </row>
    <row r="254" spans="31:31" x14ac:dyDescent="0.25">
      <c r="AE254" s="98"/>
    </row>
    <row r="255" spans="31:31" x14ac:dyDescent="0.25">
      <c r="AE255" s="98"/>
    </row>
    <row r="256" spans="31:31" x14ac:dyDescent="0.25">
      <c r="AE256" s="98"/>
    </row>
    <row r="257" spans="31:31" x14ac:dyDescent="0.25">
      <c r="AE257" s="98"/>
    </row>
    <row r="258" spans="31:31" x14ac:dyDescent="0.25">
      <c r="AE258" s="98"/>
    </row>
    <row r="259" spans="31:31" x14ac:dyDescent="0.25">
      <c r="AE259" s="98"/>
    </row>
    <row r="260" spans="31:31" x14ac:dyDescent="0.25">
      <c r="AE260" s="98"/>
    </row>
    <row r="261" spans="31:31" x14ac:dyDescent="0.25">
      <c r="AE261" s="98"/>
    </row>
    <row r="262" spans="31:31" x14ac:dyDescent="0.25">
      <c r="AE262" s="98"/>
    </row>
    <row r="263" spans="31:31" x14ac:dyDescent="0.25">
      <c r="AE263" s="98"/>
    </row>
    <row r="264" spans="31:31" x14ac:dyDescent="0.25">
      <c r="AE264" s="98"/>
    </row>
    <row r="265" spans="31:31" x14ac:dyDescent="0.25">
      <c r="AE265" s="98"/>
    </row>
    <row r="266" spans="31:31" x14ac:dyDescent="0.25">
      <c r="AE266" s="98"/>
    </row>
    <row r="267" spans="31:31" x14ac:dyDescent="0.25">
      <c r="AE267" s="98"/>
    </row>
    <row r="268" spans="31:31" x14ac:dyDescent="0.25">
      <c r="AE268" s="98"/>
    </row>
    <row r="269" spans="31:31" x14ac:dyDescent="0.25">
      <c r="AE269" s="98"/>
    </row>
    <row r="270" spans="31:31" x14ac:dyDescent="0.25">
      <c r="AE270" s="98"/>
    </row>
    <row r="271" spans="31:31" x14ac:dyDescent="0.25">
      <c r="AE271" s="98"/>
    </row>
    <row r="272" spans="31:31" x14ac:dyDescent="0.25">
      <c r="AE272" s="98"/>
    </row>
    <row r="273" spans="31:31" x14ac:dyDescent="0.25">
      <c r="AE273" s="98"/>
    </row>
    <row r="274" spans="31:31" x14ac:dyDescent="0.25">
      <c r="AE274" s="98"/>
    </row>
    <row r="275" spans="31:31" x14ac:dyDescent="0.25">
      <c r="AE275" s="98"/>
    </row>
    <row r="276" spans="31:31" x14ac:dyDescent="0.25">
      <c r="AE276" s="98"/>
    </row>
    <row r="277" spans="31:31" x14ac:dyDescent="0.25">
      <c r="AE277" s="98"/>
    </row>
    <row r="278" spans="31:31" x14ac:dyDescent="0.25">
      <c r="AE278" s="98"/>
    </row>
    <row r="279" spans="31:31" x14ac:dyDescent="0.25">
      <c r="AE279" s="98"/>
    </row>
    <row r="280" spans="31:31" x14ac:dyDescent="0.25">
      <c r="AE280" s="98"/>
    </row>
    <row r="281" spans="31:31" x14ac:dyDescent="0.25">
      <c r="AE281" s="98"/>
    </row>
    <row r="282" spans="31:31" x14ac:dyDescent="0.25">
      <c r="AE282" s="98"/>
    </row>
    <row r="283" spans="31:31" x14ac:dyDescent="0.25">
      <c r="AE283" s="98"/>
    </row>
    <row r="284" spans="31:31" x14ac:dyDescent="0.25">
      <c r="AE284" s="98"/>
    </row>
    <row r="285" spans="31:31" x14ac:dyDescent="0.25">
      <c r="AE285" s="98"/>
    </row>
    <row r="286" spans="31:31" x14ac:dyDescent="0.25">
      <c r="AE286" s="98"/>
    </row>
    <row r="287" spans="31:31" x14ac:dyDescent="0.25">
      <c r="AE287" s="98"/>
    </row>
    <row r="288" spans="31:31" x14ac:dyDescent="0.25">
      <c r="AE288" s="98"/>
    </row>
    <row r="289" spans="31:31" x14ac:dyDescent="0.25">
      <c r="AE289" s="98"/>
    </row>
    <row r="290" spans="31:31" x14ac:dyDescent="0.25">
      <c r="AE290" s="98"/>
    </row>
    <row r="291" spans="31:31" x14ac:dyDescent="0.25">
      <c r="AE291" s="98"/>
    </row>
    <row r="292" spans="31:31" x14ac:dyDescent="0.25">
      <c r="AE292" s="98"/>
    </row>
    <row r="293" spans="31:31" x14ac:dyDescent="0.25">
      <c r="AE293" s="98"/>
    </row>
    <row r="294" spans="31:31" x14ac:dyDescent="0.25">
      <c r="AE294" s="98"/>
    </row>
    <row r="295" spans="31:31" x14ac:dyDescent="0.25">
      <c r="AE295" s="98"/>
    </row>
    <row r="296" spans="31:31" x14ac:dyDescent="0.25">
      <c r="AE296" s="98"/>
    </row>
    <row r="297" spans="31:31" x14ac:dyDescent="0.25">
      <c r="AE297" s="98"/>
    </row>
    <row r="298" spans="31:31" x14ac:dyDescent="0.25">
      <c r="AE298" s="98"/>
    </row>
    <row r="299" spans="31:31" x14ac:dyDescent="0.25">
      <c r="AE299" s="98"/>
    </row>
    <row r="300" spans="31:31" x14ac:dyDescent="0.25">
      <c r="AE300" s="98"/>
    </row>
    <row r="301" spans="31:31" x14ac:dyDescent="0.25">
      <c r="AE301" s="98"/>
    </row>
    <row r="302" spans="31:31" x14ac:dyDescent="0.25">
      <c r="AE302" s="98"/>
    </row>
    <row r="303" spans="31:31" x14ac:dyDescent="0.25">
      <c r="AE303" s="98"/>
    </row>
    <row r="304" spans="31:31" x14ac:dyDescent="0.25">
      <c r="AE304" s="98"/>
    </row>
    <row r="305" spans="31:31" x14ac:dyDescent="0.25">
      <c r="AE305" s="98"/>
    </row>
    <row r="306" spans="31:31" x14ac:dyDescent="0.25">
      <c r="AE306" s="98"/>
    </row>
    <row r="307" spans="31:31" x14ac:dyDescent="0.25">
      <c r="AE307" s="98"/>
    </row>
    <row r="308" spans="31:31" x14ac:dyDescent="0.25">
      <c r="AE308" s="98"/>
    </row>
    <row r="309" spans="31:31" x14ac:dyDescent="0.25">
      <c r="AE309" s="98"/>
    </row>
    <row r="310" spans="31:31" x14ac:dyDescent="0.25">
      <c r="AE310" s="98"/>
    </row>
    <row r="311" spans="31:31" x14ac:dyDescent="0.25">
      <c r="AE311" s="98"/>
    </row>
    <row r="312" spans="31:31" x14ac:dyDescent="0.25">
      <c r="AE312" s="98"/>
    </row>
    <row r="313" spans="31:31" x14ac:dyDescent="0.25">
      <c r="AE313" s="98"/>
    </row>
    <row r="314" spans="31:31" x14ac:dyDescent="0.25">
      <c r="AE314" s="98"/>
    </row>
    <row r="315" spans="31:31" x14ac:dyDescent="0.25">
      <c r="AE315" s="98"/>
    </row>
    <row r="316" spans="31:31" x14ac:dyDescent="0.25">
      <c r="AE316" s="98"/>
    </row>
    <row r="317" spans="31:31" x14ac:dyDescent="0.25">
      <c r="AE317" s="98"/>
    </row>
    <row r="318" spans="31:31" x14ac:dyDescent="0.25">
      <c r="AE318" s="98"/>
    </row>
    <row r="319" spans="31:31" x14ac:dyDescent="0.25">
      <c r="AE319" s="98"/>
    </row>
    <row r="320" spans="31:31" x14ac:dyDescent="0.25">
      <c r="AE320" s="98"/>
    </row>
    <row r="321" spans="31:31" x14ac:dyDescent="0.25">
      <c r="AE321" s="98"/>
    </row>
    <row r="322" spans="31:31" x14ac:dyDescent="0.25">
      <c r="AE322" s="98"/>
    </row>
    <row r="323" spans="31:31" x14ac:dyDescent="0.25">
      <c r="AE323" s="98"/>
    </row>
    <row r="324" spans="31:31" x14ac:dyDescent="0.25">
      <c r="AE324" s="98"/>
    </row>
    <row r="325" spans="31:31" x14ac:dyDescent="0.25">
      <c r="AE325" s="98"/>
    </row>
    <row r="326" spans="31:31" x14ac:dyDescent="0.25">
      <c r="AE326" s="98"/>
    </row>
    <row r="327" spans="31:31" x14ac:dyDescent="0.25">
      <c r="AE327" s="98"/>
    </row>
    <row r="328" spans="31:31" x14ac:dyDescent="0.25">
      <c r="AE328" s="98"/>
    </row>
    <row r="329" spans="31:31" x14ac:dyDescent="0.25">
      <c r="AE329" s="98"/>
    </row>
    <row r="330" spans="31:31" x14ac:dyDescent="0.25">
      <c r="AE330" s="98"/>
    </row>
    <row r="331" spans="31:31" x14ac:dyDescent="0.25">
      <c r="AE331" s="98"/>
    </row>
    <row r="332" spans="31:31" x14ac:dyDescent="0.25">
      <c r="AE332" s="98"/>
    </row>
    <row r="333" spans="31:31" x14ac:dyDescent="0.25">
      <c r="AE333" s="98"/>
    </row>
    <row r="334" spans="31:31" x14ac:dyDescent="0.25">
      <c r="AE334" s="98"/>
    </row>
    <row r="335" spans="31:31" x14ac:dyDescent="0.25">
      <c r="AE335" s="98"/>
    </row>
    <row r="336" spans="31:31" x14ac:dyDescent="0.25">
      <c r="AE336" s="98"/>
    </row>
    <row r="337" spans="31:31" x14ac:dyDescent="0.25">
      <c r="AE337" s="98"/>
    </row>
    <row r="338" spans="31:31" x14ac:dyDescent="0.25">
      <c r="AE338" s="98"/>
    </row>
    <row r="339" spans="31:31" x14ac:dyDescent="0.25">
      <c r="AE339" s="98"/>
    </row>
    <row r="340" spans="31:31" x14ac:dyDescent="0.25">
      <c r="AE340" s="98"/>
    </row>
    <row r="341" spans="31:31" x14ac:dyDescent="0.25">
      <c r="AE341" s="98"/>
    </row>
    <row r="342" spans="31:31" x14ac:dyDescent="0.25">
      <c r="AE342" s="98"/>
    </row>
    <row r="343" spans="31:31" x14ac:dyDescent="0.25">
      <c r="AE343" s="98"/>
    </row>
    <row r="344" spans="31:31" x14ac:dyDescent="0.25">
      <c r="AE344" s="98"/>
    </row>
    <row r="345" spans="31:31" x14ac:dyDescent="0.25">
      <c r="AE345" s="98"/>
    </row>
    <row r="346" spans="31:31" x14ac:dyDescent="0.25">
      <c r="AE346" s="98"/>
    </row>
    <row r="347" spans="31:31" x14ac:dyDescent="0.25">
      <c r="AE347" s="98"/>
    </row>
    <row r="348" spans="31:31" x14ac:dyDescent="0.25">
      <c r="AE348" s="98"/>
    </row>
    <row r="349" spans="31:31" x14ac:dyDescent="0.25">
      <c r="AE349" s="98"/>
    </row>
    <row r="350" spans="31:31" x14ac:dyDescent="0.25">
      <c r="AE350" s="98"/>
    </row>
    <row r="351" spans="31:31" x14ac:dyDescent="0.25">
      <c r="AE351" s="98"/>
    </row>
    <row r="352" spans="31:31" x14ac:dyDescent="0.25">
      <c r="AE352" s="98"/>
    </row>
    <row r="353" spans="31:31" x14ac:dyDescent="0.25">
      <c r="AE353" s="98"/>
    </row>
    <row r="354" spans="31:31" x14ac:dyDescent="0.25">
      <c r="AE354" s="98"/>
    </row>
    <row r="355" spans="31:31" x14ac:dyDescent="0.25">
      <c r="AE355" s="98"/>
    </row>
    <row r="356" spans="31:31" x14ac:dyDescent="0.25">
      <c r="AE356" s="98"/>
    </row>
    <row r="357" spans="31:31" x14ac:dyDescent="0.25">
      <c r="AE357" s="98"/>
    </row>
    <row r="358" spans="31:31" x14ac:dyDescent="0.25">
      <c r="AE358" s="98"/>
    </row>
    <row r="359" spans="31:31" x14ac:dyDescent="0.25">
      <c r="AE359" s="98"/>
    </row>
    <row r="360" spans="31:31" x14ac:dyDescent="0.25">
      <c r="AE360" s="98"/>
    </row>
    <row r="361" spans="31:31" x14ac:dyDescent="0.25">
      <c r="AE361" s="98"/>
    </row>
    <row r="362" spans="31:31" x14ac:dyDescent="0.25">
      <c r="AE362" s="98"/>
    </row>
    <row r="363" spans="31:31" x14ac:dyDescent="0.25">
      <c r="AE363" s="98"/>
    </row>
    <row r="364" spans="31:31" x14ac:dyDescent="0.25">
      <c r="AE364" s="98"/>
    </row>
    <row r="365" spans="31:31" x14ac:dyDescent="0.25">
      <c r="AE365" s="98"/>
    </row>
    <row r="366" spans="31:31" x14ac:dyDescent="0.25">
      <c r="AE366" s="98"/>
    </row>
    <row r="367" spans="31:31" x14ac:dyDescent="0.25">
      <c r="AE367" s="98"/>
    </row>
    <row r="368" spans="31:31" x14ac:dyDescent="0.25">
      <c r="AE368" s="98"/>
    </row>
    <row r="369" spans="31:31" x14ac:dyDescent="0.25">
      <c r="AE369" s="98"/>
    </row>
    <row r="370" spans="31:31" x14ac:dyDescent="0.25">
      <c r="AE370" s="98"/>
    </row>
    <row r="371" spans="31:31" x14ac:dyDescent="0.25">
      <c r="AE371" s="98"/>
    </row>
    <row r="372" spans="31:31" x14ac:dyDescent="0.25">
      <c r="AE372" s="98"/>
    </row>
    <row r="373" spans="31:31" x14ac:dyDescent="0.25">
      <c r="AE373" s="98"/>
    </row>
    <row r="374" spans="31:31" x14ac:dyDescent="0.25">
      <c r="AE374" s="98"/>
    </row>
    <row r="375" spans="31:31" x14ac:dyDescent="0.25">
      <c r="AE375" s="98"/>
    </row>
    <row r="376" spans="31:31" x14ac:dyDescent="0.25">
      <c r="AE376" s="98"/>
    </row>
    <row r="377" spans="31:31" x14ac:dyDescent="0.25">
      <c r="AE377" s="98"/>
    </row>
    <row r="378" spans="31:31" x14ac:dyDescent="0.25">
      <c r="AE378" s="98"/>
    </row>
    <row r="379" spans="31:31" x14ac:dyDescent="0.25">
      <c r="AE379" s="98"/>
    </row>
    <row r="380" spans="31:31" x14ac:dyDescent="0.25">
      <c r="AE380" s="98"/>
    </row>
    <row r="381" spans="31:31" x14ac:dyDescent="0.25">
      <c r="AE381" s="98"/>
    </row>
    <row r="382" spans="31:31" x14ac:dyDescent="0.25">
      <c r="AE382" s="98"/>
    </row>
    <row r="383" spans="31:31" x14ac:dyDescent="0.25">
      <c r="AE383" s="98"/>
    </row>
    <row r="384" spans="31:31" x14ac:dyDescent="0.25">
      <c r="AE384" s="98"/>
    </row>
    <row r="385" spans="31:31" x14ac:dyDescent="0.25">
      <c r="AE385" s="98"/>
    </row>
    <row r="386" spans="31:31" x14ac:dyDescent="0.25">
      <c r="AE386" s="98"/>
    </row>
    <row r="387" spans="31:31" x14ac:dyDescent="0.25">
      <c r="AE387" s="98"/>
    </row>
    <row r="388" spans="31:31" x14ac:dyDescent="0.25">
      <c r="AE388" s="98"/>
    </row>
    <row r="389" spans="31:31" x14ac:dyDescent="0.25">
      <c r="AE389" s="98"/>
    </row>
    <row r="390" spans="31:31" x14ac:dyDescent="0.25">
      <c r="AE390" s="98"/>
    </row>
    <row r="391" spans="31:31" x14ac:dyDescent="0.25">
      <c r="AE391" s="98"/>
    </row>
    <row r="392" spans="31:31" x14ac:dyDescent="0.25">
      <c r="AE392" s="98"/>
    </row>
    <row r="393" spans="31:31" x14ac:dyDescent="0.25">
      <c r="AE393" s="98"/>
    </row>
    <row r="394" spans="31:31" x14ac:dyDescent="0.25">
      <c r="AE394" s="98"/>
    </row>
    <row r="395" spans="31:31" x14ac:dyDescent="0.25">
      <c r="AE395" s="98"/>
    </row>
    <row r="396" spans="31:31" x14ac:dyDescent="0.25">
      <c r="AE396" s="98"/>
    </row>
    <row r="397" spans="31:31" x14ac:dyDescent="0.25">
      <c r="AE397" s="98"/>
    </row>
    <row r="398" spans="31:31" x14ac:dyDescent="0.25">
      <c r="AE398" s="98"/>
    </row>
    <row r="399" spans="31:31" x14ac:dyDescent="0.25">
      <c r="AE399" s="98"/>
    </row>
    <row r="400" spans="31:31" x14ac:dyDescent="0.25">
      <c r="AE400" s="98"/>
    </row>
    <row r="401" spans="31:31" x14ac:dyDescent="0.25">
      <c r="AE401" s="98"/>
    </row>
    <row r="402" spans="31:31" x14ac:dyDescent="0.25">
      <c r="AE402" s="98"/>
    </row>
    <row r="403" spans="31:31" x14ac:dyDescent="0.25">
      <c r="AE403" s="98"/>
    </row>
    <row r="404" spans="31:31" x14ac:dyDescent="0.25">
      <c r="AE404" s="98"/>
    </row>
    <row r="405" spans="31:31" x14ac:dyDescent="0.25">
      <c r="AE405" s="98"/>
    </row>
    <row r="406" spans="31:31" x14ac:dyDescent="0.25">
      <c r="AE406" s="98"/>
    </row>
    <row r="407" spans="31:31" x14ac:dyDescent="0.25">
      <c r="AE407" s="98"/>
    </row>
    <row r="408" spans="31:31" x14ac:dyDescent="0.25">
      <c r="AE408" s="98"/>
    </row>
    <row r="409" spans="31:31" x14ac:dyDescent="0.25">
      <c r="AE409" s="98"/>
    </row>
    <row r="410" spans="31:31" x14ac:dyDescent="0.25">
      <c r="AE410" s="98"/>
    </row>
    <row r="411" spans="31:31" x14ac:dyDescent="0.25">
      <c r="AE411" s="98"/>
    </row>
    <row r="412" spans="31:31" x14ac:dyDescent="0.25">
      <c r="AE412" s="98"/>
    </row>
    <row r="413" spans="31:31" x14ac:dyDescent="0.25">
      <c r="AE413" s="98"/>
    </row>
    <row r="414" spans="31:31" x14ac:dyDescent="0.25">
      <c r="AE414" s="98"/>
    </row>
    <row r="415" spans="31:31" x14ac:dyDescent="0.25">
      <c r="AE415" s="98"/>
    </row>
    <row r="416" spans="31:31" x14ac:dyDescent="0.25">
      <c r="AE416" s="98"/>
    </row>
    <row r="417" spans="31:31" x14ac:dyDescent="0.25">
      <c r="AE417" s="98"/>
    </row>
    <row r="418" spans="31:31" x14ac:dyDescent="0.25">
      <c r="AE418" s="98"/>
    </row>
    <row r="419" spans="31:31" x14ac:dyDescent="0.25">
      <c r="AE419" s="98"/>
    </row>
    <row r="420" spans="31:31" x14ac:dyDescent="0.25">
      <c r="AE420" s="98"/>
    </row>
    <row r="421" spans="31:31" x14ac:dyDescent="0.25">
      <c r="AE421" s="98"/>
    </row>
    <row r="422" spans="31:31" x14ac:dyDescent="0.25">
      <c r="AE422" s="98"/>
    </row>
    <row r="423" spans="31:31" x14ac:dyDescent="0.25">
      <c r="AE423" s="98"/>
    </row>
    <row r="424" spans="31:31" x14ac:dyDescent="0.25">
      <c r="AE424" s="98"/>
    </row>
    <row r="425" spans="31:31" x14ac:dyDescent="0.25">
      <c r="AE425" s="98"/>
    </row>
    <row r="426" spans="31:31" x14ac:dyDescent="0.25">
      <c r="AE426" s="98"/>
    </row>
    <row r="427" spans="31:31" x14ac:dyDescent="0.25">
      <c r="AE427" s="98"/>
    </row>
    <row r="428" spans="31:31" x14ac:dyDescent="0.25">
      <c r="AE428" s="98"/>
    </row>
    <row r="429" spans="31:31" x14ac:dyDescent="0.25">
      <c r="AE429" s="98"/>
    </row>
    <row r="430" spans="31:31" x14ac:dyDescent="0.25">
      <c r="AE430" s="98"/>
    </row>
    <row r="431" spans="31:31" x14ac:dyDescent="0.25">
      <c r="AE431" s="98"/>
    </row>
    <row r="432" spans="31:31" x14ac:dyDescent="0.25">
      <c r="AE432" s="98"/>
    </row>
    <row r="433" spans="31:31" x14ac:dyDescent="0.25">
      <c r="AE433" s="98"/>
    </row>
    <row r="434" spans="31:31" x14ac:dyDescent="0.25">
      <c r="AE434" s="98"/>
    </row>
    <row r="435" spans="31:31" x14ac:dyDescent="0.25">
      <c r="AE435" s="98"/>
    </row>
    <row r="436" spans="31:31" x14ac:dyDescent="0.25">
      <c r="AE436" s="98"/>
    </row>
    <row r="437" spans="31:31" x14ac:dyDescent="0.25">
      <c r="AE437" s="98"/>
    </row>
    <row r="438" spans="31:31" x14ac:dyDescent="0.25">
      <c r="AE438" s="98"/>
    </row>
    <row r="439" spans="31:31" x14ac:dyDescent="0.25">
      <c r="AE439" s="98"/>
    </row>
    <row r="440" spans="31:31" x14ac:dyDescent="0.25">
      <c r="AE440" s="98"/>
    </row>
    <row r="441" spans="31:31" x14ac:dyDescent="0.25">
      <c r="AE441" s="98"/>
    </row>
    <row r="442" spans="31:31" x14ac:dyDescent="0.25">
      <c r="AE442" s="98"/>
    </row>
    <row r="443" spans="31:31" x14ac:dyDescent="0.25">
      <c r="AE443" s="98"/>
    </row>
    <row r="444" spans="31:31" x14ac:dyDescent="0.25">
      <c r="AE444" s="98"/>
    </row>
    <row r="445" spans="31:31" x14ac:dyDescent="0.25">
      <c r="AE445" s="98"/>
    </row>
    <row r="446" spans="31:31" x14ac:dyDescent="0.25">
      <c r="AE446" s="98"/>
    </row>
    <row r="447" spans="31:31" x14ac:dyDescent="0.25">
      <c r="AE447" s="98"/>
    </row>
    <row r="448" spans="31:31" x14ac:dyDescent="0.25">
      <c r="AE448" s="98"/>
    </row>
    <row r="449" spans="31:31" x14ac:dyDescent="0.25">
      <c r="AE449" s="98"/>
    </row>
    <row r="450" spans="31:31" x14ac:dyDescent="0.25">
      <c r="AE450" s="98"/>
    </row>
    <row r="451" spans="31:31" x14ac:dyDescent="0.25">
      <c r="AE451" s="98"/>
    </row>
    <row r="452" spans="31:31" x14ac:dyDescent="0.25">
      <c r="AE452" s="98"/>
    </row>
    <row r="453" spans="31:31" x14ac:dyDescent="0.25">
      <c r="AE453" s="98"/>
    </row>
    <row r="454" spans="31:31" x14ac:dyDescent="0.25">
      <c r="AE454" s="98"/>
    </row>
    <row r="455" spans="31:31" x14ac:dyDescent="0.25">
      <c r="AE455" s="98"/>
    </row>
    <row r="456" spans="31:31" x14ac:dyDescent="0.25">
      <c r="AE456" s="98"/>
    </row>
    <row r="457" spans="31:31" x14ac:dyDescent="0.25">
      <c r="AE457" s="98"/>
    </row>
    <row r="458" spans="31:31" x14ac:dyDescent="0.25">
      <c r="AE458" s="98"/>
    </row>
    <row r="459" spans="31:31" x14ac:dyDescent="0.25">
      <c r="AE459" s="98"/>
    </row>
    <row r="460" spans="31:31" x14ac:dyDescent="0.25">
      <c r="AE460" s="98"/>
    </row>
    <row r="461" spans="31:31" x14ac:dyDescent="0.25">
      <c r="AE461" s="98"/>
    </row>
    <row r="462" spans="31:31" x14ac:dyDescent="0.25">
      <c r="AE462" s="98"/>
    </row>
    <row r="463" spans="31:31" x14ac:dyDescent="0.25">
      <c r="AE463" s="98"/>
    </row>
    <row r="464" spans="31:31" x14ac:dyDescent="0.25">
      <c r="AE464" s="98"/>
    </row>
    <row r="465" spans="31:31" x14ac:dyDescent="0.25">
      <c r="AE465" s="98"/>
    </row>
    <row r="466" spans="31:31" x14ac:dyDescent="0.25">
      <c r="AE466" s="98"/>
    </row>
    <row r="467" spans="31:31" x14ac:dyDescent="0.25">
      <c r="AE467" s="98"/>
    </row>
    <row r="468" spans="31:31" x14ac:dyDescent="0.25">
      <c r="AE468" s="98"/>
    </row>
    <row r="469" spans="31:31" x14ac:dyDescent="0.25">
      <c r="AE469" s="98"/>
    </row>
    <row r="470" spans="31:31" x14ac:dyDescent="0.25">
      <c r="AE470" s="98"/>
    </row>
    <row r="471" spans="31:31" x14ac:dyDescent="0.25">
      <c r="AE471" s="98"/>
    </row>
    <row r="472" spans="31:31" x14ac:dyDescent="0.25">
      <c r="AE472" s="98"/>
    </row>
    <row r="473" spans="31:31" x14ac:dyDescent="0.25">
      <c r="AE473" s="98"/>
    </row>
    <row r="474" spans="31:31" x14ac:dyDescent="0.25">
      <c r="AE474" s="98"/>
    </row>
    <row r="475" spans="31:31" x14ac:dyDescent="0.25">
      <c r="AE475" s="98"/>
    </row>
    <row r="476" spans="31:31" x14ac:dyDescent="0.25">
      <c r="AE476" s="98"/>
    </row>
    <row r="477" spans="31:31" x14ac:dyDescent="0.25">
      <c r="AE477" s="98"/>
    </row>
    <row r="478" spans="31:31" x14ac:dyDescent="0.25">
      <c r="AE478" s="98"/>
    </row>
    <row r="479" spans="31:31" x14ac:dyDescent="0.25">
      <c r="AE479" s="98"/>
    </row>
    <row r="480" spans="31:31" x14ac:dyDescent="0.25">
      <c r="AE480" s="98"/>
    </row>
    <row r="481" spans="31:31" x14ac:dyDescent="0.25">
      <c r="AE481" s="98"/>
    </row>
    <row r="482" spans="31:31" x14ac:dyDescent="0.25">
      <c r="AE482" s="98"/>
    </row>
    <row r="483" spans="31:31" x14ac:dyDescent="0.25">
      <c r="AE483" s="98"/>
    </row>
    <row r="484" spans="31:31" x14ac:dyDescent="0.25">
      <c r="AE484" s="98"/>
    </row>
    <row r="485" spans="31:31" x14ac:dyDescent="0.25">
      <c r="AE485" s="98"/>
    </row>
    <row r="486" spans="31:31" x14ac:dyDescent="0.25">
      <c r="AE486" s="98"/>
    </row>
    <row r="487" spans="31:31" x14ac:dyDescent="0.25">
      <c r="AE487" s="98"/>
    </row>
    <row r="488" spans="31:31" x14ac:dyDescent="0.25">
      <c r="AE488" s="98"/>
    </row>
    <row r="489" spans="31:31" x14ac:dyDescent="0.25">
      <c r="AE489" s="98"/>
    </row>
    <row r="490" spans="31:31" x14ac:dyDescent="0.25">
      <c r="AE490" s="98"/>
    </row>
    <row r="491" spans="31:31" x14ac:dyDescent="0.25">
      <c r="AE491" s="98"/>
    </row>
    <row r="492" spans="31:31" x14ac:dyDescent="0.25">
      <c r="AE492" s="98"/>
    </row>
    <row r="493" spans="31:31" x14ac:dyDescent="0.25">
      <c r="AE493" s="98"/>
    </row>
    <row r="494" spans="31:31" x14ac:dyDescent="0.25">
      <c r="AE494" s="98"/>
    </row>
    <row r="495" spans="31:31" x14ac:dyDescent="0.25">
      <c r="AE495" s="98"/>
    </row>
    <row r="496" spans="31:31" x14ac:dyDescent="0.25">
      <c r="AE496" s="98"/>
    </row>
    <row r="497" spans="31:31" x14ac:dyDescent="0.25">
      <c r="AE497" s="98"/>
    </row>
    <row r="498" spans="31:31" x14ac:dyDescent="0.25">
      <c r="AE498" s="98"/>
    </row>
    <row r="499" spans="31:31" x14ac:dyDescent="0.25">
      <c r="AE499" s="98"/>
    </row>
    <row r="500" spans="31:31" x14ac:dyDescent="0.25">
      <c r="AE500" s="98"/>
    </row>
    <row r="501" spans="31:31" x14ac:dyDescent="0.25">
      <c r="AE501" s="98"/>
    </row>
    <row r="502" spans="31:31" x14ac:dyDescent="0.25">
      <c r="AE502" s="98"/>
    </row>
    <row r="503" spans="31:31" x14ac:dyDescent="0.25">
      <c r="AE503" s="98"/>
    </row>
    <row r="504" spans="31:31" x14ac:dyDescent="0.25">
      <c r="AE504" s="98"/>
    </row>
    <row r="505" spans="31:31" x14ac:dyDescent="0.25">
      <c r="AE505" s="98"/>
    </row>
    <row r="506" spans="31:31" x14ac:dyDescent="0.25">
      <c r="AE506" s="98"/>
    </row>
    <row r="507" spans="31:31" x14ac:dyDescent="0.25">
      <c r="AE507" s="98"/>
    </row>
    <row r="508" spans="31:31" x14ac:dyDescent="0.25">
      <c r="AE508" s="98"/>
    </row>
    <row r="509" spans="31:31" x14ac:dyDescent="0.25">
      <c r="AE509" s="98"/>
    </row>
    <row r="510" spans="31:31" x14ac:dyDescent="0.25">
      <c r="AE510" s="98"/>
    </row>
    <row r="511" spans="31:31" x14ac:dyDescent="0.25">
      <c r="AE511" s="98"/>
    </row>
    <row r="512" spans="31:31" x14ac:dyDescent="0.25">
      <c r="AE512" s="98"/>
    </row>
    <row r="513" spans="31:31" x14ac:dyDescent="0.25">
      <c r="AE513" s="98"/>
    </row>
    <row r="514" spans="31:31" x14ac:dyDescent="0.25">
      <c r="AE514" s="98"/>
    </row>
    <row r="515" spans="31:31" x14ac:dyDescent="0.25">
      <c r="AE515" s="98"/>
    </row>
    <row r="516" spans="31:31" x14ac:dyDescent="0.25">
      <c r="AE516" s="98"/>
    </row>
    <row r="517" spans="31:31" x14ac:dyDescent="0.25">
      <c r="AE517" s="98"/>
    </row>
    <row r="518" spans="31:31" x14ac:dyDescent="0.25">
      <c r="AE518" s="98"/>
    </row>
    <row r="519" spans="31:31" x14ac:dyDescent="0.25">
      <c r="AE519" s="98"/>
    </row>
    <row r="520" spans="31:31" x14ac:dyDescent="0.25">
      <c r="AE520" s="98"/>
    </row>
    <row r="521" spans="31:31" x14ac:dyDescent="0.25">
      <c r="AE521" s="98"/>
    </row>
    <row r="522" spans="31:31" x14ac:dyDescent="0.25">
      <c r="AE522" s="98"/>
    </row>
    <row r="523" spans="31:31" x14ac:dyDescent="0.25">
      <c r="AE523" s="98"/>
    </row>
    <row r="524" spans="31:31" x14ac:dyDescent="0.25">
      <c r="AE524" s="98"/>
    </row>
    <row r="525" spans="31:31" x14ac:dyDescent="0.25">
      <c r="AE525" s="98"/>
    </row>
    <row r="526" spans="31:31" x14ac:dyDescent="0.25">
      <c r="AE526" s="98"/>
    </row>
    <row r="527" spans="31:31" x14ac:dyDescent="0.25">
      <c r="AE527" s="98"/>
    </row>
    <row r="528" spans="31:31" x14ac:dyDescent="0.25">
      <c r="AE528" s="98"/>
    </row>
    <row r="529" spans="31:31" x14ac:dyDescent="0.25">
      <c r="AE529" s="98"/>
    </row>
    <row r="530" spans="31:31" x14ac:dyDescent="0.25">
      <c r="AE530" s="98"/>
    </row>
    <row r="531" spans="31:31" x14ac:dyDescent="0.25">
      <c r="AE531" s="98"/>
    </row>
    <row r="532" spans="31:31" x14ac:dyDescent="0.25">
      <c r="AE532" s="98"/>
    </row>
    <row r="533" spans="31:31" x14ac:dyDescent="0.25">
      <c r="AE533" s="98"/>
    </row>
    <row r="534" spans="31:31" x14ac:dyDescent="0.25">
      <c r="AE534" s="98"/>
    </row>
    <row r="535" spans="31:31" x14ac:dyDescent="0.25">
      <c r="AE535" s="98"/>
    </row>
    <row r="536" spans="31:31" x14ac:dyDescent="0.25">
      <c r="AE536" s="98"/>
    </row>
    <row r="537" spans="31:31" x14ac:dyDescent="0.25">
      <c r="AE537" s="98"/>
    </row>
    <row r="538" spans="31:31" x14ac:dyDescent="0.25">
      <c r="AE538" s="98"/>
    </row>
    <row r="539" spans="31:31" x14ac:dyDescent="0.25">
      <c r="AE539" s="98"/>
    </row>
    <row r="540" spans="31:31" x14ac:dyDescent="0.25">
      <c r="AE540" s="98"/>
    </row>
    <row r="541" spans="31:31" x14ac:dyDescent="0.25">
      <c r="AE541" s="98"/>
    </row>
    <row r="542" spans="31:31" x14ac:dyDescent="0.25">
      <c r="AE542" s="98"/>
    </row>
    <row r="543" spans="31:31" x14ac:dyDescent="0.25">
      <c r="AE543" s="98"/>
    </row>
    <row r="544" spans="31:31" x14ac:dyDescent="0.25">
      <c r="AE544" s="98"/>
    </row>
    <row r="545" spans="31:31" x14ac:dyDescent="0.25">
      <c r="AE545" s="98"/>
    </row>
    <row r="546" spans="31:31" x14ac:dyDescent="0.25">
      <c r="AE546" s="98"/>
    </row>
    <row r="547" spans="31:31" x14ac:dyDescent="0.25">
      <c r="AE547" s="98"/>
    </row>
    <row r="548" spans="31:31" x14ac:dyDescent="0.25">
      <c r="AE548" s="98"/>
    </row>
    <row r="549" spans="31:31" x14ac:dyDescent="0.25">
      <c r="AE549" s="98"/>
    </row>
    <row r="550" spans="31:31" x14ac:dyDescent="0.25">
      <c r="AE550" s="98"/>
    </row>
    <row r="551" spans="31:31" x14ac:dyDescent="0.25">
      <c r="AE551" s="98"/>
    </row>
    <row r="552" spans="31:31" x14ac:dyDescent="0.25">
      <c r="AE552" s="98"/>
    </row>
    <row r="553" spans="31:31" x14ac:dyDescent="0.25">
      <c r="AE553" s="98"/>
    </row>
    <row r="554" spans="31:31" x14ac:dyDescent="0.25">
      <c r="AE554" s="98"/>
    </row>
    <row r="555" spans="31:31" x14ac:dyDescent="0.25">
      <c r="AE555" s="98"/>
    </row>
    <row r="556" spans="31:31" x14ac:dyDescent="0.25">
      <c r="AE556" s="98"/>
    </row>
    <row r="557" spans="31:31" x14ac:dyDescent="0.25">
      <c r="AE557" s="98"/>
    </row>
    <row r="558" spans="31:31" x14ac:dyDescent="0.25">
      <c r="AE558" s="98"/>
    </row>
    <row r="559" spans="31:31" x14ac:dyDescent="0.25">
      <c r="AE559" s="98"/>
    </row>
    <row r="560" spans="31:31" x14ac:dyDescent="0.25">
      <c r="AE560" s="98"/>
    </row>
    <row r="561" spans="31:31" x14ac:dyDescent="0.25">
      <c r="AE561" s="98"/>
    </row>
    <row r="562" spans="31:31" x14ac:dyDescent="0.25">
      <c r="AE562" s="98"/>
    </row>
    <row r="563" spans="31:31" x14ac:dyDescent="0.25">
      <c r="AE563" s="98"/>
    </row>
    <row r="564" spans="31:31" x14ac:dyDescent="0.25">
      <c r="AE564" s="98"/>
    </row>
    <row r="565" spans="31:31" x14ac:dyDescent="0.25">
      <c r="AE565" s="98"/>
    </row>
    <row r="566" spans="31:31" x14ac:dyDescent="0.25">
      <c r="AE566" s="98"/>
    </row>
    <row r="567" spans="31:31" x14ac:dyDescent="0.25">
      <c r="AE567" s="98"/>
    </row>
    <row r="568" spans="31:31" x14ac:dyDescent="0.25">
      <c r="AE568" s="98"/>
    </row>
    <row r="569" spans="31:31" x14ac:dyDescent="0.25">
      <c r="AE569" s="98"/>
    </row>
    <row r="570" spans="31:31" x14ac:dyDescent="0.25">
      <c r="AE570" s="98"/>
    </row>
    <row r="571" spans="31:31" x14ac:dyDescent="0.25">
      <c r="AE571" s="98"/>
    </row>
    <row r="572" spans="31:31" x14ac:dyDescent="0.25">
      <c r="AE572" s="98"/>
    </row>
    <row r="573" spans="31:31" x14ac:dyDescent="0.25">
      <c r="AE573" s="98"/>
    </row>
    <row r="574" spans="31:31" x14ac:dyDescent="0.25">
      <c r="AE574" s="98"/>
    </row>
    <row r="575" spans="31:31" x14ac:dyDescent="0.25">
      <c r="AE575" s="98"/>
    </row>
    <row r="576" spans="31:31" x14ac:dyDescent="0.25">
      <c r="AE576" s="98"/>
    </row>
    <row r="577" spans="31:31" x14ac:dyDescent="0.25">
      <c r="AE577" s="98"/>
    </row>
    <row r="578" spans="31:31" x14ac:dyDescent="0.25">
      <c r="AE578" s="98"/>
    </row>
    <row r="579" spans="31:31" x14ac:dyDescent="0.25">
      <c r="AE579" s="98"/>
    </row>
    <row r="580" spans="31:31" x14ac:dyDescent="0.25">
      <c r="AE580" s="98"/>
    </row>
    <row r="581" spans="31:31" x14ac:dyDescent="0.25">
      <c r="AE581" s="98"/>
    </row>
    <row r="582" spans="31:31" x14ac:dyDescent="0.25">
      <c r="AE582" s="98"/>
    </row>
    <row r="583" spans="31:31" x14ac:dyDescent="0.25">
      <c r="AE583" s="98"/>
    </row>
    <row r="584" spans="31:31" x14ac:dyDescent="0.25">
      <c r="AE584" s="98"/>
    </row>
    <row r="585" spans="31:31" x14ac:dyDescent="0.25">
      <c r="AE585" s="98"/>
    </row>
    <row r="586" spans="31:31" x14ac:dyDescent="0.25">
      <c r="AE586" s="98"/>
    </row>
    <row r="587" spans="31:31" x14ac:dyDescent="0.25">
      <c r="AE587" s="98"/>
    </row>
    <row r="588" spans="31:31" x14ac:dyDescent="0.25">
      <c r="AE588" s="98"/>
    </row>
    <row r="589" spans="31:31" x14ac:dyDescent="0.25">
      <c r="AE589" s="98"/>
    </row>
    <row r="590" spans="31:31" x14ac:dyDescent="0.25">
      <c r="AE590" s="98"/>
    </row>
    <row r="591" spans="31:31" x14ac:dyDescent="0.25">
      <c r="AE591" s="98"/>
    </row>
    <row r="592" spans="31:31" x14ac:dyDescent="0.25">
      <c r="AE592" s="98"/>
    </row>
    <row r="593" spans="31:31" x14ac:dyDescent="0.25">
      <c r="AE593" s="98"/>
    </row>
    <row r="594" spans="31:31" x14ac:dyDescent="0.25">
      <c r="AE594" s="98"/>
    </row>
    <row r="595" spans="31:31" x14ac:dyDescent="0.25">
      <c r="AE595" s="98"/>
    </row>
    <row r="596" spans="31:31" x14ac:dyDescent="0.25">
      <c r="AE596" s="98"/>
    </row>
    <row r="597" spans="31:31" x14ac:dyDescent="0.25">
      <c r="AE597" s="98"/>
    </row>
    <row r="598" spans="31:31" x14ac:dyDescent="0.25">
      <c r="AE598" s="98"/>
    </row>
    <row r="599" spans="31:31" x14ac:dyDescent="0.25">
      <c r="AE599" s="98"/>
    </row>
    <row r="600" spans="31:31" x14ac:dyDescent="0.25">
      <c r="AE600" s="98"/>
    </row>
    <row r="601" spans="31:31" x14ac:dyDescent="0.25">
      <c r="AE601" s="98"/>
    </row>
    <row r="602" spans="31:31" x14ac:dyDescent="0.25">
      <c r="AE602" s="98"/>
    </row>
    <row r="603" spans="31:31" x14ac:dyDescent="0.25">
      <c r="AE603" s="98"/>
    </row>
    <row r="604" spans="31:31" x14ac:dyDescent="0.25">
      <c r="AE604" s="98"/>
    </row>
    <row r="605" spans="31:31" x14ac:dyDescent="0.25">
      <c r="AE605" s="98"/>
    </row>
    <row r="606" spans="31:31" x14ac:dyDescent="0.25">
      <c r="AE606" s="98"/>
    </row>
    <row r="607" spans="31:31" x14ac:dyDescent="0.25">
      <c r="AE607" s="98"/>
    </row>
    <row r="608" spans="31:31" x14ac:dyDescent="0.25">
      <c r="AE608" s="98"/>
    </row>
    <row r="609" spans="31:31" x14ac:dyDescent="0.25">
      <c r="AE609" s="98"/>
    </row>
    <row r="610" spans="31:31" x14ac:dyDescent="0.25">
      <c r="AE610" s="98"/>
    </row>
    <row r="611" spans="31:31" x14ac:dyDescent="0.25">
      <c r="AE611" s="98"/>
    </row>
    <row r="612" spans="31:31" x14ac:dyDescent="0.25">
      <c r="AE612" s="98"/>
    </row>
    <row r="613" spans="31:31" x14ac:dyDescent="0.25">
      <c r="AE613" s="98"/>
    </row>
    <row r="614" spans="31:31" x14ac:dyDescent="0.25">
      <c r="AE614" s="98"/>
    </row>
    <row r="615" spans="31:31" x14ac:dyDescent="0.25">
      <c r="AE615" s="98"/>
    </row>
    <row r="616" spans="31:31" x14ac:dyDescent="0.25">
      <c r="AE616" s="98"/>
    </row>
    <row r="617" spans="31:31" x14ac:dyDescent="0.25">
      <c r="AE617" s="98"/>
    </row>
    <row r="618" spans="31:31" x14ac:dyDescent="0.25">
      <c r="AE618" s="98"/>
    </row>
    <row r="619" spans="31:31" x14ac:dyDescent="0.25">
      <c r="AE619" s="98"/>
    </row>
    <row r="620" spans="31:31" x14ac:dyDescent="0.25">
      <c r="AE620" s="98"/>
    </row>
    <row r="621" spans="31:31" x14ac:dyDescent="0.25">
      <c r="AE621" s="98"/>
    </row>
    <row r="622" spans="31:31" x14ac:dyDescent="0.25">
      <c r="AE622" s="98"/>
    </row>
    <row r="623" spans="31:31" x14ac:dyDescent="0.25">
      <c r="AE623" s="98"/>
    </row>
    <row r="624" spans="31:31" x14ac:dyDescent="0.25">
      <c r="AE624" s="98"/>
    </row>
    <row r="625" spans="31:31" x14ac:dyDescent="0.25">
      <c r="AE625" s="98"/>
    </row>
    <row r="626" spans="31:31" x14ac:dyDescent="0.25">
      <c r="AE626" s="98"/>
    </row>
    <row r="627" spans="31:31" x14ac:dyDescent="0.25">
      <c r="AE627" s="98"/>
    </row>
    <row r="628" spans="31:31" x14ac:dyDescent="0.25">
      <c r="AE628" s="98"/>
    </row>
    <row r="629" spans="31:31" x14ac:dyDescent="0.25">
      <c r="AE629" s="98"/>
    </row>
    <row r="630" spans="31:31" x14ac:dyDescent="0.25">
      <c r="AE630" s="98"/>
    </row>
    <row r="631" spans="31:31" x14ac:dyDescent="0.25">
      <c r="AE631" s="98"/>
    </row>
    <row r="632" spans="31:31" x14ac:dyDescent="0.25">
      <c r="AE632" s="98"/>
    </row>
    <row r="633" spans="31:31" x14ac:dyDescent="0.25">
      <c r="AE633" s="98"/>
    </row>
    <row r="634" spans="31:31" x14ac:dyDescent="0.25">
      <c r="AE634" s="98"/>
    </row>
    <row r="635" spans="31:31" x14ac:dyDescent="0.25">
      <c r="AE635" s="98"/>
    </row>
    <row r="636" spans="31:31" x14ac:dyDescent="0.25">
      <c r="AE636" s="98"/>
    </row>
    <row r="637" spans="31:31" x14ac:dyDescent="0.25">
      <c r="AE637" s="98"/>
    </row>
    <row r="638" spans="31:31" x14ac:dyDescent="0.25">
      <c r="AE638" s="98"/>
    </row>
    <row r="639" spans="31:31" x14ac:dyDescent="0.25">
      <c r="AE639" s="98"/>
    </row>
    <row r="640" spans="31:31" x14ac:dyDescent="0.25">
      <c r="AE640" s="98"/>
    </row>
    <row r="641" spans="31:31" x14ac:dyDescent="0.25">
      <c r="AE641" s="98"/>
    </row>
    <row r="642" spans="31:31" x14ac:dyDescent="0.25">
      <c r="AE642" s="98"/>
    </row>
    <row r="643" spans="31:31" x14ac:dyDescent="0.25">
      <c r="AE643" s="98"/>
    </row>
    <row r="644" spans="31:31" x14ac:dyDescent="0.25">
      <c r="AE644" s="98"/>
    </row>
    <row r="645" spans="31:31" x14ac:dyDescent="0.25">
      <c r="AE645" s="98"/>
    </row>
    <row r="646" spans="31:31" x14ac:dyDescent="0.25">
      <c r="AE646" s="98"/>
    </row>
    <row r="647" spans="31:31" x14ac:dyDescent="0.25">
      <c r="AE647" s="98"/>
    </row>
    <row r="648" spans="31:31" x14ac:dyDescent="0.25">
      <c r="AE648" s="98"/>
    </row>
    <row r="649" spans="31:31" x14ac:dyDescent="0.25">
      <c r="AE649" s="98"/>
    </row>
    <row r="650" spans="31:31" x14ac:dyDescent="0.25">
      <c r="AE650" s="98"/>
    </row>
    <row r="651" spans="31:31" x14ac:dyDescent="0.25">
      <c r="AE651" s="98"/>
    </row>
    <row r="652" spans="31:31" x14ac:dyDescent="0.25">
      <c r="AE652" s="98"/>
    </row>
    <row r="653" spans="31:31" x14ac:dyDescent="0.25">
      <c r="AE653" s="98"/>
    </row>
    <row r="654" spans="31:31" x14ac:dyDescent="0.25">
      <c r="AE654" s="98"/>
    </row>
    <row r="655" spans="31:31" x14ac:dyDescent="0.25">
      <c r="AE655" s="98"/>
    </row>
    <row r="656" spans="31:31" x14ac:dyDescent="0.25">
      <c r="AE656" s="98"/>
    </row>
    <row r="657" spans="31:31" x14ac:dyDescent="0.25">
      <c r="AE657" s="98"/>
    </row>
    <row r="658" spans="31:31" x14ac:dyDescent="0.25">
      <c r="AE658" s="98"/>
    </row>
    <row r="659" spans="31:31" x14ac:dyDescent="0.25">
      <c r="AE659" s="98"/>
    </row>
    <row r="660" spans="31:31" x14ac:dyDescent="0.25">
      <c r="AE660" s="98"/>
    </row>
    <row r="661" spans="31:31" x14ac:dyDescent="0.25">
      <c r="AE661" s="98"/>
    </row>
    <row r="662" spans="31:31" x14ac:dyDescent="0.25">
      <c r="AE662" s="98"/>
    </row>
    <row r="663" spans="31:31" x14ac:dyDescent="0.25">
      <c r="AE663" s="98"/>
    </row>
    <row r="664" spans="31:31" x14ac:dyDescent="0.25">
      <c r="AE664" s="98"/>
    </row>
    <row r="665" spans="31:31" x14ac:dyDescent="0.25">
      <c r="AE665" s="98"/>
    </row>
    <row r="666" spans="31:31" x14ac:dyDescent="0.25">
      <c r="AE666" s="98"/>
    </row>
    <row r="667" spans="31:31" x14ac:dyDescent="0.25">
      <c r="AE667" s="98"/>
    </row>
    <row r="668" spans="31:31" x14ac:dyDescent="0.25">
      <c r="AE668" s="98"/>
    </row>
    <row r="669" spans="31:31" x14ac:dyDescent="0.25">
      <c r="AE669" s="98"/>
    </row>
    <row r="670" spans="31:31" x14ac:dyDescent="0.25">
      <c r="AE670" s="98"/>
    </row>
    <row r="671" spans="31:31" x14ac:dyDescent="0.25">
      <c r="AE671" s="98"/>
    </row>
    <row r="672" spans="31:31" x14ac:dyDescent="0.25">
      <c r="AE672" s="98"/>
    </row>
    <row r="673" spans="31:31" x14ac:dyDescent="0.25">
      <c r="AE673" s="98"/>
    </row>
    <row r="674" spans="31:31" x14ac:dyDescent="0.25">
      <c r="AE674" s="98"/>
    </row>
    <row r="675" spans="31:31" x14ac:dyDescent="0.25">
      <c r="AE675" s="98"/>
    </row>
    <row r="676" spans="31:31" x14ac:dyDescent="0.25">
      <c r="AE676" s="98"/>
    </row>
    <row r="677" spans="31:31" x14ac:dyDescent="0.25">
      <c r="AE677" s="98"/>
    </row>
    <row r="678" spans="31:31" x14ac:dyDescent="0.25">
      <c r="AE678" s="98"/>
    </row>
    <row r="679" spans="31:31" x14ac:dyDescent="0.25">
      <c r="AE679" s="98"/>
    </row>
    <row r="680" spans="31:31" x14ac:dyDescent="0.25">
      <c r="AE680" s="98"/>
    </row>
    <row r="681" spans="31:31" x14ac:dyDescent="0.25">
      <c r="AE681" s="98"/>
    </row>
    <row r="682" spans="31:31" x14ac:dyDescent="0.25">
      <c r="AE682" s="98"/>
    </row>
    <row r="683" spans="31:31" x14ac:dyDescent="0.25">
      <c r="AE683" s="98"/>
    </row>
    <row r="684" spans="31:31" x14ac:dyDescent="0.25">
      <c r="AE684" s="98"/>
    </row>
    <row r="685" spans="31:31" x14ac:dyDescent="0.25">
      <c r="AE685" s="98"/>
    </row>
    <row r="686" spans="31:31" x14ac:dyDescent="0.25">
      <c r="AE686" s="98"/>
    </row>
    <row r="687" spans="31:31" x14ac:dyDescent="0.25">
      <c r="AE687" s="98"/>
    </row>
    <row r="688" spans="31:31" x14ac:dyDescent="0.25">
      <c r="AE688" s="98"/>
    </row>
    <row r="689" spans="31:31" x14ac:dyDescent="0.25">
      <c r="AE689" s="98"/>
    </row>
    <row r="690" spans="31:31" x14ac:dyDescent="0.25">
      <c r="AE690" s="98"/>
    </row>
    <row r="691" spans="31:31" x14ac:dyDescent="0.25">
      <c r="AE691" s="98"/>
    </row>
    <row r="692" spans="31:31" x14ac:dyDescent="0.25">
      <c r="AE692" s="98"/>
    </row>
    <row r="693" spans="31:31" x14ac:dyDescent="0.25">
      <c r="AE693" s="98"/>
    </row>
    <row r="694" spans="31:31" x14ac:dyDescent="0.25">
      <c r="AE694" s="98"/>
    </row>
    <row r="695" spans="31:31" x14ac:dyDescent="0.25">
      <c r="AE695" s="98"/>
    </row>
    <row r="696" spans="31:31" x14ac:dyDescent="0.25">
      <c r="AE696" s="98"/>
    </row>
    <row r="697" spans="31:31" x14ac:dyDescent="0.25">
      <c r="AE697" s="98"/>
    </row>
    <row r="698" spans="31:31" x14ac:dyDescent="0.25">
      <c r="AE698" s="98"/>
    </row>
    <row r="699" spans="31:31" x14ac:dyDescent="0.25">
      <c r="AE699" s="98"/>
    </row>
    <row r="700" spans="31:31" x14ac:dyDescent="0.25">
      <c r="AE700" s="98"/>
    </row>
    <row r="701" spans="31:31" x14ac:dyDescent="0.25">
      <c r="AE701" s="98"/>
    </row>
    <row r="702" spans="31:31" x14ac:dyDescent="0.25">
      <c r="AE702" s="98"/>
    </row>
    <row r="703" spans="31:31" x14ac:dyDescent="0.25">
      <c r="AE703" s="98"/>
    </row>
    <row r="704" spans="31:31" x14ac:dyDescent="0.25">
      <c r="AE704" s="98"/>
    </row>
    <row r="705" spans="31:31" x14ac:dyDescent="0.25">
      <c r="AE705" s="98"/>
    </row>
    <row r="706" spans="31:31" x14ac:dyDescent="0.25">
      <c r="AE706" s="98"/>
    </row>
    <row r="707" spans="31:31" x14ac:dyDescent="0.25">
      <c r="AE707" s="98"/>
    </row>
    <row r="708" spans="31:31" x14ac:dyDescent="0.25">
      <c r="AE708" s="98"/>
    </row>
    <row r="709" spans="31:31" x14ac:dyDescent="0.25">
      <c r="AE709" s="98"/>
    </row>
    <row r="710" spans="31:31" x14ac:dyDescent="0.25">
      <c r="AE710" s="98"/>
    </row>
    <row r="711" spans="31:31" x14ac:dyDescent="0.25">
      <c r="AE711" s="98"/>
    </row>
    <row r="712" spans="31:31" x14ac:dyDescent="0.25">
      <c r="AE712" s="98"/>
    </row>
    <row r="713" spans="31:31" x14ac:dyDescent="0.25">
      <c r="AE713" s="98"/>
    </row>
    <row r="714" spans="31:31" x14ac:dyDescent="0.25">
      <c r="AE714" s="98"/>
    </row>
    <row r="715" spans="31:31" x14ac:dyDescent="0.25">
      <c r="AE715" s="98"/>
    </row>
    <row r="716" spans="31:31" x14ac:dyDescent="0.25">
      <c r="AE716" s="98"/>
    </row>
    <row r="717" spans="31:31" x14ac:dyDescent="0.25">
      <c r="AE717" s="98"/>
    </row>
    <row r="718" spans="31:31" x14ac:dyDescent="0.25">
      <c r="AE718" s="98"/>
    </row>
    <row r="719" spans="31:31" x14ac:dyDescent="0.25">
      <c r="AE719" s="98"/>
    </row>
    <row r="720" spans="31:31" x14ac:dyDescent="0.25">
      <c r="AE720" s="98"/>
    </row>
    <row r="721" spans="31:31" x14ac:dyDescent="0.25">
      <c r="AE721" s="98"/>
    </row>
    <row r="722" spans="31:31" x14ac:dyDescent="0.25">
      <c r="AE722" s="98"/>
    </row>
    <row r="723" spans="31:31" x14ac:dyDescent="0.25">
      <c r="AE723" s="98"/>
    </row>
    <row r="724" spans="31:31" x14ac:dyDescent="0.25">
      <c r="AE724" s="98"/>
    </row>
    <row r="725" spans="31:31" x14ac:dyDescent="0.25">
      <c r="AE725" s="98"/>
    </row>
    <row r="726" spans="31:31" x14ac:dyDescent="0.25">
      <c r="AE726" s="98"/>
    </row>
    <row r="727" spans="31:31" x14ac:dyDescent="0.25">
      <c r="AE727" s="98"/>
    </row>
    <row r="728" spans="31:31" x14ac:dyDescent="0.25">
      <c r="AE728" s="98"/>
    </row>
    <row r="729" spans="31:31" x14ac:dyDescent="0.25">
      <c r="AE729" s="98"/>
    </row>
    <row r="730" spans="31:31" x14ac:dyDescent="0.25">
      <c r="AE730" s="98"/>
    </row>
    <row r="731" spans="31:31" x14ac:dyDescent="0.25">
      <c r="AE731" s="98"/>
    </row>
    <row r="732" spans="31:31" x14ac:dyDescent="0.25">
      <c r="AE732" s="98"/>
    </row>
    <row r="733" spans="31:31" x14ac:dyDescent="0.25">
      <c r="AE733" s="98"/>
    </row>
    <row r="734" spans="31:31" x14ac:dyDescent="0.25">
      <c r="AE734" s="98"/>
    </row>
    <row r="735" spans="31:31" x14ac:dyDescent="0.25">
      <c r="AE735" s="98"/>
    </row>
    <row r="736" spans="31:31" x14ac:dyDescent="0.25">
      <c r="AE736" s="98"/>
    </row>
    <row r="737" spans="31:31" x14ac:dyDescent="0.25">
      <c r="AE737" s="98"/>
    </row>
    <row r="738" spans="31:31" x14ac:dyDescent="0.25">
      <c r="AE738" s="98"/>
    </row>
    <row r="739" spans="31:31" x14ac:dyDescent="0.25">
      <c r="AE739" s="98"/>
    </row>
    <row r="740" spans="31:31" x14ac:dyDescent="0.25">
      <c r="AE740" s="98"/>
    </row>
    <row r="741" spans="31:31" x14ac:dyDescent="0.25">
      <c r="AE741" s="98"/>
    </row>
    <row r="742" spans="31:31" x14ac:dyDescent="0.25">
      <c r="AE742" s="98"/>
    </row>
    <row r="743" spans="31:31" x14ac:dyDescent="0.25">
      <c r="AE743" s="98"/>
    </row>
    <row r="744" spans="31:31" x14ac:dyDescent="0.25">
      <c r="AE744" s="98"/>
    </row>
    <row r="745" spans="31:31" x14ac:dyDescent="0.25">
      <c r="AE745" s="98"/>
    </row>
    <row r="746" spans="31:31" x14ac:dyDescent="0.25">
      <c r="AE746" s="98"/>
    </row>
    <row r="747" spans="31:31" x14ac:dyDescent="0.25">
      <c r="AE747" s="98"/>
    </row>
    <row r="748" spans="31:31" x14ac:dyDescent="0.25">
      <c r="AE748" s="98"/>
    </row>
    <row r="749" spans="31:31" x14ac:dyDescent="0.25">
      <c r="AE749" s="98"/>
    </row>
    <row r="750" spans="31:31" x14ac:dyDescent="0.25">
      <c r="AE750" s="98"/>
    </row>
    <row r="751" spans="31:31" x14ac:dyDescent="0.25">
      <c r="AE751" s="98"/>
    </row>
    <row r="752" spans="31:31" x14ac:dyDescent="0.25">
      <c r="AE752" s="98"/>
    </row>
    <row r="753" spans="31:31" x14ac:dyDescent="0.25">
      <c r="AE753" s="98"/>
    </row>
    <row r="754" spans="31:31" x14ac:dyDescent="0.25">
      <c r="AE754" s="98"/>
    </row>
    <row r="755" spans="31:31" x14ac:dyDescent="0.25">
      <c r="AE755" s="98"/>
    </row>
    <row r="756" spans="31:31" x14ac:dyDescent="0.25">
      <c r="AE756" s="98"/>
    </row>
    <row r="757" spans="31:31" x14ac:dyDescent="0.25">
      <c r="AE757" s="98"/>
    </row>
    <row r="758" spans="31:31" x14ac:dyDescent="0.25">
      <c r="AE758" s="98"/>
    </row>
    <row r="759" spans="31:31" x14ac:dyDescent="0.25">
      <c r="AE759" s="98"/>
    </row>
    <row r="760" spans="31:31" x14ac:dyDescent="0.25">
      <c r="AE760" s="98"/>
    </row>
    <row r="761" spans="31:31" x14ac:dyDescent="0.25">
      <c r="AE761" s="98"/>
    </row>
    <row r="762" spans="31:31" x14ac:dyDescent="0.25">
      <c r="AE762" s="98"/>
    </row>
    <row r="763" spans="31:31" x14ac:dyDescent="0.25">
      <c r="AE763" s="98"/>
    </row>
    <row r="764" spans="31:31" x14ac:dyDescent="0.25">
      <c r="AE764" s="98"/>
    </row>
    <row r="765" spans="31:31" x14ac:dyDescent="0.25">
      <c r="AE765" s="98"/>
    </row>
    <row r="766" spans="31:31" x14ac:dyDescent="0.25">
      <c r="AE766" s="98"/>
    </row>
    <row r="767" spans="31:31" x14ac:dyDescent="0.25">
      <c r="AE767" s="98"/>
    </row>
    <row r="768" spans="31:31" x14ac:dyDescent="0.25">
      <c r="AE768" s="98"/>
    </row>
    <row r="769" spans="31:31" x14ac:dyDescent="0.25">
      <c r="AE769" s="98"/>
    </row>
    <row r="770" spans="31:31" x14ac:dyDescent="0.25">
      <c r="AE770" s="98"/>
    </row>
    <row r="771" spans="31:31" x14ac:dyDescent="0.25">
      <c r="AE771" s="98"/>
    </row>
    <row r="772" spans="31:31" x14ac:dyDescent="0.25">
      <c r="AE772" s="98"/>
    </row>
    <row r="773" spans="31:31" x14ac:dyDescent="0.25">
      <c r="AE773" s="98"/>
    </row>
    <row r="774" spans="31:31" x14ac:dyDescent="0.25">
      <c r="AE774" s="98"/>
    </row>
    <row r="775" spans="31:31" x14ac:dyDescent="0.25">
      <c r="AE775" s="98"/>
    </row>
    <row r="776" spans="31:31" x14ac:dyDescent="0.25">
      <c r="AE776" s="98"/>
    </row>
    <row r="777" spans="31:31" x14ac:dyDescent="0.25">
      <c r="AE777" s="98"/>
    </row>
    <row r="778" spans="31:31" x14ac:dyDescent="0.25">
      <c r="AE778" s="98"/>
    </row>
    <row r="779" spans="31:31" x14ac:dyDescent="0.25">
      <c r="AE779" s="98"/>
    </row>
    <row r="780" spans="31:31" x14ac:dyDescent="0.25">
      <c r="AE780" s="98"/>
    </row>
    <row r="781" spans="31:31" x14ac:dyDescent="0.25">
      <c r="AE781" s="98"/>
    </row>
    <row r="782" spans="31:31" x14ac:dyDescent="0.25">
      <c r="AE782" s="98"/>
    </row>
    <row r="783" spans="31:31" x14ac:dyDescent="0.25">
      <c r="AE783" s="98"/>
    </row>
    <row r="784" spans="31:31" x14ac:dyDescent="0.25">
      <c r="AE784" s="98"/>
    </row>
    <row r="785" spans="31:31" x14ac:dyDescent="0.25">
      <c r="AE785" s="98"/>
    </row>
    <row r="786" spans="31:31" x14ac:dyDescent="0.25">
      <c r="AE786" s="98"/>
    </row>
    <row r="787" spans="31:31" x14ac:dyDescent="0.25">
      <c r="AE787" s="98"/>
    </row>
    <row r="788" spans="31:31" x14ac:dyDescent="0.25">
      <c r="AE788" s="98"/>
    </row>
    <row r="789" spans="31:31" x14ac:dyDescent="0.25">
      <c r="AE789" s="98"/>
    </row>
    <row r="790" spans="31:31" x14ac:dyDescent="0.25">
      <c r="AE790" s="98"/>
    </row>
    <row r="791" spans="31:31" x14ac:dyDescent="0.25">
      <c r="AE791" s="98"/>
    </row>
    <row r="792" spans="31:31" x14ac:dyDescent="0.25">
      <c r="AE792" s="98"/>
    </row>
    <row r="793" spans="31:31" x14ac:dyDescent="0.25">
      <c r="AE793" s="98"/>
    </row>
    <row r="794" spans="31:31" x14ac:dyDescent="0.25">
      <c r="AE794" s="98"/>
    </row>
    <row r="795" spans="31:31" x14ac:dyDescent="0.25">
      <c r="AE795" s="98"/>
    </row>
    <row r="796" spans="31:31" x14ac:dyDescent="0.25">
      <c r="AE796" s="98"/>
    </row>
    <row r="797" spans="31:31" x14ac:dyDescent="0.25">
      <c r="AE797" s="98"/>
    </row>
    <row r="798" spans="31:31" x14ac:dyDescent="0.25">
      <c r="AE798" s="98"/>
    </row>
    <row r="799" spans="31:31" x14ac:dyDescent="0.25">
      <c r="AE799" s="98"/>
    </row>
    <row r="800" spans="31:31" x14ac:dyDescent="0.25">
      <c r="AE800" s="98"/>
    </row>
    <row r="801" spans="31:31" x14ac:dyDescent="0.25">
      <c r="AE801" s="98"/>
    </row>
    <row r="802" spans="31:31" x14ac:dyDescent="0.25">
      <c r="AE802" s="98"/>
    </row>
    <row r="803" spans="31:31" x14ac:dyDescent="0.25">
      <c r="AE803" s="98"/>
    </row>
    <row r="804" spans="31:31" x14ac:dyDescent="0.25">
      <c r="AE804" s="98"/>
    </row>
    <row r="805" spans="31:31" x14ac:dyDescent="0.25">
      <c r="AE805" s="98"/>
    </row>
    <row r="806" spans="31:31" x14ac:dyDescent="0.25">
      <c r="AE806" s="98"/>
    </row>
    <row r="807" spans="31:31" x14ac:dyDescent="0.25">
      <c r="AE807" s="98"/>
    </row>
    <row r="808" spans="31:31" x14ac:dyDescent="0.25">
      <c r="AE808" s="98"/>
    </row>
    <row r="809" spans="31:31" x14ac:dyDescent="0.25">
      <c r="AE809" s="98"/>
    </row>
    <row r="810" spans="31:31" x14ac:dyDescent="0.25">
      <c r="AE810" s="98"/>
    </row>
    <row r="811" spans="31:31" x14ac:dyDescent="0.25">
      <c r="AE811" s="98"/>
    </row>
    <row r="812" spans="31:31" x14ac:dyDescent="0.25">
      <c r="AE812" s="98"/>
    </row>
    <row r="813" spans="31:31" x14ac:dyDescent="0.25">
      <c r="AE813" s="98"/>
    </row>
    <row r="814" spans="31:31" x14ac:dyDescent="0.25">
      <c r="AE814" s="98"/>
    </row>
    <row r="815" spans="31:31" x14ac:dyDescent="0.25">
      <c r="AE815" s="98"/>
    </row>
    <row r="816" spans="31:31" x14ac:dyDescent="0.25">
      <c r="AE816" s="98"/>
    </row>
    <row r="817" spans="31:31" x14ac:dyDescent="0.25">
      <c r="AE817" s="98"/>
    </row>
    <row r="818" spans="31:31" x14ac:dyDescent="0.25">
      <c r="AE818" s="98"/>
    </row>
    <row r="819" spans="31:31" x14ac:dyDescent="0.25">
      <c r="AE819" s="98"/>
    </row>
    <row r="820" spans="31:31" x14ac:dyDescent="0.25">
      <c r="AE820" s="98"/>
    </row>
    <row r="821" spans="31:31" x14ac:dyDescent="0.25">
      <c r="AE821" s="98"/>
    </row>
    <row r="822" spans="31:31" x14ac:dyDescent="0.25">
      <c r="AE822" s="98"/>
    </row>
    <row r="823" spans="31:31" x14ac:dyDescent="0.25">
      <c r="AE823" s="98"/>
    </row>
    <row r="824" spans="31:31" x14ac:dyDescent="0.25">
      <c r="AE824" s="98"/>
    </row>
    <row r="825" spans="31:31" x14ac:dyDescent="0.25">
      <c r="AE825" s="98"/>
    </row>
    <row r="826" spans="31:31" x14ac:dyDescent="0.25">
      <c r="AE826" s="98"/>
    </row>
    <row r="827" spans="31:31" x14ac:dyDescent="0.25">
      <c r="AE827" s="98"/>
    </row>
    <row r="828" spans="31:31" x14ac:dyDescent="0.25">
      <c r="AE828" s="98"/>
    </row>
    <row r="829" spans="31:31" x14ac:dyDescent="0.25">
      <c r="AE829" s="98"/>
    </row>
    <row r="830" spans="31:31" x14ac:dyDescent="0.25">
      <c r="AE830" s="98"/>
    </row>
    <row r="831" spans="31:31" x14ac:dyDescent="0.25">
      <c r="AE831" s="98"/>
    </row>
    <row r="832" spans="31:31" x14ac:dyDescent="0.25">
      <c r="AE832" s="98"/>
    </row>
    <row r="833" spans="31:31" x14ac:dyDescent="0.25">
      <c r="AE833" s="98"/>
    </row>
    <row r="834" spans="31:31" x14ac:dyDescent="0.25">
      <c r="AE834" s="98"/>
    </row>
    <row r="835" spans="31:31" x14ac:dyDescent="0.25">
      <c r="AE835" s="98"/>
    </row>
    <row r="836" spans="31:31" x14ac:dyDescent="0.25">
      <c r="AE836" s="98"/>
    </row>
    <row r="837" spans="31:31" x14ac:dyDescent="0.25">
      <c r="AE837" s="98"/>
    </row>
    <row r="838" spans="31:31" x14ac:dyDescent="0.25">
      <c r="AE838" s="98"/>
    </row>
    <row r="839" spans="31:31" x14ac:dyDescent="0.25">
      <c r="AE839" s="98"/>
    </row>
    <row r="840" spans="31:31" x14ac:dyDescent="0.25">
      <c r="AE840" s="98"/>
    </row>
    <row r="841" spans="31:31" x14ac:dyDescent="0.25">
      <c r="AE841" s="98"/>
    </row>
    <row r="842" spans="31:31" x14ac:dyDescent="0.25">
      <c r="AE842" s="98"/>
    </row>
    <row r="843" spans="31:31" x14ac:dyDescent="0.25">
      <c r="AE843" s="98"/>
    </row>
    <row r="844" spans="31:31" x14ac:dyDescent="0.25">
      <c r="AE844" s="98"/>
    </row>
    <row r="845" spans="31:31" x14ac:dyDescent="0.25">
      <c r="AE845" s="98"/>
    </row>
    <row r="846" spans="31:31" x14ac:dyDescent="0.25">
      <c r="AE846" s="98"/>
    </row>
    <row r="847" spans="31:31" x14ac:dyDescent="0.25">
      <c r="AE847" s="98"/>
    </row>
    <row r="848" spans="31:31" x14ac:dyDescent="0.25">
      <c r="AE848" s="98"/>
    </row>
    <row r="849" spans="31:31" x14ac:dyDescent="0.25">
      <c r="AE849" s="98"/>
    </row>
    <row r="850" spans="31:31" x14ac:dyDescent="0.25">
      <c r="AE850" s="98"/>
    </row>
    <row r="851" spans="31:31" x14ac:dyDescent="0.25">
      <c r="AE851" s="98"/>
    </row>
    <row r="852" spans="31:31" x14ac:dyDescent="0.25">
      <c r="AE852" s="98"/>
    </row>
    <row r="853" spans="31:31" x14ac:dyDescent="0.25">
      <c r="AE853" s="98"/>
    </row>
    <row r="854" spans="31:31" x14ac:dyDescent="0.25">
      <c r="AE854" s="98"/>
    </row>
    <row r="855" spans="31:31" x14ac:dyDescent="0.25">
      <c r="AE855" s="98"/>
    </row>
    <row r="856" spans="31:31" x14ac:dyDescent="0.25">
      <c r="AE856" s="98"/>
    </row>
    <row r="857" spans="31:31" x14ac:dyDescent="0.25">
      <c r="AE857" s="98"/>
    </row>
    <row r="858" spans="31:31" x14ac:dyDescent="0.25">
      <c r="AE858" s="98"/>
    </row>
    <row r="859" spans="31:31" x14ac:dyDescent="0.25">
      <c r="AE859" s="98"/>
    </row>
    <row r="860" spans="31:31" x14ac:dyDescent="0.25">
      <c r="AE860" s="98"/>
    </row>
    <row r="861" spans="31:31" x14ac:dyDescent="0.25">
      <c r="AE861" s="98"/>
    </row>
    <row r="862" spans="31:31" x14ac:dyDescent="0.25">
      <c r="AE862" s="98"/>
    </row>
    <row r="863" spans="31:31" x14ac:dyDescent="0.25">
      <c r="AE863" s="98"/>
    </row>
    <row r="864" spans="31:31" x14ac:dyDescent="0.25">
      <c r="AE864" s="98"/>
    </row>
    <row r="865" spans="31:31" x14ac:dyDescent="0.25">
      <c r="AE865" s="98"/>
    </row>
    <row r="866" spans="31:31" x14ac:dyDescent="0.25">
      <c r="AE866" s="98"/>
    </row>
    <row r="867" spans="31:31" x14ac:dyDescent="0.25">
      <c r="AE867" s="98"/>
    </row>
    <row r="868" spans="31:31" x14ac:dyDescent="0.25">
      <c r="AE868" s="98"/>
    </row>
    <row r="869" spans="31:31" x14ac:dyDescent="0.25">
      <c r="AE869" s="98"/>
    </row>
    <row r="870" spans="31:31" x14ac:dyDescent="0.25">
      <c r="AE870" s="98"/>
    </row>
    <row r="871" spans="31:31" x14ac:dyDescent="0.25">
      <c r="AE871" s="98"/>
    </row>
    <row r="872" spans="31:31" x14ac:dyDescent="0.25">
      <c r="AE872" s="98"/>
    </row>
    <row r="873" spans="31:31" x14ac:dyDescent="0.25">
      <c r="AE873" s="98"/>
    </row>
    <row r="874" spans="31:31" x14ac:dyDescent="0.25">
      <c r="AE874" s="98"/>
    </row>
    <row r="875" spans="31:31" x14ac:dyDescent="0.25">
      <c r="AE875" s="98"/>
    </row>
    <row r="876" spans="31:31" x14ac:dyDescent="0.25">
      <c r="AE876" s="98"/>
    </row>
    <row r="877" spans="31:31" x14ac:dyDescent="0.25">
      <c r="AE877" s="98"/>
    </row>
    <row r="878" spans="31:31" x14ac:dyDescent="0.25">
      <c r="AE878" s="98"/>
    </row>
    <row r="879" spans="31:31" x14ac:dyDescent="0.25">
      <c r="AE879" s="98"/>
    </row>
    <row r="880" spans="31:31" x14ac:dyDescent="0.25">
      <c r="AE880" s="98"/>
    </row>
    <row r="881" spans="31:31" x14ac:dyDescent="0.25">
      <c r="AE881" s="98"/>
    </row>
    <row r="882" spans="31:31" x14ac:dyDescent="0.25">
      <c r="AE882" s="98"/>
    </row>
    <row r="883" spans="31:31" x14ac:dyDescent="0.25">
      <c r="AE883" s="98"/>
    </row>
    <row r="884" spans="31:31" x14ac:dyDescent="0.25">
      <c r="AE884" s="98"/>
    </row>
    <row r="885" spans="31:31" x14ac:dyDescent="0.25">
      <c r="AE885" s="98"/>
    </row>
    <row r="886" spans="31:31" x14ac:dyDescent="0.25">
      <c r="AE886" s="98"/>
    </row>
    <row r="887" spans="31:31" x14ac:dyDescent="0.25">
      <c r="AE887" s="98"/>
    </row>
    <row r="888" spans="31:31" x14ac:dyDescent="0.25">
      <c r="AE888" s="98"/>
    </row>
    <row r="889" spans="31:31" x14ac:dyDescent="0.25">
      <c r="AE889" s="98"/>
    </row>
    <row r="890" spans="31:31" x14ac:dyDescent="0.25">
      <c r="AE890" s="98"/>
    </row>
    <row r="891" spans="31:31" x14ac:dyDescent="0.25">
      <c r="AE891" s="98"/>
    </row>
    <row r="892" spans="31:31" x14ac:dyDescent="0.25">
      <c r="AE892" s="98"/>
    </row>
    <row r="893" spans="31:31" x14ac:dyDescent="0.25">
      <c r="AE893" s="98"/>
    </row>
    <row r="894" spans="31:31" x14ac:dyDescent="0.25">
      <c r="AE894" s="98"/>
    </row>
    <row r="895" spans="31:31" x14ac:dyDescent="0.25">
      <c r="AE895" s="98"/>
    </row>
    <row r="896" spans="31:31" x14ac:dyDescent="0.25">
      <c r="AE896" s="98"/>
    </row>
    <row r="897" spans="31:31" x14ac:dyDescent="0.25">
      <c r="AE897" s="98"/>
    </row>
    <row r="898" spans="31:31" x14ac:dyDescent="0.25">
      <c r="AE898" s="98"/>
    </row>
    <row r="899" spans="31:31" x14ac:dyDescent="0.25">
      <c r="AE899" s="98"/>
    </row>
    <row r="900" spans="31:31" x14ac:dyDescent="0.25">
      <c r="AE900" s="98"/>
    </row>
    <row r="901" spans="31:31" x14ac:dyDescent="0.25">
      <c r="AE901" s="98"/>
    </row>
    <row r="902" spans="31:31" x14ac:dyDescent="0.25">
      <c r="AE902" s="98"/>
    </row>
    <row r="903" spans="31:31" x14ac:dyDescent="0.25">
      <c r="AE903" s="98"/>
    </row>
    <row r="904" spans="31:31" x14ac:dyDescent="0.25">
      <c r="AE904" s="98"/>
    </row>
    <row r="905" spans="31:31" x14ac:dyDescent="0.25">
      <c r="AE905" s="98"/>
    </row>
    <row r="906" spans="31:31" x14ac:dyDescent="0.25">
      <c r="AE906" s="98"/>
    </row>
    <row r="907" spans="31:31" x14ac:dyDescent="0.25">
      <c r="AE907" s="98"/>
    </row>
    <row r="908" spans="31:31" x14ac:dyDescent="0.25">
      <c r="AE908" s="98"/>
    </row>
    <row r="909" spans="31:31" x14ac:dyDescent="0.25">
      <c r="AE909" s="98"/>
    </row>
    <row r="910" spans="31:31" x14ac:dyDescent="0.25">
      <c r="AE910" s="98"/>
    </row>
    <row r="911" spans="31:31" x14ac:dyDescent="0.25">
      <c r="AE911" s="98"/>
    </row>
    <row r="912" spans="31:31" x14ac:dyDescent="0.25">
      <c r="AE912" s="98"/>
    </row>
    <row r="913" spans="31:31" x14ac:dyDescent="0.25">
      <c r="AE913" s="98"/>
    </row>
    <row r="914" spans="31:31" x14ac:dyDescent="0.25">
      <c r="AE914" s="98"/>
    </row>
    <row r="915" spans="31:31" x14ac:dyDescent="0.25">
      <c r="AE915" s="98"/>
    </row>
    <row r="916" spans="31:31" x14ac:dyDescent="0.25">
      <c r="AE916" s="98"/>
    </row>
    <row r="917" spans="31:31" x14ac:dyDescent="0.25">
      <c r="AE917" s="98"/>
    </row>
    <row r="918" spans="31:31" x14ac:dyDescent="0.25">
      <c r="AE918" s="98"/>
    </row>
    <row r="919" spans="31:31" x14ac:dyDescent="0.25">
      <c r="AE919" s="98"/>
    </row>
    <row r="920" spans="31:31" x14ac:dyDescent="0.25">
      <c r="AE920" s="98"/>
    </row>
    <row r="921" spans="31:31" x14ac:dyDescent="0.25">
      <c r="AE921" s="98"/>
    </row>
    <row r="922" spans="31:31" x14ac:dyDescent="0.25">
      <c r="AE922" s="98"/>
    </row>
    <row r="923" spans="31:31" x14ac:dyDescent="0.25">
      <c r="AE923" s="98"/>
    </row>
    <row r="924" spans="31:31" x14ac:dyDescent="0.25">
      <c r="AE924" s="98"/>
    </row>
    <row r="925" spans="31:31" x14ac:dyDescent="0.25">
      <c r="AE925" s="98"/>
    </row>
    <row r="926" spans="31:31" x14ac:dyDescent="0.25">
      <c r="AE926" s="98"/>
    </row>
    <row r="927" spans="31:31" x14ac:dyDescent="0.25">
      <c r="AE927" s="98"/>
    </row>
    <row r="928" spans="31:31" x14ac:dyDescent="0.25">
      <c r="AE928" s="98"/>
    </row>
    <row r="929" spans="31:31" x14ac:dyDescent="0.25">
      <c r="AE929" s="98"/>
    </row>
    <row r="930" spans="31:31" x14ac:dyDescent="0.25">
      <c r="AE930" s="98"/>
    </row>
    <row r="931" spans="31:31" x14ac:dyDescent="0.25">
      <c r="AE931" s="98"/>
    </row>
    <row r="932" spans="31:31" x14ac:dyDescent="0.25">
      <c r="AE932" s="98"/>
    </row>
    <row r="933" spans="31:31" x14ac:dyDescent="0.25">
      <c r="AE933" s="98"/>
    </row>
    <row r="934" spans="31:31" x14ac:dyDescent="0.25">
      <c r="AE934" s="98"/>
    </row>
    <row r="935" spans="31:31" x14ac:dyDescent="0.25">
      <c r="AE935" s="98"/>
    </row>
    <row r="936" spans="31:31" x14ac:dyDescent="0.25">
      <c r="AE936" s="98"/>
    </row>
    <row r="937" spans="31:31" x14ac:dyDescent="0.25">
      <c r="AE937" s="98"/>
    </row>
    <row r="938" spans="31:31" x14ac:dyDescent="0.25">
      <c r="AE938" s="98"/>
    </row>
    <row r="939" spans="31:31" x14ac:dyDescent="0.25">
      <c r="AE939" s="98"/>
    </row>
    <row r="940" spans="31:31" x14ac:dyDescent="0.25">
      <c r="AE940" s="98"/>
    </row>
    <row r="941" spans="31:31" x14ac:dyDescent="0.25">
      <c r="AE941" s="98"/>
    </row>
    <row r="942" spans="31:31" x14ac:dyDescent="0.25">
      <c r="AE942" s="98"/>
    </row>
    <row r="943" spans="31:31" x14ac:dyDescent="0.25">
      <c r="AE943" s="98"/>
    </row>
    <row r="944" spans="31:31" x14ac:dyDescent="0.25">
      <c r="AE944" s="98"/>
    </row>
    <row r="945" spans="31:31" x14ac:dyDescent="0.25">
      <c r="AE945" s="98"/>
    </row>
    <row r="946" spans="31:31" x14ac:dyDescent="0.25">
      <c r="AE946" s="98"/>
    </row>
    <row r="947" spans="31:31" x14ac:dyDescent="0.25">
      <c r="AE947" s="98"/>
    </row>
    <row r="948" spans="31:31" x14ac:dyDescent="0.25">
      <c r="AE948" s="98"/>
    </row>
    <row r="949" spans="31:31" x14ac:dyDescent="0.25">
      <c r="AE949" s="98"/>
    </row>
    <row r="950" spans="31:31" x14ac:dyDescent="0.25">
      <c r="AE950" s="98"/>
    </row>
    <row r="951" spans="31:31" x14ac:dyDescent="0.25">
      <c r="AE951" s="98"/>
    </row>
    <row r="952" spans="31:31" x14ac:dyDescent="0.25">
      <c r="AE952" s="98"/>
    </row>
    <row r="953" spans="31:31" x14ac:dyDescent="0.25">
      <c r="AE953" s="98"/>
    </row>
    <row r="954" spans="31:31" x14ac:dyDescent="0.25">
      <c r="AE954" s="98"/>
    </row>
    <row r="955" spans="31:31" x14ac:dyDescent="0.25">
      <c r="AE955" s="98"/>
    </row>
    <row r="956" spans="31:31" x14ac:dyDescent="0.25">
      <c r="AE956" s="98"/>
    </row>
    <row r="957" spans="31:31" x14ac:dyDescent="0.25">
      <c r="AE957" s="98"/>
    </row>
    <row r="958" spans="31:31" x14ac:dyDescent="0.25">
      <c r="AE958" s="98"/>
    </row>
    <row r="959" spans="31:31" x14ac:dyDescent="0.25">
      <c r="AE959" s="98"/>
    </row>
    <row r="960" spans="31:31" x14ac:dyDescent="0.25">
      <c r="AE960" s="98"/>
    </row>
    <row r="961" spans="31:31" x14ac:dyDescent="0.25">
      <c r="AE961" s="98"/>
    </row>
    <row r="962" spans="31:31" x14ac:dyDescent="0.25">
      <c r="AE962" s="98"/>
    </row>
    <row r="963" spans="31:31" x14ac:dyDescent="0.25">
      <c r="AE963" s="98"/>
    </row>
    <row r="964" spans="31:31" x14ac:dyDescent="0.25">
      <c r="AE964" s="98"/>
    </row>
    <row r="965" spans="31:31" x14ac:dyDescent="0.25">
      <c r="AE965" s="98"/>
    </row>
    <row r="966" spans="31:31" x14ac:dyDescent="0.25">
      <c r="AE966" s="98"/>
    </row>
    <row r="967" spans="31:31" x14ac:dyDescent="0.25">
      <c r="AE967" s="98"/>
    </row>
    <row r="968" spans="31:31" x14ac:dyDescent="0.25">
      <c r="AE968" s="98"/>
    </row>
    <row r="969" spans="31:31" x14ac:dyDescent="0.25">
      <c r="AE969" s="98"/>
    </row>
    <row r="970" spans="31:31" x14ac:dyDescent="0.25">
      <c r="AE970" s="98"/>
    </row>
    <row r="971" spans="31:31" x14ac:dyDescent="0.25">
      <c r="AE971" s="98"/>
    </row>
    <row r="972" spans="31:31" x14ac:dyDescent="0.25">
      <c r="AE972" s="98"/>
    </row>
    <row r="973" spans="31:31" x14ac:dyDescent="0.25">
      <c r="AE973" s="98"/>
    </row>
    <row r="974" spans="31:31" x14ac:dyDescent="0.25">
      <c r="AE974" s="98"/>
    </row>
    <row r="975" spans="31:31" x14ac:dyDescent="0.25">
      <c r="AE975" s="98"/>
    </row>
    <row r="976" spans="31:31" x14ac:dyDescent="0.25">
      <c r="AE976" s="98"/>
    </row>
    <row r="977" spans="31:31" x14ac:dyDescent="0.25">
      <c r="AE977" s="98"/>
    </row>
    <row r="978" spans="31:31" x14ac:dyDescent="0.25">
      <c r="AE978" s="98"/>
    </row>
    <row r="979" spans="31:31" x14ac:dyDescent="0.25">
      <c r="AE979" s="98"/>
    </row>
    <row r="980" spans="31:31" x14ac:dyDescent="0.25">
      <c r="AE980" s="98"/>
    </row>
    <row r="981" spans="31:31" x14ac:dyDescent="0.25">
      <c r="AE981" s="98"/>
    </row>
    <row r="982" spans="31:31" x14ac:dyDescent="0.25">
      <c r="AE982" s="98"/>
    </row>
    <row r="983" spans="31:31" x14ac:dyDescent="0.25">
      <c r="AE983" s="98"/>
    </row>
    <row r="984" spans="31:31" x14ac:dyDescent="0.25">
      <c r="AE984" s="98"/>
    </row>
    <row r="985" spans="31:31" x14ac:dyDescent="0.25">
      <c r="AE985" s="98"/>
    </row>
    <row r="986" spans="31:31" x14ac:dyDescent="0.25">
      <c r="AE986" s="98"/>
    </row>
    <row r="987" spans="31:31" x14ac:dyDescent="0.25">
      <c r="AE987" s="98"/>
    </row>
    <row r="988" spans="31:31" x14ac:dyDescent="0.25">
      <c r="AE988" s="98"/>
    </row>
    <row r="989" spans="31:31" x14ac:dyDescent="0.25">
      <c r="AE989" s="98"/>
    </row>
    <row r="990" spans="31:31" x14ac:dyDescent="0.25">
      <c r="AE990" s="98"/>
    </row>
    <row r="991" spans="31:31" x14ac:dyDescent="0.25">
      <c r="AE991" s="98"/>
    </row>
    <row r="992" spans="31:31" x14ac:dyDescent="0.25">
      <c r="AE992" s="98"/>
    </row>
    <row r="993" spans="31:31" x14ac:dyDescent="0.25">
      <c r="AE993" s="98"/>
    </row>
    <row r="994" spans="31:31" x14ac:dyDescent="0.25">
      <c r="AE994" s="98"/>
    </row>
    <row r="995" spans="31:31" x14ac:dyDescent="0.25">
      <c r="AE995" s="98"/>
    </row>
    <row r="996" spans="31:31" x14ac:dyDescent="0.25">
      <c r="AE996" s="98"/>
    </row>
    <row r="997" spans="31:31" x14ac:dyDescent="0.25">
      <c r="AE997" s="98"/>
    </row>
    <row r="998" spans="31:31" x14ac:dyDescent="0.25">
      <c r="AE998" s="98"/>
    </row>
    <row r="999" spans="31:31" x14ac:dyDescent="0.25">
      <c r="AE999" s="98"/>
    </row>
    <row r="1000" spans="31:31" x14ac:dyDescent="0.25">
      <c r="AE1000" s="98"/>
    </row>
    <row r="1001" spans="31:31" x14ac:dyDescent="0.25">
      <c r="AE1001" s="98"/>
    </row>
    <row r="1002" spans="31:31" x14ac:dyDescent="0.25">
      <c r="AE1002" s="98"/>
    </row>
    <row r="1003" spans="31:31" x14ac:dyDescent="0.25">
      <c r="AE1003" s="98"/>
    </row>
    <row r="1004" spans="31:31" x14ac:dyDescent="0.25">
      <c r="AE1004" s="98"/>
    </row>
    <row r="1005" spans="31:31" x14ac:dyDescent="0.25">
      <c r="AE1005" s="98"/>
    </row>
    <row r="1006" spans="31:31" x14ac:dyDescent="0.25">
      <c r="AE1006" s="98"/>
    </row>
    <row r="1007" spans="31:31" x14ac:dyDescent="0.25">
      <c r="AE1007" s="98"/>
    </row>
    <row r="1008" spans="31:31" x14ac:dyDescent="0.25">
      <c r="AE1008" s="98"/>
    </row>
    <row r="1009" spans="31:31" x14ac:dyDescent="0.25">
      <c r="AE1009" s="98"/>
    </row>
    <row r="1010" spans="31:31" x14ac:dyDescent="0.25">
      <c r="AE1010" s="98"/>
    </row>
    <row r="1011" spans="31:31" x14ac:dyDescent="0.25">
      <c r="AE1011" s="98"/>
    </row>
    <row r="1012" spans="31:31" x14ac:dyDescent="0.25">
      <c r="AE1012" s="98"/>
    </row>
    <row r="1013" spans="31:31" x14ac:dyDescent="0.25">
      <c r="AE1013" s="98"/>
    </row>
    <row r="1014" spans="31:31" x14ac:dyDescent="0.25">
      <c r="AE1014" s="98"/>
    </row>
    <row r="1015" spans="31:31" x14ac:dyDescent="0.25">
      <c r="AE1015" s="98"/>
    </row>
    <row r="1016" spans="31:31" x14ac:dyDescent="0.25">
      <c r="AE1016" s="98"/>
    </row>
    <row r="1017" spans="31:31" x14ac:dyDescent="0.25">
      <c r="AE1017" s="98"/>
    </row>
    <row r="1018" spans="31:31" x14ac:dyDescent="0.25">
      <c r="AE1018" s="98"/>
    </row>
    <row r="1019" spans="31:31" x14ac:dyDescent="0.25">
      <c r="AE1019" s="98"/>
    </row>
    <row r="1020" spans="31:31" x14ac:dyDescent="0.25">
      <c r="AE1020" s="98"/>
    </row>
    <row r="1021" spans="31:31" x14ac:dyDescent="0.25">
      <c r="AE1021" s="98"/>
    </row>
    <row r="1022" spans="31:31" x14ac:dyDescent="0.25">
      <c r="AE1022" s="98"/>
    </row>
    <row r="1023" spans="31:31" x14ac:dyDescent="0.25">
      <c r="AE1023" s="98"/>
    </row>
    <row r="1024" spans="31:31" x14ac:dyDescent="0.25">
      <c r="AE1024" s="98"/>
    </row>
    <row r="1025" spans="31:31" x14ac:dyDescent="0.25">
      <c r="AE1025" s="98"/>
    </row>
    <row r="1026" spans="31:31" x14ac:dyDescent="0.25">
      <c r="AE1026" s="98"/>
    </row>
    <row r="1027" spans="31:31" x14ac:dyDescent="0.25">
      <c r="AE1027" s="98"/>
    </row>
    <row r="1028" spans="31:31" x14ac:dyDescent="0.25">
      <c r="AE1028" s="98"/>
    </row>
    <row r="1029" spans="31:31" x14ac:dyDescent="0.25">
      <c r="AE1029" s="98"/>
    </row>
    <row r="1030" spans="31:31" x14ac:dyDescent="0.25">
      <c r="AE1030" s="98"/>
    </row>
    <row r="1031" spans="31:31" x14ac:dyDescent="0.25">
      <c r="AE1031" s="98"/>
    </row>
    <row r="1032" spans="31:31" x14ac:dyDescent="0.25">
      <c r="AE1032" s="98"/>
    </row>
    <row r="1033" spans="31:31" x14ac:dyDescent="0.25">
      <c r="AE1033" s="98"/>
    </row>
    <row r="1034" spans="31:31" x14ac:dyDescent="0.25">
      <c r="AE1034" s="98"/>
    </row>
    <row r="1035" spans="31:31" x14ac:dyDescent="0.25">
      <c r="AE1035" s="98"/>
    </row>
    <row r="1036" spans="31:31" x14ac:dyDescent="0.25">
      <c r="AE1036" s="98"/>
    </row>
    <row r="1037" spans="31:31" x14ac:dyDescent="0.25">
      <c r="AE1037" s="98"/>
    </row>
    <row r="1038" spans="31:31" x14ac:dyDescent="0.25">
      <c r="AE1038" s="98"/>
    </row>
    <row r="1039" spans="31:31" x14ac:dyDescent="0.25">
      <c r="AE1039" s="98"/>
    </row>
    <row r="1040" spans="31:31" x14ac:dyDescent="0.25">
      <c r="AE1040" s="98"/>
    </row>
    <row r="1041" spans="31:31" x14ac:dyDescent="0.25">
      <c r="AE1041" s="98"/>
    </row>
    <row r="1042" spans="31:31" x14ac:dyDescent="0.25">
      <c r="AE1042" s="98"/>
    </row>
    <row r="1043" spans="31:31" x14ac:dyDescent="0.25">
      <c r="AE1043" s="98"/>
    </row>
    <row r="1044" spans="31:31" x14ac:dyDescent="0.25">
      <c r="AE1044" s="98"/>
    </row>
    <row r="1045" spans="31:31" x14ac:dyDescent="0.25">
      <c r="AE1045" s="98"/>
    </row>
    <row r="1046" spans="31:31" x14ac:dyDescent="0.25">
      <c r="AE1046" s="98"/>
    </row>
    <row r="1047" spans="31:31" x14ac:dyDescent="0.25">
      <c r="AE1047" s="98"/>
    </row>
    <row r="1048" spans="31:31" x14ac:dyDescent="0.25">
      <c r="AE1048" s="98"/>
    </row>
    <row r="1049" spans="31:31" x14ac:dyDescent="0.25">
      <c r="AE1049" s="98"/>
    </row>
    <row r="1050" spans="31:31" x14ac:dyDescent="0.25">
      <c r="AE1050" s="98"/>
    </row>
    <row r="1051" spans="31:31" x14ac:dyDescent="0.25">
      <c r="AE1051" s="98"/>
    </row>
    <row r="1052" spans="31:31" x14ac:dyDescent="0.25">
      <c r="AE1052" s="98"/>
    </row>
    <row r="1053" spans="31:31" x14ac:dyDescent="0.25">
      <c r="AE1053" s="98"/>
    </row>
    <row r="1054" spans="31:31" x14ac:dyDescent="0.25">
      <c r="AE1054" s="98"/>
    </row>
    <row r="1055" spans="31:31" x14ac:dyDescent="0.25">
      <c r="AE1055" s="98"/>
    </row>
    <row r="1056" spans="31:31" x14ac:dyDescent="0.25">
      <c r="AE1056" s="98"/>
    </row>
    <row r="1057" spans="31:31" x14ac:dyDescent="0.25">
      <c r="AE1057" s="98"/>
    </row>
    <row r="1058" spans="31:31" x14ac:dyDescent="0.25">
      <c r="AE1058" s="98"/>
    </row>
    <row r="1059" spans="31:31" x14ac:dyDescent="0.25">
      <c r="AE1059" s="98"/>
    </row>
    <row r="1060" spans="31:31" x14ac:dyDescent="0.25">
      <c r="AE1060" s="98"/>
    </row>
    <row r="1061" spans="31:31" x14ac:dyDescent="0.25">
      <c r="AE1061" s="98"/>
    </row>
    <row r="1062" spans="31:31" x14ac:dyDescent="0.25">
      <c r="AE1062" s="98"/>
    </row>
    <row r="1063" spans="31:31" x14ac:dyDescent="0.25">
      <c r="AE1063" s="98"/>
    </row>
  </sheetData>
  <customSheetViews>
    <customSheetView guid="{CFED1871-9B9D-472F-82C9-C68C06036B2E}" scale="70" showGridLines="0">
      <pane xSplit="3" ySplit="7" topLeftCell="AH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2">
    <mergeCell ref="B4:C4"/>
    <mergeCell ref="AF6:AI6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T116"/>
  <sheetViews>
    <sheetView showGridLines="0" zoomScale="70" zoomScaleNormal="70" workbookViewId="0">
      <pane xSplit="3" ySplit="7" topLeftCell="D8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11.44140625" defaultRowHeight="13.8" x14ac:dyDescent="0.25"/>
  <cols>
    <col min="1" max="1" width="2.77734375" style="60" customWidth="1"/>
    <col min="2" max="2" width="16.77734375" style="82" customWidth="1"/>
    <col min="3" max="3" width="53.44140625" style="82" customWidth="1"/>
    <col min="4" max="4" width="23.44140625" style="115" bestFit="1" customWidth="1"/>
    <col min="5" max="5" width="23.44140625" style="82" bestFit="1" customWidth="1"/>
    <col min="6" max="6" width="24.5546875" style="82" bestFit="1" customWidth="1"/>
    <col min="7" max="7" width="25" style="82" bestFit="1" customWidth="1"/>
    <col min="8" max="8" width="27.44140625" style="82" bestFit="1" customWidth="1"/>
    <col min="9" max="9" width="23" style="82" bestFit="1" customWidth="1"/>
    <col min="10" max="10" width="24.21875" style="82" bestFit="1" customWidth="1"/>
    <col min="11" max="11" width="20.77734375" style="82" bestFit="1" customWidth="1"/>
    <col min="12" max="12" width="23" style="82" bestFit="1" customWidth="1"/>
    <col min="13" max="13" width="33.21875" style="82" bestFit="1" customWidth="1"/>
    <col min="14" max="14" width="27.21875" style="82" bestFit="1" customWidth="1"/>
    <col min="15" max="17" width="20.77734375" style="82" bestFit="1" customWidth="1"/>
    <col min="18" max="18" width="27.44140625" style="82" bestFit="1" customWidth="1"/>
    <col min="19" max="19" width="21.21875" style="82" bestFit="1" customWidth="1"/>
    <col min="20" max="20" width="21" style="82" bestFit="1" customWidth="1"/>
    <col min="21" max="21" width="36.44140625" style="82" bestFit="1" customWidth="1"/>
    <col min="22" max="22" width="19.21875" style="82" bestFit="1" customWidth="1"/>
    <col min="23" max="23" width="27.44140625" style="82" bestFit="1" customWidth="1"/>
    <col min="24" max="26" width="19.21875" style="82" bestFit="1" customWidth="1"/>
    <col min="27" max="27" width="22.21875" style="82" bestFit="1" customWidth="1"/>
    <col min="28" max="28" width="26.77734375" style="82" bestFit="1" customWidth="1"/>
    <col min="29" max="29" width="20.77734375" style="82" bestFit="1" customWidth="1"/>
    <col min="30" max="30" width="27.44140625" style="82" bestFit="1" customWidth="1"/>
    <col min="31" max="31" width="24.5546875" style="82" bestFit="1" customWidth="1"/>
    <col min="32" max="33" width="25.44140625" style="82" bestFit="1" customWidth="1"/>
    <col min="34" max="34" width="14" style="82" bestFit="1" customWidth="1"/>
    <col min="35" max="36" width="29.21875" style="82" bestFit="1" customWidth="1"/>
    <col min="37" max="37" width="11.44140625" style="82"/>
    <col min="38" max="38" width="14.77734375" style="60" bestFit="1" customWidth="1"/>
    <col min="39" max="16384" width="11.44140625" style="82"/>
  </cols>
  <sheetData>
    <row r="1" spans="1:98" s="7" customFormat="1" x14ac:dyDescent="0.25">
      <c r="A1" s="73"/>
      <c r="B1" s="20"/>
      <c r="C1" s="20"/>
      <c r="D1" s="103"/>
      <c r="H1" s="73"/>
      <c r="AJ1" s="503"/>
      <c r="AL1" s="318"/>
    </row>
    <row r="2" spans="1:98" s="7" customFormat="1" x14ac:dyDescent="0.25">
      <c r="A2" s="73"/>
      <c r="B2" s="10" t="s">
        <v>553</v>
      </c>
      <c r="C2" s="20"/>
      <c r="D2" s="103"/>
      <c r="AJ2" s="503"/>
      <c r="AL2" s="318"/>
    </row>
    <row r="3" spans="1:98" s="7" customFormat="1" x14ac:dyDescent="0.25">
      <c r="A3" s="73"/>
      <c r="B3" s="10" t="s">
        <v>1160</v>
      </c>
      <c r="C3" s="20"/>
      <c r="D3" s="103"/>
      <c r="H3" s="75"/>
      <c r="AJ3" s="503"/>
      <c r="AL3" s="318"/>
    </row>
    <row r="4" spans="1:98" s="7" customFormat="1" x14ac:dyDescent="0.25">
      <c r="A4" s="73"/>
      <c r="B4" s="23">
        <v>44408</v>
      </c>
      <c r="C4" s="20"/>
      <c r="D4" s="103"/>
      <c r="AJ4" s="503"/>
      <c r="AL4" s="318"/>
    </row>
    <row r="5" spans="1:98" s="7" customFormat="1" x14ac:dyDescent="0.25">
      <c r="A5" s="73"/>
      <c r="B5" s="10" t="s">
        <v>566</v>
      </c>
      <c r="C5" s="20"/>
      <c r="D5" s="103"/>
      <c r="N5" s="24"/>
      <c r="AF5" s="503"/>
      <c r="AG5" s="503"/>
      <c r="AH5" s="503"/>
      <c r="AI5" s="503"/>
      <c r="AJ5" s="503"/>
      <c r="AK5" s="503"/>
      <c r="AL5" s="318"/>
      <c r="AM5" s="503"/>
    </row>
    <row r="6" spans="1:98" s="1" customFormat="1" ht="15" customHeight="1" x14ac:dyDescent="0.25">
      <c r="A6" s="181"/>
      <c r="B6" s="108"/>
      <c r="C6" s="58"/>
      <c r="D6" s="99"/>
      <c r="E6" s="99"/>
      <c r="F6" s="99"/>
      <c r="G6" s="99"/>
      <c r="H6" s="99"/>
      <c r="I6" s="99"/>
      <c r="J6" s="99"/>
      <c r="K6" s="98"/>
      <c r="L6" s="98"/>
      <c r="M6" s="98"/>
      <c r="N6" s="98"/>
      <c r="O6" s="99"/>
      <c r="P6" s="109"/>
      <c r="Q6" s="109"/>
      <c r="R6" s="109"/>
      <c r="S6" s="109"/>
      <c r="T6" s="109"/>
      <c r="U6" s="109"/>
      <c r="V6" s="91"/>
      <c r="W6" s="109"/>
      <c r="X6" s="109"/>
      <c r="Y6" s="91"/>
      <c r="Z6" s="109"/>
      <c r="AA6" s="91"/>
      <c r="AB6" s="109"/>
      <c r="AC6" s="91"/>
      <c r="AD6" s="109"/>
      <c r="AE6" s="109"/>
      <c r="AF6" s="505" t="s">
        <v>1221</v>
      </c>
      <c r="AG6" s="506"/>
      <c r="AH6" s="506"/>
      <c r="AI6" s="50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2" customFormat="1" ht="48.75" customHeight="1" x14ac:dyDescent="0.3">
      <c r="A7" s="182">
        <v>1</v>
      </c>
      <c r="B7" s="507" t="s">
        <v>10</v>
      </c>
      <c r="C7" s="508" t="s">
        <v>11</v>
      </c>
      <c r="D7" s="509" t="s">
        <v>1133</v>
      </c>
      <c r="E7" s="509" t="s">
        <v>1134</v>
      </c>
      <c r="F7" s="509" t="s">
        <v>1135</v>
      </c>
      <c r="G7" s="509" t="s">
        <v>1136</v>
      </c>
      <c r="H7" s="510" t="s">
        <v>1137</v>
      </c>
      <c r="I7" s="509" t="s">
        <v>1138</v>
      </c>
      <c r="J7" s="509" t="s">
        <v>1139</v>
      </c>
      <c r="K7" s="511" t="s">
        <v>1144</v>
      </c>
      <c r="L7" s="512" t="s">
        <v>1205</v>
      </c>
      <c r="M7" s="512" t="s">
        <v>1141</v>
      </c>
      <c r="N7" s="511" t="s">
        <v>1142</v>
      </c>
      <c r="O7" s="509" t="s">
        <v>1145</v>
      </c>
      <c r="P7" s="509" t="s">
        <v>1143</v>
      </c>
      <c r="Q7" s="509" t="s">
        <v>1140</v>
      </c>
      <c r="R7" s="510" t="s">
        <v>1147</v>
      </c>
      <c r="S7" s="509" t="s">
        <v>1146</v>
      </c>
      <c r="T7" s="509" t="s">
        <v>1148</v>
      </c>
      <c r="U7" s="509" t="s">
        <v>1149</v>
      </c>
      <c r="V7" s="512" t="s">
        <v>1150</v>
      </c>
      <c r="W7" s="509" t="s">
        <v>1151</v>
      </c>
      <c r="X7" s="509" t="s">
        <v>1152</v>
      </c>
      <c r="Y7" s="513" t="s">
        <v>1284</v>
      </c>
      <c r="Z7" s="509" t="s">
        <v>1153</v>
      </c>
      <c r="AA7" s="513" t="s">
        <v>1285</v>
      </c>
      <c r="AB7" s="509" t="s">
        <v>1154</v>
      </c>
      <c r="AC7" s="513" t="s">
        <v>1286</v>
      </c>
      <c r="AD7" s="510" t="s">
        <v>1155</v>
      </c>
      <c r="AE7" s="510" t="s">
        <v>1156</v>
      </c>
      <c r="AF7" s="511" t="s">
        <v>1157</v>
      </c>
      <c r="AG7" s="512" t="s">
        <v>1158</v>
      </c>
      <c r="AH7" s="514" t="s">
        <v>1159</v>
      </c>
      <c r="AI7" s="513" t="s">
        <v>1854</v>
      </c>
      <c r="AJ7" s="515" t="s">
        <v>1222</v>
      </c>
      <c r="AK7" s="516"/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K8" s="25"/>
      <c r="AL8" s="64"/>
    </row>
    <row r="9" spans="1:98" x14ac:dyDescent="0.25">
      <c r="A9" s="182">
        <v>3</v>
      </c>
      <c r="B9" s="83">
        <v>11</v>
      </c>
      <c r="C9" s="82" t="s">
        <v>12</v>
      </c>
      <c r="D9" s="259">
        <v>0.14757471314575846</v>
      </c>
      <c r="E9" s="259">
        <v>0.18203928847512243</v>
      </c>
      <c r="F9" s="259">
        <v>0.1560538045162678</v>
      </c>
      <c r="G9" s="259">
        <v>0.15588387356413536</v>
      </c>
      <c r="H9" s="259">
        <v>0.16015754418612446</v>
      </c>
      <c r="I9" s="259">
        <v>0.18254589196051133</v>
      </c>
      <c r="J9" s="259">
        <v>0.23743368997628606</v>
      </c>
      <c r="K9" s="259">
        <v>0.48284123713480864</v>
      </c>
      <c r="L9" s="259">
        <v>3.4837545149558259E-2</v>
      </c>
      <c r="M9" s="259">
        <v>0.19340105218105608</v>
      </c>
      <c r="N9" s="259">
        <v>0.18155497785833521</v>
      </c>
      <c r="O9" s="259">
        <v>0.25881916152540424</v>
      </c>
      <c r="P9" s="259">
        <v>0.18441090099924545</v>
      </c>
      <c r="Q9" s="259">
        <v>0.10005073631781709</v>
      </c>
      <c r="R9" s="259">
        <v>0.18717036756376509</v>
      </c>
      <c r="S9" s="259">
        <v>0.12067094254763641</v>
      </c>
      <c r="T9" s="259">
        <v>0.11466926663578349</v>
      </c>
      <c r="U9" s="259">
        <v>0.19596180715098185</v>
      </c>
      <c r="V9" s="259">
        <v>5.7953158725816939E-2</v>
      </c>
      <c r="W9" s="259">
        <v>0.27504021226330289</v>
      </c>
      <c r="X9" s="259">
        <v>8.6343636718289637E-2</v>
      </c>
      <c r="Y9" s="259">
        <v>0.13655831051355902</v>
      </c>
      <c r="Z9" s="259">
        <v>0.26215858680458087</v>
      </c>
      <c r="AA9" s="259">
        <v>5.4767539572472095E-2</v>
      </c>
      <c r="AB9" s="259">
        <v>0.1127894931434837</v>
      </c>
      <c r="AC9" s="259">
        <v>4.7096156540888702E-2</v>
      </c>
      <c r="AD9" s="259">
        <v>0.1323574681150323</v>
      </c>
      <c r="AE9" s="259">
        <v>0.16826553400102753</v>
      </c>
      <c r="AF9" s="259">
        <v>0.2214931942714484</v>
      </c>
      <c r="AG9" s="259">
        <v>8.3207286212809067E-2</v>
      </c>
      <c r="AH9" s="259" t="e">
        <v>#DIV/0!</v>
      </c>
      <c r="AI9" s="259">
        <v>7.7901978031423152E-2</v>
      </c>
      <c r="AJ9" s="259">
        <v>0.16948286283656488</v>
      </c>
      <c r="AK9" s="84"/>
    </row>
    <row r="10" spans="1:98" x14ac:dyDescent="0.25">
      <c r="A10" s="64">
        <v>3</v>
      </c>
      <c r="B10" s="83">
        <v>12</v>
      </c>
      <c r="C10" s="82" t="s">
        <v>27</v>
      </c>
      <c r="D10" s="259">
        <v>0</v>
      </c>
      <c r="E10" s="259">
        <v>0</v>
      </c>
      <c r="F10" s="259">
        <v>0</v>
      </c>
      <c r="G10" s="259">
        <v>0</v>
      </c>
      <c r="H10" s="259">
        <v>0</v>
      </c>
      <c r="I10" s="259">
        <v>0</v>
      </c>
      <c r="J10" s="259">
        <v>0</v>
      </c>
      <c r="K10" s="259">
        <v>0</v>
      </c>
      <c r="L10" s="259">
        <v>0</v>
      </c>
      <c r="M10" s="259">
        <v>0</v>
      </c>
      <c r="N10" s="259">
        <v>0</v>
      </c>
      <c r="O10" s="259">
        <v>0</v>
      </c>
      <c r="P10" s="259">
        <v>0</v>
      </c>
      <c r="Q10" s="259">
        <v>0</v>
      </c>
      <c r="R10" s="259">
        <v>0</v>
      </c>
      <c r="S10" s="259">
        <v>0</v>
      </c>
      <c r="T10" s="259">
        <v>0</v>
      </c>
      <c r="U10" s="259">
        <v>0</v>
      </c>
      <c r="V10" s="259">
        <v>0</v>
      </c>
      <c r="W10" s="259">
        <v>0</v>
      </c>
      <c r="X10" s="259">
        <v>0</v>
      </c>
      <c r="Y10" s="259">
        <v>0</v>
      </c>
      <c r="Z10" s="259">
        <v>0</v>
      </c>
      <c r="AA10" s="259">
        <v>0</v>
      </c>
      <c r="AB10" s="259">
        <v>0</v>
      </c>
      <c r="AC10" s="259">
        <v>0</v>
      </c>
      <c r="AD10" s="259">
        <v>0</v>
      </c>
      <c r="AE10" s="259">
        <v>0</v>
      </c>
      <c r="AF10" s="259">
        <v>0</v>
      </c>
      <c r="AG10" s="259">
        <v>0</v>
      </c>
      <c r="AH10" s="259" t="e">
        <v>#DIV/0!</v>
      </c>
      <c r="AI10" s="259">
        <v>0</v>
      </c>
      <c r="AJ10" s="259">
        <v>0</v>
      </c>
      <c r="AK10" s="84"/>
    </row>
    <row r="11" spans="1:98" x14ac:dyDescent="0.25">
      <c r="A11" s="182">
        <v>3</v>
      </c>
      <c r="B11" s="85">
        <v>13</v>
      </c>
      <c r="C11" s="82" t="s">
        <v>33</v>
      </c>
      <c r="D11" s="259">
        <v>0.18122288597635167</v>
      </c>
      <c r="E11" s="259">
        <v>0.13829793657478512</v>
      </c>
      <c r="F11" s="259">
        <v>0.21286270060999241</v>
      </c>
      <c r="G11" s="259">
        <v>0.14117849263603349</v>
      </c>
      <c r="H11" s="259">
        <v>0.17758925465899114</v>
      </c>
      <c r="I11" s="259">
        <v>0.20695819636036608</v>
      </c>
      <c r="J11" s="259">
        <v>0.15096995846827815</v>
      </c>
      <c r="K11" s="259">
        <v>0.20574182978824626</v>
      </c>
      <c r="L11" s="259">
        <v>0.10033394643365584</v>
      </c>
      <c r="M11" s="259">
        <v>0.14705789155001545</v>
      </c>
      <c r="N11" s="259">
        <v>0.17748973791240835</v>
      </c>
      <c r="O11" s="259">
        <v>0.1088541766501467</v>
      </c>
      <c r="P11" s="259">
        <v>0.18971463839534786</v>
      </c>
      <c r="Q11" s="259">
        <v>0.16463157713637266</v>
      </c>
      <c r="R11" s="259">
        <v>0.16145399104584451</v>
      </c>
      <c r="S11" s="259">
        <v>5.2926984227893117E-2</v>
      </c>
      <c r="T11" s="259">
        <v>0.25858966967289776</v>
      </c>
      <c r="U11" s="259">
        <v>0.13196271500747669</v>
      </c>
      <c r="V11" s="259">
        <v>0.16291854546542089</v>
      </c>
      <c r="W11" s="259">
        <v>0.1854206440270828</v>
      </c>
      <c r="X11" s="259">
        <v>0.12944291014068621</v>
      </c>
      <c r="Y11" s="259">
        <v>5.9234087390015629E-2</v>
      </c>
      <c r="Z11" s="259">
        <v>0.15300932353039079</v>
      </c>
      <c r="AA11" s="259">
        <v>0.23350421481492947</v>
      </c>
      <c r="AB11" s="259">
        <v>0.10876322484415478</v>
      </c>
      <c r="AC11" s="259">
        <v>2.1185986103053424E-2</v>
      </c>
      <c r="AD11" s="259">
        <v>0.12723134102208211</v>
      </c>
      <c r="AE11" s="259">
        <v>0.17047956375350259</v>
      </c>
      <c r="AF11" s="259">
        <v>0.18123480800677652</v>
      </c>
      <c r="AG11" s="259">
        <v>0.11525822580383008</v>
      </c>
      <c r="AH11" s="259" t="e">
        <v>#DIV/0!</v>
      </c>
      <c r="AI11" s="259">
        <v>0.11763738220097322</v>
      </c>
      <c r="AJ11" s="259">
        <v>0.17395935855840688</v>
      </c>
      <c r="AK11" s="84"/>
    </row>
    <row r="12" spans="1:98" x14ac:dyDescent="0.25">
      <c r="A12" s="64">
        <v>3</v>
      </c>
      <c r="B12" s="85">
        <v>0</v>
      </c>
      <c r="C12" s="82" t="s">
        <v>546</v>
      </c>
      <c r="D12" s="259">
        <v>3.1053454068435141E-2</v>
      </c>
      <c r="E12" s="259">
        <v>3.7826372921594013E-2</v>
      </c>
      <c r="F12" s="259">
        <v>3.8575919295524043E-2</v>
      </c>
      <c r="G12" s="259">
        <v>5.7639257671444247E-2</v>
      </c>
      <c r="H12" s="259">
        <v>4.0309160088282066E-2</v>
      </c>
      <c r="I12" s="259">
        <v>9.7677596233681607E-2</v>
      </c>
      <c r="J12" s="259">
        <v>5.1837731958679696E-2</v>
      </c>
      <c r="K12" s="259">
        <v>1.2755861149530067E-2</v>
      </c>
      <c r="L12" s="259">
        <v>7.0050488239021234E-3</v>
      </c>
      <c r="M12" s="259">
        <v>5.5467390700942948E-2</v>
      </c>
      <c r="N12" s="259">
        <v>6.158159985360924E-2</v>
      </c>
      <c r="O12" s="259">
        <v>5.0668069927622628E-2</v>
      </c>
      <c r="P12" s="259">
        <v>3.5885880404871499E-2</v>
      </c>
      <c r="Q12" s="259">
        <v>0.1099153279266321</v>
      </c>
      <c r="R12" s="259">
        <v>5.4968034095496457E-2</v>
      </c>
      <c r="S12" s="259">
        <v>1.2556889395830101E-2</v>
      </c>
      <c r="T12" s="259">
        <v>0.11783233358549115</v>
      </c>
      <c r="U12" s="259">
        <v>6.6047229434930174E-2</v>
      </c>
      <c r="V12" s="259">
        <v>6.7227468423327039E-2</v>
      </c>
      <c r="W12" s="259">
        <v>0.11258137346013138</v>
      </c>
      <c r="X12" s="259">
        <v>2.861519808791432E-2</v>
      </c>
      <c r="Y12" s="259">
        <v>1.3567012850182483E-2</v>
      </c>
      <c r="Z12" s="259">
        <v>0.10194330429102001</v>
      </c>
      <c r="AA12" s="259">
        <v>0.20045481846389737</v>
      </c>
      <c r="AB12" s="259">
        <v>4.646229820449195E-2</v>
      </c>
      <c r="AC12" s="259">
        <v>7.5123237874255644E-3</v>
      </c>
      <c r="AD12" s="259">
        <v>6.3033310156256434E-2</v>
      </c>
      <c r="AE12" s="259">
        <v>4.5988904936393474E-2</v>
      </c>
      <c r="AF12" s="259">
        <v>5.5109306946602772E-2</v>
      </c>
      <c r="AG12" s="259">
        <v>2.2428150107573003E-2</v>
      </c>
      <c r="AH12" s="259" t="e">
        <v>#DIV/0!</v>
      </c>
      <c r="AI12" s="259">
        <v>8.6315718345134393E-2</v>
      </c>
      <c r="AJ12" s="259">
        <v>4.6496063594505137E-2</v>
      </c>
      <c r="AK12" s="84"/>
    </row>
    <row r="13" spans="1:98" x14ac:dyDescent="0.25">
      <c r="A13" s="182">
        <v>3</v>
      </c>
      <c r="B13" s="85">
        <v>0</v>
      </c>
      <c r="C13" s="82" t="s">
        <v>547</v>
      </c>
      <c r="D13" s="259">
        <v>0.1512947539842257</v>
      </c>
      <c r="E13" s="259">
        <v>8.5822236481376671E-2</v>
      </c>
      <c r="F13" s="259">
        <v>0.1700167504622338</v>
      </c>
      <c r="G13" s="259">
        <v>7.9245729995450889E-2</v>
      </c>
      <c r="H13" s="259">
        <v>0.13174267964116307</v>
      </c>
      <c r="I13" s="259">
        <v>9.5761492800660708E-2</v>
      </c>
      <c r="J13" s="259">
        <v>8.7241091640802737E-2</v>
      </c>
      <c r="K13" s="259">
        <v>0.1929859686387162</v>
      </c>
      <c r="L13" s="259">
        <v>7.2998045268732742E-2</v>
      </c>
      <c r="M13" s="259">
        <v>9.8041381346212764E-2</v>
      </c>
      <c r="N13" s="259">
        <v>8.6605227261502452E-2</v>
      </c>
      <c r="O13" s="259">
        <v>5.8027337030315637E-2</v>
      </c>
      <c r="P13" s="259">
        <v>0.15237364562535294</v>
      </c>
      <c r="Q13" s="259">
        <v>5.4716249209740567E-2</v>
      </c>
      <c r="R13" s="259">
        <v>9.2048016441768299E-2</v>
      </c>
      <c r="S13" s="259">
        <v>3.9540466803419098E-2</v>
      </c>
      <c r="T13" s="259">
        <v>0.139709585337043</v>
      </c>
      <c r="U13" s="259">
        <v>6.6401482922572044E-2</v>
      </c>
      <c r="V13" s="259">
        <v>9.5691077042093842E-2</v>
      </c>
      <c r="W13" s="259">
        <v>7.3413236187102021E-2</v>
      </c>
      <c r="X13" s="259">
        <v>8.545005672644615E-2</v>
      </c>
      <c r="Y13" s="259">
        <v>4.5667074539833138E-2</v>
      </c>
      <c r="Z13" s="259">
        <v>4.9607898880248233E-2</v>
      </c>
      <c r="AA13" s="259">
        <v>3.3049396351032108E-2</v>
      </c>
      <c r="AB13" s="259">
        <v>6.2300926639662836E-2</v>
      </c>
      <c r="AC13" s="259">
        <v>1.367366231562786E-2</v>
      </c>
      <c r="AD13" s="259">
        <v>6.3540967285165215E-2</v>
      </c>
      <c r="AE13" s="259">
        <v>0.11613686256674478</v>
      </c>
      <c r="AF13" s="259">
        <v>0.10070695590161223</v>
      </c>
      <c r="AG13" s="259">
        <v>8.0866653735015587E-2</v>
      </c>
      <c r="AH13" s="259" t="e">
        <v>#DIV/0!</v>
      </c>
      <c r="AI13" s="259">
        <v>3.1321663855838809E-2</v>
      </c>
      <c r="AJ13" s="259">
        <v>0.12129041159993846</v>
      </c>
      <c r="AK13" s="84"/>
    </row>
    <row r="14" spans="1:98" x14ac:dyDescent="0.25">
      <c r="A14" s="64">
        <v>3</v>
      </c>
      <c r="B14" s="85">
        <v>1307</v>
      </c>
      <c r="C14" s="82" t="s">
        <v>48</v>
      </c>
      <c r="D14" s="259">
        <v>0</v>
      </c>
      <c r="E14" s="259">
        <v>1.5161310277404749E-2</v>
      </c>
      <c r="F14" s="259">
        <v>1.3252581052865621E-2</v>
      </c>
      <c r="G14" s="259">
        <v>4.3246517002042155E-3</v>
      </c>
      <c r="H14" s="259">
        <v>9.5477020327881159E-3</v>
      </c>
      <c r="I14" s="259">
        <v>1.3613781404081654E-2</v>
      </c>
      <c r="J14" s="259">
        <v>1.2176543057145994E-2</v>
      </c>
      <c r="K14" s="259">
        <v>0</v>
      </c>
      <c r="L14" s="259">
        <v>2.0330852341020968E-2</v>
      </c>
      <c r="M14" s="259">
        <v>4.9467574299148309E-4</v>
      </c>
      <c r="N14" s="259">
        <v>2.9303477685364041E-2</v>
      </c>
      <c r="O14" s="259">
        <v>1.6712599179835184E-4</v>
      </c>
      <c r="P14" s="259">
        <v>1.4551123651234282E-3</v>
      </c>
      <c r="Q14" s="259">
        <v>0</v>
      </c>
      <c r="R14" s="259">
        <v>1.4932445042623803E-2</v>
      </c>
      <c r="S14" s="259">
        <v>8.2962802864391374E-4</v>
      </c>
      <c r="T14" s="259">
        <v>1.0477507503635862E-3</v>
      </c>
      <c r="U14" s="259">
        <v>8.4695943395184537E-4</v>
      </c>
      <c r="V14" s="259">
        <v>0</v>
      </c>
      <c r="W14" s="259">
        <v>0</v>
      </c>
      <c r="X14" s="259">
        <v>1.5377655326325759E-2</v>
      </c>
      <c r="Y14" s="259">
        <v>0</v>
      </c>
      <c r="Z14" s="259">
        <v>1.534863535918455E-3</v>
      </c>
      <c r="AA14" s="259">
        <v>0</v>
      </c>
      <c r="AB14" s="259">
        <v>0</v>
      </c>
      <c r="AC14" s="259">
        <v>0</v>
      </c>
      <c r="AD14" s="259">
        <v>7.7258716640467176E-4</v>
      </c>
      <c r="AE14" s="259">
        <v>1.1054502389869554E-2</v>
      </c>
      <c r="AF14" s="259">
        <v>2.5419036900492544E-2</v>
      </c>
      <c r="AG14" s="259">
        <v>1.4069976892589374E-2</v>
      </c>
      <c r="AH14" s="259" t="e">
        <v>#DIV/0!</v>
      </c>
      <c r="AI14" s="259">
        <v>0</v>
      </c>
      <c r="AJ14" s="259">
        <v>9.2497500284227322E-3</v>
      </c>
      <c r="AK14" s="84"/>
    </row>
    <row r="15" spans="1:98" x14ac:dyDescent="0.25">
      <c r="A15" s="182">
        <v>3</v>
      </c>
      <c r="B15" s="85">
        <v>1399</v>
      </c>
      <c r="C15" s="82" t="s">
        <v>54</v>
      </c>
      <c r="D15" s="259">
        <v>-1.1253220763091701E-3</v>
      </c>
      <c r="E15" s="259">
        <v>-5.1198310559030704E-4</v>
      </c>
      <c r="F15" s="259">
        <v>-8.9825502006310419E-3</v>
      </c>
      <c r="G15" s="259">
        <v>-3.1146731065851258E-5</v>
      </c>
      <c r="H15" s="259">
        <v>-4.0102871032421114E-3</v>
      </c>
      <c r="I15" s="259">
        <v>-9.4674078057869882E-5</v>
      </c>
      <c r="J15" s="259">
        <v>-2.8540818835025983E-4</v>
      </c>
      <c r="K15" s="259">
        <v>0</v>
      </c>
      <c r="L15" s="259">
        <v>0</v>
      </c>
      <c r="M15" s="259">
        <v>-6.9455562401317403E-3</v>
      </c>
      <c r="N15" s="259">
        <v>-5.6688806739805333E-7</v>
      </c>
      <c r="O15" s="259">
        <v>-8.3562995899175925E-6</v>
      </c>
      <c r="P15" s="259">
        <v>0</v>
      </c>
      <c r="Q15" s="259">
        <v>0</v>
      </c>
      <c r="R15" s="259">
        <v>-4.9450453404403609E-4</v>
      </c>
      <c r="S15" s="259">
        <v>0</v>
      </c>
      <c r="T15" s="259">
        <v>0</v>
      </c>
      <c r="U15" s="259">
        <v>-1.3329567839773764E-3</v>
      </c>
      <c r="V15" s="259">
        <v>0</v>
      </c>
      <c r="W15" s="259">
        <v>-5.7396562015060227E-4</v>
      </c>
      <c r="X15" s="259">
        <v>0</v>
      </c>
      <c r="Y15" s="259">
        <v>0</v>
      </c>
      <c r="Z15" s="259">
        <v>-7.6743176795922757E-5</v>
      </c>
      <c r="AA15" s="259">
        <v>0</v>
      </c>
      <c r="AB15" s="259">
        <v>0</v>
      </c>
      <c r="AC15" s="259">
        <v>0</v>
      </c>
      <c r="AD15" s="259">
        <v>-1.155235857441939E-4</v>
      </c>
      <c r="AE15" s="259">
        <v>-2.7007061395052261E-3</v>
      </c>
      <c r="AF15" s="259">
        <v>-4.9174193105540977E-7</v>
      </c>
      <c r="AG15" s="259">
        <v>-2.1065549313478839E-3</v>
      </c>
      <c r="AH15" s="259" t="e">
        <v>#DIV/0!</v>
      </c>
      <c r="AI15" s="259">
        <v>0</v>
      </c>
      <c r="AJ15" s="259">
        <v>-3.0768666644594793E-3</v>
      </c>
      <c r="AK15" s="84"/>
    </row>
    <row r="16" spans="1:98" s="14" customFormat="1" x14ac:dyDescent="0.25">
      <c r="A16" s="64">
        <v>3</v>
      </c>
      <c r="B16" s="13">
        <v>14</v>
      </c>
      <c r="C16" s="14" t="s">
        <v>731</v>
      </c>
      <c r="D16" s="259">
        <v>0.60929537382825361</v>
      </c>
      <c r="E16" s="259">
        <v>0.59790141792099194</v>
      </c>
      <c r="F16" s="259">
        <v>0.52656682013688438</v>
      </c>
      <c r="G16" s="259">
        <v>0.6359298162709448</v>
      </c>
      <c r="H16" s="259">
        <v>0.5776128484268418</v>
      </c>
      <c r="I16" s="259">
        <v>0.52279575168978021</v>
      </c>
      <c r="J16" s="259">
        <v>0.56971791705486186</v>
      </c>
      <c r="K16" s="259">
        <v>0.2843265585421913</v>
      </c>
      <c r="L16" s="259">
        <v>0.79817523158977011</v>
      </c>
      <c r="M16" s="259">
        <v>0.61847852391784175</v>
      </c>
      <c r="N16" s="259">
        <v>0.58944334051356539</v>
      </c>
      <c r="O16" s="259">
        <v>0.57539698888822477</v>
      </c>
      <c r="P16" s="259">
        <v>0.5688110919767696</v>
      </c>
      <c r="Q16" s="259">
        <v>0.67710999906731262</v>
      </c>
      <c r="R16" s="259">
        <v>0.59606167277341648</v>
      </c>
      <c r="S16" s="259">
        <v>0.78920612901700693</v>
      </c>
      <c r="T16" s="259">
        <v>0.48987926543584209</v>
      </c>
      <c r="U16" s="259">
        <v>0.50540289694184348</v>
      </c>
      <c r="V16" s="259">
        <v>0.6938461486032601</v>
      </c>
      <c r="W16" s="259">
        <v>0.50291029207413351</v>
      </c>
      <c r="X16" s="259">
        <v>0.46646768250018061</v>
      </c>
      <c r="Y16" s="259">
        <v>0.71901830110088449</v>
      </c>
      <c r="Z16" s="259">
        <v>0.47465398464673181</v>
      </c>
      <c r="AA16" s="259">
        <v>0.62438058333876356</v>
      </c>
      <c r="AB16" s="259">
        <v>0.71492920926047643</v>
      </c>
      <c r="AC16" s="259">
        <v>0.89797815201162989</v>
      </c>
      <c r="AD16" s="259">
        <v>0.66631146444612932</v>
      </c>
      <c r="AE16" s="259">
        <v>0.5867953462600185</v>
      </c>
      <c r="AF16" s="259">
        <v>0.54899735370052871</v>
      </c>
      <c r="AG16" s="259">
        <v>0.74241859089984685</v>
      </c>
      <c r="AH16" s="259" t="e">
        <v>#DIV/0!</v>
      </c>
      <c r="AI16" s="259">
        <v>0.73339020446992031</v>
      </c>
      <c r="AJ16" s="259">
        <v>0.57786503256117949</v>
      </c>
      <c r="AK16" s="25"/>
      <c r="AL16" s="64"/>
    </row>
    <row r="17" spans="1:38" x14ac:dyDescent="0.25">
      <c r="A17" s="182">
        <v>3</v>
      </c>
      <c r="B17" s="83">
        <v>0</v>
      </c>
      <c r="C17" s="42" t="s">
        <v>1005</v>
      </c>
      <c r="D17" s="259">
        <v>0.32814123844184689</v>
      </c>
      <c r="E17" s="259">
        <v>0.22937604112754861</v>
      </c>
      <c r="F17" s="259">
        <v>0.23028171053564875</v>
      </c>
      <c r="G17" s="259">
        <v>0.41531577051896518</v>
      </c>
      <c r="H17" s="259">
        <v>0.28151258322036082</v>
      </c>
      <c r="I17" s="259">
        <v>0.28810961494792681</v>
      </c>
      <c r="J17" s="259">
        <v>0.42439442268460187</v>
      </c>
      <c r="K17" s="259">
        <v>0.31539468528807718</v>
      </c>
      <c r="L17" s="259">
        <v>5.1183979647985357E-2</v>
      </c>
      <c r="M17" s="259">
        <v>6.9149628717350919E-2</v>
      </c>
      <c r="N17" s="259">
        <v>0.51095695709217692</v>
      </c>
      <c r="O17" s="259">
        <v>0.20111392529933741</v>
      </c>
      <c r="P17" s="259">
        <v>0.38212658943457711</v>
      </c>
      <c r="Q17" s="259">
        <v>2.6869319802216569E-5</v>
      </c>
      <c r="R17" s="259">
        <v>0.32202110874715084</v>
      </c>
      <c r="S17" s="259">
        <v>0.62559912891295855</v>
      </c>
      <c r="T17" s="259">
        <v>0.24772066752279537</v>
      </c>
      <c r="U17" s="259">
        <v>0.26184083569347771</v>
      </c>
      <c r="V17" s="259">
        <v>0.14553924801469303</v>
      </c>
      <c r="W17" s="259">
        <v>0.46616672825649241</v>
      </c>
      <c r="X17" s="259">
        <v>3.0913221856839618E-2</v>
      </c>
      <c r="Y17" s="259">
        <v>0</v>
      </c>
      <c r="Z17" s="259">
        <v>0.29852567412190351</v>
      </c>
      <c r="AA17" s="259">
        <v>0</v>
      </c>
      <c r="AB17" s="259">
        <v>9.0258041161848768E-2</v>
      </c>
      <c r="AC17" s="259">
        <v>0</v>
      </c>
      <c r="AD17" s="259">
        <v>0.32758423637431466</v>
      </c>
      <c r="AE17" s="259">
        <v>0.29664195710493785</v>
      </c>
      <c r="AF17" s="259">
        <v>0.48503341065395367</v>
      </c>
      <c r="AG17" s="259">
        <v>5.7768319996573878E-2</v>
      </c>
      <c r="AH17" s="259" t="e">
        <v>#DIV/0!</v>
      </c>
      <c r="AI17" s="259">
        <v>0</v>
      </c>
      <c r="AJ17" s="259">
        <v>0.29590657725349345</v>
      </c>
      <c r="AK17" s="84"/>
    </row>
    <row r="18" spans="1:38" x14ac:dyDescent="0.25">
      <c r="A18" s="64">
        <v>3</v>
      </c>
      <c r="B18" s="83">
        <v>0</v>
      </c>
      <c r="C18" s="42" t="s">
        <v>1814</v>
      </c>
      <c r="D18" s="259">
        <v>0.23922591580364</v>
      </c>
      <c r="E18" s="259">
        <v>0.26653617315066641</v>
      </c>
      <c r="F18" s="259">
        <v>0.2075889723578429</v>
      </c>
      <c r="G18" s="259">
        <v>0.20000943673177643</v>
      </c>
      <c r="H18" s="259">
        <v>0.2254555638084513</v>
      </c>
      <c r="I18" s="259">
        <v>0.24458524145090998</v>
      </c>
      <c r="J18" s="259">
        <v>0.15057785350523994</v>
      </c>
      <c r="K18" s="259">
        <v>0</v>
      </c>
      <c r="L18" s="259">
        <v>0.85008970853885646</v>
      </c>
      <c r="M18" s="259">
        <v>0.50924232124508562</v>
      </c>
      <c r="N18" s="259">
        <v>7.9936300763066903E-2</v>
      </c>
      <c r="O18" s="259">
        <v>0.26453488869506608</v>
      </c>
      <c r="P18" s="259">
        <v>0.17452221325151063</v>
      </c>
      <c r="Q18" s="259">
        <v>0.38772568880066316</v>
      </c>
      <c r="R18" s="259">
        <v>0.27131157788322113</v>
      </c>
      <c r="S18" s="259">
        <v>7.9021555358955026E-3</v>
      </c>
      <c r="T18" s="259">
        <v>0.25301271242596834</v>
      </c>
      <c r="U18" s="259">
        <v>0.16052231162336969</v>
      </c>
      <c r="V18" s="259">
        <v>0.55864562641404336</v>
      </c>
      <c r="W18" s="259">
        <v>3.9433364674160585E-3</v>
      </c>
      <c r="X18" s="259">
        <v>0.46580126908149022</v>
      </c>
      <c r="Y18" s="259">
        <v>5.3134421432536522E-2</v>
      </c>
      <c r="Z18" s="259">
        <v>0.14334584849395557</v>
      </c>
      <c r="AA18" s="259">
        <v>0</v>
      </c>
      <c r="AB18" s="259">
        <v>0.26605543055386854</v>
      </c>
      <c r="AC18" s="259">
        <v>9.5818050890175384E-5</v>
      </c>
      <c r="AD18" s="259">
        <v>0.10869008485637642</v>
      </c>
      <c r="AE18" s="259">
        <v>0.23686443022731529</v>
      </c>
      <c r="AF18" s="259">
        <v>6.9340021706711136E-2</v>
      </c>
      <c r="AG18" s="259">
        <v>0.74320513085948392</v>
      </c>
      <c r="AH18" s="259" t="e">
        <v>#DIV/0!</v>
      </c>
      <c r="AI18" s="259">
        <v>1.650788303789414E-2</v>
      </c>
      <c r="AJ18" s="259">
        <v>0.21799424610490775</v>
      </c>
      <c r="AK18" s="84"/>
    </row>
    <row r="19" spans="1:38" x14ac:dyDescent="0.25">
      <c r="A19" s="182">
        <v>3</v>
      </c>
      <c r="B19" s="83">
        <v>0</v>
      </c>
      <c r="C19" s="42" t="s">
        <v>1004</v>
      </c>
      <c r="D19" s="259">
        <v>3.4515466825231482E-2</v>
      </c>
      <c r="E19" s="259">
        <v>7.7229230024638926E-2</v>
      </c>
      <c r="F19" s="259">
        <v>5.977380841688533E-2</v>
      </c>
      <c r="G19" s="259">
        <v>4.7212608599132649E-2</v>
      </c>
      <c r="H19" s="259">
        <v>5.6564504108437545E-2</v>
      </c>
      <c r="I19" s="259">
        <v>2.2323019725019475E-2</v>
      </c>
      <c r="J19" s="259">
        <v>1.7275161662411203E-2</v>
      </c>
      <c r="K19" s="259">
        <v>0</v>
      </c>
      <c r="L19" s="259">
        <v>0</v>
      </c>
      <c r="M19" s="259">
        <v>9.5570089857395235E-2</v>
      </c>
      <c r="N19" s="259">
        <v>2.7723981647021445E-2</v>
      </c>
      <c r="O19" s="259">
        <v>6.0700093069937892E-2</v>
      </c>
      <c r="P19" s="259">
        <v>2.0256524453631818E-2</v>
      </c>
      <c r="Q19" s="259">
        <v>8.4876055457163511E-5</v>
      </c>
      <c r="R19" s="259">
        <v>2.3159174857183676E-2</v>
      </c>
      <c r="S19" s="259">
        <v>4.1727394162426219E-2</v>
      </c>
      <c r="T19" s="259">
        <v>5.2916420691083476E-3</v>
      </c>
      <c r="U19" s="259">
        <v>4.3175264733487752E-4</v>
      </c>
      <c r="V19" s="259">
        <v>3.1113497304633498E-3</v>
      </c>
      <c r="W19" s="259">
        <v>8.6197694264102652E-4</v>
      </c>
      <c r="X19" s="259">
        <v>3.3196102559660279E-8</v>
      </c>
      <c r="Y19" s="259">
        <v>0</v>
      </c>
      <c r="Z19" s="259">
        <v>5.7143566197186843E-2</v>
      </c>
      <c r="AA19" s="259">
        <v>0</v>
      </c>
      <c r="AB19" s="259">
        <v>5.7241906498795812E-2</v>
      </c>
      <c r="AC19" s="259">
        <v>0</v>
      </c>
      <c r="AD19" s="259">
        <v>2.3092010760751635E-2</v>
      </c>
      <c r="AE19" s="259">
        <v>4.4241088497188705E-2</v>
      </c>
      <c r="AF19" s="259">
        <v>2.4048917336053771E-2</v>
      </c>
      <c r="AG19" s="259">
        <v>2.9023405167734457E-2</v>
      </c>
      <c r="AH19" s="259" t="e">
        <v>#DIV/0!</v>
      </c>
      <c r="AI19" s="259">
        <v>0</v>
      </c>
      <c r="AJ19" s="259">
        <v>4.8073768681252162E-2</v>
      </c>
      <c r="AK19" s="84"/>
    </row>
    <row r="20" spans="1:38" x14ac:dyDescent="0.25">
      <c r="A20" s="64">
        <v>3</v>
      </c>
      <c r="B20" s="83">
        <v>0</v>
      </c>
      <c r="C20" s="42" t="s">
        <v>1815</v>
      </c>
      <c r="D20" s="259">
        <v>3.5153743987635669E-2</v>
      </c>
      <c r="E20" s="259">
        <v>1.605897588982006E-3</v>
      </c>
      <c r="F20" s="259">
        <v>9.9726223360765559E-2</v>
      </c>
      <c r="G20" s="259">
        <v>3.544016086008862E-3</v>
      </c>
      <c r="H20" s="259">
        <v>4.8555071842817245E-2</v>
      </c>
      <c r="I20" s="259">
        <v>2.8453638295503183E-3</v>
      </c>
      <c r="J20" s="259">
        <v>0</v>
      </c>
      <c r="K20" s="259">
        <v>0</v>
      </c>
      <c r="L20" s="259">
        <v>0</v>
      </c>
      <c r="M20" s="259">
        <v>1.7545352870551246E-8</v>
      </c>
      <c r="N20" s="259">
        <v>7.8898142447488082E-4</v>
      </c>
      <c r="O20" s="259">
        <v>0.10823705197592286</v>
      </c>
      <c r="P20" s="259">
        <v>6.3103141338003172E-3</v>
      </c>
      <c r="Q20" s="259">
        <v>0.387342268437814</v>
      </c>
      <c r="R20" s="259">
        <v>2.3087537782318944E-2</v>
      </c>
      <c r="S20" s="259">
        <v>0.13145304308526132</v>
      </c>
      <c r="T20" s="259">
        <v>7.5270197276692359E-4</v>
      </c>
      <c r="U20" s="259">
        <v>0.12298997797932744</v>
      </c>
      <c r="V20" s="259">
        <v>4.0344963844663753E-2</v>
      </c>
      <c r="W20" s="259">
        <v>4.6538799216854748E-2</v>
      </c>
      <c r="X20" s="259">
        <v>2.6482524769760735E-2</v>
      </c>
      <c r="Y20" s="259">
        <v>0.71988932367010905</v>
      </c>
      <c r="Z20" s="259">
        <v>3.1461706432706214E-3</v>
      </c>
      <c r="AA20" s="259">
        <v>0.6827579554626928</v>
      </c>
      <c r="AB20" s="259">
        <v>0.36065142724036447</v>
      </c>
      <c r="AC20" s="259">
        <v>0.96573170922506324</v>
      </c>
      <c r="AD20" s="259">
        <v>0.23947466389552502</v>
      </c>
      <c r="AE20" s="259">
        <v>4.648615079872688E-2</v>
      </c>
      <c r="AF20" s="259">
        <v>6.8439480657775094E-4</v>
      </c>
      <c r="AG20" s="259">
        <v>4.8550429050205356E-4</v>
      </c>
      <c r="AH20" s="259" t="e">
        <v>#DIV/0!</v>
      </c>
      <c r="AI20" s="259">
        <v>0.77666145719536062</v>
      </c>
      <c r="AJ20" s="259">
        <v>5.0037910810001335E-2</v>
      </c>
      <c r="AK20" s="84"/>
    </row>
    <row r="21" spans="1:38" x14ac:dyDescent="0.25">
      <c r="A21" s="64">
        <v>3</v>
      </c>
      <c r="B21" s="83">
        <v>0</v>
      </c>
      <c r="C21" s="82" t="s">
        <v>1816</v>
      </c>
      <c r="D21" s="259">
        <v>0</v>
      </c>
      <c r="E21" s="259">
        <v>7.4525534196740965E-3</v>
      </c>
      <c r="F21" s="259">
        <v>5.7952601657596642E-4</v>
      </c>
      <c r="G21" s="259">
        <v>0</v>
      </c>
      <c r="H21" s="259">
        <v>1.8920679797284456E-3</v>
      </c>
      <c r="I21" s="259">
        <v>0</v>
      </c>
      <c r="J21" s="259">
        <v>0</v>
      </c>
      <c r="K21" s="259">
        <v>0</v>
      </c>
      <c r="L21" s="259">
        <v>0</v>
      </c>
      <c r="M21" s="259">
        <v>3.2211912853050691E-3</v>
      </c>
      <c r="N21" s="259">
        <v>1.0248173497203227E-4</v>
      </c>
      <c r="O21" s="259">
        <v>0</v>
      </c>
      <c r="P21" s="259">
        <v>0</v>
      </c>
      <c r="Q21" s="259">
        <v>0</v>
      </c>
      <c r="R21" s="259">
        <v>2.158606488813464E-4</v>
      </c>
      <c r="S21" s="259">
        <v>0</v>
      </c>
      <c r="T21" s="259">
        <v>0</v>
      </c>
      <c r="U21" s="259">
        <v>0</v>
      </c>
      <c r="V21" s="259">
        <v>0</v>
      </c>
      <c r="W21" s="259">
        <v>0</v>
      </c>
      <c r="X21" s="259">
        <v>0</v>
      </c>
      <c r="Y21" s="259">
        <v>0</v>
      </c>
      <c r="Z21" s="259">
        <v>0</v>
      </c>
      <c r="AA21" s="259">
        <v>0</v>
      </c>
      <c r="AB21" s="259">
        <v>0</v>
      </c>
      <c r="AC21" s="259">
        <v>0</v>
      </c>
      <c r="AD21" s="259">
        <v>0</v>
      </c>
      <c r="AE21" s="259">
        <v>1.2665130119675031E-3</v>
      </c>
      <c r="AF21" s="259">
        <v>8.8896854866536064E-5</v>
      </c>
      <c r="AG21" s="259">
        <v>9.7697234782530762E-4</v>
      </c>
      <c r="AH21" s="259" t="e">
        <v>#DIV/0!</v>
      </c>
      <c r="AI21" s="259">
        <v>0</v>
      </c>
      <c r="AJ21" s="259">
        <v>1.4335942992979149E-3</v>
      </c>
      <c r="AK21" s="84"/>
    </row>
    <row r="22" spans="1:38" x14ac:dyDescent="0.25">
      <c r="A22" s="182">
        <v>3</v>
      </c>
      <c r="B22" s="83">
        <v>0</v>
      </c>
      <c r="C22" s="82" t="s">
        <v>1006</v>
      </c>
      <c r="D22" s="259">
        <v>4.4996190208350861E-4</v>
      </c>
      <c r="E22" s="259">
        <v>5.0261558608302392E-2</v>
      </c>
      <c r="F22" s="259">
        <v>1.2439425194937788E-3</v>
      </c>
      <c r="G22" s="259">
        <v>9.1911477837242493E-5</v>
      </c>
      <c r="H22" s="259">
        <v>1.1773768221863072E-2</v>
      </c>
      <c r="I22" s="259">
        <v>0</v>
      </c>
      <c r="J22" s="259">
        <v>9.0620278944276761E-4</v>
      </c>
      <c r="K22" s="259">
        <v>0</v>
      </c>
      <c r="L22" s="259">
        <v>0</v>
      </c>
      <c r="M22" s="259">
        <v>0</v>
      </c>
      <c r="N22" s="259">
        <v>0</v>
      </c>
      <c r="O22" s="259">
        <v>3.9046250459939255E-4</v>
      </c>
      <c r="P22" s="259">
        <v>3.0692591954614699E-3</v>
      </c>
      <c r="Q22" s="259">
        <v>0</v>
      </c>
      <c r="R22" s="259">
        <v>4.1137186235102691E-4</v>
      </c>
      <c r="S22" s="259">
        <v>3.7368236563045903E-4</v>
      </c>
      <c r="T22" s="259">
        <v>0</v>
      </c>
      <c r="U22" s="259">
        <v>0</v>
      </c>
      <c r="V22" s="259">
        <v>0</v>
      </c>
      <c r="W22" s="259">
        <v>0</v>
      </c>
      <c r="X22" s="259">
        <v>0</v>
      </c>
      <c r="Y22" s="259">
        <v>0</v>
      </c>
      <c r="Z22" s="259">
        <v>0</v>
      </c>
      <c r="AA22" s="259">
        <v>0</v>
      </c>
      <c r="AB22" s="259">
        <v>0</v>
      </c>
      <c r="AC22" s="259">
        <v>0</v>
      </c>
      <c r="AD22" s="259">
        <v>1.2242823008695665E-4</v>
      </c>
      <c r="AE22" s="259">
        <v>7.5731085551435243E-3</v>
      </c>
      <c r="AF22" s="259">
        <v>0</v>
      </c>
      <c r="AG22" s="259">
        <v>0</v>
      </c>
      <c r="AH22" s="259" t="e">
        <v>#DIV/0!</v>
      </c>
      <c r="AI22" s="259">
        <v>0</v>
      </c>
      <c r="AJ22" s="259">
        <v>9.0912292066922789E-3</v>
      </c>
      <c r="AK22" s="84"/>
    </row>
    <row r="23" spans="1:38" x14ac:dyDescent="0.25">
      <c r="A23" s="64">
        <v>3</v>
      </c>
      <c r="B23" s="83">
        <v>0</v>
      </c>
      <c r="C23" s="82" t="s">
        <v>1007</v>
      </c>
      <c r="D23" s="259">
        <v>0</v>
      </c>
      <c r="E23" s="259">
        <v>0</v>
      </c>
      <c r="F23" s="259">
        <v>0</v>
      </c>
      <c r="G23" s="259">
        <v>0</v>
      </c>
      <c r="H23" s="259">
        <v>0</v>
      </c>
      <c r="I23" s="259">
        <v>0</v>
      </c>
      <c r="J23" s="259">
        <v>0</v>
      </c>
      <c r="K23" s="259">
        <v>0</v>
      </c>
      <c r="L23" s="259">
        <v>0</v>
      </c>
      <c r="M23" s="259">
        <v>0</v>
      </c>
      <c r="N23" s="259">
        <v>0</v>
      </c>
      <c r="O23" s="259">
        <v>0</v>
      </c>
      <c r="P23" s="259">
        <v>0</v>
      </c>
      <c r="Q23" s="259">
        <v>0</v>
      </c>
      <c r="R23" s="259">
        <v>0</v>
      </c>
      <c r="S23" s="259">
        <v>0</v>
      </c>
      <c r="T23" s="259">
        <v>0</v>
      </c>
      <c r="U23" s="259">
        <v>0</v>
      </c>
      <c r="V23" s="259">
        <v>0</v>
      </c>
      <c r="W23" s="259">
        <v>0</v>
      </c>
      <c r="X23" s="259">
        <v>0</v>
      </c>
      <c r="Y23" s="259">
        <v>0</v>
      </c>
      <c r="Z23" s="259">
        <v>0</v>
      </c>
      <c r="AA23" s="259">
        <v>0</v>
      </c>
      <c r="AB23" s="259">
        <v>0</v>
      </c>
      <c r="AC23" s="259">
        <v>0</v>
      </c>
      <c r="AD23" s="259">
        <v>0</v>
      </c>
      <c r="AE23" s="259">
        <v>0</v>
      </c>
      <c r="AF23" s="259">
        <v>0</v>
      </c>
      <c r="AG23" s="259">
        <v>0</v>
      </c>
      <c r="AH23" s="259" t="e">
        <v>#DIV/0!</v>
      </c>
      <c r="AI23" s="259">
        <v>0</v>
      </c>
      <c r="AJ23" s="259">
        <v>0</v>
      </c>
      <c r="AK23" s="84"/>
    </row>
    <row r="24" spans="1:38" x14ac:dyDescent="0.25">
      <c r="A24" s="182">
        <v>3</v>
      </c>
      <c r="B24" s="83">
        <v>1499</v>
      </c>
      <c r="C24" s="82" t="s">
        <v>1517</v>
      </c>
      <c r="D24" s="259">
        <v>-2.8190953132184074E-2</v>
      </c>
      <c r="E24" s="259">
        <v>-3.4560035998820418E-2</v>
      </c>
      <c r="F24" s="259">
        <v>-7.2627363070327869E-2</v>
      </c>
      <c r="G24" s="259">
        <v>-3.0243927142775549E-2</v>
      </c>
      <c r="H24" s="259">
        <v>-4.8140710754816678E-2</v>
      </c>
      <c r="I24" s="259">
        <v>-3.5067488263626455E-2</v>
      </c>
      <c r="J24" s="259">
        <v>-2.343572358683399E-2</v>
      </c>
      <c r="K24" s="259">
        <v>-3.1068126745885882E-2</v>
      </c>
      <c r="L24" s="259">
        <v>-0.10309845659707163</v>
      </c>
      <c r="M24" s="259">
        <v>-5.8704724732647706E-2</v>
      </c>
      <c r="N24" s="259">
        <v>-3.006536214814667E-2</v>
      </c>
      <c r="O24" s="259">
        <v>-5.9579432656638891E-2</v>
      </c>
      <c r="P24" s="259">
        <v>-1.7473808492211734E-2</v>
      </c>
      <c r="Q24" s="259">
        <v>-9.8069703546423984E-2</v>
      </c>
      <c r="R24" s="259">
        <v>-4.4144959007690387E-2</v>
      </c>
      <c r="S24" s="259">
        <v>-1.7849275045165376E-2</v>
      </c>
      <c r="T24" s="259">
        <v>-1.6898458554796925E-2</v>
      </c>
      <c r="U24" s="259">
        <v>-4.0381981001666269E-2</v>
      </c>
      <c r="V24" s="259">
        <v>-5.3795039400603401E-2</v>
      </c>
      <c r="W24" s="259">
        <v>-1.4600548809270787E-2</v>
      </c>
      <c r="X24" s="259">
        <v>-5.6729366404012604E-2</v>
      </c>
      <c r="Y24" s="259">
        <v>-5.4005444001761098E-2</v>
      </c>
      <c r="Z24" s="259">
        <v>-2.7507274809584693E-2</v>
      </c>
      <c r="AA24" s="259">
        <v>-5.8377372123928739E-2</v>
      </c>
      <c r="AB24" s="259">
        <v>-5.9277596194401094E-2</v>
      </c>
      <c r="AC24" s="259">
        <v>-6.7849375264323261E-2</v>
      </c>
      <c r="AD24" s="259">
        <v>-3.2651959670925476E-2</v>
      </c>
      <c r="AE24" s="259">
        <v>-4.6277901935261219E-2</v>
      </c>
      <c r="AF24" s="259">
        <v>-3.0198287657634198E-2</v>
      </c>
      <c r="AG24" s="259">
        <v>-8.9040741762272502E-2</v>
      </c>
      <c r="AH24" s="259" t="e">
        <v>#DIV/0!</v>
      </c>
      <c r="AI24" s="259">
        <v>-5.9779135763334365E-2</v>
      </c>
      <c r="AJ24" s="259">
        <v>-4.4672293794465412E-2</v>
      </c>
      <c r="AK24" s="84"/>
    </row>
    <row r="25" spans="1:38" x14ac:dyDescent="0.25">
      <c r="A25" s="64">
        <v>3</v>
      </c>
      <c r="B25" s="83">
        <v>149905</v>
      </c>
      <c r="C25" s="82" t="s">
        <v>1518</v>
      </c>
      <c r="D25" s="259">
        <v>-5.2139649739411991E-3</v>
      </c>
      <c r="E25" s="259">
        <v>-3.3094160588558953E-3</v>
      </c>
      <c r="F25" s="259">
        <v>-1.6041960202886861E-2</v>
      </c>
      <c r="G25" s="259">
        <v>-6.0905564422479748E-3</v>
      </c>
      <c r="H25" s="259">
        <v>-9.3737600762226377E-3</v>
      </c>
      <c r="I25" s="259">
        <v>-6.4560009209723226E-3</v>
      </c>
      <c r="J25" s="259">
        <v>-7.2824743213078047E-3</v>
      </c>
      <c r="K25" s="259">
        <v>-9.614715563023216E-3</v>
      </c>
      <c r="L25" s="259">
        <v>-1.3038887428231355E-3</v>
      </c>
      <c r="M25" s="259">
        <v>-4.152406760591254E-3</v>
      </c>
      <c r="N25" s="259">
        <v>-1.4730061776199083E-2</v>
      </c>
      <c r="O25" s="259">
        <v>-1.2757369352855472E-2</v>
      </c>
      <c r="P25" s="259">
        <v>-4.066275733966754E-3</v>
      </c>
      <c r="Q25" s="259">
        <v>-2.9438997181503954E-7</v>
      </c>
      <c r="R25" s="259">
        <v>-7.796390560660782E-3</v>
      </c>
      <c r="S25" s="259">
        <v>-1.0357059680157689E-2</v>
      </c>
      <c r="T25" s="259">
        <v>-3.1384558417361028E-3</v>
      </c>
      <c r="U25" s="259">
        <v>-3.7340474803131229E-3</v>
      </c>
      <c r="V25" s="259">
        <v>-1.7953804363301329E-3</v>
      </c>
      <c r="W25" s="259">
        <v>-4.6352718645033134E-3</v>
      </c>
      <c r="X25" s="259">
        <v>-8.2815578507481756E-4</v>
      </c>
      <c r="Y25" s="259">
        <v>0</v>
      </c>
      <c r="Z25" s="259">
        <v>-3.4923189003723881E-3</v>
      </c>
      <c r="AA25" s="259">
        <v>0</v>
      </c>
      <c r="AB25" s="259">
        <v>-1.6876647351170739E-3</v>
      </c>
      <c r="AC25" s="259">
        <v>0</v>
      </c>
      <c r="AD25" s="259">
        <v>-4.8849367863743826E-3</v>
      </c>
      <c r="AE25" s="259">
        <v>-8.6934173828088143E-3</v>
      </c>
      <c r="AF25" s="259">
        <v>-1.4051976407883816E-2</v>
      </c>
      <c r="AG25" s="259">
        <v>-2.1737454813159749E-3</v>
      </c>
      <c r="AH25" s="259" t="e">
        <v>#DIV/0!</v>
      </c>
      <c r="AI25" s="259">
        <v>0</v>
      </c>
      <c r="AJ25" s="259">
        <v>-8.6528155935550882E-3</v>
      </c>
      <c r="AK25" s="84"/>
    </row>
    <row r="26" spans="1:38" s="28" customFormat="1" x14ac:dyDescent="0.25">
      <c r="A26" s="64">
        <v>3</v>
      </c>
      <c r="B26" s="83">
        <v>149910</v>
      </c>
      <c r="C26" s="82" t="s">
        <v>1519</v>
      </c>
      <c r="D26" s="259">
        <v>-4.1351381662871238E-3</v>
      </c>
      <c r="E26" s="259">
        <v>-9.7241224007650444E-3</v>
      </c>
      <c r="F26" s="259">
        <v>-6.4615219433877772E-3</v>
      </c>
      <c r="G26" s="259">
        <v>-4.8086061190606277E-3</v>
      </c>
      <c r="H26" s="259">
        <v>-6.4462325700068122E-3</v>
      </c>
      <c r="I26" s="259">
        <v>-1.1345386369560916E-2</v>
      </c>
      <c r="J26" s="259">
        <v>-4.5571961968013898E-3</v>
      </c>
      <c r="K26" s="259">
        <v>0</v>
      </c>
      <c r="L26" s="259">
        <v>-2.3220250769123048E-2</v>
      </c>
      <c r="M26" s="259">
        <v>-1.1600566415313915E-2</v>
      </c>
      <c r="N26" s="259">
        <v>-3.4499604000417061E-3</v>
      </c>
      <c r="O26" s="259">
        <v>-5.601703523096007E-3</v>
      </c>
      <c r="P26" s="259">
        <v>-4.5262110341731873E-3</v>
      </c>
      <c r="Q26" s="259">
        <v>-2.488289014978615E-2</v>
      </c>
      <c r="R26" s="259">
        <v>-8.9252231242217869E-3</v>
      </c>
      <c r="S26" s="259">
        <v>-2.140646983461322E-4</v>
      </c>
      <c r="T26" s="259">
        <v>-8.5250339697786424E-3</v>
      </c>
      <c r="U26" s="259">
        <v>-1.1714614726518913E-2</v>
      </c>
      <c r="V26" s="259">
        <v>-2.4820416688336167E-2</v>
      </c>
      <c r="W26" s="259">
        <v>-2.644408747663755E-5</v>
      </c>
      <c r="X26" s="259">
        <v>-2.423486878332716E-2</v>
      </c>
      <c r="Y26" s="259">
        <v>-2.705727500725581E-3</v>
      </c>
      <c r="Z26" s="259">
        <v>-7.0252103834532445E-3</v>
      </c>
      <c r="AA26" s="259">
        <v>0</v>
      </c>
      <c r="AB26" s="259">
        <v>-4.4807898025919016E-3</v>
      </c>
      <c r="AC26" s="259">
        <v>-9.5816776268650468E-7</v>
      </c>
      <c r="AD26" s="259">
        <v>-3.6745506078157764E-3</v>
      </c>
      <c r="AE26" s="259">
        <v>-7.1828481223622396E-3</v>
      </c>
      <c r="AF26" s="259">
        <v>-2.9926369714710775E-3</v>
      </c>
      <c r="AG26" s="259">
        <v>-1.9715310409565014E-2</v>
      </c>
      <c r="AH26" s="259" t="e">
        <v>#DIV/0!</v>
      </c>
      <c r="AI26" s="259">
        <v>-8.3947792482825536E-4</v>
      </c>
      <c r="AJ26" s="259">
        <v>-6.7272892706735444E-3</v>
      </c>
      <c r="AK26" s="398"/>
      <c r="AL26" s="60"/>
    </row>
    <row r="27" spans="1:38" x14ac:dyDescent="0.25">
      <c r="A27" s="182">
        <v>3</v>
      </c>
      <c r="B27" s="83">
        <v>149915</v>
      </c>
      <c r="C27" s="82" t="s">
        <v>1520</v>
      </c>
      <c r="D27" s="259">
        <v>-7.7811321248771436E-4</v>
      </c>
      <c r="E27" s="259">
        <v>-2.0669010732563896E-3</v>
      </c>
      <c r="F27" s="259">
        <v>-1.5438270692064067E-3</v>
      </c>
      <c r="G27" s="259">
        <v>-9.5673071605039219E-4</v>
      </c>
      <c r="H27" s="259">
        <v>-1.408906719568894E-3</v>
      </c>
      <c r="I27" s="259">
        <v>-4.5702655279950569E-4</v>
      </c>
      <c r="J27" s="259">
        <v>-4.8699721997155326E-4</v>
      </c>
      <c r="K27" s="259">
        <v>0</v>
      </c>
      <c r="L27" s="259">
        <v>0</v>
      </c>
      <c r="M27" s="259">
        <v>-1.5307709182028318E-3</v>
      </c>
      <c r="N27" s="259">
        <v>-7.7044076723527819E-4</v>
      </c>
      <c r="O27" s="259">
        <v>-1.2425402850621808E-3</v>
      </c>
      <c r="P27" s="259">
        <v>-4.3185206827758013E-4</v>
      </c>
      <c r="Q27" s="259">
        <v>-4.3964656134531088E-5</v>
      </c>
      <c r="R27" s="259">
        <v>-5.3508497477767461E-4</v>
      </c>
      <c r="S27" s="259">
        <v>-6.042243984343801E-4</v>
      </c>
      <c r="T27" s="259">
        <v>-5.242801995723858E-5</v>
      </c>
      <c r="U27" s="259">
        <v>-4.3174604105129275E-6</v>
      </c>
      <c r="V27" s="259">
        <v>-7.8559445208499073E-5</v>
      </c>
      <c r="W27" s="259">
        <v>-6.3784613072233723E-6</v>
      </c>
      <c r="X27" s="259">
        <v>-3.3196102559660279E-8</v>
      </c>
      <c r="Y27" s="259">
        <v>0</v>
      </c>
      <c r="Z27" s="259">
        <v>-2.0658535668146381E-3</v>
      </c>
      <c r="AA27" s="259">
        <v>0</v>
      </c>
      <c r="AB27" s="259">
        <v>-1.2414189599869068E-3</v>
      </c>
      <c r="AC27" s="259">
        <v>0</v>
      </c>
      <c r="AD27" s="259">
        <v>-4.0763828013134319E-4</v>
      </c>
      <c r="AE27" s="259">
        <v>-1.0822944568222503E-3</v>
      </c>
      <c r="AF27" s="259">
        <v>-6.6831188100853662E-4</v>
      </c>
      <c r="AG27" s="259">
        <v>-4.6522106629868761E-4</v>
      </c>
      <c r="AH27" s="259" t="e">
        <v>#DIV/0!</v>
      </c>
      <c r="AI27" s="259">
        <v>0</v>
      </c>
      <c r="AJ27" s="259">
        <v>-1.186068376925496E-3</v>
      </c>
      <c r="AK27" s="84"/>
    </row>
    <row r="28" spans="1:38" x14ac:dyDescent="0.25">
      <c r="A28" s="64">
        <v>3</v>
      </c>
      <c r="B28" s="83">
        <v>149920</v>
      </c>
      <c r="C28" s="82" t="s">
        <v>1521</v>
      </c>
      <c r="D28" s="259">
        <v>-6.8946076181302101E-4</v>
      </c>
      <c r="E28" s="259">
        <v>-1.6913372027952032E-4</v>
      </c>
      <c r="F28" s="259">
        <v>-1.6127573841578718E-3</v>
      </c>
      <c r="G28" s="259">
        <v>-1.1080266629377348E-4</v>
      </c>
      <c r="H28" s="259">
        <v>-8.4977964855778435E-4</v>
      </c>
      <c r="I28" s="259">
        <v>-2.2165632583109247E-4</v>
      </c>
      <c r="J28" s="259">
        <v>0</v>
      </c>
      <c r="K28" s="259">
        <v>0</v>
      </c>
      <c r="L28" s="259">
        <v>0</v>
      </c>
      <c r="M28" s="259">
        <v>-1.5481193709309923E-8</v>
      </c>
      <c r="N28" s="259">
        <v>-2.7098726738746747E-5</v>
      </c>
      <c r="O28" s="259">
        <v>-2.1857516014510236E-3</v>
      </c>
      <c r="P28" s="259">
        <v>-2.7147796007393388E-4</v>
      </c>
      <c r="Q28" s="259">
        <v>-3.1867327315254067E-2</v>
      </c>
      <c r="R28" s="259">
        <v>-1.6290731468788218E-3</v>
      </c>
      <c r="S28" s="259">
        <v>-2.5721071523268075E-3</v>
      </c>
      <c r="T28" s="259">
        <v>-2.111704171799459E-5</v>
      </c>
      <c r="U28" s="259">
        <v>-1.4055951926613696E-2</v>
      </c>
      <c r="V28" s="259">
        <v>-8.8452730749328601E-4</v>
      </c>
      <c r="W28" s="259">
        <v>-7.5928135857081648E-4</v>
      </c>
      <c r="X28" s="259">
        <v>-6.5320565216879347E-3</v>
      </c>
      <c r="Y28" s="259">
        <v>-1.2058668213018129E-2</v>
      </c>
      <c r="Z28" s="259">
        <v>-4.8842304650914201E-4</v>
      </c>
      <c r="AA28" s="259">
        <v>-4.1970319110049469E-2</v>
      </c>
      <c r="AB28" s="259">
        <v>-1.2871067164107526E-2</v>
      </c>
      <c r="AC28" s="259">
        <v>-5.2801443251078974E-2</v>
      </c>
      <c r="AD28" s="259">
        <v>-9.6430419488726885E-3</v>
      </c>
      <c r="AE28" s="259">
        <v>-1.4084763428455387E-3</v>
      </c>
      <c r="AF28" s="259">
        <v>-2.3506545616345336E-5</v>
      </c>
      <c r="AG28" s="259">
        <v>-1.0648826759697938E-5</v>
      </c>
      <c r="AH28" s="259" t="e">
        <v>#DIV/0!</v>
      </c>
      <c r="AI28" s="259">
        <v>-3.5846475895727634E-2</v>
      </c>
      <c r="AJ28" s="259">
        <v>-1.4265009705459342E-3</v>
      </c>
      <c r="AK28" s="84"/>
    </row>
    <row r="29" spans="1:38" x14ac:dyDescent="0.25">
      <c r="A29" s="64">
        <v>3</v>
      </c>
      <c r="B29" s="83">
        <v>149940</v>
      </c>
      <c r="C29" s="82" t="s">
        <v>1523</v>
      </c>
      <c r="D29" s="259">
        <v>0</v>
      </c>
      <c r="E29" s="259">
        <v>-5.4867223716833049E-4</v>
      </c>
      <c r="F29" s="259">
        <v>-5.7952568076129147E-6</v>
      </c>
      <c r="G29" s="259">
        <v>0</v>
      </c>
      <c r="H29" s="259">
        <v>-1.2421796496488901E-4</v>
      </c>
      <c r="I29" s="259">
        <v>0</v>
      </c>
      <c r="J29" s="259">
        <v>0</v>
      </c>
      <c r="K29" s="259">
        <v>0</v>
      </c>
      <c r="L29" s="259">
        <v>0</v>
      </c>
      <c r="M29" s="259">
        <v>-6.9532315992361046E-5</v>
      </c>
      <c r="N29" s="259">
        <v>-1.3013125728725913E-6</v>
      </c>
      <c r="O29" s="259">
        <v>0</v>
      </c>
      <c r="P29" s="259">
        <v>0</v>
      </c>
      <c r="Q29" s="259">
        <v>0</v>
      </c>
      <c r="R29" s="259">
        <v>-4.4340360341781085E-6</v>
      </c>
      <c r="S29" s="259">
        <v>0</v>
      </c>
      <c r="T29" s="259">
        <v>0</v>
      </c>
      <c r="U29" s="259">
        <v>0</v>
      </c>
      <c r="V29" s="259">
        <v>0</v>
      </c>
      <c r="W29" s="259">
        <v>0</v>
      </c>
      <c r="X29" s="259">
        <v>0</v>
      </c>
      <c r="Y29" s="259">
        <v>0</v>
      </c>
      <c r="Z29" s="259">
        <v>0</v>
      </c>
      <c r="AA29" s="259">
        <v>0</v>
      </c>
      <c r="AB29" s="259">
        <v>0</v>
      </c>
      <c r="AC29" s="259">
        <v>0</v>
      </c>
      <c r="AD29" s="259">
        <v>0</v>
      </c>
      <c r="AE29" s="259">
        <v>-7.9887058352797044E-5</v>
      </c>
      <c r="AF29" s="259">
        <v>-1.1288118312811907E-6</v>
      </c>
      <c r="AG29" s="259">
        <v>-2.1088828320965297E-5</v>
      </c>
      <c r="AH29" s="259" t="e">
        <v>#DIV/0!</v>
      </c>
      <c r="AI29" s="259">
        <v>0</v>
      </c>
      <c r="AJ29" s="259">
        <v>-9.4118270776725053E-5</v>
      </c>
      <c r="AK29" s="84"/>
      <c r="AL29" s="316"/>
    </row>
    <row r="30" spans="1:38" x14ac:dyDescent="0.25">
      <c r="A30" s="182">
        <v>3</v>
      </c>
      <c r="B30" s="83">
        <v>149945</v>
      </c>
      <c r="C30" s="82" t="s">
        <v>1524</v>
      </c>
      <c r="D30" s="259">
        <v>-1.2075642914107093E-3</v>
      </c>
      <c r="E30" s="259">
        <v>-3.0121239461992242E-3</v>
      </c>
      <c r="F30" s="259">
        <v>-2.9574368485156201E-3</v>
      </c>
      <c r="G30" s="259">
        <v>-6.0063609289238897E-4</v>
      </c>
      <c r="H30" s="259">
        <v>-2.2172834448448446E-3</v>
      </c>
      <c r="I30" s="259">
        <v>-2.8912162067915585E-3</v>
      </c>
      <c r="J30" s="259">
        <v>-2.134890346313461E-5</v>
      </c>
      <c r="K30" s="259">
        <v>0</v>
      </c>
      <c r="L30" s="259">
        <v>-5.0105829619535337E-3</v>
      </c>
      <c r="M30" s="259">
        <v>-1.4379783770029236E-3</v>
      </c>
      <c r="N30" s="259">
        <v>-1.818636308111041E-3</v>
      </c>
      <c r="O30" s="259">
        <v>-4.2202836780620909E-3</v>
      </c>
      <c r="P30" s="259">
        <v>-2.4908031474161818E-4</v>
      </c>
      <c r="Q30" s="259">
        <v>-1.3118253679614111E-3</v>
      </c>
      <c r="R30" s="259">
        <v>-1.8290686759043274E-3</v>
      </c>
      <c r="S30" s="259">
        <v>-2.1459353459309313E-3</v>
      </c>
      <c r="T30" s="259">
        <v>-1.0482650426746258E-3</v>
      </c>
      <c r="U30" s="259">
        <v>-2.2402265053020651E-3</v>
      </c>
      <c r="V30" s="259">
        <v>-1.271946683670448E-2</v>
      </c>
      <c r="W30" s="259">
        <v>0</v>
      </c>
      <c r="X30" s="259">
        <v>-1.1796606840923946E-3</v>
      </c>
      <c r="Y30" s="259">
        <v>-2.2465097427986122E-2</v>
      </c>
      <c r="Z30" s="259">
        <v>-3.8249505352314422E-3</v>
      </c>
      <c r="AA30" s="259">
        <v>-3.1727428748857681E-3</v>
      </c>
      <c r="AB30" s="259">
        <v>-1.8255988828267965E-2</v>
      </c>
      <c r="AC30" s="259">
        <v>-5.0322604732293526E-3</v>
      </c>
      <c r="AD30" s="259">
        <v>-5.3995447488811923E-3</v>
      </c>
      <c r="AE30" s="259">
        <v>-2.1949518783223663E-3</v>
      </c>
      <c r="AF30" s="259">
        <v>-1.5775596303212562E-3</v>
      </c>
      <c r="AG30" s="259">
        <v>-4.01979494677796E-3</v>
      </c>
      <c r="AH30" s="259" t="e">
        <v>#DIV/0!</v>
      </c>
      <c r="AI30" s="259">
        <v>-9.6977849546281032E-3</v>
      </c>
      <c r="AJ30" s="259">
        <v>-2.0681474630272574E-3</v>
      </c>
      <c r="AK30" s="84"/>
      <c r="AL30" s="319"/>
    </row>
    <row r="31" spans="1:38" x14ac:dyDescent="0.25">
      <c r="A31" s="64">
        <v>3</v>
      </c>
      <c r="B31" s="83">
        <v>149950</v>
      </c>
      <c r="C31" s="82" t="s">
        <v>1525</v>
      </c>
      <c r="D31" s="259">
        <v>-2.4529426485223487E-3</v>
      </c>
      <c r="E31" s="259">
        <v>-5.0596736777736885E-3</v>
      </c>
      <c r="F31" s="259">
        <v>-1.0719780896937762E-2</v>
      </c>
      <c r="G31" s="259">
        <v>-8.6310119568994703E-3</v>
      </c>
      <c r="H31" s="259">
        <v>-7.4993164915726539E-3</v>
      </c>
      <c r="I31" s="259">
        <v>-9.8694133248350604E-3</v>
      </c>
      <c r="J31" s="259">
        <v>-1.4696067652447552E-3</v>
      </c>
      <c r="K31" s="259">
        <v>-2.3871868911976386E-3</v>
      </c>
      <c r="L31" s="259">
        <v>-2.0763342353498561E-2</v>
      </c>
      <c r="M31" s="259">
        <v>-1.8044534951653209E-2</v>
      </c>
      <c r="N31" s="259">
        <v>-3.0053717310616697E-3</v>
      </c>
      <c r="O31" s="259">
        <v>-2.0156800441299041E-2</v>
      </c>
      <c r="P31" s="259">
        <v>-2.5427204991562901E-3</v>
      </c>
      <c r="Q31" s="259">
        <v>-3.1898341969033746E-3</v>
      </c>
      <c r="R31" s="259">
        <v>-7.3965981336052743E-3</v>
      </c>
      <c r="S31" s="259">
        <v>-1.3587170356109089E-3</v>
      </c>
      <c r="T31" s="259">
        <v>-3.8845529675139118E-3</v>
      </c>
      <c r="U31" s="259">
        <v>-7.3208463200608872E-5</v>
      </c>
      <c r="V31" s="259">
        <v>-1.0543849508400279E-2</v>
      </c>
      <c r="W31" s="259">
        <v>0</v>
      </c>
      <c r="X31" s="259">
        <v>-4.0952956174129954E-3</v>
      </c>
      <c r="Y31" s="259">
        <v>-1.6697912624080453E-2</v>
      </c>
      <c r="Z31" s="259">
        <v>-8.150372181783572E-3</v>
      </c>
      <c r="AA31" s="259">
        <v>-1.1968500247805667E-3</v>
      </c>
      <c r="AB31" s="259">
        <v>-2.8511763500390442E-3</v>
      </c>
      <c r="AC31" s="259">
        <v>-1.0494963648165487E-3</v>
      </c>
      <c r="AD31" s="259">
        <v>-2.9537090158329306E-3</v>
      </c>
      <c r="AE31" s="259">
        <v>-7.311043239707494E-3</v>
      </c>
      <c r="AF31" s="259">
        <v>-2.9234257439559666E-3</v>
      </c>
      <c r="AG31" s="259">
        <v>-1.9815762448197272E-2</v>
      </c>
      <c r="AH31" s="259" t="e">
        <v>#DIV/0!</v>
      </c>
      <c r="AI31" s="259">
        <v>-5.9617036842990632E-3</v>
      </c>
      <c r="AJ31" s="259">
        <v>-6.8439853338898874E-3</v>
      </c>
      <c r="AK31" s="84"/>
      <c r="AL31" s="316"/>
    </row>
    <row r="32" spans="1:38" x14ac:dyDescent="0.25">
      <c r="A32" s="182">
        <v>3</v>
      </c>
      <c r="B32" s="83">
        <v>149955</v>
      </c>
      <c r="C32" s="82" t="s">
        <v>1526</v>
      </c>
      <c r="D32" s="259">
        <v>-2.2244605950864896E-5</v>
      </c>
      <c r="E32" s="259">
        <v>-1.4555267081217389E-3</v>
      </c>
      <c r="F32" s="259">
        <v>-1.3807416368331535E-5</v>
      </c>
      <c r="G32" s="259">
        <v>-2.3487993280290058E-6</v>
      </c>
      <c r="H32" s="259">
        <v>-3.3359490589036862E-4</v>
      </c>
      <c r="I32" s="259">
        <v>0</v>
      </c>
      <c r="J32" s="259">
        <v>-2.4069048317095902E-5</v>
      </c>
      <c r="K32" s="259">
        <v>0</v>
      </c>
      <c r="L32" s="259">
        <v>0</v>
      </c>
      <c r="M32" s="259">
        <v>0</v>
      </c>
      <c r="N32" s="259">
        <v>0</v>
      </c>
      <c r="O32" s="259">
        <v>-3.5831311263591243E-6</v>
      </c>
      <c r="P32" s="259">
        <v>-3.9511826433570478E-5</v>
      </c>
      <c r="Q32" s="259">
        <v>0</v>
      </c>
      <c r="R32" s="259">
        <v>-8.3095623495936555E-6</v>
      </c>
      <c r="S32" s="259">
        <v>-3.736810566617916E-6</v>
      </c>
      <c r="T32" s="259">
        <v>0</v>
      </c>
      <c r="U32" s="259">
        <v>0</v>
      </c>
      <c r="V32" s="259">
        <v>0</v>
      </c>
      <c r="W32" s="259">
        <v>0</v>
      </c>
      <c r="X32" s="259">
        <v>0</v>
      </c>
      <c r="Y32" s="259">
        <v>0</v>
      </c>
      <c r="Z32" s="259">
        <v>0</v>
      </c>
      <c r="AA32" s="259">
        <v>0</v>
      </c>
      <c r="AB32" s="259">
        <v>0</v>
      </c>
      <c r="AC32" s="259">
        <v>0</v>
      </c>
      <c r="AD32" s="259">
        <v>-1.2242780123418773E-6</v>
      </c>
      <c r="AE32" s="259">
        <v>-2.1337760452319238E-4</v>
      </c>
      <c r="AF32" s="259">
        <v>0</v>
      </c>
      <c r="AG32" s="259">
        <v>0</v>
      </c>
      <c r="AH32" s="259" t="e">
        <v>#DIV/0!</v>
      </c>
      <c r="AI32" s="259">
        <v>0</v>
      </c>
      <c r="AJ32" s="259">
        <v>-2.5615171051229129E-4</v>
      </c>
      <c r="AK32" s="84"/>
      <c r="AL32" s="317"/>
    </row>
    <row r="33" spans="1:38" x14ac:dyDescent="0.25">
      <c r="A33" s="64">
        <v>3</v>
      </c>
      <c r="B33" s="83">
        <v>149960</v>
      </c>
      <c r="C33" s="82" t="s">
        <v>1527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Z33" s="259">
        <v>0</v>
      </c>
      <c r="AA33" s="259">
        <v>0</v>
      </c>
      <c r="AB33" s="259">
        <v>0</v>
      </c>
      <c r="AC33" s="259">
        <v>0</v>
      </c>
      <c r="AD33" s="259">
        <v>0</v>
      </c>
      <c r="AE33" s="259">
        <v>0</v>
      </c>
      <c r="AF33" s="259">
        <v>0</v>
      </c>
      <c r="AG33" s="259">
        <v>0</v>
      </c>
      <c r="AH33" s="259" t="e">
        <v>#DIV/0!</v>
      </c>
      <c r="AI33" s="259">
        <v>0</v>
      </c>
      <c r="AJ33" s="259">
        <v>0</v>
      </c>
      <c r="AK33" s="84"/>
    </row>
    <row r="34" spans="1:38" x14ac:dyDescent="0.25">
      <c r="A34" s="182">
        <v>3</v>
      </c>
      <c r="B34" s="83">
        <v>149980</v>
      </c>
      <c r="C34" s="82" t="s">
        <v>1528</v>
      </c>
      <c r="D34" s="259">
        <v>0</v>
      </c>
      <c r="E34" s="259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-6.7040333236381673E-3</v>
      </c>
      <c r="P34" s="259">
        <v>0</v>
      </c>
      <c r="Q34" s="259">
        <v>0</v>
      </c>
      <c r="R34" s="259">
        <v>-2.4482527138111344E-4</v>
      </c>
      <c r="S34" s="259">
        <v>0</v>
      </c>
      <c r="T34" s="259">
        <v>0</v>
      </c>
      <c r="U34" s="259">
        <v>-2.7759039548449094E-3</v>
      </c>
      <c r="V34" s="259">
        <v>-2.1906358315509954E-3</v>
      </c>
      <c r="W34" s="259">
        <v>0</v>
      </c>
      <c r="X34" s="259">
        <v>-7.0002082096068258E-3</v>
      </c>
      <c r="Y34" s="259">
        <v>0</v>
      </c>
      <c r="Z34" s="259">
        <v>0</v>
      </c>
      <c r="AA34" s="259">
        <v>-8.4144189064291851E-3</v>
      </c>
      <c r="AB34" s="259">
        <v>-1.1457045750475344E-2</v>
      </c>
      <c r="AC34" s="259">
        <v>0</v>
      </c>
      <c r="AD34" s="259">
        <v>-2.3386009592598158E-3</v>
      </c>
      <c r="AE34" s="259">
        <v>-1.6117274992154699E-4</v>
      </c>
      <c r="AF34" s="259">
        <v>0</v>
      </c>
      <c r="AG34" s="259">
        <v>-2.636144233362951E-5</v>
      </c>
      <c r="AH34" s="259" t="e">
        <v>#DIV/0!</v>
      </c>
      <c r="AI34" s="259">
        <v>-3.3547991971371975E-3</v>
      </c>
      <c r="AJ34" s="259">
        <v>-1.6700814328131537E-4</v>
      </c>
      <c r="AK34" s="84"/>
    </row>
    <row r="35" spans="1:38" x14ac:dyDescent="0.25">
      <c r="A35" s="64">
        <v>3</v>
      </c>
      <c r="B35" s="83">
        <v>149985</v>
      </c>
      <c r="C35" s="82" t="s">
        <v>1529</v>
      </c>
      <c r="D35" s="259">
        <v>-2.0720734420787628E-4</v>
      </c>
      <c r="E35" s="259">
        <v>-1.2460453807113068E-3</v>
      </c>
      <c r="F35" s="259">
        <v>-1.3591926873769125E-2</v>
      </c>
      <c r="G35" s="259">
        <v>-7.4332971219272042E-4</v>
      </c>
      <c r="H35" s="259">
        <v>-6.0064838399792268E-3</v>
      </c>
      <c r="I35" s="259">
        <v>0</v>
      </c>
      <c r="J35" s="259">
        <v>-5.7773467596256521E-4</v>
      </c>
      <c r="K35" s="259">
        <v>0</v>
      </c>
      <c r="L35" s="259">
        <v>0</v>
      </c>
      <c r="M35" s="259">
        <v>-1.0402091269860691E-3</v>
      </c>
      <c r="N35" s="259">
        <v>0</v>
      </c>
      <c r="O35" s="259">
        <v>0</v>
      </c>
      <c r="P35" s="259">
        <v>-9.7958136090674588E-4</v>
      </c>
      <c r="Q35" s="259">
        <v>0</v>
      </c>
      <c r="R35" s="259">
        <v>-2.5958661655124378E-4</v>
      </c>
      <c r="S35" s="259">
        <v>0</v>
      </c>
      <c r="T35" s="259">
        <v>-1.4896962152878337E-4</v>
      </c>
      <c r="U35" s="259">
        <v>0</v>
      </c>
      <c r="V35" s="259">
        <v>-6.7893045951793868E-4</v>
      </c>
      <c r="W35" s="259">
        <v>0</v>
      </c>
      <c r="X35" s="259">
        <v>-9.7534863166845367E-4</v>
      </c>
      <c r="Y35" s="259">
        <v>0</v>
      </c>
      <c r="Z35" s="259">
        <v>-1.7556493579424244E-3</v>
      </c>
      <c r="AA35" s="259">
        <v>0</v>
      </c>
      <c r="AB35" s="259">
        <v>0</v>
      </c>
      <c r="AC35" s="259">
        <v>0</v>
      </c>
      <c r="AD35" s="259">
        <v>-9.0887631059427816E-5</v>
      </c>
      <c r="AE35" s="259">
        <v>-3.8811016648797629E-3</v>
      </c>
      <c r="AF35" s="259">
        <v>0</v>
      </c>
      <c r="AG35" s="259">
        <v>-3.2366063604963703E-4</v>
      </c>
      <c r="AH35" s="259" t="e">
        <v>#DIV/0!</v>
      </c>
      <c r="AI35" s="259">
        <v>0</v>
      </c>
      <c r="AJ35" s="259">
        <v>-4.6337373700985401E-3</v>
      </c>
      <c r="AK35" s="84"/>
    </row>
    <row r="36" spans="1:38" x14ac:dyDescent="0.25">
      <c r="A36" s="182">
        <v>3</v>
      </c>
      <c r="B36" s="83">
        <v>149987</v>
      </c>
      <c r="C36" s="82" t="s">
        <v>1530</v>
      </c>
      <c r="D36" s="259">
        <v>-2.4037849058404612E-3</v>
      </c>
      <c r="E36" s="259">
        <v>-3.3666059610132397E-4</v>
      </c>
      <c r="F36" s="259">
        <v>-4.0247379312010985E-3</v>
      </c>
      <c r="G36" s="259">
        <v>0</v>
      </c>
      <c r="H36" s="259">
        <v>-2.184997718905941E-3</v>
      </c>
      <c r="I36" s="259">
        <v>-1.6879835257426054E-4</v>
      </c>
      <c r="J36" s="259">
        <v>0</v>
      </c>
      <c r="K36" s="259">
        <v>-4.3217959540546172E-3</v>
      </c>
      <c r="L36" s="259">
        <v>-4.8907091014031411E-3</v>
      </c>
      <c r="M36" s="259">
        <v>-8.1283692580043747E-3</v>
      </c>
      <c r="N36" s="259">
        <v>-3.3309383133257034E-3</v>
      </c>
      <c r="O36" s="259">
        <v>0</v>
      </c>
      <c r="P36" s="259">
        <v>-9.1558674326032549E-4</v>
      </c>
      <c r="Q36" s="259">
        <v>-2.1701121256117839E-2</v>
      </c>
      <c r="R36" s="259">
        <v>-3.2158189196352361E-3</v>
      </c>
      <c r="S36" s="259">
        <v>0</v>
      </c>
      <c r="T36" s="259">
        <v>0</v>
      </c>
      <c r="U36" s="259">
        <v>0</v>
      </c>
      <c r="V36" s="259">
        <v>0</v>
      </c>
      <c r="W36" s="259">
        <v>-4.7547571765286026E-3</v>
      </c>
      <c r="X36" s="259">
        <v>-1.1883738975039467E-2</v>
      </c>
      <c r="Y36" s="259">
        <v>0</v>
      </c>
      <c r="Z36" s="259">
        <v>-6.3639954697974758E-4</v>
      </c>
      <c r="AA36" s="259">
        <v>-2.4054713985616561E-3</v>
      </c>
      <c r="AB36" s="259">
        <v>-5.2578533151139912E-3</v>
      </c>
      <c r="AC36" s="259">
        <v>-1.9706468009257367E-3</v>
      </c>
      <c r="AD36" s="259">
        <v>-1.7242912211762847E-3</v>
      </c>
      <c r="AE36" s="259">
        <v>-2.5147168042980316E-3</v>
      </c>
      <c r="AF36" s="259">
        <v>-3.4622854480574738E-3</v>
      </c>
      <c r="AG36" s="259">
        <v>-5.8138230822000021E-3</v>
      </c>
      <c r="AH36" s="259" t="e">
        <v>#DIV/0!</v>
      </c>
      <c r="AI36" s="259">
        <v>-1.5328009333210647E-3</v>
      </c>
      <c r="AJ36" s="259">
        <v>-2.1544217620532635E-3</v>
      </c>
      <c r="AK36" s="84"/>
    </row>
    <row r="37" spans="1:38" s="14" customFormat="1" x14ac:dyDescent="0.25">
      <c r="A37" s="64">
        <v>3</v>
      </c>
      <c r="B37" s="13">
        <v>149989</v>
      </c>
      <c r="C37" s="14" t="s">
        <v>1531</v>
      </c>
      <c r="D37" s="259">
        <v>-1.1080532221722754E-2</v>
      </c>
      <c r="E37" s="259">
        <v>-7.6317601995879551E-3</v>
      </c>
      <c r="F37" s="259">
        <v>-1.5653811247089398E-2</v>
      </c>
      <c r="G37" s="259">
        <v>-8.2999046378101748E-3</v>
      </c>
      <c r="H37" s="259">
        <v>-1.1696137374302619E-2</v>
      </c>
      <c r="I37" s="259">
        <v>-3.6579902102617397E-3</v>
      </c>
      <c r="J37" s="259">
        <v>-9.0162964557656908E-3</v>
      </c>
      <c r="K37" s="259">
        <v>-1.4744428337610412E-2</v>
      </c>
      <c r="L37" s="259">
        <v>-4.7909682668270205E-2</v>
      </c>
      <c r="M37" s="259">
        <v>-1.2700341127707066E-2</v>
      </c>
      <c r="N37" s="259">
        <v>-2.9315528128605666E-3</v>
      </c>
      <c r="O37" s="259">
        <v>-6.7073673200485533E-3</v>
      </c>
      <c r="P37" s="259">
        <v>-3.4515109512217269E-3</v>
      </c>
      <c r="Q37" s="259">
        <v>-1.5072446214294793E-2</v>
      </c>
      <c r="R37" s="259">
        <v>-1.2300545985690362E-2</v>
      </c>
      <c r="S37" s="259">
        <v>-5.9342992379190997E-4</v>
      </c>
      <c r="T37" s="259">
        <v>-7.9636049889626821E-5</v>
      </c>
      <c r="U37" s="259">
        <v>-5.7837104844624372E-3</v>
      </c>
      <c r="V37" s="259">
        <v>-8.327288706162218E-5</v>
      </c>
      <c r="W37" s="259">
        <v>-4.418415860884194E-3</v>
      </c>
      <c r="X37" s="259">
        <v>0</v>
      </c>
      <c r="Y37" s="259">
        <v>-7.8038235950816381E-5</v>
      </c>
      <c r="Z37" s="259">
        <v>-6.8097290498094095E-5</v>
      </c>
      <c r="AA37" s="259">
        <v>-1.2175698092220853E-3</v>
      </c>
      <c r="AB37" s="259">
        <v>-1.1745912887013432E-3</v>
      </c>
      <c r="AC37" s="259">
        <v>-6.9945702065099648E-3</v>
      </c>
      <c r="AD37" s="259">
        <v>-1.5335341935092919E-3</v>
      </c>
      <c r="AE37" s="259">
        <v>-1.1554614630417187E-2</v>
      </c>
      <c r="AF37" s="259">
        <v>-4.4974562174884443E-3</v>
      </c>
      <c r="AG37" s="259">
        <v>-3.6655324594453656E-2</v>
      </c>
      <c r="AH37" s="259" t="e">
        <v>#DIV/0!</v>
      </c>
      <c r="AI37" s="259">
        <v>-2.5460931733930544E-3</v>
      </c>
      <c r="AJ37" s="259">
        <v>-1.0462049529126074E-2</v>
      </c>
      <c r="AK37" s="25"/>
      <c r="AL37" s="64"/>
    </row>
    <row r="38" spans="1:38" x14ac:dyDescent="0.25">
      <c r="A38" s="182">
        <v>3</v>
      </c>
      <c r="B38" s="83">
        <v>15</v>
      </c>
      <c r="C38" s="14" t="s">
        <v>94</v>
      </c>
      <c r="D38" s="259">
        <v>0</v>
      </c>
      <c r="E38" s="259">
        <v>8.5497302376935809E-4</v>
      </c>
      <c r="F38" s="259">
        <v>3.4637294177272827E-5</v>
      </c>
      <c r="G38" s="259">
        <v>5.5709837065452991E-6</v>
      </c>
      <c r="H38" s="259">
        <v>2.0501636562541989E-4</v>
      </c>
      <c r="I38" s="259">
        <v>2.9043162321789886E-5</v>
      </c>
      <c r="J38" s="259">
        <v>0</v>
      </c>
      <c r="K38" s="259">
        <v>1.9666187217049933E-4</v>
      </c>
      <c r="L38" s="259">
        <v>0</v>
      </c>
      <c r="M38" s="259">
        <v>0</v>
      </c>
      <c r="N38" s="259">
        <v>0</v>
      </c>
      <c r="O38" s="259">
        <v>0</v>
      </c>
      <c r="P38" s="259">
        <v>0</v>
      </c>
      <c r="Q38" s="259">
        <v>0</v>
      </c>
      <c r="R38" s="259">
        <v>1.1356259304900066E-5</v>
      </c>
      <c r="S38" s="259">
        <v>0</v>
      </c>
      <c r="T38" s="259">
        <v>0</v>
      </c>
      <c r="U38" s="259">
        <v>0</v>
      </c>
      <c r="V38" s="259">
        <v>0</v>
      </c>
      <c r="W38" s="259">
        <v>0</v>
      </c>
      <c r="X38" s="259">
        <v>0</v>
      </c>
      <c r="Y38" s="259">
        <v>0</v>
      </c>
      <c r="Z38" s="259">
        <v>0</v>
      </c>
      <c r="AA38" s="259">
        <v>0</v>
      </c>
      <c r="AB38" s="259">
        <v>0</v>
      </c>
      <c r="AC38" s="259">
        <v>0</v>
      </c>
      <c r="AD38" s="259">
        <v>0</v>
      </c>
      <c r="AE38" s="259">
        <v>1.3320283590925299E-4</v>
      </c>
      <c r="AF38" s="259">
        <v>2.6069308403958547E-5</v>
      </c>
      <c r="AG38" s="259">
        <v>0</v>
      </c>
      <c r="AH38" s="259" t="e">
        <v>#DIV/0!</v>
      </c>
      <c r="AI38" s="259">
        <v>0</v>
      </c>
      <c r="AJ38" s="259">
        <v>1.5691275574630345E-4</v>
      </c>
      <c r="AK38" s="84"/>
    </row>
    <row r="39" spans="1:38" s="14" customFormat="1" x14ac:dyDescent="0.25">
      <c r="A39" s="64">
        <v>3</v>
      </c>
      <c r="B39" s="13">
        <v>16</v>
      </c>
      <c r="C39" s="14" t="s">
        <v>97</v>
      </c>
      <c r="D39" s="259">
        <v>1.0877604403069405E-2</v>
      </c>
      <c r="E39" s="259">
        <v>2.0825701465997701E-2</v>
      </c>
      <c r="F39" s="259">
        <v>2.0173621700042641E-2</v>
      </c>
      <c r="G39" s="259">
        <v>1.281737174489528E-2</v>
      </c>
      <c r="H39" s="259">
        <v>1.7229983782838479E-2</v>
      </c>
      <c r="I39" s="259">
        <v>2.033361619379816E-2</v>
      </c>
      <c r="J39" s="259">
        <v>8.5802972022290917E-3</v>
      </c>
      <c r="K39" s="259">
        <v>4.2402594824287069E-3</v>
      </c>
      <c r="L39" s="259">
        <v>1.7806543207492885E-2</v>
      </c>
      <c r="M39" s="259">
        <v>8.0406278897255518E-3</v>
      </c>
      <c r="N39" s="259">
        <v>1.2209966733472145E-2</v>
      </c>
      <c r="O39" s="259">
        <v>1.8881130135803906E-2</v>
      </c>
      <c r="P39" s="259">
        <v>1.4233000719876914E-2</v>
      </c>
      <c r="Q39" s="259">
        <v>1.26561386323887E-2</v>
      </c>
      <c r="R39" s="259">
        <v>1.2985502274020181E-2</v>
      </c>
      <c r="S39" s="259">
        <v>8.9844891101285591E-3</v>
      </c>
      <c r="T39" s="259">
        <v>2.4290823675466082E-2</v>
      </c>
      <c r="U39" s="259">
        <v>5.6256658891411369E-2</v>
      </c>
      <c r="V39" s="259">
        <v>1.0307020385426096E-2</v>
      </c>
      <c r="W39" s="259">
        <v>5.1129966522888461E-3</v>
      </c>
      <c r="X39" s="259">
        <v>1.2826136823346176E-2</v>
      </c>
      <c r="Y39" s="259">
        <v>4.9714243620605433E-2</v>
      </c>
      <c r="Z39" s="259">
        <v>7.5475441216768246E-2</v>
      </c>
      <c r="AA39" s="259">
        <v>3.7517648306874089E-2</v>
      </c>
      <c r="AB39" s="259">
        <v>1.9257608753028527E-2</v>
      </c>
      <c r="AC39" s="259">
        <v>1.668405868231846E-2</v>
      </c>
      <c r="AD39" s="259">
        <v>1.9986039314931512E-2</v>
      </c>
      <c r="AE39" s="259">
        <v>1.590141971494188E-2</v>
      </c>
      <c r="AF39" s="259">
        <v>1.1153510014517538E-2</v>
      </c>
      <c r="AG39" s="259">
        <v>1.4754339507767835E-2</v>
      </c>
      <c r="AH39" s="259" t="e">
        <v>#DIV/0!</v>
      </c>
      <c r="AI39" s="259">
        <v>3.5234863904668498E-2</v>
      </c>
      <c r="AJ39" s="259">
        <v>1.6395663859378708E-2</v>
      </c>
      <c r="AK39" s="25"/>
      <c r="AL39" s="64"/>
    </row>
    <row r="40" spans="1:38" x14ac:dyDescent="0.25">
      <c r="A40" s="182">
        <v>3</v>
      </c>
      <c r="B40" s="83">
        <v>17</v>
      </c>
      <c r="C40" s="14" t="s">
        <v>817</v>
      </c>
      <c r="D40" s="259">
        <v>4.1623589038786001E-3</v>
      </c>
      <c r="E40" s="259">
        <v>8.8106439153633523E-4</v>
      </c>
      <c r="F40" s="259">
        <v>1.8262110846230483E-3</v>
      </c>
      <c r="G40" s="259">
        <v>2.5634831998251981E-3</v>
      </c>
      <c r="H40" s="259">
        <v>2.197030196036493E-3</v>
      </c>
      <c r="I40" s="259">
        <v>6.0657619709745779E-3</v>
      </c>
      <c r="J40" s="259">
        <v>9.1524848933383185E-5</v>
      </c>
      <c r="K40" s="259">
        <v>0</v>
      </c>
      <c r="L40" s="259">
        <v>0</v>
      </c>
      <c r="M40" s="259">
        <v>5.4248568395540066E-4</v>
      </c>
      <c r="N40" s="259">
        <v>3.3443972710630798E-3</v>
      </c>
      <c r="O40" s="259">
        <v>1.2923132298489914E-3</v>
      </c>
      <c r="P40" s="259">
        <v>2.8937827952157649E-3</v>
      </c>
      <c r="Q40" s="259">
        <v>5.2973501051319864E-4</v>
      </c>
      <c r="R40" s="259">
        <v>1.9357697709868127E-3</v>
      </c>
      <c r="S40" s="259">
        <v>1.5153198530753222E-3</v>
      </c>
      <c r="T40" s="259">
        <v>2.7890685954519757E-2</v>
      </c>
      <c r="U40" s="259">
        <v>2.1844721312987696E-2</v>
      </c>
      <c r="V40" s="259">
        <v>5.3887880678676349E-4</v>
      </c>
      <c r="W40" s="259">
        <v>1.3714906825069878E-4</v>
      </c>
      <c r="X40" s="259">
        <v>2.5468049883771367E-4</v>
      </c>
      <c r="Y40" s="259">
        <v>0</v>
      </c>
      <c r="Z40" s="259">
        <v>0</v>
      </c>
      <c r="AA40" s="259">
        <v>0</v>
      </c>
      <c r="AB40" s="259">
        <v>7.6082563237639487E-4</v>
      </c>
      <c r="AC40" s="259">
        <v>0</v>
      </c>
      <c r="AD40" s="259">
        <v>5.6798452622262722E-3</v>
      </c>
      <c r="AE40" s="259">
        <v>2.2274003150348533E-3</v>
      </c>
      <c r="AF40" s="259">
        <v>2.901067189220305E-3</v>
      </c>
      <c r="AG40" s="259">
        <v>1.7101808991799066E-4</v>
      </c>
      <c r="AH40" s="259" t="e">
        <v>#DIV/0!</v>
      </c>
      <c r="AI40" s="259">
        <v>0</v>
      </c>
      <c r="AJ40" s="259">
        <v>2.3275207404981849E-3</v>
      </c>
      <c r="AK40" s="84"/>
    </row>
    <row r="41" spans="1:38" s="14" customFormat="1" x14ac:dyDescent="0.25">
      <c r="A41" s="64">
        <v>3</v>
      </c>
      <c r="B41" s="13">
        <v>18</v>
      </c>
      <c r="C41" s="14" t="s">
        <v>180</v>
      </c>
      <c r="D41" s="259">
        <v>2.0621800665227123E-2</v>
      </c>
      <c r="E41" s="259">
        <v>1.7854259501656901E-2</v>
      </c>
      <c r="F41" s="259">
        <v>1.7042292395231872E-2</v>
      </c>
      <c r="G41" s="259">
        <v>1.2009910821670727E-2</v>
      </c>
      <c r="H41" s="259">
        <v>1.7028844220262768E-2</v>
      </c>
      <c r="I41" s="259">
        <v>1.5273518917785075E-2</v>
      </c>
      <c r="J41" s="259">
        <v>1.1069904566144477E-2</v>
      </c>
      <c r="K41" s="259">
        <v>1.007004864497031E-3</v>
      </c>
      <c r="L41" s="259">
        <v>4.2230786759725834E-3</v>
      </c>
      <c r="M41" s="259">
        <v>5.5518842964275639E-3</v>
      </c>
      <c r="N41" s="259">
        <v>9.4926657036680153E-3</v>
      </c>
      <c r="O41" s="259">
        <v>1.2133297050601396E-2</v>
      </c>
      <c r="P41" s="259">
        <v>1.3445443022575635E-2</v>
      </c>
      <c r="Q41" s="259">
        <v>1.2022289979304535E-2</v>
      </c>
      <c r="R41" s="259">
        <v>9.8426120418710801E-3</v>
      </c>
      <c r="S41" s="259">
        <v>1.0733286054047539E-2</v>
      </c>
      <c r="T41" s="259">
        <v>4.5076955240424717E-2</v>
      </c>
      <c r="U41" s="259">
        <v>5.8905055305569352E-2</v>
      </c>
      <c r="V41" s="259">
        <v>8.3945717879969368E-3</v>
      </c>
      <c r="W41" s="259">
        <v>1.2458270319769966E-2</v>
      </c>
      <c r="X41" s="259">
        <v>0.22133861326993545</v>
      </c>
      <c r="Y41" s="259">
        <v>1.3625184072751456E-2</v>
      </c>
      <c r="Z41" s="259">
        <v>2.7359022340650327E-3</v>
      </c>
      <c r="AA41" s="259">
        <v>1.1677088683547708E-2</v>
      </c>
      <c r="AB41" s="259">
        <v>2.3608820413235733E-2</v>
      </c>
      <c r="AC41" s="259">
        <v>5.5431624999497785E-3</v>
      </c>
      <c r="AD41" s="259">
        <v>2.3133565573267994E-2</v>
      </c>
      <c r="AE41" s="259">
        <v>1.4828175437346863E-2</v>
      </c>
      <c r="AF41" s="259">
        <v>8.3678146738966949E-3</v>
      </c>
      <c r="AG41" s="259">
        <v>4.6762977193157201E-3</v>
      </c>
      <c r="AH41" s="259" t="e">
        <v>#DIV/0!</v>
      </c>
      <c r="AI41" s="259">
        <v>1.0495428757196505E-2</v>
      </c>
      <c r="AJ41" s="259">
        <v>1.6397200428879866E-2</v>
      </c>
      <c r="AK41" s="25"/>
      <c r="AL41" s="64"/>
    </row>
    <row r="42" spans="1:38" x14ac:dyDescent="0.25">
      <c r="A42" s="182">
        <v>3</v>
      </c>
      <c r="B42" s="83">
        <v>19</v>
      </c>
      <c r="C42" s="82" t="s">
        <v>192</v>
      </c>
      <c r="D42" s="259">
        <v>2.6245263077461223E-2</v>
      </c>
      <c r="E42" s="259">
        <v>4.1345358646140147E-2</v>
      </c>
      <c r="F42" s="259">
        <v>6.5439912262780564E-2</v>
      </c>
      <c r="G42" s="259">
        <v>3.9611480778788594E-2</v>
      </c>
      <c r="H42" s="259">
        <v>4.7979478163279403E-2</v>
      </c>
      <c r="I42" s="259">
        <v>4.5998219744462804E-2</v>
      </c>
      <c r="J42" s="259">
        <v>2.2136707883267007E-2</v>
      </c>
      <c r="K42" s="259">
        <v>2.1646448315657492E-2</v>
      </c>
      <c r="L42" s="259">
        <v>4.4623654943550223E-2</v>
      </c>
      <c r="M42" s="259">
        <v>2.6927534480978101E-2</v>
      </c>
      <c r="N42" s="259">
        <v>2.6464914007487773E-2</v>
      </c>
      <c r="O42" s="259">
        <v>2.4622932519970012E-2</v>
      </c>
      <c r="P42" s="259">
        <v>2.6491142090968773E-2</v>
      </c>
      <c r="Q42" s="259">
        <v>3.2999523856291221E-2</v>
      </c>
      <c r="R42" s="259">
        <v>3.0538728270790919E-2</v>
      </c>
      <c r="S42" s="259">
        <v>1.5962849190212104E-2</v>
      </c>
      <c r="T42" s="259">
        <v>3.9603333385066171E-2</v>
      </c>
      <c r="U42" s="259">
        <v>2.9666145389729594E-2</v>
      </c>
      <c r="V42" s="259">
        <v>6.6041676225292195E-2</v>
      </c>
      <c r="W42" s="259">
        <v>1.8920435595171307E-2</v>
      </c>
      <c r="X42" s="259">
        <v>8.3326340048724176E-2</v>
      </c>
      <c r="Y42" s="259">
        <v>2.1849873302184002E-2</v>
      </c>
      <c r="Z42" s="259">
        <v>3.1966761567463281E-2</v>
      </c>
      <c r="AA42" s="259">
        <v>3.815292528341304E-2</v>
      </c>
      <c r="AB42" s="259">
        <v>1.9890817953244478E-2</v>
      </c>
      <c r="AC42" s="259">
        <v>1.1512484162159825E-2</v>
      </c>
      <c r="AD42" s="259">
        <v>2.5300276266330381E-2</v>
      </c>
      <c r="AE42" s="259">
        <v>4.1369357682218402E-2</v>
      </c>
      <c r="AF42" s="259">
        <v>2.5826182835207902E-2</v>
      </c>
      <c r="AG42" s="259">
        <v>3.951424176651229E-2</v>
      </c>
      <c r="AH42" s="259" t="e">
        <v>#DIV/0!</v>
      </c>
      <c r="AI42" s="259">
        <v>2.5340142635818325E-2</v>
      </c>
      <c r="AJ42" s="259">
        <v>4.3415448259345957E-2</v>
      </c>
      <c r="AK42" s="84"/>
    </row>
    <row r="43" spans="1:38" s="14" customFormat="1" x14ac:dyDescent="0.25">
      <c r="A43" s="64">
        <v>3</v>
      </c>
      <c r="B43" s="13">
        <v>0</v>
      </c>
      <c r="C43" s="14" t="s">
        <v>1003</v>
      </c>
      <c r="D43" s="259">
        <v>1</v>
      </c>
      <c r="E43" s="259">
        <v>1</v>
      </c>
      <c r="F43" s="259">
        <v>1</v>
      </c>
      <c r="G43" s="259">
        <v>1</v>
      </c>
      <c r="H43" s="259">
        <v>1</v>
      </c>
      <c r="I43" s="259">
        <v>1</v>
      </c>
      <c r="J43" s="259">
        <v>1</v>
      </c>
      <c r="K43" s="259">
        <v>1</v>
      </c>
      <c r="L43" s="259">
        <v>1</v>
      </c>
      <c r="M43" s="259">
        <v>1</v>
      </c>
      <c r="N43" s="259">
        <v>1</v>
      </c>
      <c r="O43" s="259">
        <v>1</v>
      </c>
      <c r="P43" s="259">
        <v>1</v>
      </c>
      <c r="Q43" s="259">
        <v>1</v>
      </c>
      <c r="R43" s="259">
        <v>1</v>
      </c>
      <c r="S43" s="259">
        <v>1</v>
      </c>
      <c r="T43" s="259">
        <v>1</v>
      </c>
      <c r="U43" s="259">
        <v>1</v>
      </c>
      <c r="V43" s="259">
        <v>1</v>
      </c>
      <c r="W43" s="259">
        <v>1</v>
      </c>
      <c r="X43" s="259">
        <v>1</v>
      </c>
      <c r="Y43" s="259">
        <v>1</v>
      </c>
      <c r="Z43" s="259">
        <v>1</v>
      </c>
      <c r="AA43" s="259">
        <v>1</v>
      </c>
      <c r="AB43" s="259">
        <v>1</v>
      </c>
      <c r="AC43" s="259">
        <v>1</v>
      </c>
      <c r="AD43" s="259">
        <v>1</v>
      </c>
      <c r="AE43" s="259">
        <v>1</v>
      </c>
      <c r="AF43" s="259">
        <v>1</v>
      </c>
      <c r="AG43" s="259">
        <v>1</v>
      </c>
      <c r="AH43" s="259" t="e">
        <v>#DIV/0!</v>
      </c>
      <c r="AI43" s="259">
        <v>1</v>
      </c>
      <c r="AJ43" s="259">
        <v>1</v>
      </c>
      <c r="AK43" s="25"/>
      <c r="AL43" s="64"/>
    </row>
    <row r="44" spans="1:38" x14ac:dyDescent="0.25">
      <c r="A44" s="182"/>
      <c r="B44" s="83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</row>
    <row r="45" spans="1:38" x14ac:dyDescent="0.25">
      <c r="A45" s="64">
        <v>3</v>
      </c>
      <c r="B45" s="83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4"/>
    </row>
    <row r="46" spans="1:38" x14ac:dyDescent="0.25">
      <c r="A46" s="182"/>
      <c r="B46" s="83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4"/>
    </row>
    <row r="47" spans="1:38" x14ac:dyDescent="0.25">
      <c r="A47" s="64">
        <v>3</v>
      </c>
      <c r="B47" s="83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4"/>
    </row>
    <row r="48" spans="1:38" x14ac:dyDescent="0.25">
      <c r="A48" s="182"/>
      <c r="B48" s="83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4"/>
    </row>
    <row r="49" spans="1:37" x14ac:dyDescent="0.25">
      <c r="A49" s="64">
        <v>3</v>
      </c>
      <c r="B49" s="83"/>
      <c r="C49" s="82" t="s">
        <v>1</v>
      </c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4"/>
    </row>
    <row r="50" spans="1:37" x14ac:dyDescent="0.25">
      <c r="A50" s="182">
        <v>3</v>
      </c>
      <c r="B50" s="83">
        <v>21</v>
      </c>
      <c r="C50" s="82" t="s">
        <v>824</v>
      </c>
      <c r="D50" s="259">
        <v>0.85598509684627977</v>
      </c>
      <c r="E50" s="259">
        <v>0.87402379247068773</v>
      </c>
      <c r="F50" s="259">
        <v>0.89651528142888315</v>
      </c>
      <c r="G50" s="259">
        <v>0.88263991240985173</v>
      </c>
      <c r="H50" s="259">
        <v>0.88123766716924612</v>
      </c>
      <c r="I50" s="259">
        <v>0.97245941957536175</v>
      </c>
      <c r="J50" s="259">
        <v>0.89106079070269018</v>
      </c>
      <c r="K50" s="259">
        <v>0.91888383572053656</v>
      </c>
      <c r="L50" s="259">
        <v>0.66490491819713582</v>
      </c>
      <c r="M50" s="259">
        <v>0.91489401879292742</v>
      </c>
      <c r="N50" s="259">
        <v>0.9305086769945915</v>
      </c>
      <c r="O50" s="259">
        <v>0.96169825780301255</v>
      </c>
      <c r="P50" s="259">
        <v>0.92788689127317014</v>
      </c>
      <c r="Q50" s="259">
        <v>0.60908091150888821</v>
      </c>
      <c r="R50" s="259">
        <v>0.88058900436415988</v>
      </c>
      <c r="S50" s="259">
        <v>0.5804514925007811</v>
      </c>
      <c r="T50" s="259">
        <v>0.90347399473256607</v>
      </c>
      <c r="U50" s="259">
        <v>0.97552872372782329</v>
      </c>
      <c r="V50" s="259">
        <v>0.9482573494594797</v>
      </c>
      <c r="W50" s="259">
        <v>0.97494236397796341</v>
      </c>
      <c r="X50" s="259">
        <v>0.91894408035031738</v>
      </c>
      <c r="Y50" s="259">
        <v>0.81463058540002919</v>
      </c>
      <c r="Z50" s="259">
        <v>0.87950624876675976</v>
      </c>
      <c r="AA50" s="259">
        <v>0.43981511787787331</v>
      </c>
      <c r="AB50" s="259">
        <v>0.83675414052696073</v>
      </c>
      <c r="AC50" s="259">
        <v>0.19801725154724964</v>
      </c>
      <c r="AD50" s="259">
        <v>0.72555364763633834</v>
      </c>
      <c r="AE50" s="259">
        <v>0.87592787486345258</v>
      </c>
      <c r="AF50" s="259">
        <v>0.92902194348168465</v>
      </c>
      <c r="AG50" s="259">
        <v>0.75147276727350065</v>
      </c>
      <c r="AH50" s="259" t="e">
        <v>#DIV/0!</v>
      </c>
      <c r="AI50" s="259">
        <v>0.49731432691471489</v>
      </c>
      <c r="AJ50" s="259">
        <v>0.8813818399279657</v>
      </c>
      <c r="AK50" s="84"/>
    </row>
    <row r="51" spans="1:37" x14ac:dyDescent="0.25">
      <c r="A51" s="64">
        <v>3</v>
      </c>
      <c r="B51" s="83">
        <v>2101</v>
      </c>
      <c r="C51" s="82" t="s">
        <v>243</v>
      </c>
      <c r="D51" s="259">
        <v>0.50982478775126661</v>
      </c>
      <c r="E51" s="259">
        <v>0.45341488152367782</v>
      </c>
      <c r="F51" s="259">
        <v>0.63537492882582647</v>
      </c>
      <c r="G51" s="259">
        <v>0.54728986519158973</v>
      </c>
      <c r="H51" s="259">
        <v>0.55548929537334779</v>
      </c>
      <c r="I51" s="259">
        <v>0.46851786565306092</v>
      </c>
      <c r="J51" s="259">
        <v>0.57162226566639462</v>
      </c>
      <c r="K51" s="259">
        <v>0.91772751738193381</v>
      </c>
      <c r="L51" s="259">
        <v>5.9600894578760574E-3</v>
      </c>
      <c r="M51" s="259">
        <v>0.40367561640936639</v>
      </c>
      <c r="N51" s="259">
        <v>0.56474178765789795</v>
      </c>
      <c r="O51" s="259">
        <v>0.5367943287769178</v>
      </c>
      <c r="P51" s="259">
        <v>0.52085179562414385</v>
      </c>
      <c r="Q51" s="259">
        <v>0.12093592248994099</v>
      </c>
      <c r="R51" s="259">
        <v>0.46733905206439136</v>
      </c>
      <c r="S51" s="259">
        <v>0.33967691044021869</v>
      </c>
      <c r="T51" s="259">
        <v>0.27948612470903328</v>
      </c>
      <c r="U51" s="259">
        <v>0.73414889634996727</v>
      </c>
      <c r="V51" s="259">
        <v>0.30793022643822804</v>
      </c>
      <c r="W51" s="259">
        <v>0.70830221653065339</v>
      </c>
      <c r="X51" s="259">
        <v>0.11434140494364152</v>
      </c>
      <c r="Y51" s="259">
        <v>8.256338288460062E-2</v>
      </c>
      <c r="Z51" s="259">
        <v>0.49590274436893472</v>
      </c>
      <c r="AA51" s="259">
        <v>6.1281570099500256E-2</v>
      </c>
      <c r="AB51" s="259">
        <v>0.3408244934933623</v>
      </c>
      <c r="AC51" s="259">
        <v>6.4274023680369663E-2</v>
      </c>
      <c r="AD51" s="259">
        <v>0.33527155114903334</v>
      </c>
      <c r="AE51" s="259">
        <v>0.51901258919984861</v>
      </c>
      <c r="AF51" s="259">
        <v>0.60988612138139064</v>
      </c>
      <c r="AG51" s="259">
        <v>0.14215929483012482</v>
      </c>
      <c r="AH51" s="259" t="e">
        <v>#DIV/0!</v>
      </c>
      <c r="AI51" s="259">
        <v>6.9142447126662676E-2</v>
      </c>
      <c r="AJ51" s="259">
        <v>0.53880938097203113</v>
      </c>
      <c r="AK51" s="84"/>
    </row>
    <row r="52" spans="1:37" x14ac:dyDescent="0.25">
      <c r="A52" s="182">
        <v>3</v>
      </c>
      <c r="B52" s="83">
        <v>2102</v>
      </c>
      <c r="C52" s="82" t="s">
        <v>254</v>
      </c>
      <c r="D52" s="259">
        <v>0</v>
      </c>
      <c r="E52" s="259">
        <v>0</v>
      </c>
      <c r="F52" s="259">
        <v>0</v>
      </c>
      <c r="G52" s="259">
        <v>0</v>
      </c>
      <c r="H52" s="259">
        <v>0</v>
      </c>
      <c r="I52" s="259">
        <v>0</v>
      </c>
      <c r="J52" s="259">
        <v>0</v>
      </c>
      <c r="K52" s="259">
        <v>0</v>
      </c>
      <c r="L52" s="259">
        <v>0</v>
      </c>
      <c r="M52" s="259">
        <v>0</v>
      </c>
      <c r="N52" s="259">
        <v>0</v>
      </c>
      <c r="O52" s="259">
        <v>0</v>
      </c>
      <c r="P52" s="259">
        <v>0</v>
      </c>
      <c r="Q52" s="259">
        <v>0</v>
      </c>
      <c r="R52" s="259">
        <v>0</v>
      </c>
      <c r="S52" s="259">
        <v>0</v>
      </c>
      <c r="T52" s="259">
        <v>0</v>
      </c>
      <c r="U52" s="259">
        <v>0</v>
      </c>
      <c r="V52" s="259">
        <v>0</v>
      </c>
      <c r="W52" s="259">
        <v>0</v>
      </c>
      <c r="X52" s="259">
        <v>0</v>
      </c>
      <c r="Y52" s="259">
        <v>0</v>
      </c>
      <c r="Z52" s="259">
        <v>0</v>
      </c>
      <c r="AA52" s="259">
        <v>0</v>
      </c>
      <c r="AB52" s="259">
        <v>0</v>
      </c>
      <c r="AC52" s="259">
        <v>0</v>
      </c>
      <c r="AD52" s="259">
        <v>0</v>
      </c>
      <c r="AE52" s="259">
        <v>0</v>
      </c>
      <c r="AF52" s="259">
        <v>0</v>
      </c>
      <c r="AG52" s="259">
        <v>0</v>
      </c>
      <c r="AH52" s="259" t="e">
        <v>#DIV/0!</v>
      </c>
      <c r="AI52" s="259">
        <v>0</v>
      </c>
      <c r="AJ52" s="259">
        <v>0</v>
      </c>
      <c r="AK52" s="84"/>
    </row>
    <row r="53" spans="1:37" x14ac:dyDescent="0.25">
      <c r="A53" s="64">
        <v>3</v>
      </c>
      <c r="B53" s="83">
        <v>2103</v>
      </c>
      <c r="C53" s="82" t="s">
        <v>258</v>
      </c>
      <c r="D53" s="259">
        <v>0.31050692710089844</v>
      </c>
      <c r="E53" s="259">
        <v>0.36315255012469139</v>
      </c>
      <c r="F53" s="259">
        <v>0.23031800005411249</v>
      </c>
      <c r="G53" s="259">
        <v>0.30727595650299205</v>
      </c>
      <c r="H53" s="259">
        <v>0.28866775795050192</v>
      </c>
      <c r="I53" s="259">
        <v>0.4802210212411166</v>
      </c>
      <c r="J53" s="259">
        <v>0.28374646322788383</v>
      </c>
      <c r="K53" s="259">
        <v>0</v>
      </c>
      <c r="L53" s="259">
        <v>0.65332779190672319</v>
      </c>
      <c r="M53" s="259">
        <v>0.51121840238356098</v>
      </c>
      <c r="N53" s="259">
        <v>0.3440950771470776</v>
      </c>
      <c r="O53" s="259">
        <v>0.42486579758549908</v>
      </c>
      <c r="P53" s="259">
        <v>0.37151475709431131</v>
      </c>
      <c r="Q53" s="259">
        <v>0.48379230323567007</v>
      </c>
      <c r="R53" s="259">
        <v>0.39244470590286656</v>
      </c>
      <c r="S53" s="259">
        <v>0.23098903199588938</v>
      </c>
      <c r="T53" s="259">
        <v>0.57862402283982806</v>
      </c>
      <c r="U53" s="259">
        <v>0.20948491829334301</v>
      </c>
      <c r="V53" s="259">
        <v>0.63807055486286213</v>
      </c>
      <c r="W53" s="259">
        <v>0.22595844694904391</v>
      </c>
      <c r="X53" s="259">
        <v>0.80127736786346804</v>
      </c>
      <c r="Y53" s="259">
        <v>0.73206720251542867</v>
      </c>
      <c r="Z53" s="259">
        <v>0.34962988884951723</v>
      </c>
      <c r="AA53" s="259">
        <v>0.37853354777837306</v>
      </c>
      <c r="AB53" s="259">
        <v>0.48083010707983648</v>
      </c>
      <c r="AC53" s="259">
        <v>0.13359388846119746</v>
      </c>
      <c r="AD53" s="259">
        <v>0.37148512712262816</v>
      </c>
      <c r="AE53" s="259">
        <v>0.32583725292020188</v>
      </c>
      <c r="AF53" s="259">
        <v>0.30008779388527812</v>
      </c>
      <c r="AG53" s="259">
        <v>0.60561074889860445</v>
      </c>
      <c r="AH53" s="259" t="e">
        <v>#DIV/0!</v>
      </c>
      <c r="AI53" s="259">
        <v>0.42813083231671023</v>
      </c>
      <c r="AJ53" s="259">
        <v>0.30793273181965214</v>
      </c>
      <c r="AK53" s="84"/>
    </row>
    <row r="54" spans="1:37" x14ac:dyDescent="0.25">
      <c r="A54" s="182">
        <v>3</v>
      </c>
      <c r="B54" s="83">
        <v>2104</v>
      </c>
      <c r="C54" s="82" t="s">
        <v>260</v>
      </c>
      <c r="D54" s="259">
        <v>0</v>
      </c>
      <c r="E54" s="259">
        <v>0</v>
      </c>
      <c r="F54" s="259">
        <v>2.7851729352355964E-5</v>
      </c>
      <c r="G54" s="259">
        <v>0</v>
      </c>
      <c r="H54" s="259">
        <v>1.137296665196803E-5</v>
      </c>
      <c r="I54" s="259">
        <v>1.2323641237742494E-4</v>
      </c>
      <c r="J54" s="259">
        <v>1.2377056886572651E-4</v>
      </c>
      <c r="K54" s="259">
        <v>0</v>
      </c>
      <c r="L54" s="259">
        <v>0</v>
      </c>
      <c r="M54" s="259">
        <v>0</v>
      </c>
      <c r="N54" s="259">
        <v>2.30529010356489E-5</v>
      </c>
      <c r="O54" s="259">
        <v>0</v>
      </c>
      <c r="P54" s="259">
        <v>0</v>
      </c>
      <c r="Q54" s="259">
        <v>0</v>
      </c>
      <c r="R54" s="259">
        <v>5.4269075438768247E-5</v>
      </c>
      <c r="S54" s="259">
        <v>0</v>
      </c>
      <c r="T54" s="259">
        <v>1.098615992125805E-4</v>
      </c>
      <c r="U54" s="259">
        <v>6.4792039579005244E-6</v>
      </c>
      <c r="V54" s="259">
        <v>3.7040776097602001E-5</v>
      </c>
      <c r="W54" s="259">
        <v>0</v>
      </c>
      <c r="X54" s="259">
        <v>0</v>
      </c>
      <c r="Y54" s="259">
        <v>0</v>
      </c>
      <c r="Z54" s="259">
        <v>0</v>
      </c>
      <c r="AA54" s="259">
        <v>0</v>
      </c>
      <c r="AB54" s="259">
        <v>0</v>
      </c>
      <c r="AC54" s="259">
        <v>0</v>
      </c>
      <c r="AD54" s="259">
        <v>1.8562322834307446E-5</v>
      </c>
      <c r="AE54" s="259">
        <v>2.5852019974805605E-5</v>
      </c>
      <c r="AF54" s="259">
        <v>2.0104600948669153E-5</v>
      </c>
      <c r="AG54" s="259">
        <v>3.7938477539299159E-7</v>
      </c>
      <c r="AH54" s="259" t="e">
        <v>#DIV/0!</v>
      </c>
      <c r="AI54" s="259">
        <v>0</v>
      </c>
      <c r="AJ54" s="259">
        <v>2.8521564536192818E-5</v>
      </c>
      <c r="AK54" s="84"/>
    </row>
    <row r="55" spans="1:37" x14ac:dyDescent="0.25">
      <c r="A55" s="64">
        <v>3</v>
      </c>
      <c r="B55" s="83">
        <v>2105</v>
      </c>
      <c r="C55" s="82" t="s">
        <v>261</v>
      </c>
      <c r="D55" s="259">
        <v>3.5653381994114733E-2</v>
      </c>
      <c r="E55" s="259">
        <v>5.74563608223186E-2</v>
      </c>
      <c r="F55" s="259">
        <v>3.0794500819591914E-2</v>
      </c>
      <c r="G55" s="259">
        <v>2.8074090715269888E-2</v>
      </c>
      <c r="H55" s="259">
        <v>3.7069240878744317E-2</v>
      </c>
      <c r="I55" s="259">
        <v>2.359729626880681E-2</v>
      </c>
      <c r="J55" s="259">
        <v>3.5568291239546017E-2</v>
      </c>
      <c r="K55" s="259">
        <v>1.1563183386027066E-3</v>
      </c>
      <c r="L55" s="259">
        <v>5.6170368325365689E-3</v>
      </c>
      <c r="M55" s="259">
        <v>0</v>
      </c>
      <c r="N55" s="259">
        <v>2.1648759288580319E-2</v>
      </c>
      <c r="O55" s="259">
        <v>3.8131440595659618E-5</v>
      </c>
      <c r="P55" s="259">
        <v>3.5520338554714925E-2</v>
      </c>
      <c r="Q55" s="259">
        <v>4.3526857832770684E-3</v>
      </c>
      <c r="R55" s="259">
        <v>2.075097732146319E-2</v>
      </c>
      <c r="S55" s="259">
        <v>9.7855500646729775E-3</v>
      </c>
      <c r="T55" s="259">
        <v>4.5253985584492049E-2</v>
      </c>
      <c r="U55" s="259">
        <v>3.1888429880555152E-2</v>
      </c>
      <c r="V55" s="259">
        <v>2.2195273822918681E-3</v>
      </c>
      <c r="W55" s="259">
        <v>4.0681700498266041E-2</v>
      </c>
      <c r="X55" s="259">
        <v>3.325307543207783E-3</v>
      </c>
      <c r="Y55" s="259">
        <v>0</v>
      </c>
      <c r="Z55" s="259">
        <v>3.3973615548307808E-2</v>
      </c>
      <c r="AA55" s="259">
        <v>0</v>
      </c>
      <c r="AB55" s="259">
        <v>1.5099539953761908E-2</v>
      </c>
      <c r="AC55" s="259">
        <v>1.4933940568250667E-4</v>
      </c>
      <c r="AD55" s="259">
        <v>1.8778407041842561E-2</v>
      </c>
      <c r="AE55" s="259">
        <v>3.1052180723427358E-2</v>
      </c>
      <c r="AF55" s="259">
        <v>1.902792361406732E-2</v>
      </c>
      <c r="AG55" s="259">
        <v>3.7023441599960496E-3</v>
      </c>
      <c r="AH55" s="259" t="e">
        <v>#DIV/0!</v>
      </c>
      <c r="AI55" s="259">
        <v>4.1047471342025945E-5</v>
      </c>
      <c r="AJ55" s="259">
        <v>3.4611205571746302E-2</v>
      </c>
      <c r="AK55" s="84"/>
    </row>
    <row r="56" spans="1:37" x14ac:dyDescent="0.25">
      <c r="A56" s="182">
        <v>3</v>
      </c>
      <c r="B56" s="83">
        <v>22</v>
      </c>
      <c r="C56" s="82" t="s">
        <v>27</v>
      </c>
      <c r="D56" s="259">
        <v>0</v>
      </c>
      <c r="E56" s="259">
        <v>0</v>
      </c>
      <c r="F56" s="259">
        <v>0</v>
      </c>
      <c r="G56" s="259">
        <v>0</v>
      </c>
      <c r="H56" s="259">
        <v>0</v>
      </c>
      <c r="I56" s="259">
        <v>0</v>
      </c>
      <c r="J56" s="259">
        <v>0</v>
      </c>
      <c r="K56" s="259">
        <v>0</v>
      </c>
      <c r="L56" s="259">
        <v>0</v>
      </c>
      <c r="M56" s="259">
        <v>0</v>
      </c>
      <c r="N56" s="259">
        <v>0</v>
      </c>
      <c r="O56" s="259">
        <v>0</v>
      </c>
      <c r="P56" s="259">
        <v>0</v>
      </c>
      <c r="Q56" s="259">
        <v>0</v>
      </c>
      <c r="R56" s="259">
        <v>0</v>
      </c>
      <c r="S56" s="259">
        <v>0</v>
      </c>
      <c r="T56" s="259">
        <v>0</v>
      </c>
      <c r="U56" s="259">
        <v>0</v>
      </c>
      <c r="V56" s="259">
        <v>0</v>
      </c>
      <c r="W56" s="259">
        <v>0</v>
      </c>
      <c r="X56" s="259">
        <v>0</v>
      </c>
      <c r="Y56" s="259">
        <v>0</v>
      </c>
      <c r="Z56" s="259">
        <v>0</v>
      </c>
      <c r="AA56" s="259">
        <v>0</v>
      </c>
      <c r="AB56" s="259">
        <v>0</v>
      </c>
      <c r="AC56" s="259">
        <v>0</v>
      </c>
      <c r="AD56" s="259">
        <v>0</v>
      </c>
      <c r="AE56" s="259">
        <v>0</v>
      </c>
      <c r="AF56" s="259">
        <v>0</v>
      </c>
      <c r="AG56" s="259">
        <v>0</v>
      </c>
      <c r="AH56" s="259" t="e">
        <v>#DIV/0!</v>
      </c>
      <c r="AI56" s="259">
        <v>0</v>
      </c>
      <c r="AJ56" s="259">
        <v>0</v>
      </c>
      <c r="AK56" s="84"/>
    </row>
    <row r="57" spans="1:37" x14ac:dyDescent="0.25">
      <c r="A57" s="64">
        <v>3</v>
      </c>
      <c r="B57" s="83">
        <v>23</v>
      </c>
      <c r="C57" s="82" t="s">
        <v>264</v>
      </c>
      <c r="D57" s="259">
        <v>9.842427822029062E-3</v>
      </c>
      <c r="E57" s="259">
        <v>5.5824321687597813E-3</v>
      </c>
      <c r="F57" s="259">
        <v>8.81885650857369E-3</v>
      </c>
      <c r="G57" s="259">
        <v>5.1487471129517456E-3</v>
      </c>
      <c r="H57" s="259">
        <v>7.6556888570460833E-3</v>
      </c>
      <c r="I57" s="259">
        <v>2.179241543541449E-3</v>
      </c>
      <c r="J57" s="259">
        <v>1.1303371853173361E-2</v>
      </c>
      <c r="K57" s="259">
        <v>3.4668895752907485E-2</v>
      </c>
      <c r="L57" s="259">
        <v>0</v>
      </c>
      <c r="M57" s="259">
        <v>3.2468896025001285E-3</v>
      </c>
      <c r="N57" s="259">
        <v>2.1893402169503901E-3</v>
      </c>
      <c r="O57" s="259">
        <v>4.7330941248063564E-3</v>
      </c>
      <c r="P57" s="259">
        <v>5.6854385040709891E-3</v>
      </c>
      <c r="Q57" s="259">
        <v>4.7532097587628836E-4</v>
      </c>
      <c r="R57" s="259">
        <v>5.7339721363040925E-3</v>
      </c>
      <c r="S57" s="259">
        <v>2.1962351111406385E-5</v>
      </c>
      <c r="T57" s="259">
        <v>1.8270192851266602E-3</v>
      </c>
      <c r="U57" s="259">
        <v>3.2350276609559851E-4</v>
      </c>
      <c r="V57" s="259">
        <v>3.9640145896949709E-3</v>
      </c>
      <c r="W57" s="259">
        <v>2.6378163203378286E-3</v>
      </c>
      <c r="X57" s="259">
        <v>8.432011333374257E-5</v>
      </c>
      <c r="Y57" s="259">
        <v>0</v>
      </c>
      <c r="Z57" s="259">
        <v>5.491958352779959E-2</v>
      </c>
      <c r="AA57" s="259">
        <v>1.5052679226905754E-4</v>
      </c>
      <c r="AB57" s="259">
        <v>2.4440933763881481E-3</v>
      </c>
      <c r="AC57" s="259">
        <v>0</v>
      </c>
      <c r="AD57" s="259">
        <v>1.8233675272869535E-3</v>
      </c>
      <c r="AE57" s="259">
        <v>6.8267270058090445E-3</v>
      </c>
      <c r="AF57" s="259">
        <v>6.3432415529967208E-3</v>
      </c>
      <c r="AG57" s="259">
        <v>1.1272607741722297E-3</v>
      </c>
      <c r="AH57" s="259" t="e">
        <v>#DIV/0!</v>
      </c>
      <c r="AI57" s="259">
        <v>5.9370386328065108E-5</v>
      </c>
      <c r="AJ57" s="259">
        <v>7.3387546873279639E-3</v>
      </c>
      <c r="AK57" s="84"/>
    </row>
    <row r="58" spans="1:37" x14ac:dyDescent="0.25">
      <c r="A58" s="182">
        <v>3</v>
      </c>
      <c r="B58" s="83">
        <v>24</v>
      </c>
      <c r="C58" s="82" t="s">
        <v>826</v>
      </c>
      <c r="D58" s="259">
        <v>0</v>
      </c>
      <c r="E58" s="259">
        <v>9.6909201577473087E-4</v>
      </c>
      <c r="F58" s="259">
        <v>3.8623040799669889E-5</v>
      </c>
      <c r="G58" s="259">
        <v>6.0969537258917918E-6</v>
      </c>
      <c r="H58" s="259">
        <v>2.2824079674604509E-4</v>
      </c>
      <c r="I58" s="259">
        <v>3.200845344585619E-5</v>
      </c>
      <c r="J58" s="259">
        <v>0</v>
      </c>
      <c r="K58" s="259">
        <v>2.274428546236418E-4</v>
      </c>
      <c r="L58" s="259">
        <v>0</v>
      </c>
      <c r="M58" s="259">
        <v>0</v>
      </c>
      <c r="N58" s="259">
        <v>0</v>
      </c>
      <c r="O58" s="259">
        <v>0</v>
      </c>
      <c r="P58" s="259">
        <v>0</v>
      </c>
      <c r="Q58" s="259">
        <v>0</v>
      </c>
      <c r="R58" s="259">
        <v>1.2836542602111703E-5</v>
      </c>
      <c r="S58" s="259">
        <v>0</v>
      </c>
      <c r="T58" s="259">
        <v>0</v>
      </c>
      <c r="U58" s="259">
        <v>0</v>
      </c>
      <c r="V58" s="259">
        <v>0</v>
      </c>
      <c r="W58" s="259">
        <v>0</v>
      </c>
      <c r="X58" s="259">
        <v>0</v>
      </c>
      <c r="Y58" s="259">
        <v>0</v>
      </c>
      <c r="Z58" s="259">
        <v>0</v>
      </c>
      <c r="AA58" s="259">
        <v>0</v>
      </c>
      <c r="AB58" s="259">
        <v>0</v>
      </c>
      <c r="AC58" s="259">
        <v>0</v>
      </c>
      <c r="AD58" s="259">
        <v>0</v>
      </c>
      <c r="AE58" s="259">
        <v>1.492464294406028E-4</v>
      </c>
      <c r="AF58" s="259">
        <v>2.9088303768486188E-5</v>
      </c>
      <c r="AG58" s="259">
        <v>0</v>
      </c>
      <c r="AH58" s="259" t="e">
        <v>#DIV/0!</v>
      </c>
      <c r="AI58" s="259">
        <v>0</v>
      </c>
      <c r="AJ58" s="259">
        <v>1.7478171553437407E-4</v>
      </c>
      <c r="AK58" s="84"/>
    </row>
    <row r="59" spans="1:37" x14ac:dyDescent="0.25">
      <c r="A59" s="64">
        <v>3</v>
      </c>
      <c r="B59" s="83">
        <v>25</v>
      </c>
      <c r="C59" s="82" t="s">
        <v>273</v>
      </c>
      <c r="D59" s="259">
        <v>3.1143913116471515E-2</v>
      </c>
      <c r="E59" s="259">
        <v>3.2806610189849372E-2</v>
      </c>
      <c r="F59" s="259">
        <v>2.7729569855190331E-2</v>
      </c>
      <c r="G59" s="259">
        <v>2.7892600345818461E-2</v>
      </c>
      <c r="H59" s="259">
        <v>2.9530791455085834E-2</v>
      </c>
      <c r="I59" s="259">
        <v>2.2252972810549845E-2</v>
      </c>
      <c r="J59" s="259">
        <v>2.6439830072456587E-2</v>
      </c>
      <c r="K59" s="259">
        <v>4.4821768145326374E-2</v>
      </c>
      <c r="L59" s="259">
        <v>0.27080946478033002</v>
      </c>
      <c r="M59" s="259">
        <v>2.6859044802056524E-2</v>
      </c>
      <c r="N59" s="259">
        <v>3.1651628139850813E-2</v>
      </c>
      <c r="O59" s="259">
        <v>2.0068798655795677E-2</v>
      </c>
      <c r="P59" s="259">
        <v>1.7457478045173259E-2</v>
      </c>
      <c r="Q59" s="259">
        <v>5.0360262728174725E-2</v>
      </c>
      <c r="R59" s="259">
        <v>5.724125786273767E-2</v>
      </c>
      <c r="S59" s="259">
        <v>2.1471704410078299E-2</v>
      </c>
      <c r="T59" s="259">
        <v>3.794751632921757E-2</v>
      </c>
      <c r="U59" s="259">
        <v>1.5758308220980864E-2</v>
      </c>
      <c r="V59" s="259">
        <v>4.2365167269014507E-2</v>
      </c>
      <c r="W59" s="259">
        <v>2.2220925556523333E-2</v>
      </c>
      <c r="X59" s="259">
        <v>5.7176005670462125E-2</v>
      </c>
      <c r="Y59" s="259">
        <v>3.2904634996074232E-2</v>
      </c>
      <c r="Z59" s="259">
        <v>5.7351191281291528E-2</v>
      </c>
      <c r="AA59" s="259">
        <v>3.8417142413553942E-2</v>
      </c>
      <c r="AB59" s="259">
        <v>3.6707422363040511E-2</v>
      </c>
      <c r="AC59" s="259">
        <v>4.1242942194673199E-2</v>
      </c>
      <c r="AD59" s="259">
        <v>3.0294040671121365E-2</v>
      </c>
      <c r="AE59" s="259">
        <v>3.8757121229975336E-2</v>
      </c>
      <c r="AF59" s="259">
        <v>3.3335994236058542E-2</v>
      </c>
      <c r="AG59" s="259">
        <v>0.18682501303538668</v>
      </c>
      <c r="AH59" s="259" t="e">
        <v>#DIV/0!</v>
      </c>
      <c r="AI59" s="259">
        <v>3.7370733328007666E-2</v>
      </c>
      <c r="AJ59" s="259">
        <v>2.8717754037111111E-2</v>
      </c>
      <c r="AK59" s="84"/>
    </row>
    <row r="60" spans="1:37" x14ac:dyDescent="0.25">
      <c r="A60" s="182">
        <v>3</v>
      </c>
      <c r="B60" s="83">
        <v>26</v>
      </c>
      <c r="C60" s="82" t="s">
        <v>303</v>
      </c>
      <c r="D60" s="259">
        <v>8.9771564378241214E-2</v>
      </c>
      <c r="E60" s="259">
        <v>8.1606688858764959E-2</v>
      </c>
      <c r="F60" s="259">
        <v>2.8898197332544926E-2</v>
      </c>
      <c r="G60" s="259">
        <v>5.6345960768651851E-2</v>
      </c>
      <c r="H60" s="259">
        <v>5.7154624331240092E-2</v>
      </c>
      <c r="I60" s="259">
        <v>4.9611685915284165E-4</v>
      </c>
      <c r="J60" s="259">
        <v>6.1246558828754287E-2</v>
      </c>
      <c r="K60" s="259">
        <v>0</v>
      </c>
      <c r="L60" s="259">
        <v>1.7967888973878382E-2</v>
      </c>
      <c r="M60" s="259">
        <v>3.9085547817737896E-2</v>
      </c>
      <c r="N60" s="259">
        <v>3.5270461088617699E-2</v>
      </c>
      <c r="O60" s="259">
        <v>4.6204149535769877E-4</v>
      </c>
      <c r="P60" s="259">
        <v>2.820538306763911E-2</v>
      </c>
      <c r="Q60" s="259">
        <v>0.33715959635020681</v>
      </c>
      <c r="R60" s="259">
        <v>4.5071141902764664E-2</v>
      </c>
      <c r="S60" s="259">
        <v>0.37622338679738343</v>
      </c>
      <c r="T60" s="259">
        <v>5.2065000368046857E-2</v>
      </c>
      <c r="U60" s="259">
        <v>0</v>
      </c>
      <c r="V60" s="259">
        <v>0</v>
      </c>
      <c r="W60" s="259">
        <v>0</v>
      </c>
      <c r="X60" s="259">
        <v>0</v>
      </c>
      <c r="Y60" s="259">
        <v>0.13502937725989861</v>
      </c>
      <c r="Z60" s="259">
        <v>0</v>
      </c>
      <c r="AA60" s="259">
        <v>0.5184548508321829</v>
      </c>
      <c r="AB60" s="259">
        <v>0.12220871399278117</v>
      </c>
      <c r="AC60" s="259">
        <v>0.75903214773044336</v>
      </c>
      <c r="AD60" s="259">
        <v>0.23169031466796844</v>
      </c>
      <c r="AE60" s="259">
        <v>5.8853542288335496E-2</v>
      </c>
      <c r="AF60" s="259">
        <v>3.0759623023830066E-2</v>
      </c>
      <c r="AG60" s="259">
        <v>2.4851454468450503E-2</v>
      </c>
      <c r="AH60" s="259" t="e">
        <v>#DIV/0!</v>
      </c>
      <c r="AI60" s="259">
        <v>0.45777263460373813</v>
      </c>
      <c r="AJ60" s="259">
        <v>6.1815868162832285E-2</v>
      </c>
      <c r="AK60" s="84"/>
    </row>
    <row r="61" spans="1:37" x14ac:dyDescent="0.25">
      <c r="A61" s="64">
        <v>3</v>
      </c>
      <c r="B61" s="83">
        <v>2601</v>
      </c>
      <c r="C61" s="82" t="s">
        <v>304</v>
      </c>
      <c r="D61" s="259">
        <v>0</v>
      </c>
      <c r="E61" s="259">
        <v>0</v>
      </c>
      <c r="F61" s="259">
        <v>1.227371135449191E-3</v>
      </c>
      <c r="G61" s="259">
        <v>0</v>
      </c>
      <c r="H61" s="259">
        <v>5.0118435435216567E-4</v>
      </c>
      <c r="I61" s="259">
        <v>0</v>
      </c>
      <c r="J61" s="259">
        <v>0</v>
      </c>
      <c r="K61" s="259">
        <v>0</v>
      </c>
      <c r="L61" s="259">
        <v>0</v>
      </c>
      <c r="M61" s="259">
        <v>0</v>
      </c>
      <c r="N61" s="259">
        <v>0</v>
      </c>
      <c r="O61" s="259">
        <v>0</v>
      </c>
      <c r="P61" s="259">
        <v>0</v>
      </c>
      <c r="Q61" s="259">
        <v>0</v>
      </c>
      <c r="R61" s="259">
        <v>0</v>
      </c>
      <c r="S61" s="259">
        <v>0</v>
      </c>
      <c r="T61" s="259">
        <v>0</v>
      </c>
      <c r="U61" s="259">
        <v>0</v>
      </c>
      <c r="V61" s="259">
        <v>0</v>
      </c>
      <c r="W61" s="259">
        <v>0</v>
      </c>
      <c r="X61" s="259">
        <v>0</v>
      </c>
      <c r="Y61" s="259">
        <v>0</v>
      </c>
      <c r="Z61" s="259">
        <v>0</v>
      </c>
      <c r="AA61" s="259">
        <v>0</v>
      </c>
      <c r="AB61" s="259">
        <v>0</v>
      </c>
      <c r="AC61" s="259">
        <v>0</v>
      </c>
      <c r="AD61" s="259">
        <v>0</v>
      </c>
      <c r="AE61" s="259">
        <v>3.1836428668281487E-4</v>
      </c>
      <c r="AF61" s="259">
        <v>0</v>
      </c>
      <c r="AG61" s="259">
        <v>0</v>
      </c>
      <c r="AH61" s="259" t="e">
        <v>#DIV/0!</v>
      </c>
      <c r="AI61" s="259">
        <v>0</v>
      </c>
      <c r="AJ61" s="259">
        <v>3.7994439151867697E-4</v>
      </c>
      <c r="AK61" s="84"/>
    </row>
    <row r="62" spans="1:37" x14ac:dyDescent="0.25">
      <c r="A62" s="182">
        <v>3</v>
      </c>
      <c r="B62" s="83">
        <v>2602</v>
      </c>
      <c r="C62" s="82" t="s">
        <v>305</v>
      </c>
      <c r="D62" s="259">
        <v>2.0378068624047146E-3</v>
      </c>
      <c r="E62" s="259">
        <v>1.291867903042589E-2</v>
      </c>
      <c r="F62" s="259">
        <v>0</v>
      </c>
      <c r="G62" s="259">
        <v>0</v>
      </c>
      <c r="H62" s="259">
        <v>3.2145188046882531E-3</v>
      </c>
      <c r="I62" s="259">
        <v>0</v>
      </c>
      <c r="J62" s="259">
        <v>0</v>
      </c>
      <c r="K62" s="259">
        <v>0</v>
      </c>
      <c r="L62" s="259">
        <v>1.4478556787976134E-2</v>
      </c>
      <c r="M62" s="259">
        <v>3.8887369658643402E-2</v>
      </c>
      <c r="N62" s="259">
        <v>0</v>
      </c>
      <c r="O62" s="259">
        <v>0</v>
      </c>
      <c r="P62" s="259">
        <v>0</v>
      </c>
      <c r="Q62" s="259">
        <v>0</v>
      </c>
      <c r="R62" s="259">
        <v>4.0913500288685687E-3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3.6546935342751538E-2</v>
      </c>
      <c r="Z62" s="259">
        <v>0</v>
      </c>
      <c r="AA62" s="259">
        <v>1.544780145857954E-2</v>
      </c>
      <c r="AB62" s="259">
        <v>1.0826504005233519E-2</v>
      </c>
      <c r="AC62" s="259">
        <v>0</v>
      </c>
      <c r="AD62" s="259">
        <v>4.5697155169995163E-3</v>
      </c>
      <c r="AE62" s="259">
        <v>3.5500192784917004E-3</v>
      </c>
      <c r="AF62" s="259">
        <v>0</v>
      </c>
      <c r="AG62" s="259">
        <v>2.2499335484774358E-2</v>
      </c>
      <c r="AH62" s="259" t="e">
        <v>#DIV/0!</v>
      </c>
      <c r="AI62" s="259">
        <v>1.8179768773933642E-2</v>
      </c>
      <c r="AJ62" s="259">
        <v>2.4920012850842351E-3</v>
      </c>
      <c r="AK62" s="84"/>
    </row>
    <row r="63" spans="1:37" x14ac:dyDescent="0.25">
      <c r="A63" s="64">
        <v>3</v>
      </c>
      <c r="B63" s="83">
        <v>2603</v>
      </c>
      <c r="C63" s="82" t="s">
        <v>306</v>
      </c>
      <c r="D63" s="259">
        <v>7.6402316669659576E-2</v>
      </c>
      <c r="E63" s="259">
        <v>6.024999020306681E-2</v>
      </c>
      <c r="F63" s="259">
        <v>2.7670826197095731E-2</v>
      </c>
      <c r="G63" s="259">
        <v>1.8326028794709216E-2</v>
      </c>
      <c r="H63" s="259">
        <v>4.2591771423399032E-2</v>
      </c>
      <c r="I63" s="259">
        <v>0</v>
      </c>
      <c r="J63" s="259">
        <v>3.6240822661009212E-2</v>
      </c>
      <c r="K63" s="259">
        <v>0</v>
      </c>
      <c r="L63" s="259">
        <v>3.4893321859022484E-3</v>
      </c>
      <c r="M63" s="259">
        <v>0</v>
      </c>
      <c r="N63" s="259">
        <v>2.2685267476073984E-2</v>
      </c>
      <c r="O63" s="259">
        <v>0</v>
      </c>
      <c r="P63" s="259">
        <v>4.895438093701506E-3</v>
      </c>
      <c r="Q63" s="259">
        <v>0.33715959635020681</v>
      </c>
      <c r="R63" s="259">
        <v>2.9981843221314825E-2</v>
      </c>
      <c r="S63" s="259">
        <v>5.6390783581051152E-2</v>
      </c>
      <c r="T63" s="259">
        <v>1.0167355781962539E-2</v>
      </c>
      <c r="U63" s="259">
        <v>0</v>
      </c>
      <c r="V63" s="259">
        <v>0</v>
      </c>
      <c r="W63" s="259">
        <v>0</v>
      </c>
      <c r="X63" s="259">
        <v>0</v>
      </c>
      <c r="Y63" s="259">
        <v>1.2182311780917179E-2</v>
      </c>
      <c r="Z63" s="259">
        <v>0</v>
      </c>
      <c r="AA63" s="259">
        <v>0.50300704937360341</v>
      </c>
      <c r="AB63" s="259">
        <v>8.5458808660273375E-2</v>
      </c>
      <c r="AC63" s="259">
        <v>0.75170303800034122</v>
      </c>
      <c r="AD63" s="259">
        <v>0.10300741763675683</v>
      </c>
      <c r="AE63" s="259">
        <v>4.0381565194417726E-2</v>
      </c>
      <c r="AF63" s="259">
        <v>1.9783985074807428E-2</v>
      </c>
      <c r="AG63" s="259">
        <v>2.2857932717427741E-3</v>
      </c>
      <c r="AH63" s="259" t="e">
        <v>#DIV/0!</v>
      </c>
      <c r="AI63" s="259">
        <v>0.40903700584350333</v>
      </c>
      <c r="AJ63" s="259">
        <v>4.2985312845539768E-2</v>
      </c>
      <c r="AK63" s="84"/>
    </row>
    <row r="64" spans="1:37" x14ac:dyDescent="0.25">
      <c r="A64" s="182">
        <v>3</v>
      </c>
      <c r="B64" s="83">
        <v>2604</v>
      </c>
      <c r="C64" s="82" t="s">
        <v>307</v>
      </c>
      <c r="D64" s="259">
        <v>0</v>
      </c>
      <c r="E64" s="259">
        <v>0</v>
      </c>
      <c r="F64" s="259">
        <v>0</v>
      </c>
      <c r="G64" s="259">
        <v>0</v>
      </c>
      <c r="H64" s="259">
        <v>0</v>
      </c>
      <c r="I64" s="259">
        <v>0</v>
      </c>
      <c r="J64" s="259">
        <v>0</v>
      </c>
      <c r="K64" s="259">
        <v>0</v>
      </c>
      <c r="L64" s="259">
        <v>0</v>
      </c>
      <c r="M64" s="259">
        <v>0</v>
      </c>
      <c r="N64" s="259">
        <v>0</v>
      </c>
      <c r="O64" s="259">
        <v>0</v>
      </c>
      <c r="P64" s="259">
        <v>0</v>
      </c>
      <c r="Q64" s="259">
        <v>0</v>
      </c>
      <c r="R64" s="259">
        <v>0</v>
      </c>
      <c r="S64" s="259">
        <v>0</v>
      </c>
      <c r="T64" s="259">
        <v>0</v>
      </c>
      <c r="U64" s="259">
        <v>0</v>
      </c>
      <c r="V64" s="259">
        <v>0</v>
      </c>
      <c r="W64" s="259">
        <v>0</v>
      </c>
      <c r="X64" s="259">
        <v>0</v>
      </c>
      <c r="Y64" s="259">
        <v>0</v>
      </c>
      <c r="Z64" s="259">
        <v>0</v>
      </c>
      <c r="AA64" s="259">
        <v>0</v>
      </c>
      <c r="AB64" s="259">
        <v>0</v>
      </c>
      <c r="AC64" s="259">
        <v>0</v>
      </c>
      <c r="AD64" s="259">
        <v>0</v>
      </c>
      <c r="AE64" s="259">
        <v>0</v>
      </c>
      <c r="AF64" s="259">
        <v>0</v>
      </c>
      <c r="AG64" s="259">
        <v>0</v>
      </c>
      <c r="AH64" s="259" t="e">
        <v>#DIV/0!</v>
      </c>
      <c r="AI64" s="259">
        <v>0</v>
      </c>
      <c r="AJ64" s="259">
        <v>0</v>
      </c>
      <c r="AK64" s="84"/>
    </row>
    <row r="65" spans="1:38" x14ac:dyDescent="0.25">
      <c r="A65" s="64">
        <v>3</v>
      </c>
      <c r="B65" s="83">
        <v>2605</v>
      </c>
      <c r="C65" s="82" t="s">
        <v>308</v>
      </c>
      <c r="D65" s="259">
        <v>0</v>
      </c>
      <c r="E65" s="259">
        <v>0</v>
      </c>
      <c r="F65" s="259">
        <v>0</v>
      </c>
      <c r="G65" s="259">
        <v>0</v>
      </c>
      <c r="H65" s="259">
        <v>0</v>
      </c>
      <c r="I65" s="259">
        <v>0</v>
      </c>
      <c r="J65" s="259">
        <v>0</v>
      </c>
      <c r="K65" s="259">
        <v>0</v>
      </c>
      <c r="L65" s="259">
        <v>0</v>
      </c>
      <c r="M65" s="259">
        <v>0</v>
      </c>
      <c r="N65" s="259">
        <v>0</v>
      </c>
      <c r="O65" s="259">
        <v>0</v>
      </c>
      <c r="P65" s="259">
        <v>0</v>
      </c>
      <c r="Q65" s="259">
        <v>0</v>
      </c>
      <c r="R65" s="259">
        <v>0</v>
      </c>
      <c r="S65" s="259">
        <v>0</v>
      </c>
      <c r="T65" s="259">
        <v>0</v>
      </c>
      <c r="U65" s="259">
        <v>0</v>
      </c>
      <c r="V65" s="259">
        <v>0</v>
      </c>
      <c r="W65" s="259">
        <v>0</v>
      </c>
      <c r="X65" s="259">
        <v>0</v>
      </c>
      <c r="Y65" s="259">
        <v>0</v>
      </c>
      <c r="Z65" s="259">
        <v>0</v>
      </c>
      <c r="AA65" s="259">
        <v>0</v>
      </c>
      <c r="AB65" s="259">
        <v>0</v>
      </c>
      <c r="AC65" s="259">
        <v>0</v>
      </c>
      <c r="AD65" s="259">
        <v>0</v>
      </c>
      <c r="AE65" s="259">
        <v>0</v>
      </c>
      <c r="AF65" s="259">
        <v>0</v>
      </c>
      <c r="AG65" s="259">
        <v>0</v>
      </c>
      <c r="AH65" s="259" t="e">
        <v>#DIV/0!</v>
      </c>
      <c r="AI65" s="259">
        <v>0</v>
      </c>
      <c r="AJ65" s="259">
        <v>0</v>
      </c>
      <c r="AK65" s="84"/>
    </row>
    <row r="66" spans="1:38" x14ac:dyDescent="0.25">
      <c r="A66" s="182">
        <v>3</v>
      </c>
      <c r="B66" s="83">
        <v>2606</v>
      </c>
      <c r="C66" s="82" t="s">
        <v>309</v>
      </c>
      <c r="D66" s="259">
        <v>0</v>
      </c>
      <c r="E66" s="259">
        <v>3.0646750218796532E-3</v>
      </c>
      <c r="F66" s="259">
        <v>0</v>
      </c>
      <c r="G66" s="259">
        <v>4.5813486689733731E-5</v>
      </c>
      <c r="H66" s="259">
        <v>6.7666348553828718E-4</v>
      </c>
      <c r="I66" s="259">
        <v>4.9611685915284165E-4</v>
      </c>
      <c r="J66" s="259">
        <v>0</v>
      </c>
      <c r="K66" s="259">
        <v>0</v>
      </c>
      <c r="L66" s="259">
        <v>0</v>
      </c>
      <c r="M66" s="259">
        <v>1.9817815909449788E-4</v>
      </c>
      <c r="N66" s="259">
        <v>0</v>
      </c>
      <c r="O66" s="259">
        <v>4.6204149535769877E-4</v>
      </c>
      <c r="P66" s="259">
        <v>2.3309944973937603E-2</v>
      </c>
      <c r="Q66" s="259">
        <v>0</v>
      </c>
      <c r="R66" s="259">
        <v>1.4775325503874346E-3</v>
      </c>
      <c r="S66" s="259">
        <v>2.8351475299666029E-2</v>
      </c>
      <c r="T66" s="259">
        <v>4.1897644586084318E-2</v>
      </c>
      <c r="U66" s="259">
        <v>0</v>
      </c>
      <c r="V66" s="259">
        <v>0</v>
      </c>
      <c r="W66" s="259">
        <v>0</v>
      </c>
      <c r="X66" s="259">
        <v>0</v>
      </c>
      <c r="Y66" s="259">
        <v>3.5438978450900681E-2</v>
      </c>
      <c r="Z66" s="259">
        <v>0</v>
      </c>
      <c r="AA66" s="259">
        <v>0</v>
      </c>
      <c r="AB66" s="259">
        <v>0</v>
      </c>
      <c r="AC66" s="259">
        <v>7.3291097301021119E-3</v>
      </c>
      <c r="AD66" s="259">
        <v>1.8753658486834725E-2</v>
      </c>
      <c r="AE66" s="259">
        <v>1.5341228730757176E-3</v>
      </c>
      <c r="AF66" s="259">
        <v>0</v>
      </c>
      <c r="AG66" s="259">
        <v>6.6325711933366764E-5</v>
      </c>
      <c r="AH66" s="259" t="e">
        <v>#DIV/0!</v>
      </c>
      <c r="AI66" s="259">
        <v>1.3734942165219838E-2</v>
      </c>
      <c r="AJ66" s="259">
        <v>1.7328838576824805E-3</v>
      </c>
      <c r="AK66" s="84"/>
    </row>
    <row r="67" spans="1:38" x14ac:dyDescent="0.25">
      <c r="A67" s="64">
        <v>3</v>
      </c>
      <c r="B67" s="83">
        <v>2607</v>
      </c>
      <c r="C67" s="82" t="s">
        <v>310</v>
      </c>
      <c r="D67" s="259">
        <v>1.1331440846176913E-2</v>
      </c>
      <c r="E67" s="259">
        <v>5.3733446033926088E-3</v>
      </c>
      <c r="F67" s="259">
        <v>0</v>
      </c>
      <c r="G67" s="259">
        <v>3.4374227603413132E-2</v>
      </c>
      <c r="H67" s="259">
        <v>9.5265562164853473E-3</v>
      </c>
      <c r="I67" s="259">
        <v>0</v>
      </c>
      <c r="J67" s="259">
        <v>2.5005736167745075E-2</v>
      </c>
      <c r="K67" s="259">
        <v>0</v>
      </c>
      <c r="L67" s="259">
        <v>0</v>
      </c>
      <c r="M67" s="259">
        <v>0</v>
      </c>
      <c r="N67" s="259">
        <v>1.2585193612543713E-2</v>
      </c>
      <c r="O67" s="259">
        <v>0</v>
      </c>
      <c r="P67" s="259">
        <v>0</v>
      </c>
      <c r="Q67" s="259">
        <v>0</v>
      </c>
      <c r="R67" s="259">
        <v>9.5204161021938266E-3</v>
      </c>
      <c r="S67" s="259">
        <v>0</v>
      </c>
      <c r="T67" s="259">
        <v>0</v>
      </c>
      <c r="U67" s="259">
        <v>0</v>
      </c>
      <c r="V67" s="259">
        <v>0</v>
      </c>
      <c r="W67" s="259">
        <v>0</v>
      </c>
      <c r="X67" s="259">
        <v>0</v>
      </c>
      <c r="Y67" s="259">
        <v>0</v>
      </c>
      <c r="Z67" s="259">
        <v>0</v>
      </c>
      <c r="AA67" s="259">
        <v>0</v>
      </c>
      <c r="AB67" s="259">
        <v>0</v>
      </c>
      <c r="AC67" s="259">
        <v>0</v>
      </c>
      <c r="AD67" s="259">
        <v>0</v>
      </c>
      <c r="AE67" s="259">
        <v>9.2127827199092061E-3</v>
      </c>
      <c r="AF67" s="259">
        <v>1.0975637949022636E-2</v>
      </c>
      <c r="AG67" s="259">
        <v>0</v>
      </c>
      <c r="AH67" s="259" t="e">
        <v>#DIV/0!</v>
      </c>
      <c r="AI67" s="259">
        <v>0</v>
      </c>
      <c r="AJ67" s="259">
        <v>9.7371917686010084E-3</v>
      </c>
      <c r="AK67" s="84"/>
    </row>
    <row r="68" spans="1:38" x14ac:dyDescent="0.25">
      <c r="A68" s="182">
        <v>3</v>
      </c>
      <c r="B68" s="83">
        <v>2608</v>
      </c>
      <c r="C68" s="82" t="s">
        <v>311</v>
      </c>
      <c r="D68" s="259">
        <v>0</v>
      </c>
      <c r="E68" s="259">
        <v>0</v>
      </c>
      <c r="F68" s="259">
        <v>0</v>
      </c>
      <c r="G68" s="259">
        <v>0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v>0</v>
      </c>
      <c r="R68" s="259">
        <v>0</v>
      </c>
      <c r="S68" s="259">
        <v>0</v>
      </c>
      <c r="T68" s="259">
        <v>0</v>
      </c>
      <c r="U68" s="259">
        <v>0</v>
      </c>
      <c r="V68" s="259">
        <v>0</v>
      </c>
      <c r="W68" s="259">
        <v>0</v>
      </c>
      <c r="X68" s="259">
        <v>0</v>
      </c>
      <c r="Y68" s="259">
        <v>0</v>
      </c>
      <c r="Z68" s="259">
        <v>0</v>
      </c>
      <c r="AA68" s="259">
        <v>0</v>
      </c>
      <c r="AB68" s="259">
        <v>0</v>
      </c>
      <c r="AC68" s="259">
        <v>0</v>
      </c>
      <c r="AD68" s="259">
        <v>0</v>
      </c>
      <c r="AE68" s="259">
        <v>0</v>
      </c>
      <c r="AF68" s="259">
        <v>0</v>
      </c>
      <c r="AG68" s="259">
        <v>0</v>
      </c>
      <c r="AH68" s="259" t="e">
        <v>#DIV/0!</v>
      </c>
      <c r="AI68" s="259">
        <v>0</v>
      </c>
      <c r="AJ68" s="259">
        <v>0</v>
      </c>
      <c r="AK68" s="84"/>
    </row>
    <row r="69" spans="1:38" s="14" customFormat="1" x14ac:dyDescent="0.25">
      <c r="A69" s="64">
        <v>3</v>
      </c>
      <c r="B69" s="83">
        <v>2609</v>
      </c>
      <c r="C69" s="82" t="s">
        <v>312</v>
      </c>
      <c r="D69" s="259">
        <v>0</v>
      </c>
      <c r="E69" s="259">
        <v>0</v>
      </c>
      <c r="F69" s="259">
        <v>0</v>
      </c>
      <c r="G69" s="259">
        <v>0</v>
      </c>
      <c r="H69" s="259">
        <v>0</v>
      </c>
      <c r="I69" s="259">
        <v>0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v>0</v>
      </c>
      <c r="R69" s="259">
        <v>0</v>
      </c>
      <c r="S69" s="259">
        <v>0</v>
      </c>
      <c r="T69" s="259">
        <v>0</v>
      </c>
      <c r="U69" s="259">
        <v>0</v>
      </c>
      <c r="V69" s="259">
        <v>0</v>
      </c>
      <c r="W69" s="259">
        <v>0</v>
      </c>
      <c r="X69" s="259">
        <v>0</v>
      </c>
      <c r="Y69" s="259">
        <v>0</v>
      </c>
      <c r="Z69" s="259">
        <v>0</v>
      </c>
      <c r="AA69" s="259">
        <v>0</v>
      </c>
      <c r="AB69" s="259">
        <v>0</v>
      </c>
      <c r="AC69" s="259">
        <v>0</v>
      </c>
      <c r="AD69" s="259">
        <v>0</v>
      </c>
      <c r="AE69" s="259">
        <v>0</v>
      </c>
      <c r="AF69" s="259">
        <v>0</v>
      </c>
      <c r="AG69" s="259">
        <v>0</v>
      </c>
      <c r="AH69" s="259" t="e">
        <v>#DIV/0!</v>
      </c>
      <c r="AI69" s="259">
        <v>0</v>
      </c>
      <c r="AJ69" s="259">
        <v>0</v>
      </c>
      <c r="AK69" s="84"/>
      <c r="AL69" s="64"/>
    </row>
    <row r="70" spans="1:38" s="14" customFormat="1" x14ac:dyDescent="0.25">
      <c r="A70" s="182">
        <v>3</v>
      </c>
      <c r="B70" s="83">
        <v>2610</v>
      </c>
      <c r="C70" s="82" t="s">
        <v>828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59">
        <v>0</v>
      </c>
      <c r="AH70" s="259" t="e">
        <v>#DIV/0!</v>
      </c>
      <c r="AI70" s="259">
        <v>0</v>
      </c>
      <c r="AJ70" s="259">
        <v>0</v>
      </c>
      <c r="AK70" s="84"/>
      <c r="AL70" s="64"/>
    </row>
    <row r="71" spans="1:38" s="14" customFormat="1" x14ac:dyDescent="0.25">
      <c r="A71" s="64">
        <v>3</v>
      </c>
      <c r="B71" s="83">
        <v>2690</v>
      </c>
      <c r="C71" s="82" t="s">
        <v>313</v>
      </c>
      <c r="D71" s="259">
        <v>0</v>
      </c>
      <c r="E71" s="259">
        <v>0</v>
      </c>
      <c r="F71" s="259">
        <v>0</v>
      </c>
      <c r="G71" s="259">
        <v>3.599890883839768E-3</v>
      </c>
      <c r="H71" s="259">
        <v>6.4393004677700406E-4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0.29148112791666625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5.0861151685329224E-2</v>
      </c>
      <c r="Z71" s="259">
        <v>0</v>
      </c>
      <c r="AA71" s="259">
        <v>0</v>
      </c>
      <c r="AB71" s="259">
        <v>2.5923401327274279E-2</v>
      </c>
      <c r="AC71" s="259">
        <v>0</v>
      </c>
      <c r="AD71" s="259">
        <v>0.10535952302737737</v>
      </c>
      <c r="AE71" s="259">
        <v>3.8566879357583251E-3</v>
      </c>
      <c r="AF71" s="259">
        <v>0</v>
      </c>
      <c r="AG71" s="259">
        <v>0</v>
      </c>
      <c r="AH71" s="259" t="e">
        <v>#DIV/0!</v>
      </c>
      <c r="AI71" s="259">
        <v>1.6820917821081291E-2</v>
      </c>
      <c r="AJ71" s="259">
        <v>4.4885340144061175E-3</v>
      </c>
      <c r="AK71" s="84"/>
      <c r="AL71" s="64"/>
    </row>
    <row r="72" spans="1:38" x14ac:dyDescent="0.25">
      <c r="A72" s="182">
        <v>3</v>
      </c>
      <c r="B72" s="83">
        <v>27</v>
      </c>
      <c r="C72" s="82" t="s">
        <v>831</v>
      </c>
      <c r="D72" s="259">
        <v>3.7058483645679959E-3</v>
      </c>
      <c r="E72" s="259">
        <v>0</v>
      </c>
      <c r="F72" s="259">
        <v>1.1591393008782444E-2</v>
      </c>
      <c r="G72" s="259">
        <v>0</v>
      </c>
      <c r="H72" s="259">
        <v>5.454624390069703E-3</v>
      </c>
      <c r="I72" s="259">
        <v>0</v>
      </c>
      <c r="J72" s="259">
        <v>0</v>
      </c>
      <c r="K72" s="259">
        <v>0</v>
      </c>
      <c r="L72" s="259">
        <v>0</v>
      </c>
      <c r="M72" s="259">
        <v>0</v>
      </c>
      <c r="N72" s="259">
        <v>0</v>
      </c>
      <c r="O72" s="259">
        <v>0</v>
      </c>
      <c r="P72" s="259">
        <v>0</v>
      </c>
      <c r="Q72" s="259">
        <v>0</v>
      </c>
      <c r="R72" s="259">
        <v>0</v>
      </c>
      <c r="S72" s="259">
        <v>0</v>
      </c>
      <c r="T72" s="259">
        <v>0</v>
      </c>
      <c r="U72" s="259">
        <v>0</v>
      </c>
      <c r="V72" s="259">
        <v>0</v>
      </c>
      <c r="W72" s="259">
        <v>0</v>
      </c>
      <c r="X72" s="259">
        <v>0</v>
      </c>
      <c r="Y72" s="259">
        <v>0</v>
      </c>
      <c r="Z72" s="259">
        <v>0</v>
      </c>
      <c r="AA72" s="259">
        <v>0</v>
      </c>
      <c r="AB72" s="259">
        <v>0</v>
      </c>
      <c r="AC72" s="259">
        <v>0</v>
      </c>
      <c r="AD72" s="259">
        <v>0</v>
      </c>
      <c r="AE72" s="259">
        <v>3.4649078487534019E-3</v>
      </c>
      <c r="AF72" s="259">
        <v>0</v>
      </c>
      <c r="AG72" s="259">
        <v>0</v>
      </c>
      <c r="AH72" s="259" t="e">
        <v>#DIV/0!</v>
      </c>
      <c r="AI72" s="259">
        <v>0</v>
      </c>
      <c r="AJ72" s="259">
        <v>4.1351130115121724E-3</v>
      </c>
      <c r="AK72" s="84"/>
    </row>
    <row r="73" spans="1:38" x14ac:dyDescent="0.25">
      <c r="A73" s="64">
        <v>3</v>
      </c>
      <c r="B73" s="83">
        <v>28</v>
      </c>
      <c r="C73" s="82" t="s">
        <v>832</v>
      </c>
      <c r="D73" s="259">
        <v>9.2577031723893987E-3</v>
      </c>
      <c r="E73" s="259">
        <v>0</v>
      </c>
      <c r="F73" s="259">
        <v>2.1416478511464703E-2</v>
      </c>
      <c r="G73" s="259">
        <v>2.389059220530473E-2</v>
      </c>
      <c r="H73" s="259">
        <v>1.482077472114028E-2</v>
      </c>
      <c r="I73" s="259">
        <v>0</v>
      </c>
      <c r="J73" s="259">
        <v>8.1570585069867547E-3</v>
      </c>
      <c r="K73" s="259">
        <v>0</v>
      </c>
      <c r="L73" s="259">
        <v>0</v>
      </c>
      <c r="M73" s="259">
        <v>1.1125402719738208E-2</v>
      </c>
      <c r="N73" s="259">
        <v>0</v>
      </c>
      <c r="O73" s="259">
        <v>0</v>
      </c>
      <c r="P73" s="259">
        <v>1.32726139038224E-2</v>
      </c>
      <c r="Q73" s="259">
        <v>0</v>
      </c>
      <c r="R73" s="259">
        <v>3.5331361132278144E-3</v>
      </c>
      <c r="S73" s="259">
        <v>2.0599372997644257E-2</v>
      </c>
      <c r="T73" s="259">
        <v>0</v>
      </c>
      <c r="U73" s="259">
        <v>0</v>
      </c>
      <c r="V73" s="259">
        <v>3.7040776097602E-8</v>
      </c>
      <c r="W73" s="259">
        <v>0</v>
      </c>
      <c r="X73" s="259">
        <v>0</v>
      </c>
      <c r="Y73" s="259">
        <v>1.4009658548054756E-2</v>
      </c>
      <c r="Z73" s="259">
        <v>0</v>
      </c>
      <c r="AA73" s="259">
        <v>0</v>
      </c>
      <c r="AB73" s="259">
        <v>1.3466344556756054E-5</v>
      </c>
      <c r="AC73" s="259">
        <v>0</v>
      </c>
      <c r="AD73" s="259">
        <v>7.80743083510505E-3</v>
      </c>
      <c r="AE73" s="259">
        <v>1.0843180546015633E-2</v>
      </c>
      <c r="AF73" s="259">
        <v>0</v>
      </c>
      <c r="AG73" s="259">
        <v>3.723419041176847E-3</v>
      </c>
      <c r="AH73" s="259" t="e">
        <v>#DIV/0!</v>
      </c>
      <c r="AI73" s="259">
        <v>4.6333067052080207E-3</v>
      </c>
      <c r="AJ73" s="259">
        <v>1.26407863657244E-2</v>
      </c>
      <c r="AK73" s="84"/>
    </row>
    <row r="74" spans="1:38" x14ac:dyDescent="0.25">
      <c r="A74" s="182">
        <v>3</v>
      </c>
      <c r="B74" s="83">
        <v>29</v>
      </c>
      <c r="C74" s="82" t="s">
        <v>326</v>
      </c>
      <c r="D74" s="259">
        <v>2.9344630002103975E-4</v>
      </c>
      <c r="E74" s="259">
        <v>5.0113842961633029E-3</v>
      </c>
      <c r="F74" s="259">
        <v>4.9916003137610394E-3</v>
      </c>
      <c r="G74" s="259">
        <v>4.076090203695773E-3</v>
      </c>
      <c r="H74" s="259">
        <v>3.9175882794258727E-3</v>
      </c>
      <c r="I74" s="259">
        <v>2.5802407579482317E-3</v>
      </c>
      <c r="J74" s="259">
        <v>1.7923900359388904E-3</v>
      </c>
      <c r="K74" s="259">
        <v>1.3980575266060074E-3</v>
      </c>
      <c r="L74" s="259">
        <v>4.6317728048655825E-2</v>
      </c>
      <c r="M74" s="259">
        <v>4.7890962650397797E-3</v>
      </c>
      <c r="N74" s="259">
        <v>3.7989355998957724E-4</v>
      </c>
      <c r="O74" s="259">
        <v>1.3037807921027749E-2</v>
      </c>
      <c r="P74" s="259">
        <v>7.4921952061241248E-3</v>
      </c>
      <c r="Q74" s="259">
        <v>2.9239084368540618E-3</v>
      </c>
      <c r="R74" s="259">
        <v>7.8186510782037588E-3</v>
      </c>
      <c r="S74" s="259">
        <v>1.2320809430015744E-3</v>
      </c>
      <c r="T74" s="259">
        <v>4.686469285042837E-3</v>
      </c>
      <c r="U74" s="259">
        <v>8.3894652851002182E-3</v>
      </c>
      <c r="V74" s="259">
        <v>5.4134316410347268E-3</v>
      </c>
      <c r="W74" s="259">
        <v>1.9889414517542729E-4</v>
      </c>
      <c r="X74" s="259">
        <v>2.3795593865886828E-2</v>
      </c>
      <c r="Y74" s="259">
        <v>3.4257437959430734E-3</v>
      </c>
      <c r="Z74" s="259">
        <v>8.2229764241490838E-3</v>
      </c>
      <c r="AA74" s="259">
        <v>3.1623620841207023E-3</v>
      </c>
      <c r="AB74" s="259">
        <v>1.8721633962727178E-3</v>
      </c>
      <c r="AC74" s="259">
        <v>1.7076585276338775E-3</v>
      </c>
      <c r="AD74" s="259">
        <v>2.8311986621797061E-3</v>
      </c>
      <c r="AE74" s="259">
        <v>5.1773997882177758E-3</v>
      </c>
      <c r="AF74" s="259">
        <v>5.1010940166142636E-4</v>
      </c>
      <c r="AG74" s="259">
        <v>3.2000085407313091E-2</v>
      </c>
      <c r="AH74" s="259" t="e">
        <v>#DIV/0!</v>
      </c>
      <c r="AI74" s="259">
        <v>2.8496280620032648E-3</v>
      </c>
      <c r="AJ74" s="259">
        <v>3.7951020919919447E-3</v>
      </c>
      <c r="AK74" s="84"/>
    </row>
    <row r="75" spans="1:38" x14ac:dyDescent="0.25">
      <c r="A75" s="60">
        <v>3</v>
      </c>
      <c r="B75" s="83"/>
      <c r="C75" s="82" t="s">
        <v>841</v>
      </c>
      <c r="D75" s="259">
        <v>1</v>
      </c>
      <c r="E75" s="259">
        <v>1</v>
      </c>
      <c r="F75" s="259">
        <v>1</v>
      </c>
      <c r="G75" s="259">
        <v>1</v>
      </c>
      <c r="H75" s="259">
        <v>1</v>
      </c>
      <c r="I75" s="259">
        <v>1</v>
      </c>
      <c r="J75" s="259">
        <v>1</v>
      </c>
      <c r="K75" s="259">
        <v>1</v>
      </c>
      <c r="L75" s="259">
        <v>1</v>
      </c>
      <c r="M75" s="259">
        <v>1</v>
      </c>
      <c r="N75" s="259">
        <v>1</v>
      </c>
      <c r="O75" s="259">
        <v>1</v>
      </c>
      <c r="P75" s="259">
        <v>1</v>
      </c>
      <c r="Q75" s="259">
        <v>1</v>
      </c>
      <c r="R75" s="259">
        <v>1</v>
      </c>
      <c r="S75" s="259">
        <v>1</v>
      </c>
      <c r="T75" s="259">
        <v>1</v>
      </c>
      <c r="U75" s="259">
        <v>1</v>
      </c>
      <c r="V75" s="259">
        <v>1</v>
      </c>
      <c r="W75" s="259">
        <v>1</v>
      </c>
      <c r="X75" s="259">
        <v>1</v>
      </c>
      <c r="Y75" s="259">
        <v>1</v>
      </c>
      <c r="Z75" s="259">
        <v>1</v>
      </c>
      <c r="AA75" s="259">
        <v>1</v>
      </c>
      <c r="AB75" s="259">
        <v>1</v>
      </c>
      <c r="AC75" s="259">
        <v>1</v>
      </c>
      <c r="AD75" s="259">
        <v>1</v>
      </c>
      <c r="AE75" s="259">
        <v>1</v>
      </c>
      <c r="AF75" s="259">
        <v>1</v>
      </c>
      <c r="AG75" s="259">
        <v>1</v>
      </c>
      <c r="AH75" s="259" t="e">
        <v>#DIV/0!</v>
      </c>
      <c r="AI75" s="259">
        <v>1</v>
      </c>
      <c r="AJ75" s="259">
        <v>1</v>
      </c>
      <c r="AK75" s="84"/>
    </row>
    <row r="76" spans="1:38" x14ac:dyDescent="0.25">
      <c r="A76" s="182"/>
      <c r="B76" s="83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4"/>
    </row>
    <row r="77" spans="1:38" x14ac:dyDescent="0.25">
      <c r="A77" s="64">
        <v>3</v>
      </c>
      <c r="B77" s="83"/>
      <c r="C77" s="82" t="s">
        <v>7</v>
      </c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4"/>
    </row>
    <row r="78" spans="1:38" x14ac:dyDescent="0.25">
      <c r="A78" s="182">
        <v>3</v>
      </c>
      <c r="B78" s="83">
        <v>31</v>
      </c>
      <c r="C78" s="82" t="s">
        <v>338</v>
      </c>
      <c r="D78" s="259">
        <v>0.85378345962675695</v>
      </c>
      <c r="E78" s="259">
        <v>0.73750606332092006</v>
      </c>
      <c r="F78" s="259">
        <v>0.73525516478187103</v>
      </c>
      <c r="G78" s="259">
        <v>0.88225419291328089</v>
      </c>
      <c r="H78" s="259">
        <v>0.77838446031255226</v>
      </c>
      <c r="I78" s="259">
        <v>0.73277284030973855</v>
      </c>
      <c r="J78" s="259">
        <v>0.85412693427901998</v>
      </c>
      <c r="K78" s="259">
        <v>0.82866794400943999</v>
      </c>
      <c r="L78" s="259">
        <v>0.49936795518843369</v>
      </c>
      <c r="M78" s="259">
        <v>0.8099388552325909</v>
      </c>
      <c r="N78" s="259">
        <v>0.81686527595891401</v>
      </c>
      <c r="O78" s="259">
        <v>0.75653360643717993</v>
      </c>
      <c r="P78" s="259">
        <v>0.88007381059934708</v>
      </c>
      <c r="Q78" s="259">
        <v>0.63278170952871315</v>
      </c>
      <c r="R78" s="259">
        <v>0.72250838952210417</v>
      </c>
      <c r="S78" s="259">
        <v>0.89789283980435353</v>
      </c>
      <c r="T78" s="259">
        <v>0.87198149814595649</v>
      </c>
      <c r="U78" s="259">
        <v>0.86688629409558693</v>
      </c>
      <c r="V78" s="259">
        <v>0.98582473962778161</v>
      </c>
      <c r="W78" s="259">
        <v>0.71287275125889948</v>
      </c>
      <c r="X78" s="259">
        <v>1.9462821240259498</v>
      </c>
      <c r="Y78" s="259">
        <v>1.2022056608188934</v>
      </c>
      <c r="Z78" s="259">
        <v>0.9870789764252148</v>
      </c>
      <c r="AA78" s="259">
        <v>1.0522467034554166</v>
      </c>
      <c r="AB78" s="259">
        <v>0.75810467103943535</v>
      </c>
      <c r="AC78" s="259">
        <v>0.95062333335221738</v>
      </c>
      <c r="AD78" s="259">
        <v>0.93246781250554767</v>
      </c>
      <c r="AE78" s="259">
        <v>0.76544278419201772</v>
      </c>
      <c r="AF78" s="259">
        <v>0.81892986859787265</v>
      </c>
      <c r="AG78" s="259">
        <v>0.55691650187979191</v>
      </c>
      <c r="AH78" s="259" t="e">
        <v>#DIV/0!</v>
      </c>
      <c r="AI78" s="259">
        <v>1.0599133857907344</v>
      </c>
      <c r="AJ78" s="259">
        <v>0.7832097223858776</v>
      </c>
      <c r="AK78" s="84"/>
    </row>
    <row r="79" spans="1:38" x14ac:dyDescent="0.25">
      <c r="A79" s="64">
        <v>3</v>
      </c>
      <c r="B79" s="83">
        <v>32</v>
      </c>
      <c r="C79" s="82" t="s">
        <v>842</v>
      </c>
      <c r="D79" s="259">
        <v>0</v>
      </c>
      <c r="E79" s="259">
        <v>0</v>
      </c>
      <c r="F79" s="259">
        <v>0</v>
      </c>
      <c r="G79" s="259">
        <v>2.4690740454261211E-3</v>
      </c>
      <c r="H79" s="259">
        <v>3.6649587014709857E-4</v>
      </c>
      <c r="I79" s="259">
        <v>0</v>
      </c>
      <c r="J79" s="259">
        <v>0</v>
      </c>
      <c r="K79" s="259">
        <v>0</v>
      </c>
      <c r="L79" s="259">
        <v>0</v>
      </c>
      <c r="M79" s="259">
        <v>0</v>
      </c>
      <c r="N79" s="259">
        <v>0</v>
      </c>
      <c r="O79" s="259">
        <v>0</v>
      </c>
      <c r="P79" s="259">
        <v>0</v>
      </c>
      <c r="Q79" s="259">
        <v>7.3447407292487159E-3</v>
      </c>
      <c r="R79" s="259">
        <v>6.1329646837821061E-4</v>
      </c>
      <c r="S79" s="259">
        <v>0</v>
      </c>
      <c r="T79" s="259">
        <v>0</v>
      </c>
      <c r="U79" s="259">
        <v>0</v>
      </c>
      <c r="V79" s="259">
        <v>0</v>
      </c>
      <c r="W79" s="259">
        <v>0</v>
      </c>
      <c r="X79" s="259">
        <v>0</v>
      </c>
      <c r="Y79" s="259">
        <v>0</v>
      </c>
      <c r="Z79" s="259">
        <v>0</v>
      </c>
      <c r="AA79" s="259">
        <v>0</v>
      </c>
      <c r="AB79" s="259">
        <v>0</v>
      </c>
      <c r="AC79" s="259">
        <v>0</v>
      </c>
      <c r="AD79" s="259">
        <v>0</v>
      </c>
      <c r="AE79" s="259">
        <v>4.3800904556244547E-4</v>
      </c>
      <c r="AF79" s="259">
        <v>0</v>
      </c>
      <c r="AG79" s="259">
        <v>0</v>
      </c>
      <c r="AH79" s="259" t="e">
        <v>#DIV/0!</v>
      </c>
      <c r="AI79" s="259">
        <v>0</v>
      </c>
      <c r="AJ79" s="259">
        <v>5.5227021064673562E-4</v>
      </c>
      <c r="AK79" s="84"/>
    </row>
    <row r="80" spans="1:38" x14ac:dyDescent="0.25">
      <c r="A80" s="182">
        <v>3</v>
      </c>
      <c r="B80" s="83">
        <v>33</v>
      </c>
      <c r="C80" s="82" t="s">
        <v>343</v>
      </c>
      <c r="D80" s="259">
        <v>0.13812407596934284</v>
      </c>
      <c r="E80" s="259">
        <v>0.18836642574503637</v>
      </c>
      <c r="F80" s="259">
        <v>0.17052585938491724</v>
      </c>
      <c r="G80" s="259">
        <v>0.12985066091076403</v>
      </c>
      <c r="H80" s="259">
        <v>0.16349846186419603</v>
      </c>
      <c r="I80" s="259">
        <v>0.16995934834107582</v>
      </c>
      <c r="J80" s="259">
        <v>0.13640435913125276</v>
      </c>
      <c r="K80" s="259">
        <v>0.167970363501075</v>
      </c>
      <c r="L80" s="259">
        <v>0.44995327674055113</v>
      </c>
      <c r="M80" s="259">
        <v>0.1830067080761045</v>
      </c>
      <c r="N80" s="259">
        <v>0.13398984441170181</v>
      </c>
      <c r="O80" s="259">
        <v>0.15864541519205469</v>
      </c>
      <c r="P80" s="259">
        <v>7.187252378024464E-2</v>
      </c>
      <c r="Q80" s="259">
        <v>0.13011653502263981</v>
      </c>
      <c r="R80" s="259">
        <v>0.21748001354162408</v>
      </c>
      <c r="S80" s="259">
        <v>0.10137075706501771</v>
      </c>
      <c r="T80" s="259">
        <v>6.8181668476526347E-2</v>
      </c>
      <c r="U80" s="259">
        <v>0.1162737090928839</v>
      </c>
      <c r="V80" s="259">
        <v>3.9933665108588062E-2</v>
      </c>
      <c r="W80" s="259">
        <v>0.2487720154740313</v>
      </c>
      <c r="X80" s="259">
        <v>0</v>
      </c>
      <c r="Y80" s="259">
        <v>1.8246046912934298E-6</v>
      </c>
      <c r="Z80" s="259">
        <v>8.9948617637049654E-3</v>
      </c>
      <c r="AA80" s="259">
        <v>5.4305195004642266E-2</v>
      </c>
      <c r="AB80" s="259">
        <v>0.12272265220864992</v>
      </c>
      <c r="AC80" s="259">
        <v>4.8334397876910455E-2</v>
      </c>
      <c r="AD80" s="259">
        <v>9.5176598187057607E-2</v>
      </c>
      <c r="AE80" s="259">
        <v>0.17968119730172277</v>
      </c>
      <c r="AF80" s="259">
        <v>0.13993391818210602</v>
      </c>
      <c r="AG80" s="259">
        <v>0.40065942319332737</v>
      </c>
      <c r="AH80" s="259" t="e">
        <v>#DIV/0!</v>
      </c>
      <c r="AI80" s="259">
        <v>3.7096140193215145E-2</v>
      </c>
      <c r="AJ80" s="259">
        <v>0.156706227815956</v>
      </c>
      <c r="AK80" s="84"/>
    </row>
    <row r="81" spans="1:38" x14ac:dyDescent="0.25">
      <c r="A81" s="64">
        <v>3</v>
      </c>
      <c r="B81" s="83">
        <v>34</v>
      </c>
      <c r="C81" s="82" t="s">
        <v>352</v>
      </c>
      <c r="D81" s="259">
        <v>0</v>
      </c>
      <c r="E81" s="259">
        <v>0</v>
      </c>
      <c r="F81" s="259">
        <v>0</v>
      </c>
      <c r="G81" s="259">
        <v>0</v>
      </c>
      <c r="H81" s="259">
        <v>0</v>
      </c>
      <c r="I81" s="259">
        <v>0</v>
      </c>
      <c r="J81" s="259">
        <v>0</v>
      </c>
      <c r="K81" s="259">
        <v>0</v>
      </c>
      <c r="L81" s="259">
        <v>0</v>
      </c>
      <c r="M81" s="259">
        <v>0</v>
      </c>
      <c r="N81" s="259">
        <v>0</v>
      </c>
      <c r="O81" s="259">
        <v>0</v>
      </c>
      <c r="P81" s="259">
        <v>0</v>
      </c>
      <c r="Q81" s="259">
        <v>1.0333506297806016E-4</v>
      </c>
      <c r="R81" s="259">
        <v>8.6286271388325536E-6</v>
      </c>
      <c r="S81" s="259">
        <v>9.0566776448913224E-4</v>
      </c>
      <c r="T81" s="259">
        <v>0</v>
      </c>
      <c r="U81" s="259">
        <v>0</v>
      </c>
      <c r="V81" s="259">
        <v>0</v>
      </c>
      <c r="W81" s="259">
        <v>1.0394642151420751E-4</v>
      </c>
      <c r="X81" s="259">
        <v>0</v>
      </c>
      <c r="Y81" s="259">
        <v>0</v>
      </c>
      <c r="Z81" s="259">
        <v>0</v>
      </c>
      <c r="AA81" s="259">
        <v>0</v>
      </c>
      <c r="AB81" s="259">
        <v>6.4215032671682173E-2</v>
      </c>
      <c r="AC81" s="259">
        <v>1.0422687708721257E-3</v>
      </c>
      <c r="AD81" s="259">
        <v>6.9694726204454971E-3</v>
      </c>
      <c r="AE81" s="259">
        <v>3.2153064898582634E-4</v>
      </c>
      <c r="AF81" s="259">
        <v>0</v>
      </c>
      <c r="AG81" s="259">
        <v>0</v>
      </c>
      <c r="AH81" s="259" t="e">
        <v>#DIV/0!</v>
      </c>
      <c r="AI81" s="259">
        <v>3.5170809402836501E-4</v>
      </c>
      <c r="AJ81" s="259">
        <v>4.0083650793344054E-4</v>
      </c>
      <c r="AK81" s="84"/>
    </row>
    <row r="82" spans="1:38" x14ac:dyDescent="0.25">
      <c r="A82" s="182">
        <v>3</v>
      </c>
      <c r="B82" s="83">
        <v>35</v>
      </c>
      <c r="C82" s="82" t="s">
        <v>851</v>
      </c>
      <c r="D82" s="259">
        <v>8.0924642141282904E-3</v>
      </c>
      <c r="E82" s="259">
        <v>5.9081371859776362E-2</v>
      </c>
      <c r="F82" s="259">
        <v>7.9017288211275474E-2</v>
      </c>
      <c r="G82" s="259">
        <v>-1.4589940394197589E-2</v>
      </c>
      <c r="H82" s="259">
        <v>4.7501119597774484E-2</v>
      </c>
      <c r="I82" s="259">
        <v>9.7198817072216254E-2</v>
      </c>
      <c r="J82" s="259">
        <v>9.2257516068164659E-3</v>
      </c>
      <c r="K82" s="259">
        <v>3.3616924894851147E-3</v>
      </c>
      <c r="L82" s="259">
        <v>5.0678768071015116E-2</v>
      </c>
      <c r="M82" s="259">
        <v>3.2835004582918502E-3</v>
      </c>
      <c r="N82" s="259">
        <v>4.8037790748755881E-2</v>
      </c>
      <c r="O82" s="259">
        <v>3.630937947616892E-2</v>
      </c>
      <c r="P82" s="259">
        <v>4.4731391831272817E-2</v>
      </c>
      <c r="Q82" s="259">
        <v>3.9657992744452589E-3</v>
      </c>
      <c r="R82" s="259">
        <v>3.8374410734824477E-2</v>
      </c>
      <c r="S82" s="259">
        <v>1.9742052877191121E-2</v>
      </c>
      <c r="T82" s="259">
        <v>5.9836833377517017E-2</v>
      </c>
      <c r="U82" s="259">
        <v>1.5790887866100885E-2</v>
      </c>
      <c r="V82" s="259">
        <v>7.726634508104277E-3</v>
      </c>
      <c r="W82" s="259">
        <v>3.8251286845555059E-2</v>
      </c>
      <c r="X82" s="259">
        <v>6.1338526948255655E-3</v>
      </c>
      <c r="Y82" s="259">
        <v>1.9202090346214277E-3</v>
      </c>
      <c r="Z82" s="259">
        <v>3.9261618110801718E-3</v>
      </c>
      <c r="AA82" s="259">
        <v>2.9247208814953952E-2</v>
      </c>
      <c r="AB82" s="259">
        <v>5.4957644080232598E-2</v>
      </c>
      <c r="AC82" s="259">
        <v>0</v>
      </c>
      <c r="AD82" s="259">
        <v>2.6218144519186807E-2</v>
      </c>
      <c r="AE82" s="259">
        <v>4.3264849047051898E-2</v>
      </c>
      <c r="AF82" s="259">
        <v>4.0222782887090178E-2</v>
      </c>
      <c r="AG82" s="259">
        <v>4.2556873964225798E-2</v>
      </c>
      <c r="AH82" s="259" t="e">
        <v>#DIV/0!</v>
      </c>
      <c r="AI82" s="259">
        <v>1.1731718661309268E-2</v>
      </c>
      <c r="AJ82" s="259">
        <v>4.4118172516155588E-2</v>
      </c>
      <c r="AK82" s="84"/>
    </row>
    <row r="83" spans="1:38" s="14" customFormat="1" x14ac:dyDescent="0.25">
      <c r="A83" s="64">
        <v>3</v>
      </c>
      <c r="B83" s="13">
        <v>36</v>
      </c>
      <c r="C83" s="14" t="s">
        <v>6</v>
      </c>
      <c r="D83" s="259">
        <v>1.8977182921243766E-10</v>
      </c>
      <c r="E83" s="259">
        <v>1.5046139074267223E-2</v>
      </c>
      <c r="F83" s="259">
        <v>1.5201687621936277E-2</v>
      </c>
      <c r="G83" s="259">
        <v>1.6012524726541801E-5</v>
      </c>
      <c r="H83" s="259">
        <v>1.0249462355330183E-2</v>
      </c>
      <c r="I83" s="259">
        <v>6.8994276969283998E-5</v>
      </c>
      <c r="J83" s="259">
        <v>2.4295498291077678E-4</v>
      </c>
      <c r="K83" s="259">
        <v>0</v>
      </c>
      <c r="L83" s="259">
        <v>0</v>
      </c>
      <c r="M83" s="259">
        <v>3.7709362330127392E-3</v>
      </c>
      <c r="N83" s="259">
        <v>1.1070888806282303E-3</v>
      </c>
      <c r="O83" s="259">
        <v>4.8511598894596539E-2</v>
      </c>
      <c r="P83" s="259">
        <v>3.322273789135426E-3</v>
      </c>
      <c r="Q83" s="259">
        <v>0.2256878803819749</v>
      </c>
      <c r="R83" s="259">
        <v>2.1015261105929991E-2</v>
      </c>
      <c r="S83" s="259">
        <v>-1.9911317511051418E-2</v>
      </c>
      <c r="T83" s="259">
        <v>0</v>
      </c>
      <c r="U83" s="259">
        <v>1.0491089454282758E-3</v>
      </c>
      <c r="V83" s="259">
        <v>-3.3485039244473949E-2</v>
      </c>
      <c r="W83" s="259">
        <v>0</v>
      </c>
      <c r="X83" s="259">
        <v>-0.95241597672077538</v>
      </c>
      <c r="Y83" s="259">
        <v>-0.20412769445820603</v>
      </c>
      <c r="Z83" s="259">
        <v>0</v>
      </c>
      <c r="AA83" s="259">
        <v>-0.13579910727501282</v>
      </c>
      <c r="AB83" s="259">
        <v>0</v>
      </c>
      <c r="AC83" s="259">
        <v>0</v>
      </c>
      <c r="AD83" s="259">
        <v>-6.0832027832237477E-2</v>
      </c>
      <c r="AE83" s="259">
        <v>1.0851629764659278E-2</v>
      </c>
      <c r="AF83" s="259">
        <v>9.1343033293092904E-4</v>
      </c>
      <c r="AG83" s="259">
        <v>-1.3279903734498958E-4</v>
      </c>
      <c r="AH83" s="259" t="e">
        <v>#DIV/0!</v>
      </c>
      <c r="AI83" s="259">
        <v>-0.10909295273928732</v>
      </c>
      <c r="AJ83" s="259">
        <v>1.5012770563430687E-2</v>
      </c>
      <c r="AK83" s="25"/>
      <c r="AL83" s="64"/>
    </row>
    <row r="84" spans="1:38" s="14" customFormat="1" x14ac:dyDescent="0.25">
      <c r="A84" s="64">
        <v>3</v>
      </c>
      <c r="B84" s="13">
        <v>3601</v>
      </c>
      <c r="C84" s="14" t="s">
        <v>1582</v>
      </c>
      <c r="D84" s="259">
        <v>1.8977182921243766E-10</v>
      </c>
      <c r="E84" s="259">
        <v>1.5046139074267223E-2</v>
      </c>
      <c r="F84" s="259">
        <v>1.5201687621936277E-2</v>
      </c>
      <c r="G84" s="259">
        <v>1.6012524726541801E-5</v>
      </c>
      <c r="H84" s="259">
        <v>1.0249462355330183E-2</v>
      </c>
      <c r="I84" s="259">
        <v>6.8994276969283998E-5</v>
      </c>
      <c r="J84" s="259">
        <v>2.4295498291077678E-4</v>
      </c>
      <c r="K84" s="259">
        <v>0</v>
      </c>
      <c r="L84" s="259">
        <v>0</v>
      </c>
      <c r="M84" s="259">
        <v>3.7709362330127392E-3</v>
      </c>
      <c r="N84" s="259">
        <v>1.1070888806282303E-3</v>
      </c>
      <c r="O84" s="259">
        <v>4.8511598894596539E-2</v>
      </c>
      <c r="P84" s="259">
        <v>3.322273789135426E-3</v>
      </c>
      <c r="Q84" s="259">
        <v>0.2256878803819749</v>
      </c>
      <c r="R84" s="259">
        <v>2.1015261105929991E-2</v>
      </c>
      <c r="S84" s="259">
        <v>6.9111683606885551E-3</v>
      </c>
      <c r="T84" s="259">
        <v>0</v>
      </c>
      <c r="U84" s="259">
        <v>1.0491089454282758E-3</v>
      </c>
      <c r="V84" s="259">
        <v>0</v>
      </c>
      <c r="W84" s="259">
        <v>0</v>
      </c>
      <c r="X84" s="259">
        <v>0</v>
      </c>
      <c r="Y84" s="259">
        <v>1.6424874510375431E-5</v>
      </c>
      <c r="Z84" s="259">
        <v>0</v>
      </c>
      <c r="AA84" s="259">
        <v>0</v>
      </c>
      <c r="AB84" s="259">
        <v>0</v>
      </c>
      <c r="AC84" s="259">
        <v>0</v>
      </c>
      <c r="AD84" s="259">
        <v>1.7842888004680152E-3</v>
      </c>
      <c r="AE84" s="259">
        <v>1.371265680947337E-2</v>
      </c>
      <c r="AF84" s="259">
        <v>9.1343033293092904E-4</v>
      </c>
      <c r="AG84" s="259">
        <v>5.7406545506452611E-4</v>
      </c>
      <c r="AH84" s="259" t="e">
        <v>#DIV/0!</v>
      </c>
      <c r="AI84" s="259">
        <v>4.5957276187644328E-6</v>
      </c>
      <c r="AJ84" s="259">
        <v>1.7108474784503787E-2</v>
      </c>
      <c r="AK84" s="25"/>
      <c r="AL84" s="64"/>
    </row>
    <row r="85" spans="1:38" s="14" customFormat="1" x14ac:dyDescent="0.25">
      <c r="A85" s="61">
        <v>3</v>
      </c>
      <c r="B85" s="13">
        <v>3602</v>
      </c>
      <c r="C85" s="14" t="s">
        <v>358</v>
      </c>
      <c r="D85" s="259">
        <v>0</v>
      </c>
      <c r="E85" s="259">
        <v>0</v>
      </c>
      <c r="F85" s="259">
        <v>0</v>
      </c>
      <c r="G85" s="259">
        <v>0</v>
      </c>
      <c r="H85" s="259">
        <v>0</v>
      </c>
      <c r="I85" s="259">
        <v>0</v>
      </c>
      <c r="J85" s="259">
        <v>0</v>
      </c>
      <c r="K85" s="259">
        <v>0</v>
      </c>
      <c r="L85" s="259">
        <v>0</v>
      </c>
      <c r="M85" s="259">
        <v>0</v>
      </c>
      <c r="N85" s="259">
        <v>0</v>
      </c>
      <c r="O85" s="259">
        <v>0</v>
      </c>
      <c r="P85" s="259">
        <v>0</v>
      </c>
      <c r="Q85" s="259">
        <v>0</v>
      </c>
      <c r="R85" s="259">
        <v>0</v>
      </c>
      <c r="S85" s="259">
        <v>-2.6822485871739972E-2</v>
      </c>
      <c r="T85" s="259">
        <v>0</v>
      </c>
      <c r="U85" s="259">
        <v>0</v>
      </c>
      <c r="V85" s="259">
        <v>-3.3485039244473949E-2</v>
      </c>
      <c r="W85" s="259">
        <v>0</v>
      </c>
      <c r="X85" s="259">
        <v>-0.95241597672077538</v>
      </c>
      <c r="Y85" s="259">
        <v>-0.20414411933271637</v>
      </c>
      <c r="Z85" s="259">
        <v>0</v>
      </c>
      <c r="AA85" s="259">
        <v>-0.13579910727501282</v>
      </c>
      <c r="AB85" s="259">
        <v>0</v>
      </c>
      <c r="AC85" s="259">
        <v>0</v>
      </c>
      <c r="AD85" s="259">
        <v>-6.261631663270549E-2</v>
      </c>
      <c r="AE85" s="259">
        <v>-2.8610270448140912E-3</v>
      </c>
      <c r="AF85" s="259">
        <v>0</v>
      </c>
      <c r="AG85" s="259">
        <v>-7.068644924095157E-4</v>
      </c>
      <c r="AH85" s="259" t="e">
        <v>#DIV/0!</v>
      </c>
      <c r="AI85" s="259">
        <v>-0.10909754846690607</v>
      </c>
      <c r="AJ85" s="259">
        <v>-2.0957042210730989E-3</v>
      </c>
      <c r="AK85" s="25"/>
      <c r="AL85" s="64"/>
    </row>
    <row r="86" spans="1:38" s="14" customFormat="1" x14ac:dyDescent="0.25">
      <c r="A86" s="64">
        <v>3</v>
      </c>
      <c r="B86" s="13">
        <v>3603</v>
      </c>
      <c r="C86" s="14" t="s">
        <v>854</v>
      </c>
      <c r="D86" s="259">
        <v>0</v>
      </c>
      <c r="E86" s="259">
        <v>0</v>
      </c>
      <c r="F86" s="259">
        <v>0</v>
      </c>
      <c r="G86" s="259">
        <v>0</v>
      </c>
      <c r="H86" s="259">
        <v>0</v>
      </c>
      <c r="I86" s="259">
        <v>0</v>
      </c>
      <c r="J86" s="259">
        <v>0</v>
      </c>
      <c r="K86" s="259">
        <v>0</v>
      </c>
      <c r="L86" s="259">
        <v>0</v>
      </c>
      <c r="M86" s="259">
        <v>0</v>
      </c>
      <c r="N86" s="259">
        <v>0</v>
      </c>
      <c r="O86" s="259">
        <v>0</v>
      </c>
      <c r="P86" s="259">
        <v>0</v>
      </c>
      <c r="Q86" s="259">
        <v>0</v>
      </c>
      <c r="R86" s="259">
        <v>0</v>
      </c>
      <c r="S86" s="259">
        <v>0</v>
      </c>
      <c r="T86" s="259">
        <v>0</v>
      </c>
      <c r="U86" s="259">
        <v>0</v>
      </c>
      <c r="V86" s="259">
        <v>0</v>
      </c>
      <c r="W86" s="259">
        <v>0</v>
      </c>
      <c r="X86" s="259">
        <v>0</v>
      </c>
      <c r="Y86" s="259">
        <v>0</v>
      </c>
      <c r="Z86" s="259">
        <v>0</v>
      </c>
      <c r="AA86" s="259">
        <v>0</v>
      </c>
      <c r="AB86" s="259">
        <v>0</v>
      </c>
      <c r="AC86" s="259">
        <v>0</v>
      </c>
      <c r="AD86" s="259">
        <v>0</v>
      </c>
      <c r="AE86" s="259">
        <v>0</v>
      </c>
      <c r="AF86" s="259">
        <v>0</v>
      </c>
      <c r="AG86" s="259">
        <v>0</v>
      </c>
      <c r="AH86" s="259" t="e">
        <v>#DIV/0!</v>
      </c>
      <c r="AI86" s="259">
        <v>0</v>
      </c>
      <c r="AJ86" s="259">
        <v>0</v>
      </c>
      <c r="AK86" s="25"/>
      <c r="AL86" s="64"/>
    </row>
    <row r="87" spans="1:38" s="14" customFormat="1" x14ac:dyDescent="0.25">
      <c r="A87" s="64">
        <v>3</v>
      </c>
      <c r="B87" s="13">
        <v>3604</v>
      </c>
      <c r="C87" s="14" t="s">
        <v>359</v>
      </c>
      <c r="D87" s="259">
        <v>0</v>
      </c>
      <c r="E87" s="259">
        <v>0</v>
      </c>
      <c r="F87" s="259">
        <v>0</v>
      </c>
      <c r="G87" s="259">
        <v>0</v>
      </c>
      <c r="H87" s="259">
        <v>0</v>
      </c>
      <c r="I87" s="259">
        <v>0</v>
      </c>
      <c r="J87" s="259">
        <v>0</v>
      </c>
      <c r="K87" s="259">
        <v>0</v>
      </c>
      <c r="L87" s="259">
        <v>0</v>
      </c>
      <c r="M87" s="259">
        <v>0</v>
      </c>
      <c r="N87" s="259">
        <v>0</v>
      </c>
      <c r="O87" s="259">
        <v>0</v>
      </c>
      <c r="P87" s="259">
        <v>0</v>
      </c>
      <c r="Q87" s="259">
        <v>0</v>
      </c>
      <c r="R87" s="259">
        <v>0</v>
      </c>
      <c r="S87" s="259">
        <v>0</v>
      </c>
      <c r="T87" s="259">
        <v>0</v>
      </c>
      <c r="U87" s="259">
        <v>0</v>
      </c>
      <c r="V87" s="259">
        <v>0</v>
      </c>
      <c r="W87" s="259">
        <v>0</v>
      </c>
      <c r="X87" s="259">
        <v>0</v>
      </c>
      <c r="Y87" s="259">
        <v>0</v>
      </c>
      <c r="Z87" s="259">
        <v>0</v>
      </c>
      <c r="AA87" s="259">
        <v>0</v>
      </c>
      <c r="AB87" s="259">
        <v>0</v>
      </c>
      <c r="AC87" s="259">
        <v>0</v>
      </c>
      <c r="AD87" s="259">
        <v>0</v>
      </c>
      <c r="AE87" s="259">
        <v>0</v>
      </c>
      <c r="AF87" s="259">
        <v>0</v>
      </c>
      <c r="AG87" s="259">
        <v>0</v>
      </c>
      <c r="AH87" s="259" t="e">
        <v>#DIV/0!</v>
      </c>
      <c r="AI87" s="259">
        <v>0</v>
      </c>
      <c r="AJ87" s="259">
        <v>0</v>
      </c>
      <c r="AK87" s="25"/>
      <c r="AL87" s="64"/>
    </row>
    <row r="88" spans="1:38" s="14" customFormat="1" x14ac:dyDescent="0.25">
      <c r="A88" s="64">
        <v>3</v>
      </c>
      <c r="B88" s="13">
        <v>37</v>
      </c>
      <c r="C88" s="14" t="s">
        <v>855</v>
      </c>
      <c r="D88" s="259">
        <v>0</v>
      </c>
      <c r="E88" s="259">
        <v>0</v>
      </c>
      <c r="F88" s="259">
        <v>0</v>
      </c>
      <c r="G88" s="259">
        <v>0</v>
      </c>
      <c r="H88" s="259">
        <v>0</v>
      </c>
      <c r="I88" s="259">
        <v>0</v>
      </c>
      <c r="J88" s="259">
        <v>0</v>
      </c>
      <c r="K88" s="259">
        <v>0</v>
      </c>
      <c r="L88" s="259">
        <v>0</v>
      </c>
      <c r="M88" s="259">
        <v>0</v>
      </c>
      <c r="N88" s="259">
        <v>0</v>
      </c>
      <c r="O88" s="259">
        <v>0</v>
      </c>
      <c r="P88" s="259">
        <v>0</v>
      </c>
      <c r="Q88" s="259">
        <v>0</v>
      </c>
      <c r="R88" s="259">
        <v>0</v>
      </c>
      <c r="S88" s="259">
        <v>0</v>
      </c>
      <c r="T88" s="259">
        <v>0</v>
      </c>
      <c r="U88" s="259">
        <v>0</v>
      </c>
      <c r="V88" s="259">
        <v>0</v>
      </c>
      <c r="W88" s="259">
        <v>0</v>
      </c>
      <c r="X88" s="259">
        <v>0</v>
      </c>
      <c r="Y88" s="259">
        <v>0</v>
      </c>
      <c r="Z88" s="259">
        <v>0</v>
      </c>
      <c r="AA88" s="259">
        <v>0</v>
      </c>
      <c r="AB88" s="259">
        <v>0</v>
      </c>
      <c r="AC88" s="259">
        <v>0</v>
      </c>
      <c r="AD88" s="259">
        <v>0</v>
      </c>
      <c r="AE88" s="259">
        <v>0</v>
      </c>
      <c r="AF88" s="259">
        <v>0</v>
      </c>
      <c r="AG88" s="259">
        <v>0</v>
      </c>
      <c r="AH88" s="259" t="e">
        <v>#DIV/0!</v>
      </c>
      <c r="AI88" s="259">
        <v>0</v>
      </c>
      <c r="AJ88" s="259">
        <v>0</v>
      </c>
      <c r="AK88" s="25"/>
      <c r="AL88" s="64"/>
    </row>
    <row r="89" spans="1:38" s="14" customFormat="1" x14ac:dyDescent="0.25">
      <c r="A89" s="64">
        <v>3</v>
      </c>
      <c r="B89" s="13">
        <v>0</v>
      </c>
      <c r="C89" s="14" t="s">
        <v>360</v>
      </c>
      <c r="D89" s="259">
        <v>1</v>
      </c>
      <c r="E89" s="259">
        <v>1</v>
      </c>
      <c r="F89" s="259">
        <v>1</v>
      </c>
      <c r="G89" s="259">
        <v>1</v>
      </c>
      <c r="H89" s="259">
        <v>1</v>
      </c>
      <c r="I89" s="259">
        <v>1</v>
      </c>
      <c r="J89" s="259">
        <v>1</v>
      </c>
      <c r="K89" s="259">
        <v>1</v>
      </c>
      <c r="L89" s="259">
        <v>1</v>
      </c>
      <c r="M89" s="259">
        <v>1</v>
      </c>
      <c r="N89" s="259">
        <v>1</v>
      </c>
      <c r="O89" s="259">
        <v>1</v>
      </c>
      <c r="P89" s="259">
        <v>1</v>
      </c>
      <c r="Q89" s="259">
        <v>1</v>
      </c>
      <c r="R89" s="259">
        <v>1</v>
      </c>
      <c r="S89" s="259">
        <v>1</v>
      </c>
      <c r="T89" s="259">
        <v>1</v>
      </c>
      <c r="U89" s="259">
        <v>1</v>
      </c>
      <c r="V89" s="259">
        <v>1</v>
      </c>
      <c r="W89" s="259">
        <v>1</v>
      </c>
      <c r="X89" s="259">
        <v>1</v>
      </c>
      <c r="Y89" s="259">
        <v>1</v>
      </c>
      <c r="Z89" s="259">
        <v>1</v>
      </c>
      <c r="AA89" s="259">
        <v>1</v>
      </c>
      <c r="AB89" s="259">
        <v>1</v>
      </c>
      <c r="AC89" s="259">
        <v>1</v>
      </c>
      <c r="AD89" s="259">
        <v>1</v>
      </c>
      <c r="AE89" s="259">
        <v>1</v>
      </c>
      <c r="AF89" s="259">
        <v>1</v>
      </c>
      <c r="AG89" s="259">
        <v>1</v>
      </c>
      <c r="AH89" s="259" t="e">
        <v>#DIV/0!</v>
      </c>
      <c r="AI89" s="259">
        <v>1</v>
      </c>
      <c r="AJ89" s="259">
        <v>1</v>
      </c>
      <c r="AK89" s="25"/>
      <c r="AL89" s="64"/>
    </row>
    <row r="90" spans="1:38" x14ac:dyDescent="0.25">
      <c r="A90" s="147"/>
      <c r="B90" s="83"/>
      <c r="C90" s="14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4"/>
    </row>
    <row r="91" spans="1:38" x14ac:dyDescent="0.25">
      <c r="A91" s="60">
        <v>3</v>
      </c>
      <c r="B91" s="83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4"/>
    </row>
    <row r="92" spans="1:38" x14ac:dyDescent="0.25">
      <c r="B92" s="83"/>
      <c r="C92" s="14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4"/>
    </row>
    <row r="93" spans="1:38" x14ac:dyDescent="0.25">
      <c r="A93" s="60">
        <v>3</v>
      </c>
      <c r="B93" s="83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4"/>
    </row>
    <row r="94" spans="1:38" x14ac:dyDescent="0.25">
      <c r="A94" s="60">
        <v>3</v>
      </c>
      <c r="B94" s="83"/>
      <c r="C94" s="14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4"/>
    </row>
    <row r="95" spans="1:38" x14ac:dyDescent="0.25">
      <c r="A95" s="60">
        <v>3</v>
      </c>
      <c r="B95" s="83"/>
      <c r="D95" s="87"/>
      <c r="AK95" s="84"/>
    </row>
    <row r="96" spans="1:38" s="14" customFormat="1" x14ac:dyDescent="0.25">
      <c r="A96" s="60">
        <v>3</v>
      </c>
      <c r="B96" s="517"/>
      <c r="D96" s="26"/>
      <c r="AK96" s="25"/>
      <c r="AL96" s="64"/>
    </row>
    <row r="97" spans="1:38" s="14" customFormat="1" x14ac:dyDescent="0.25">
      <c r="A97" s="60">
        <v>3</v>
      </c>
      <c r="B97" s="517"/>
      <c r="D97" s="26"/>
      <c r="AK97" s="25"/>
      <c r="AL97" s="64"/>
    </row>
    <row r="98" spans="1:38" s="14" customFormat="1" x14ac:dyDescent="0.25">
      <c r="A98" s="60">
        <v>3</v>
      </c>
      <c r="B98" s="517"/>
      <c r="D98" s="26"/>
      <c r="AK98" s="25"/>
      <c r="AL98" s="64"/>
    </row>
    <row r="99" spans="1:38" x14ac:dyDescent="0.25">
      <c r="A99" s="60">
        <v>3</v>
      </c>
      <c r="B99" s="47"/>
      <c r="D99" s="87"/>
      <c r="AK99" s="84"/>
    </row>
    <row r="100" spans="1:38" x14ac:dyDescent="0.25">
      <c r="A100" s="60">
        <v>3</v>
      </c>
      <c r="B100" s="47"/>
      <c r="D100" s="87"/>
      <c r="AK100" s="84"/>
    </row>
    <row r="101" spans="1:38" x14ac:dyDescent="0.25">
      <c r="A101" s="60">
        <v>3</v>
      </c>
      <c r="B101" s="518"/>
      <c r="C101" s="312"/>
      <c r="D101" s="116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  <c r="Z101" s="312"/>
      <c r="AA101" s="312"/>
      <c r="AB101" s="312"/>
      <c r="AC101" s="312"/>
      <c r="AD101" s="312"/>
      <c r="AE101" s="312"/>
      <c r="AF101" s="312"/>
      <c r="AG101" s="312"/>
      <c r="AH101" s="312"/>
      <c r="AI101" s="312"/>
      <c r="AJ101" s="312"/>
      <c r="AK101" s="89"/>
    </row>
    <row r="102" spans="1:38" x14ac:dyDescent="0.25">
      <c r="A102" s="60">
        <v>3</v>
      </c>
      <c r="B102" s="42" t="s">
        <v>723</v>
      </c>
    </row>
    <row r="103" spans="1:38" x14ac:dyDescent="0.25">
      <c r="A103" s="60">
        <v>3</v>
      </c>
      <c r="B103" s="42" t="s">
        <v>1214</v>
      </c>
    </row>
    <row r="104" spans="1:38" x14ac:dyDescent="0.25">
      <c r="A104" s="60">
        <v>3</v>
      </c>
      <c r="B104" s="2" t="s">
        <v>1220</v>
      </c>
    </row>
    <row r="105" spans="1:38" x14ac:dyDescent="0.25">
      <c r="A105" s="60">
        <v>3</v>
      </c>
      <c r="B105" s="2" t="s">
        <v>1217</v>
      </c>
    </row>
    <row r="106" spans="1:38" x14ac:dyDescent="0.25">
      <c r="A106" s="60">
        <v>3</v>
      </c>
      <c r="B106" s="20" t="s">
        <v>1218</v>
      </c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87"/>
    </row>
    <row r="107" spans="1:38" x14ac:dyDescent="0.25">
      <c r="A107" s="60">
        <v>3</v>
      </c>
      <c r="B107" s="20" t="s">
        <v>1219</v>
      </c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87"/>
    </row>
    <row r="108" spans="1:38" x14ac:dyDescent="0.25">
      <c r="A108" s="60">
        <v>3</v>
      </c>
      <c r="B108" s="20" t="s">
        <v>1279</v>
      </c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87"/>
    </row>
    <row r="109" spans="1:38" x14ac:dyDescent="0.25">
      <c r="A109" s="60">
        <v>3</v>
      </c>
      <c r="B109" s="20" t="s">
        <v>1226</v>
      </c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87"/>
    </row>
    <row r="110" spans="1:38" x14ac:dyDescent="0.25">
      <c r="A110" s="60">
        <v>3</v>
      </c>
      <c r="B110" s="18"/>
      <c r="C110" s="28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504"/>
    </row>
    <row r="111" spans="1:38" x14ac:dyDescent="0.25">
      <c r="A111" s="60">
        <v>3</v>
      </c>
    </row>
    <row r="112" spans="1:38" x14ac:dyDescent="0.25">
      <c r="B112" s="20" t="s">
        <v>548</v>
      </c>
      <c r="D112" s="115">
        <v>1.2836953722228372E-16</v>
      </c>
      <c r="E112" s="115">
        <v>-9.0205620750793969E-17</v>
      </c>
      <c r="F112" s="115">
        <v>0</v>
      </c>
      <c r="G112" s="115">
        <v>0</v>
      </c>
      <c r="H112" s="115">
        <v>0</v>
      </c>
      <c r="I112" s="115">
        <v>7.6327832942979512E-17</v>
      </c>
      <c r="J112" s="115">
        <v>6.2450045135165055E-17</v>
      </c>
      <c r="K112" s="115">
        <v>0</v>
      </c>
      <c r="L112" s="115">
        <v>0</v>
      </c>
      <c r="M112" s="115">
        <v>-2.0122792321330962E-16</v>
      </c>
      <c r="N112" s="115">
        <v>-1.1796119636642288E-16</v>
      </c>
      <c r="O112" s="115">
        <v>0</v>
      </c>
      <c r="P112" s="115">
        <v>0</v>
      </c>
      <c r="Q112" s="115">
        <v>0</v>
      </c>
      <c r="R112" s="115">
        <v>-9.7144514654701197E-17</v>
      </c>
      <c r="S112" s="115">
        <v>2.5326962749261384E-16</v>
      </c>
      <c r="T112" s="115">
        <v>3.4694469519536142E-17</v>
      </c>
      <c r="U112" s="115">
        <v>0</v>
      </c>
      <c r="V112" s="115">
        <v>0</v>
      </c>
      <c r="W112" s="115">
        <v>5.5511151231257827E-17</v>
      </c>
      <c r="X112" s="115">
        <v>1.1102230246251565E-16</v>
      </c>
      <c r="Y112" s="115">
        <v>0</v>
      </c>
      <c r="Z112" s="115">
        <v>-3.8163916471489756E-17</v>
      </c>
      <c r="AA112" s="115">
        <v>-4.9960036108132044E-16</v>
      </c>
      <c r="AB112" s="115">
        <v>-5.5511151231257827E-17</v>
      </c>
      <c r="AC112" s="115">
        <v>-2.9143354396410359E-16</v>
      </c>
      <c r="AD112" s="115">
        <v>9.7144514654701197E-17</v>
      </c>
      <c r="AE112" s="115">
        <v>0</v>
      </c>
      <c r="AF112" s="115">
        <v>4.8572257327350599E-17</v>
      </c>
      <c r="AG112" s="115">
        <v>-2.0816681711721685E-16</v>
      </c>
      <c r="AH112" s="115" t="e">
        <v>#DIV/0!</v>
      </c>
      <c r="AI112" s="115">
        <v>-1.2490009027033011E-16</v>
      </c>
      <c r="AJ112" s="115">
        <v>0</v>
      </c>
    </row>
    <row r="113" spans="2:36" x14ac:dyDescent="0.25">
      <c r="B113" s="20" t="s">
        <v>549</v>
      </c>
      <c r="D113" s="115">
        <v>4.7704895589362195E-18</v>
      </c>
      <c r="E113" s="115">
        <v>-1.474514954580286E-17</v>
      </c>
      <c r="F113" s="115">
        <v>0</v>
      </c>
      <c r="G113" s="115">
        <v>-7.7588217968493911E-18</v>
      </c>
      <c r="H113" s="115">
        <v>9.540979117872439E-18</v>
      </c>
      <c r="I113" s="115">
        <v>-1.7848678264542617E-17</v>
      </c>
      <c r="J113" s="115">
        <v>-6.9931040125315036E-18</v>
      </c>
      <c r="K113" s="115">
        <v>0</v>
      </c>
      <c r="L113" s="115">
        <v>3.4694469519536142E-18</v>
      </c>
      <c r="M113" s="115">
        <v>-8.6736173798840355E-18</v>
      </c>
      <c r="N113" s="115">
        <v>1.7547875689148933E-17</v>
      </c>
      <c r="O113" s="115">
        <v>-1.7398056736603329E-18</v>
      </c>
      <c r="P113" s="115">
        <v>-1.6046192152785466E-17</v>
      </c>
      <c r="Q113" s="115">
        <v>0</v>
      </c>
      <c r="R113" s="115">
        <v>-8.7820375971325859E-18</v>
      </c>
      <c r="S113" s="115">
        <v>5.7462715141731735E-18</v>
      </c>
      <c r="T113" s="115">
        <v>4.5536491244391186E-18</v>
      </c>
      <c r="U113" s="115">
        <v>6.7220534694101275E-18</v>
      </c>
      <c r="V113" s="115">
        <v>1.3877787807814457E-17</v>
      </c>
      <c r="W113" s="115">
        <v>8.9988780316296868E-18</v>
      </c>
      <c r="X113" s="115">
        <v>-2.4286128663675299E-17</v>
      </c>
      <c r="Y113" s="115">
        <v>6.9388939039072284E-18</v>
      </c>
      <c r="Z113" s="115">
        <v>1.2170169386149787E-17</v>
      </c>
      <c r="AA113" s="115">
        <v>-6.9388939039072284E-18</v>
      </c>
      <c r="AB113" s="115">
        <v>-6.9388939039072284E-18</v>
      </c>
      <c r="AC113" s="115"/>
      <c r="AD113" s="115">
        <v>-1.4311468676808659E-17</v>
      </c>
      <c r="AE113" s="115">
        <v>9.1072982488782372E-18</v>
      </c>
      <c r="AF113" s="115">
        <v>3.7018516168565128E-17</v>
      </c>
      <c r="AG113" s="115">
        <v>0</v>
      </c>
      <c r="AH113" s="115" t="e">
        <v>#DIV/0!</v>
      </c>
      <c r="AI113" s="115">
        <v>2.0816681711721685E-17</v>
      </c>
      <c r="AJ113" s="115">
        <v>2.7321894746634712E-17</v>
      </c>
    </row>
    <row r="114" spans="2:36" x14ac:dyDescent="0.25">
      <c r="B114" s="20" t="s">
        <v>550</v>
      </c>
      <c r="D114" s="115">
        <v>0</v>
      </c>
      <c r="E114" s="115">
        <v>-6.9388939039072284E-17</v>
      </c>
      <c r="F114" s="115">
        <v>-7.6327832942979512E-17</v>
      </c>
      <c r="G114" s="115">
        <v>6.2450045135165055E-17</v>
      </c>
      <c r="H114" s="115">
        <v>1.1796119636642288E-16</v>
      </c>
      <c r="I114" s="115">
        <v>5.5511151231257827E-17</v>
      </c>
      <c r="J114" s="115">
        <v>0</v>
      </c>
      <c r="K114" s="115">
        <v>3.9898639947466563E-17</v>
      </c>
      <c r="L114" s="115">
        <v>-9.540979117872439E-18</v>
      </c>
      <c r="M114" s="115">
        <v>1.1102230246251565E-16</v>
      </c>
      <c r="N114" s="115">
        <v>0</v>
      </c>
      <c r="O114" s="115">
        <v>8.2467127744678681E-18</v>
      </c>
      <c r="P114" s="115">
        <v>5.5511151231257827E-17</v>
      </c>
      <c r="Q114" s="115">
        <v>6.4184768611141862E-17</v>
      </c>
      <c r="R114" s="115">
        <v>0</v>
      </c>
      <c r="S114" s="115">
        <v>4.3368086899420177E-17</v>
      </c>
      <c r="T114" s="115">
        <v>1.5959455978986625E-16</v>
      </c>
      <c r="U114" s="115">
        <v>0</v>
      </c>
      <c r="V114" s="115">
        <v>1.2359904766334751E-16</v>
      </c>
      <c r="W114" s="115">
        <v>6.9388939039072284E-17</v>
      </c>
      <c r="X114" s="115">
        <v>2.8622937353617317E-17</v>
      </c>
      <c r="Y114" s="115">
        <v>-1.1102230246251565E-16</v>
      </c>
      <c r="Z114" s="115">
        <v>0</v>
      </c>
      <c r="AA114" s="115">
        <v>0</v>
      </c>
      <c r="AB114" s="115">
        <v>4.5102810375396984E-17</v>
      </c>
      <c r="AC114" s="115"/>
      <c r="AD114" s="115">
        <v>-2.7755575615628914E-17</v>
      </c>
      <c r="AE114" s="115">
        <v>-6.9388939039072284E-17</v>
      </c>
      <c r="AF114" s="115">
        <v>-1.0061396160665481E-16</v>
      </c>
      <c r="AG114" s="115">
        <v>-2.9056618222611519E-17</v>
      </c>
      <c r="AH114" s="115" t="e">
        <v>#DIV/0!</v>
      </c>
      <c r="AI114" s="115">
        <v>-4.4221896110252512E-17</v>
      </c>
      <c r="AJ114" s="115">
        <v>-5.5511151231257827E-17</v>
      </c>
    </row>
    <row r="115" spans="2:36" x14ac:dyDescent="0.25">
      <c r="B115" s="20" t="s">
        <v>551</v>
      </c>
      <c r="D115" s="115">
        <v>0</v>
      </c>
      <c r="E115" s="115">
        <v>0</v>
      </c>
      <c r="F115" s="115">
        <v>0</v>
      </c>
      <c r="G115" s="115">
        <v>0</v>
      </c>
      <c r="H115" s="115">
        <v>0</v>
      </c>
      <c r="I115" s="115">
        <v>0</v>
      </c>
      <c r="J115" s="115">
        <v>0</v>
      </c>
      <c r="K115" s="115">
        <v>0</v>
      </c>
      <c r="L115" s="115">
        <v>0</v>
      </c>
      <c r="M115" s="115">
        <v>0</v>
      </c>
      <c r="N115" s="115">
        <v>0</v>
      </c>
      <c r="O115" s="115">
        <v>0</v>
      </c>
      <c r="P115" s="115">
        <v>0</v>
      </c>
      <c r="Q115" s="115">
        <v>0</v>
      </c>
      <c r="R115" s="115">
        <v>0</v>
      </c>
      <c r="S115" s="115">
        <v>0</v>
      </c>
      <c r="T115" s="115">
        <v>0</v>
      </c>
      <c r="U115" s="115">
        <v>0</v>
      </c>
      <c r="V115" s="115">
        <v>0</v>
      </c>
      <c r="W115" s="115">
        <v>0</v>
      </c>
      <c r="X115" s="115">
        <v>0</v>
      </c>
      <c r="Y115" s="115">
        <v>0</v>
      </c>
      <c r="Z115" s="115">
        <v>0</v>
      </c>
      <c r="AA115" s="115">
        <v>0</v>
      </c>
      <c r="AB115" s="115">
        <v>0</v>
      </c>
      <c r="AC115" s="115"/>
      <c r="AD115" s="115">
        <v>0</v>
      </c>
      <c r="AE115" s="115">
        <v>0</v>
      </c>
      <c r="AF115" s="115">
        <v>0</v>
      </c>
      <c r="AG115" s="115">
        <v>0</v>
      </c>
      <c r="AH115" s="115">
        <v>0</v>
      </c>
      <c r="AI115" s="115">
        <v>0</v>
      </c>
      <c r="AJ115" s="115">
        <v>0</v>
      </c>
    </row>
    <row r="116" spans="2:36" x14ac:dyDescent="0.25">
      <c r="B116" s="18" t="s">
        <v>552</v>
      </c>
      <c r="C116" s="28"/>
      <c r="D116" s="117">
        <v>-1</v>
      </c>
      <c r="E116" s="117">
        <v>-1</v>
      </c>
      <c r="F116" s="117">
        <v>-1</v>
      </c>
      <c r="G116" s="117">
        <v>-1</v>
      </c>
      <c r="H116" s="117">
        <v>-1</v>
      </c>
      <c r="I116" s="117">
        <v>-1</v>
      </c>
      <c r="J116" s="117">
        <v>-1</v>
      </c>
      <c r="K116" s="117">
        <v>-1</v>
      </c>
      <c r="L116" s="117">
        <v>-1</v>
      </c>
      <c r="M116" s="117">
        <v>-1</v>
      </c>
      <c r="N116" s="117">
        <v>-1</v>
      </c>
      <c r="O116" s="117">
        <v>-1</v>
      </c>
      <c r="P116" s="117">
        <v>-1</v>
      </c>
      <c r="Q116" s="117">
        <v>-1</v>
      </c>
      <c r="R116" s="117">
        <v>-1</v>
      </c>
      <c r="S116" s="117">
        <v>-1</v>
      </c>
      <c r="T116" s="117">
        <v>-1</v>
      </c>
      <c r="U116" s="117">
        <v>-1</v>
      </c>
      <c r="V116" s="117">
        <v>-1</v>
      </c>
      <c r="W116" s="117">
        <v>-1</v>
      </c>
      <c r="X116" s="117">
        <v>-1</v>
      </c>
      <c r="Y116" s="117">
        <v>-1</v>
      </c>
      <c r="Z116" s="117">
        <v>-1</v>
      </c>
      <c r="AA116" s="117">
        <v>-1</v>
      </c>
      <c r="AB116" s="117">
        <v>-1</v>
      </c>
      <c r="AC116" s="117"/>
      <c r="AD116" s="117">
        <v>-1</v>
      </c>
      <c r="AE116" s="117">
        <v>-1</v>
      </c>
      <c r="AF116" s="117">
        <v>-1</v>
      </c>
      <c r="AG116" s="117">
        <v>-1</v>
      </c>
      <c r="AH116" s="117" t="e">
        <v>#DIV/0!</v>
      </c>
      <c r="AI116" s="117">
        <v>-1</v>
      </c>
      <c r="AJ116" s="117">
        <v>-1</v>
      </c>
    </row>
  </sheetData>
  <customSheetViews>
    <customSheetView guid="{CFED1871-9B9D-472F-82C9-C68C06036B2E}" scale="75" showGridLines="0">
      <pane xSplit="3" ySplit="7" topLeftCell="AF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conditionalFormatting sqref="D106:AJ109">
    <cfRule type="cellIs" dxfId="23" priority="4" operator="notEqual">
      <formula>0</formula>
    </cfRule>
  </conditionalFormatting>
  <conditionalFormatting sqref="D112:AJ115">
    <cfRule type="cellIs" dxfId="22" priority="1" operator="notEqual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CT1121"/>
  <sheetViews>
    <sheetView showGridLines="0" zoomScale="70" zoomScaleNormal="70" workbookViewId="0">
      <pane xSplit="3" ySplit="7" topLeftCell="D8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11.44140625" defaultRowHeight="13.8" x14ac:dyDescent="0.25"/>
  <cols>
    <col min="1" max="1" width="2.77734375" style="82" customWidth="1"/>
    <col min="2" max="2" width="11.5546875" style="82" customWidth="1"/>
    <col min="3" max="3" width="76.77734375" style="82" customWidth="1"/>
    <col min="4" max="4" width="22.77734375" style="243" customWidth="1"/>
    <col min="5" max="5" width="22.77734375" style="190" customWidth="1"/>
    <col min="6" max="6" width="19.77734375" style="190" bestFit="1" customWidth="1"/>
    <col min="7" max="16" width="22.77734375" style="190" customWidth="1"/>
    <col min="17" max="17" width="14.5546875" style="190" bestFit="1" customWidth="1"/>
    <col min="18" max="18" width="24.77734375" style="190" bestFit="1" customWidth="1"/>
    <col min="19" max="19" width="19.21875" style="190" bestFit="1" customWidth="1"/>
    <col min="20" max="20" width="18.77734375" style="190" bestFit="1" customWidth="1"/>
    <col min="21" max="21" width="20.77734375" style="190" bestFit="1" customWidth="1"/>
    <col min="22" max="22" width="14" style="190" customWidth="1"/>
    <col min="23" max="23" width="24.77734375" style="190" bestFit="1" customWidth="1"/>
    <col min="24" max="24" width="14.21875" style="190" bestFit="1" customWidth="1"/>
    <col min="25" max="25" width="11.44140625" style="190"/>
    <col min="26" max="26" width="14.44140625" style="190" bestFit="1" customWidth="1"/>
    <col min="27" max="27" width="17.21875" style="190" bestFit="1" customWidth="1"/>
    <col min="28" max="28" width="25.77734375" style="190" customWidth="1"/>
    <col min="29" max="29" width="20.21875" style="190" bestFit="1" customWidth="1"/>
    <col min="30" max="31" width="17.77734375" style="190" customWidth="1"/>
    <col min="32" max="32" width="24.77734375" style="190" bestFit="1" customWidth="1"/>
    <col min="33" max="33" width="19.21875" style="190" customWidth="1"/>
    <col min="34" max="34" width="13.77734375" style="190" customWidth="1"/>
    <col min="35" max="36" width="21.77734375" style="190" bestFit="1" customWidth="1"/>
    <col min="37" max="37" width="11.44140625" style="190"/>
    <col min="38" max="38" width="13.21875" style="82" bestFit="1" customWidth="1"/>
    <col min="39" max="16384" width="11.44140625" style="82"/>
  </cols>
  <sheetData>
    <row r="1" spans="1:98" x14ac:dyDescent="0.25">
      <c r="H1" s="250"/>
    </row>
    <row r="2" spans="1:98" s="2" customFormat="1" x14ac:dyDescent="0.25">
      <c r="A2" s="32"/>
      <c r="B2" s="33" t="s">
        <v>531</v>
      </c>
      <c r="D2" s="236"/>
      <c r="E2" s="276"/>
      <c r="F2" s="276"/>
      <c r="G2" s="276"/>
      <c r="H2" s="249"/>
      <c r="I2" s="276"/>
      <c r="J2" s="276"/>
      <c r="K2" s="276"/>
      <c r="L2" s="276"/>
      <c r="M2" s="276"/>
      <c r="N2" s="276"/>
      <c r="O2" s="276"/>
      <c r="P2" s="276"/>
      <c r="Q2" s="277"/>
      <c r="R2" s="277"/>
      <c r="S2" s="277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6"/>
      <c r="AK2" s="276"/>
    </row>
    <row r="3" spans="1:98" s="2" customFormat="1" x14ac:dyDescent="0.25">
      <c r="A3" s="32"/>
      <c r="B3" s="33" t="s">
        <v>1160</v>
      </c>
      <c r="D3" s="236"/>
      <c r="E3" s="276"/>
      <c r="F3" s="276"/>
      <c r="G3" s="276"/>
      <c r="H3" s="238"/>
      <c r="I3" s="276"/>
      <c r="J3" s="276"/>
      <c r="K3" s="276"/>
      <c r="L3" s="276"/>
      <c r="M3" s="276"/>
      <c r="N3" s="276"/>
      <c r="O3" s="276"/>
      <c r="P3" s="276"/>
      <c r="Q3" s="277"/>
      <c r="R3" s="277"/>
      <c r="S3" s="277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6"/>
      <c r="AE3" s="276"/>
      <c r="AF3" s="276"/>
      <c r="AG3" s="276"/>
      <c r="AH3" s="276"/>
      <c r="AI3" s="276"/>
      <c r="AJ3" s="276"/>
      <c r="AK3" s="276"/>
    </row>
    <row r="4" spans="1:98" s="2" customFormat="1" x14ac:dyDescent="0.25">
      <c r="A4" s="32"/>
      <c r="B4" s="559">
        <v>44408</v>
      </c>
      <c r="C4" s="559"/>
      <c r="D4" s="236"/>
      <c r="E4" s="276"/>
      <c r="F4" s="276"/>
      <c r="G4" s="276"/>
      <c r="H4" s="249"/>
      <c r="I4" s="276"/>
      <c r="J4" s="276"/>
      <c r="K4" s="276"/>
      <c r="L4" s="276"/>
      <c r="M4" s="276"/>
      <c r="N4" s="276"/>
      <c r="O4" s="276"/>
      <c r="P4" s="276"/>
      <c r="Q4" s="277"/>
      <c r="R4" s="277"/>
      <c r="S4" s="277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</row>
    <row r="5" spans="1:98" s="2" customFormat="1" x14ac:dyDescent="0.25">
      <c r="A5" s="32"/>
      <c r="B5" s="19" t="s">
        <v>566</v>
      </c>
      <c r="D5" s="236"/>
      <c r="E5" s="276"/>
      <c r="F5" s="276"/>
      <c r="G5" s="276"/>
      <c r="H5" s="249"/>
      <c r="I5" s="276"/>
      <c r="J5" s="276"/>
      <c r="K5" s="276"/>
      <c r="L5" s="276"/>
      <c r="M5" s="276"/>
      <c r="N5" s="251"/>
      <c r="O5" s="276"/>
      <c r="P5" s="276"/>
      <c r="Q5" s="277"/>
      <c r="R5" s="277"/>
      <c r="S5" s="277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</row>
    <row r="6" spans="1:98" s="1" customFormat="1" ht="15" customHeight="1" x14ac:dyDescent="0.25">
      <c r="A6" s="181"/>
      <c r="B6" s="108"/>
      <c r="C6" s="58"/>
      <c r="D6" s="99"/>
      <c r="E6" s="99"/>
      <c r="F6" s="99"/>
      <c r="G6" s="99"/>
      <c r="H6" s="99"/>
      <c r="I6" s="99"/>
      <c r="J6" s="99"/>
      <c r="K6" s="98"/>
      <c r="L6" s="98"/>
      <c r="M6" s="98"/>
      <c r="N6" s="98"/>
      <c r="O6" s="99"/>
      <c r="P6" s="109"/>
      <c r="Q6" s="109"/>
      <c r="R6" s="109"/>
      <c r="S6" s="109"/>
      <c r="T6" s="109"/>
      <c r="U6" s="109"/>
      <c r="V6" s="91"/>
      <c r="W6" s="109"/>
      <c r="X6" s="109"/>
      <c r="Y6" s="91"/>
      <c r="Z6" s="109"/>
      <c r="AA6" s="91"/>
      <c r="AB6" s="109"/>
      <c r="AC6" s="91"/>
      <c r="AD6" s="109"/>
      <c r="AE6" s="109"/>
      <c r="AF6" s="552" t="s">
        <v>1221</v>
      </c>
      <c r="AG6" s="553"/>
      <c r="AH6" s="553"/>
      <c r="AI6" s="554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2" customFormat="1" ht="48.75" customHeight="1" x14ac:dyDescent="0.3">
      <c r="A7" s="328"/>
      <c r="B7" s="334" t="s">
        <v>10</v>
      </c>
      <c r="C7" s="335" t="s">
        <v>11</v>
      </c>
      <c r="D7" s="336" t="s">
        <v>1133</v>
      </c>
      <c r="E7" s="313" t="s">
        <v>1134</v>
      </c>
      <c r="F7" s="313" t="s">
        <v>1135</v>
      </c>
      <c r="G7" s="313" t="s">
        <v>1136</v>
      </c>
      <c r="H7" s="337" t="s">
        <v>1137</v>
      </c>
      <c r="I7" s="313" t="s">
        <v>1138</v>
      </c>
      <c r="J7" s="313" t="s">
        <v>1139</v>
      </c>
      <c r="K7" s="329" t="s">
        <v>1144</v>
      </c>
      <c r="L7" s="330" t="s">
        <v>1205</v>
      </c>
      <c r="M7" s="330" t="s">
        <v>1141</v>
      </c>
      <c r="N7" s="329" t="s">
        <v>1142</v>
      </c>
      <c r="O7" s="313" t="s">
        <v>1145</v>
      </c>
      <c r="P7" s="313" t="s">
        <v>1143</v>
      </c>
      <c r="Q7" s="313" t="s">
        <v>1140</v>
      </c>
      <c r="R7" s="337" t="s">
        <v>1147</v>
      </c>
      <c r="S7" s="313" t="s">
        <v>1146</v>
      </c>
      <c r="T7" s="313" t="s">
        <v>1148</v>
      </c>
      <c r="U7" s="313" t="s">
        <v>1149</v>
      </c>
      <c r="V7" s="330" t="s">
        <v>1150</v>
      </c>
      <c r="W7" s="313" t="s">
        <v>1151</v>
      </c>
      <c r="X7" s="313" t="s">
        <v>1152</v>
      </c>
      <c r="Y7" s="333" t="s">
        <v>1284</v>
      </c>
      <c r="Z7" s="313" t="s">
        <v>1153</v>
      </c>
      <c r="AA7" s="333" t="s">
        <v>1285</v>
      </c>
      <c r="AB7" s="313" t="s">
        <v>1154</v>
      </c>
      <c r="AC7" s="333" t="s">
        <v>1286</v>
      </c>
      <c r="AD7" s="337" t="s">
        <v>1155</v>
      </c>
      <c r="AE7" s="337" t="s">
        <v>1156</v>
      </c>
      <c r="AF7" s="329" t="s">
        <v>1157</v>
      </c>
      <c r="AG7" s="330" t="s">
        <v>1158</v>
      </c>
      <c r="AH7" s="331" t="s">
        <v>1159</v>
      </c>
      <c r="AI7" s="333" t="s">
        <v>1854</v>
      </c>
      <c r="AJ7" s="327" t="s">
        <v>1222</v>
      </c>
    </row>
    <row r="8" spans="1:98" x14ac:dyDescent="0.25">
      <c r="B8" s="83"/>
      <c r="D8" s="234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87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363"/>
    </row>
    <row r="9" spans="1:98" s="14" customFormat="1" x14ac:dyDescent="0.25">
      <c r="B9" s="13"/>
      <c r="C9" s="14" t="s">
        <v>532</v>
      </c>
      <c r="D9" s="268">
        <v>1</v>
      </c>
      <c r="E9" s="268">
        <v>1</v>
      </c>
      <c r="F9" s="268">
        <v>1</v>
      </c>
      <c r="G9" s="268">
        <v>1</v>
      </c>
      <c r="H9" s="268">
        <v>1</v>
      </c>
      <c r="I9" s="268">
        <v>1</v>
      </c>
      <c r="J9" s="268">
        <v>1</v>
      </c>
      <c r="K9" s="268">
        <v>1</v>
      </c>
      <c r="L9" s="268">
        <v>1</v>
      </c>
      <c r="M9" s="268">
        <v>1</v>
      </c>
      <c r="N9" s="268">
        <v>1</v>
      </c>
      <c r="O9" s="268">
        <v>1</v>
      </c>
      <c r="P9" s="268">
        <v>1</v>
      </c>
      <c r="Q9" s="268">
        <v>1</v>
      </c>
      <c r="R9" s="268">
        <v>1</v>
      </c>
      <c r="S9" s="268">
        <v>1</v>
      </c>
      <c r="T9" s="268">
        <v>1</v>
      </c>
      <c r="U9" s="268">
        <v>1</v>
      </c>
      <c r="V9" s="268">
        <v>1</v>
      </c>
      <c r="W9" s="268">
        <v>1</v>
      </c>
      <c r="X9" s="268">
        <v>1</v>
      </c>
      <c r="Y9" s="268">
        <v>1</v>
      </c>
      <c r="Z9" s="268">
        <v>1</v>
      </c>
      <c r="AA9" s="268">
        <v>1</v>
      </c>
      <c r="AB9" s="268">
        <v>1</v>
      </c>
      <c r="AC9" s="268">
        <v>1</v>
      </c>
      <c r="AD9" s="268">
        <v>1</v>
      </c>
      <c r="AE9" s="268">
        <v>1</v>
      </c>
      <c r="AF9" s="268">
        <v>1</v>
      </c>
      <c r="AG9" s="268">
        <v>1</v>
      </c>
      <c r="AH9" s="91" t="e">
        <v>#DIV/0!</v>
      </c>
      <c r="AI9" s="268">
        <v>1</v>
      </c>
      <c r="AJ9" s="364">
        <v>1</v>
      </c>
      <c r="AK9" s="244"/>
    </row>
    <row r="10" spans="1:98" x14ac:dyDescent="0.25">
      <c r="B10" s="83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364"/>
    </row>
    <row r="11" spans="1:98" s="14" customFormat="1" x14ac:dyDescent="0.25">
      <c r="B11" s="13">
        <v>51</v>
      </c>
      <c r="C11" s="14" t="s">
        <v>533</v>
      </c>
      <c r="D11" s="268">
        <v>0.67845314700905757</v>
      </c>
      <c r="E11" s="268">
        <v>0.6427866034586297</v>
      </c>
      <c r="F11" s="268">
        <v>0.66300597847275311</v>
      </c>
      <c r="G11" s="268">
        <v>0.70800092037819684</v>
      </c>
      <c r="H11" s="268">
        <v>0.66854654013829828</v>
      </c>
      <c r="I11" s="268">
        <v>0.73066379873656828</v>
      </c>
      <c r="J11" s="268">
        <v>0.76413814214458275</v>
      </c>
      <c r="K11" s="268">
        <v>0.4530811842748026</v>
      </c>
      <c r="L11" s="268">
        <v>0.49797430013549604</v>
      </c>
      <c r="M11" s="268">
        <v>0.817645533198747</v>
      </c>
      <c r="N11" s="268">
        <v>0.79001168834095181</v>
      </c>
      <c r="O11" s="268">
        <v>0.87171815703944888</v>
      </c>
      <c r="P11" s="268">
        <v>0.8709841022168715</v>
      </c>
      <c r="Q11" s="268">
        <v>0.73895482810066149</v>
      </c>
      <c r="R11" s="268">
        <v>0.69772175302541373</v>
      </c>
      <c r="S11" s="268">
        <v>0.83115516316216798</v>
      </c>
      <c r="T11" s="268">
        <v>0.73940637971816725</v>
      </c>
      <c r="U11" s="268">
        <v>0.81822428002041703</v>
      </c>
      <c r="V11" s="268">
        <v>0.88527804191734794</v>
      </c>
      <c r="W11" s="268">
        <v>0.91985904156632448</v>
      </c>
      <c r="X11" s="268">
        <v>0.80020604512202487</v>
      </c>
      <c r="Y11" s="268">
        <v>0.74073427168953954</v>
      </c>
      <c r="Z11" s="268">
        <v>0.32678690700697932</v>
      </c>
      <c r="AA11" s="268">
        <v>0.85191625535881566</v>
      </c>
      <c r="AB11" s="268">
        <v>0.69685180686833526</v>
      </c>
      <c r="AC11" s="268">
        <v>0.89426074599941285</v>
      </c>
      <c r="AD11" s="268">
        <v>0.78458115974019349</v>
      </c>
      <c r="AE11" s="268">
        <v>0.68249478275809949</v>
      </c>
      <c r="AF11" s="268">
        <v>0.75072551507026863</v>
      </c>
      <c r="AG11" s="268">
        <v>0.56452022363181975</v>
      </c>
      <c r="AH11" s="268" t="e">
        <v>#DIV/0!</v>
      </c>
      <c r="AI11" s="268">
        <v>0.8331226782146024</v>
      </c>
      <c r="AJ11" s="364">
        <v>0.69052699793137806</v>
      </c>
      <c r="AK11" s="244"/>
    </row>
    <row r="12" spans="1:98" x14ac:dyDescent="0.25">
      <c r="B12" s="83">
        <v>5101</v>
      </c>
      <c r="C12" s="82" t="s">
        <v>944</v>
      </c>
      <c r="D12" s="234">
        <v>1.6696447725968535E-3</v>
      </c>
      <c r="E12" s="234">
        <v>7.1622803168042449E-5</v>
      </c>
      <c r="F12" s="234">
        <v>7.7634735054771779E-5</v>
      </c>
      <c r="G12" s="234">
        <v>3.3328772657303077E-3</v>
      </c>
      <c r="H12" s="234">
        <v>8.9007308774358336E-4</v>
      </c>
      <c r="I12" s="234">
        <v>1.7766073685503047E-2</v>
      </c>
      <c r="J12" s="234">
        <v>8.0632467955015323E-3</v>
      </c>
      <c r="K12" s="234">
        <v>5.768993437292487E-3</v>
      </c>
      <c r="L12" s="234">
        <v>1.5194530774814395E-4</v>
      </c>
      <c r="M12" s="234">
        <v>1.0286649918217955E-2</v>
      </c>
      <c r="N12" s="234">
        <v>7.1104732582937024E-3</v>
      </c>
      <c r="O12" s="234">
        <v>3.1693236645453852E-3</v>
      </c>
      <c r="P12" s="234">
        <v>8.897754179184451E-3</v>
      </c>
      <c r="Q12" s="234">
        <v>9.8610062915570904E-4</v>
      </c>
      <c r="R12" s="234">
        <v>6.4153512293129494E-3</v>
      </c>
      <c r="S12" s="234">
        <v>4.8116050531663707E-3</v>
      </c>
      <c r="T12" s="234">
        <v>7.4013998530806889E-3</v>
      </c>
      <c r="U12" s="234">
        <v>2.7843291910904819E-5</v>
      </c>
      <c r="V12" s="234">
        <v>4.9085964033545939E-5</v>
      </c>
      <c r="W12" s="234">
        <v>0.10198190419007143</v>
      </c>
      <c r="X12" s="234">
        <v>1.0107422242192957E-3</v>
      </c>
      <c r="Y12" s="234">
        <v>1.1380576442612644E-4</v>
      </c>
      <c r="Z12" s="234">
        <v>5.7819438547933354E-3</v>
      </c>
      <c r="AA12" s="234">
        <v>1.8248646393826035E-3</v>
      </c>
      <c r="AB12" s="234">
        <v>3.2836108375742844E-3</v>
      </c>
      <c r="AC12" s="234">
        <v>4.8189013212150827E-3</v>
      </c>
      <c r="AD12" s="234">
        <v>9.9579683189567805E-3</v>
      </c>
      <c r="AE12" s="234">
        <v>3.0524741036421633E-3</v>
      </c>
      <c r="AF12" s="234">
        <v>6.9540564065959055E-3</v>
      </c>
      <c r="AG12" s="234">
        <v>2.1625269592173329E-3</v>
      </c>
      <c r="AH12" s="234" t="e">
        <v>#DIV/0!</v>
      </c>
      <c r="AI12" s="234">
        <v>2.3077010249795272E-3</v>
      </c>
      <c r="AJ12" s="365">
        <v>2.8513232219255012E-3</v>
      </c>
    </row>
    <row r="13" spans="1:98" x14ac:dyDescent="0.25">
      <c r="B13" s="83">
        <v>5102</v>
      </c>
      <c r="C13" s="82" t="s">
        <v>435</v>
      </c>
      <c r="D13" s="234">
        <v>0</v>
      </c>
      <c r="E13" s="234">
        <v>0</v>
      </c>
      <c r="F13" s="234">
        <v>5.2441964572830732E-6</v>
      </c>
      <c r="G13" s="234">
        <v>0</v>
      </c>
      <c r="H13" s="234">
        <v>2.2739206460466953E-6</v>
      </c>
      <c r="I13" s="234">
        <v>0</v>
      </c>
      <c r="J13" s="234">
        <v>0</v>
      </c>
      <c r="K13" s="234">
        <v>0</v>
      </c>
      <c r="L13" s="234">
        <v>0</v>
      </c>
      <c r="M13" s="234">
        <v>0</v>
      </c>
      <c r="N13" s="234">
        <v>0</v>
      </c>
      <c r="O13" s="234">
        <v>0</v>
      </c>
      <c r="P13" s="234">
        <v>0</v>
      </c>
      <c r="Q13" s="234">
        <v>0</v>
      </c>
      <c r="R13" s="234">
        <v>0</v>
      </c>
      <c r="S13" s="234">
        <v>0</v>
      </c>
      <c r="T13" s="234">
        <v>0</v>
      </c>
      <c r="U13" s="234">
        <v>0</v>
      </c>
      <c r="V13" s="234">
        <v>0</v>
      </c>
      <c r="W13" s="234">
        <v>0</v>
      </c>
      <c r="X13" s="234">
        <v>0</v>
      </c>
      <c r="Y13" s="234">
        <v>0</v>
      </c>
      <c r="Z13" s="234">
        <v>0</v>
      </c>
      <c r="AA13" s="234">
        <v>0</v>
      </c>
      <c r="AB13" s="234">
        <v>0</v>
      </c>
      <c r="AC13" s="234">
        <v>0</v>
      </c>
      <c r="AD13" s="234">
        <v>0</v>
      </c>
      <c r="AE13" s="234">
        <v>1.4381119065458539E-6</v>
      </c>
      <c r="AF13" s="234">
        <v>0</v>
      </c>
      <c r="AG13" s="234">
        <v>0</v>
      </c>
      <c r="AH13" s="234" t="e">
        <v>#DIV/0!</v>
      </c>
      <c r="AI13" s="234">
        <v>0</v>
      </c>
      <c r="AJ13" s="365">
        <v>1.770256165220472E-6</v>
      </c>
    </row>
    <row r="14" spans="1:98" x14ac:dyDescent="0.25">
      <c r="B14" s="83">
        <v>5103</v>
      </c>
      <c r="C14" s="82" t="s">
        <v>945</v>
      </c>
      <c r="D14" s="234">
        <v>1.9374199506107588E-2</v>
      </c>
      <c r="E14" s="234">
        <v>2.6046476570871648E-2</v>
      </c>
      <c r="F14" s="234">
        <v>2.5024340809815509E-2</v>
      </c>
      <c r="G14" s="234">
        <v>1.6462215419532421E-2</v>
      </c>
      <c r="H14" s="234">
        <v>2.2844411340460682E-2</v>
      </c>
      <c r="I14" s="234">
        <v>8.1825784714555524E-2</v>
      </c>
      <c r="J14" s="234">
        <v>2.7791830494846601E-2</v>
      </c>
      <c r="K14" s="234">
        <v>9.4165468080946294E-2</v>
      </c>
      <c r="L14" s="234">
        <v>4.4795796039232361E-3</v>
      </c>
      <c r="M14" s="234">
        <v>2.3932644455930081E-2</v>
      </c>
      <c r="N14" s="234">
        <v>5.654743998218674E-2</v>
      </c>
      <c r="O14" s="234">
        <v>2.7945055017940815E-2</v>
      </c>
      <c r="P14" s="234">
        <v>6.3504359490534706E-2</v>
      </c>
      <c r="Q14" s="234">
        <v>1.830900272171436E-2</v>
      </c>
      <c r="R14" s="234">
        <v>3.5884011449458637E-2</v>
      </c>
      <c r="S14" s="234">
        <v>9.7982445024676346E-3</v>
      </c>
      <c r="T14" s="234">
        <v>0.105203246125686</v>
      </c>
      <c r="U14" s="234">
        <v>4.4476798652039226E-2</v>
      </c>
      <c r="V14" s="234">
        <v>3.7674511963400555E-2</v>
      </c>
      <c r="W14" s="234">
        <v>0.14117750711271851</v>
      </c>
      <c r="X14" s="234">
        <v>2.0453254599228476E-2</v>
      </c>
      <c r="Y14" s="234">
        <v>8.3079291794303702E-3</v>
      </c>
      <c r="Z14" s="234">
        <v>1.9895665051933076E-2</v>
      </c>
      <c r="AA14" s="234">
        <v>5.3814725320117565E-2</v>
      </c>
      <c r="AB14" s="234">
        <v>9.4936709182590739E-3</v>
      </c>
      <c r="AC14" s="234">
        <v>3.0316251524469943E-3</v>
      </c>
      <c r="AD14" s="234">
        <v>3.4668695372670352E-2</v>
      </c>
      <c r="AE14" s="234">
        <v>2.7592167148626646E-2</v>
      </c>
      <c r="AF14" s="234">
        <v>6.0933710599284527E-2</v>
      </c>
      <c r="AG14" s="234">
        <v>8.6062128085606007E-3</v>
      </c>
      <c r="AH14" s="234" t="e">
        <v>#DIV/0!</v>
      </c>
      <c r="AI14" s="234">
        <v>2.3671325679083855E-2</v>
      </c>
      <c r="AJ14" s="365">
        <v>2.7360899573608023E-2</v>
      </c>
    </row>
    <row r="15" spans="1:98" x14ac:dyDescent="0.25">
      <c r="B15" s="83">
        <v>5104</v>
      </c>
      <c r="C15" s="82" t="s">
        <v>946</v>
      </c>
      <c r="D15" s="234">
        <v>0.65740930273035303</v>
      </c>
      <c r="E15" s="234">
        <v>0.61661682517032101</v>
      </c>
      <c r="F15" s="234">
        <v>0.63497040711117481</v>
      </c>
      <c r="G15" s="234">
        <v>0.68820582769293415</v>
      </c>
      <c r="H15" s="234">
        <v>0.64352850369346348</v>
      </c>
      <c r="I15" s="234">
        <v>0.63104929928758491</v>
      </c>
      <c r="J15" s="234">
        <v>0.72707745979047056</v>
      </c>
      <c r="K15" s="234">
        <v>0.35262925513383059</v>
      </c>
      <c r="L15" s="234">
        <v>0.4932800839585193</v>
      </c>
      <c r="M15" s="234">
        <v>0.78342623882459894</v>
      </c>
      <c r="N15" s="234">
        <v>0.72635377510047139</v>
      </c>
      <c r="O15" s="234">
        <v>0.84060377835696276</v>
      </c>
      <c r="P15" s="234">
        <v>0.79858198854715245</v>
      </c>
      <c r="Q15" s="234">
        <v>0.71965972377116671</v>
      </c>
      <c r="R15" s="234">
        <v>0.65517101195594496</v>
      </c>
      <c r="S15" s="234">
        <v>0.81654531360653404</v>
      </c>
      <c r="T15" s="234">
        <v>0.62653336345156585</v>
      </c>
      <c r="U15" s="234">
        <v>0.77201658593381428</v>
      </c>
      <c r="V15" s="234">
        <v>0.84755444398991375</v>
      </c>
      <c r="W15" s="234">
        <v>0.67669963026353452</v>
      </c>
      <c r="X15" s="234">
        <v>0.77874204829857718</v>
      </c>
      <c r="Y15" s="234">
        <v>0.73231253674568308</v>
      </c>
      <c r="Z15" s="234">
        <v>0.30110929810025289</v>
      </c>
      <c r="AA15" s="234">
        <v>0.79627666539931552</v>
      </c>
      <c r="AB15" s="234">
        <v>0.68407452511250189</v>
      </c>
      <c r="AC15" s="234">
        <v>0.88641021952575083</v>
      </c>
      <c r="AD15" s="234">
        <v>0.73987726929493969</v>
      </c>
      <c r="AE15" s="234">
        <v>0.65095244326725654</v>
      </c>
      <c r="AF15" s="234">
        <v>0.68277741122209179</v>
      </c>
      <c r="AG15" s="234">
        <v>0.5537017368118986</v>
      </c>
      <c r="AH15" s="234" t="e">
        <v>#DIV/0!</v>
      </c>
      <c r="AI15" s="234">
        <v>0.80714365151053891</v>
      </c>
      <c r="AJ15" s="365">
        <v>0.65922148479463272</v>
      </c>
    </row>
    <row r="16" spans="1:98" x14ac:dyDescent="0.25">
      <c r="B16" s="83">
        <v>5190</v>
      </c>
      <c r="C16" s="82" t="s">
        <v>949</v>
      </c>
      <c r="D16" s="234">
        <v>0</v>
      </c>
      <c r="E16" s="234">
        <v>5.1678914268943887E-5</v>
      </c>
      <c r="F16" s="234">
        <v>2.9283516202506083E-3</v>
      </c>
      <c r="G16" s="234">
        <v>0</v>
      </c>
      <c r="H16" s="234">
        <v>1.2812780959844297E-3</v>
      </c>
      <c r="I16" s="234">
        <v>2.2641048924743287E-5</v>
      </c>
      <c r="J16" s="234">
        <v>1.2056050637639802E-3</v>
      </c>
      <c r="K16" s="234">
        <v>5.1746762273322043E-4</v>
      </c>
      <c r="L16" s="234">
        <v>6.2691265305418422E-5</v>
      </c>
      <c r="M16" s="234">
        <v>0</v>
      </c>
      <c r="N16" s="234">
        <v>0</v>
      </c>
      <c r="O16" s="234">
        <v>0</v>
      </c>
      <c r="P16" s="234">
        <v>0</v>
      </c>
      <c r="Q16" s="234">
        <v>9.7862467064051841E-10</v>
      </c>
      <c r="R16" s="234">
        <v>2.5137839069733561E-4</v>
      </c>
      <c r="S16" s="234">
        <v>0</v>
      </c>
      <c r="T16" s="234">
        <v>2.6837028783467415E-4</v>
      </c>
      <c r="U16" s="234">
        <v>1.7030521426525326E-3</v>
      </c>
      <c r="V16" s="234">
        <v>0</v>
      </c>
      <c r="W16" s="234">
        <v>0</v>
      </c>
      <c r="X16" s="234">
        <v>0</v>
      </c>
      <c r="Y16" s="234">
        <v>0</v>
      </c>
      <c r="Z16" s="234">
        <v>0</v>
      </c>
      <c r="AA16" s="234">
        <v>0</v>
      </c>
      <c r="AB16" s="234">
        <v>0</v>
      </c>
      <c r="AC16" s="234">
        <v>0</v>
      </c>
      <c r="AD16" s="234">
        <v>7.7226753626801327E-5</v>
      </c>
      <c r="AE16" s="234">
        <v>8.9626012666765723E-4</v>
      </c>
      <c r="AF16" s="234">
        <v>6.03368422963407E-5</v>
      </c>
      <c r="AG16" s="234">
        <v>4.9747052143184501E-5</v>
      </c>
      <c r="AH16" s="234" t="e">
        <v>#DIV/0!</v>
      </c>
      <c r="AI16" s="234">
        <v>0</v>
      </c>
      <c r="AJ16" s="365">
        <v>1.091520085046769E-3</v>
      </c>
    </row>
    <row r="17" spans="2:37" s="14" customFormat="1" x14ac:dyDescent="0.25">
      <c r="B17" s="13">
        <v>41</v>
      </c>
      <c r="C17" s="14" t="s">
        <v>534</v>
      </c>
      <c r="D17" s="268">
        <v>0.24277541599857239</v>
      </c>
      <c r="E17" s="268">
        <v>0.27242191949731503</v>
      </c>
      <c r="F17" s="268">
        <v>0.14612026672770859</v>
      </c>
      <c r="G17" s="268">
        <v>0.21451442475324883</v>
      </c>
      <c r="H17" s="268">
        <v>0.20293786160555147</v>
      </c>
      <c r="I17" s="268">
        <v>0.31669515024102396</v>
      </c>
      <c r="J17" s="268">
        <v>0.28762220974436148</v>
      </c>
      <c r="K17" s="268">
        <v>2.357283826540798E-3</v>
      </c>
      <c r="L17" s="268">
        <v>0.16437947605051584</v>
      </c>
      <c r="M17" s="268">
        <v>0.27877763828801339</v>
      </c>
      <c r="N17" s="268">
        <v>0.302092562320184</v>
      </c>
      <c r="O17" s="268">
        <v>0.28288375925118942</v>
      </c>
      <c r="P17" s="268">
        <v>0.32162897420038017</v>
      </c>
      <c r="Q17" s="268">
        <v>0.23439040489601343</v>
      </c>
      <c r="R17" s="268">
        <v>0.25131065298130112</v>
      </c>
      <c r="S17" s="268">
        <v>0.35863741575560698</v>
      </c>
      <c r="T17" s="268">
        <v>0.4743599158865085</v>
      </c>
      <c r="U17" s="268">
        <v>0.13555654694855288</v>
      </c>
      <c r="V17" s="268">
        <v>0.19978747816336154</v>
      </c>
      <c r="W17" s="268">
        <v>0.19079028732406927</v>
      </c>
      <c r="X17" s="268">
        <v>0.4599133017839499</v>
      </c>
      <c r="Y17" s="268">
        <v>0.38090753227983476</v>
      </c>
      <c r="Z17" s="268">
        <v>8.021725280617395E-2</v>
      </c>
      <c r="AA17" s="268">
        <v>0.35790132454244095</v>
      </c>
      <c r="AB17" s="268">
        <v>0.25415889090521515</v>
      </c>
      <c r="AC17" s="268">
        <v>0.22261450700986571</v>
      </c>
      <c r="AD17" s="268">
        <v>0.31194864321494908</v>
      </c>
      <c r="AE17" s="268">
        <v>0.22296899206479232</v>
      </c>
      <c r="AF17" s="268">
        <v>0.2671433607960445</v>
      </c>
      <c r="AG17" s="268">
        <v>0.18736731029043666</v>
      </c>
      <c r="AH17" s="268" t="e">
        <v>#DIV/0!</v>
      </c>
      <c r="AI17" s="268">
        <v>0.32008653515236157</v>
      </c>
      <c r="AJ17" s="364">
        <v>0.22273040112061329</v>
      </c>
      <c r="AK17" s="244"/>
    </row>
    <row r="18" spans="2:37" x14ac:dyDescent="0.25">
      <c r="B18" s="83">
        <v>4101</v>
      </c>
      <c r="C18" s="82" t="s">
        <v>454</v>
      </c>
      <c r="D18" s="234">
        <v>0.19097655981235326</v>
      </c>
      <c r="E18" s="234">
        <v>0.21273239397958621</v>
      </c>
      <c r="F18" s="234">
        <v>0.11965093439215438</v>
      </c>
      <c r="G18" s="234">
        <v>0.17327131661393036</v>
      </c>
      <c r="H18" s="234">
        <v>0.16205755448286385</v>
      </c>
      <c r="I18" s="234">
        <v>0.31404822446958908</v>
      </c>
      <c r="J18" s="234">
        <v>0.24651185840328868</v>
      </c>
      <c r="K18" s="234">
        <v>2.2679899629906397E-3</v>
      </c>
      <c r="L18" s="234">
        <v>0.16390622859670337</v>
      </c>
      <c r="M18" s="234">
        <v>0.24323827036283072</v>
      </c>
      <c r="N18" s="234">
        <v>0.28266756287047307</v>
      </c>
      <c r="O18" s="234">
        <v>0.27712005090445307</v>
      </c>
      <c r="P18" s="234">
        <v>0.30472919464504694</v>
      </c>
      <c r="Q18" s="234">
        <v>0.13947439970652289</v>
      </c>
      <c r="R18" s="234">
        <v>0.22879554113994252</v>
      </c>
      <c r="S18" s="234">
        <v>0.17591075076358409</v>
      </c>
      <c r="T18" s="234">
        <v>0.45220811277822837</v>
      </c>
      <c r="U18" s="234">
        <v>0.13555654694855288</v>
      </c>
      <c r="V18" s="234">
        <v>0.19978747816336154</v>
      </c>
      <c r="W18" s="234">
        <v>0.19079028732406927</v>
      </c>
      <c r="X18" s="234">
        <v>0.45533249045513086</v>
      </c>
      <c r="Y18" s="234">
        <v>0.32914943669068525</v>
      </c>
      <c r="Z18" s="234">
        <v>8.021725280617395E-2</v>
      </c>
      <c r="AA18" s="234">
        <v>0.14446274502097167</v>
      </c>
      <c r="AB18" s="234">
        <v>0.22286260543914316</v>
      </c>
      <c r="AC18" s="234">
        <v>4.0877234916460406E-2</v>
      </c>
      <c r="AD18" s="234">
        <v>0.21368294205594865</v>
      </c>
      <c r="AE18" s="234">
        <v>0.18602692726438616</v>
      </c>
      <c r="AF18" s="234">
        <v>0.24997290900765096</v>
      </c>
      <c r="AG18" s="234">
        <v>0.17993838170836771</v>
      </c>
      <c r="AH18" s="234" t="e">
        <v>#DIV/0!</v>
      </c>
      <c r="AI18" s="234">
        <v>0.16472291337018544</v>
      </c>
      <c r="AJ18" s="365">
        <v>0.18171364598992748</v>
      </c>
    </row>
    <row r="19" spans="2:37" x14ac:dyDescent="0.25">
      <c r="B19" s="83">
        <v>4102</v>
      </c>
      <c r="C19" s="82" t="s">
        <v>954</v>
      </c>
      <c r="D19" s="234">
        <v>0</v>
      </c>
      <c r="E19" s="234">
        <v>0</v>
      </c>
      <c r="F19" s="234">
        <v>0</v>
      </c>
      <c r="G19" s="234">
        <v>0</v>
      </c>
      <c r="H19" s="234">
        <v>0</v>
      </c>
      <c r="I19" s="234">
        <v>0</v>
      </c>
      <c r="J19" s="234">
        <v>0</v>
      </c>
      <c r="K19" s="234">
        <v>8.9293863550158356E-5</v>
      </c>
      <c r="L19" s="234">
        <v>8.4082604941852009E-6</v>
      </c>
      <c r="M19" s="234">
        <v>0</v>
      </c>
      <c r="N19" s="234">
        <v>0</v>
      </c>
      <c r="O19" s="234">
        <v>0</v>
      </c>
      <c r="P19" s="234">
        <v>0</v>
      </c>
      <c r="Q19" s="234">
        <v>0</v>
      </c>
      <c r="R19" s="234">
        <v>4.3524489832973996E-6</v>
      </c>
      <c r="S19" s="234">
        <v>0</v>
      </c>
      <c r="T19" s="234">
        <v>0</v>
      </c>
      <c r="U19" s="234">
        <v>0</v>
      </c>
      <c r="V19" s="234">
        <v>0</v>
      </c>
      <c r="W19" s="234">
        <v>0</v>
      </c>
      <c r="X19" s="234">
        <v>0</v>
      </c>
      <c r="Y19" s="234">
        <v>0</v>
      </c>
      <c r="Z19" s="234">
        <v>0</v>
      </c>
      <c r="AA19" s="234">
        <v>0</v>
      </c>
      <c r="AB19" s="234">
        <v>0</v>
      </c>
      <c r="AC19" s="234">
        <v>0</v>
      </c>
      <c r="AD19" s="234">
        <v>0</v>
      </c>
      <c r="AE19" s="234">
        <v>1.4382207265116334E-6</v>
      </c>
      <c r="AF19" s="234">
        <v>1.041168476319241E-5</v>
      </c>
      <c r="AG19" s="234">
        <v>6.6721603272785909E-6</v>
      </c>
      <c r="AH19" s="234" t="e">
        <v>#DIV/0!</v>
      </c>
      <c r="AI19" s="234">
        <v>0</v>
      </c>
      <c r="AJ19" s="365">
        <v>0</v>
      </c>
    </row>
    <row r="20" spans="2:37" x14ac:dyDescent="0.25">
      <c r="B20" s="83">
        <v>4103</v>
      </c>
      <c r="C20" s="82" t="s">
        <v>276</v>
      </c>
      <c r="D20" s="234">
        <v>4.4052561976771695E-2</v>
      </c>
      <c r="E20" s="234">
        <v>5.968952551772886E-2</v>
      </c>
      <c r="F20" s="234">
        <v>2.2210187365821577E-2</v>
      </c>
      <c r="G20" s="234">
        <v>4.1243108139318467E-2</v>
      </c>
      <c r="H20" s="234">
        <v>3.7617369173810339E-2</v>
      </c>
      <c r="I20" s="234">
        <v>2.6469257714348943E-3</v>
      </c>
      <c r="J20" s="234">
        <v>3.6423674470570218E-2</v>
      </c>
      <c r="K20" s="234">
        <v>0</v>
      </c>
      <c r="L20" s="234">
        <v>4.6483919331830308E-4</v>
      </c>
      <c r="M20" s="234">
        <v>2.7969069325757441E-2</v>
      </c>
      <c r="N20" s="234">
        <v>1.9424999449710906E-2</v>
      </c>
      <c r="O20" s="234">
        <v>5.7637083467363161E-3</v>
      </c>
      <c r="P20" s="234">
        <v>1.1378114201883985E-2</v>
      </c>
      <c r="Q20" s="234">
        <v>9.4916005189490532E-2</v>
      </c>
      <c r="R20" s="234">
        <v>2.0918799630833016E-2</v>
      </c>
      <c r="S20" s="234">
        <v>0.18272666499202284</v>
      </c>
      <c r="T20" s="234">
        <v>2.2104985571537106E-2</v>
      </c>
      <c r="U20" s="234">
        <v>0</v>
      </c>
      <c r="V20" s="234">
        <v>0</v>
      </c>
      <c r="W20" s="234">
        <v>0</v>
      </c>
      <c r="X20" s="234">
        <v>4.5808113288190724E-3</v>
      </c>
      <c r="Y20" s="234">
        <v>5.1758095589149532E-2</v>
      </c>
      <c r="Z20" s="234">
        <v>0</v>
      </c>
      <c r="AA20" s="234">
        <v>0.21343857952146925</v>
      </c>
      <c r="AB20" s="234">
        <v>3.1296285466071994E-2</v>
      </c>
      <c r="AC20" s="234">
        <v>0.18173727209340529</v>
      </c>
      <c r="AD20" s="234">
        <v>9.8260510000574827E-2</v>
      </c>
      <c r="AE20" s="234">
        <v>3.435078440573032E-2</v>
      </c>
      <c r="AF20" s="234">
        <v>1.7160040103630318E-2</v>
      </c>
      <c r="AG20" s="234">
        <v>5.9198012410818157E-3</v>
      </c>
      <c r="AH20" s="234" t="e">
        <v>#DIV/0!</v>
      </c>
      <c r="AI20" s="234">
        <v>0.15536362178217614</v>
      </c>
      <c r="AJ20" s="365">
        <v>3.8029351901030628E-2</v>
      </c>
    </row>
    <row r="21" spans="2:37" x14ac:dyDescent="0.25">
      <c r="B21" s="83">
        <v>4104</v>
      </c>
      <c r="C21" s="82" t="s">
        <v>950</v>
      </c>
      <c r="D21" s="234">
        <v>7.7462942094474411E-3</v>
      </c>
      <c r="E21" s="234">
        <v>0</v>
      </c>
      <c r="F21" s="234">
        <v>4.2520824784554297E-3</v>
      </c>
      <c r="G21" s="234">
        <v>0</v>
      </c>
      <c r="H21" s="234">
        <v>3.2598756027469302E-3</v>
      </c>
      <c r="I21" s="234">
        <v>0</v>
      </c>
      <c r="J21" s="234">
        <v>4.6866768705025709E-3</v>
      </c>
      <c r="K21" s="234">
        <v>0</v>
      </c>
      <c r="L21" s="234">
        <v>0</v>
      </c>
      <c r="M21" s="234">
        <v>7.5702985994252356E-3</v>
      </c>
      <c r="N21" s="234">
        <v>0</v>
      </c>
      <c r="O21" s="234">
        <v>0</v>
      </c>
      <c r="P21" s="234">
        <v>5.5216653534492397E-3</v>
      </c>
      <c r="Q21" s="234">
        <v>0</v>
      </c>
      <c r="R21" s="234">
        <v>1.5919597615422978E-3</v>
      </c>
      <c r="S21" s="234">
        <v>0</v>
      </c>
      <c r="T21" s="234">
        <v>0</v>
      </c>
      <c r="U21" s="234">
        <v>0</v>
      </c>
      <c r="V21" s="234">
        <v>0</v>
      </c>
      <c r="W21" s="234">
        <v>0</v>
      </c>
      <c r="X21" s="234">
        <v>0</v>
      </c>
      <c r="Y21" s="234">
        <v>0</v>
      </c>
      <c r="Z21" s="234">
        <v>0</v>
      </c>
      <c r="AA21" s="234">
        <v>0</v>
      </c>
      <c r="AB21" s="234">
        <v>0</v>
      </c>
      <c r="AC21" s="234">
        <v>0</v>
      </c>
      <c r="AD21" s="234">
        <v>0</v>
      </c>
      <c r="AE21" s="234">
        <v>2.5877127189074651E-3</v>
      </c>
      <c r="AF21" s="234">
        <v>0</v>
      </c>
      <c r="AG21" s="234">
        <v>1.5024551806598644E-3</v>
      </c>
      <c r="AH21" s="234" t="e">
        <v>#DIV/0!</v>
      </c>
      <c r="AI21" s="234">
        <v>0</v>
      </c>
      <c r="AJ21" s="365">
        <v>2.9847819587379963E-3</v>
      </c>
    </row>
    <row r="22" spans="2:37" x14ac:dyDescent="0.25">
      <c r="B22" s="83">
        <v>4105</v>
      </c>
      <c r="C22" s="82" t="s">
        <v>951</v>
      </c>
      <c r="D22" s="234">
        <v>0</v>
      </c>
      <c r="E22" s="234">
        <v>0</v>
      </c>
      <c r="F22" s="234">
        <v>7.0624912771968362E-6</v>
      </c>
      <c r="G22" s="234">
        <v>0</v>
      </c>
      <c r="H22" s="234">
        <v>3.0623461303474412E-6</v>
      </c>
      <c r="I22" s="234">
        <v>0</v>
      </c>
      <c r="J22" s="234">
        <v>0</v>
      </c>
      <c r="K22" s="234">
        <v>0</v>
      </c>
      <c r="L22" s="234">
        <v>0</v>
      </c>
      <c r="M22" s="234">
        <v>0</v>
      </c>
      <c r="N22" s="234">
        <v>0</v>
      </c>
      <c r="O22" s="234">
        <v>0</v>
      </c>
      <c r="P22" s="234">
        <v>0</v>
      </c>
      <c r="Q22" s="234">
        <v>0</v>
      </c>
      <c r="R22" s="234">
        <v>0</v>
      </c>
      <c r="S22" s="234">
        <v>0</v>
      </c>
      <c r="T22" s="234">
        <v>4.6817536742934132E-5</v>
      </c>
      <c r="U22" s="234">
        <v>0</v>
      </c>
      <c r="V22" s="234">
        <v>0</v>
      </c>
      <c r="W22" s="234">
        <v>0</v>
      </c>
      <c r="X22" s="234">
        <v>0</v>
      </c>
      <c r="Y22" s="234">
        <v>0</v>
      </c>
      <c r="Z22" s="234">
        <v>0</v>
      </c>
      <c r="AA22" s="234">
        <v>0</v>
      </c>
      <c r="AB22" s="234">
        <v>0</v>
      </c>
      <c r="AC22" s="234">
        <v>0</v>
      </c>
      <c r="AD22" s="234">
        <v>5.1911584256137794E-6</v>
      </c>
      <c r="AE22" s="234">
        <v>2.1294550418669445E-6</v>
      </c>
      <c r="AF22" s="234">
        <v>0</v>
      </c>
      <c r="AG22" s="234">
        <v>0</v>
      </c>
      <c r="AH22" s="234" t="e">
        <v>#DIV/0!</v>
      </c>
      <c r="AI22" s="234">
        <v>0</v>
      </c>
      <c r="AJ22" s="365">
        <v>2.6212709172814162E-6</v>
      </c>
    </row>
    <row r="23" spans="2:37" s="14" customFormat="1" x14ac:dyDescent="0.25">
      <c r="B23" s="13"/>
      <c r="C23" s="14" t="s">
        <v>535</v>
      </c>
      <c r="D23" s="268">
        <v>0.43567773101048518</v>
      </c>
      <c r="E23" s="268">
        <v>0.37036468396131456</v>
      </c>
      <c r="F23" s="268">
        <v>0.5168857117450445</v>
      </c>
      <c r="G23" s="268">
        <v>0.49348649562494812</v>
      </c>
      <c r="H23" s="268">
        <v>0.46560867853274673</v>
      </c>
      <c r="I23" s="268">
        <v>0.41396864849554421</v>
      </c>
      <c r="J23" s="268">
        <v>0.47651593240022116</v>
      </c>
      <c r="K23" s="268">
        <v>0.45072390044826177</v>
      </c>
      <c r="L23" s="268">
        <v>0.3335948240849802</v>
      </c>
      <c r="M23" s="268">
        <v>0.53886789491073361</v>
      </c>
      <c r="N23" s="268">
        <v>0.48791912602076781</v>
      </c>
      <c r="O23" s="268">
        <v>0.58883439778825952</v>
      </c>
      <c r="P23" s="268">
        <v>0.54935512801649145</v>
      </c>
      <c r="Q23" s="268">
        <v>0.50456442320464812</v>
      </c>
      <c r="R23" s="268">
        <v>0.44641110004411261</v>
      </c>
      <c r="S23" s="268">
        <v>0.47251774740656105</v>
      </c>
      <c r="T23" s="268">
        <v>0.26504646383165881</v>
      </c>
      <c r="U23" s="268">
        <v>0.68266773307186401</v>
      </c>
      <c r="V23" s="268">
        <v>0.68549056375398632</v>
      </c>
      <c r="W23" s="268">
        <v>0.72906875424225526</v>
      </c>
      <c r="X23" s="268">
        <v>0.34029274333807497</v>
      </c>
      <c r="Y23" s="268">
        <v>0.35982673940970478</v>
      </c>
      <c r="Z23" s="268">
        <v>0.24656965420080537</v>
      </c>
      <c r="AA23" s="268">
        <v>0.49401493081637476</v>
      </c>
      <c r="AB23" s="268">
        <v>0.44269291596312016</v>
      </c>
      <c r="AC23" s="268">
        <v>0.67164623898954712</v>
      </c>
      <c r="AD23" s="268">
        <v>0.47263251652524452</v>
      </c>
      <c r="AE23" s="268">
        <v>0.45952579069330718</v>
      </c>
      <c r="AF23" s="268">
        <v>0.48358215427422413</v>
      </c>
      <c r="AG23" s="268">
        <v>0.37715291334138307</v>
      </c>
      <c r="AH23" s="268" t="e">
        <v>#DIV/0!</v>
      </c>
      <c r="AI23" s="268">
        <v>0.51303614306224077</v>
      </c>
      <c r="AJ23" s="364">
        <v>0.46779659681076469</v>
      </c>
      <c r="AK23" s="244"/>
    </row>
    <row r="24" spans="2:37" x14ac:dyDescent="0.25">
      <c r="B24" s="83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365"/>
    </row>
    <row r="25" spans="2:37" s="14" customFormat="1" x14ac:dyDescent="0.25">
      <c r="B25" s="13">
        <v>52</v>
      </c>
      <c r="C25" s="14" t="s">
        <v>536</v>
      </c>
      <c r="D25" s="268">
        <v>6.4150566226756994E-2</v>
      </c>
      <c r="E25" s="268">
        <v>5.9284446732063519E-2</v>
      </c>
      <c r="F25" s="268">
        <v>3.0908892119733591E-2</v>
      </c>
      <c r="G25" s="268">
        <v>4.1173015821552583E-2</v>
      </c>
      <c r="H25" s="268">
        <v>4.4961829443092814E-2</v>
      </c>
      <c r="I25" s="268">
        <v>5.043588280337076E-2</v>
      </c>
      <c r="J25" s="268">
        <v>7.9079031885970541E-2</v>
      </c>
      <c r="K25" s="268">
        <v>5.7892504115985594E-2</v>
      </c>
      <c r="L25" s="268">
        <v>0.13068280280138495</v>
      </c>
      <c r="M25" s="268">
        <v>3.8957882248650343E-2</v>
      </c>
      <c r="N25" s="268">
        <v>6.6630207340972733E-2</v>
      </c>
      <c r="O25" s="268">
        <v>2.1096954773504376E-2</v>
      </c>
      <c r="P25" s="268">
        <v>1.4045927135765987E-2</v>
      </c>
      <c r="Q25" s="268">
        <v>2.7520787571847269E-2</v>
      </c>
      <c r="R25" s="268">
        <v>7.447267656056325E-2</v>
      </c>
      <c r="S25" s="268">
        <v>1.1111641459091524E-3</v>
      </c>
      <c r="T25" s="268">
        <v>1.2339931786381922E-2</v>
      </c>
      <c r="U25" s="268">
        <v>3.1957483264570623E-3</v>
      </c>
      <c r="V25" s="268">
        <v>0</v>
      </c>
      <c r="W25" s="268">
        <v>0</v>
      </c>
      <c r="X25" s="268">
        <v>0</v>
      </c>
      <c r="Y25" s="268">
        <v>0</v>
      </c>
      <c r="Z25" s="268">
        <v>1.1228185053702757E-2</v>
      </c>
      <c r="AA25" s="268">
        <v>0</v>
      </c>
      <c r="AB25" s="268">
        <v>1.9990719477952805E-3</v>
      </c>
      <c r="AC25" s="268">
        <v>0</v>
      </c>
      <c r="AD25" s="268">
        <v>2.5017119899262705E-3</v>
      </c>
      <c r="AE25" s="268">
        <v>5.3137111855573384E-2</v>
      </c>
      <c r="AF25" s="268">
        <v>6.5611389161134515E-2</v>
      </c>
      <c r="AG25" s="268">
        <v>0.11143185765379403</v>
      </c>
      <c r="AH25" s="268" t="e">
        <v>#DIV/0!</v>
      </c>
      <c r="AI25" s="268">
        <v>0</v>
      </c>
      <c r="AJ25" s="364">
        <v>4.4989748853772035E-2</v>
      </c>
      <c r="AK25" s="244"/>
    </row>
    <row r="26" spans="2:37" x14ac:dyDescent="0.25">
      <c r="B26" s="83">
        <v>5201</v>
      </c>
      <c r="C26" s="82" t="s">
        <v>115</v>
      </c>
      <c r="D26" s="234">
        <v>3.9937798359293673E-5</v>
      </c>
      <c r="E26" s="234">
        <v>0</v>
      </c>
      <c r="F26" s="234">
        <v>0</v>
      </c>
      <c r="G26" s="234">
        <v>0</v>
      </c>
      <c r="H26" s="234">
        <v>7.3012482687396891E-6</v>
      </c>
      <c r="I26" s="234">
        <v>0</v>
      </c>
      <c r="J26" s="234">
        <v>0</v>
      </c>
      <c r="K26" s="234">
        <v>0</v>
      </c>
      <c r="L26" s="234">
        <v>0</v>
      </c>
      <c r="M26" s="234">
        <v>0</v>
      </c>
      <c r="N26" s="234">
        <v>0</v>
      </c>
      <c r="O26" s="234">
        <v>0</v>
      </c>
      <c r="P26" s="234">
        <v>1.2646083176139766E-6</v>
      </c>
      <c r="Q26" s="234">
        <v>0</v>
      </c>
      <c r="R26" s="234">
        <v>5.6054078206058756E-8</v>
      </c>
      <c r="S26" s="234">
        <v>0</v>
      </c>
      <c r="T26" s="234">
        <v>0</v>
      </c>
      <c r="U26" s="234">
        <v>0</v>
      </c>
      <c r="V26" s="234">
        <v>0</v>
      </c>
      <c r="W26" s="234">
        <v>0</v>
      </c>
      <c r="X26" s="234">
        <v>0</v>
      </c>
      <c r="Y26" s="234">
        <v>0</v>
      </c>
      <c r="Z26" s="234">
        <v>0</v>
      </c>
      <c r="AA26" s="234">
        <v>0</v>
      </c>
      <c r="AB26" s="234">
        <v>0</v>
      </c>
      <c r="AC26" s="234">
        <v>0</v>
      </c>
      <c r="AD26" s="234">
        <v>0</v>
      </c>
      <c r="AE26" s="234">
        <v>4.6361031681485518E-6</v>
      </c>
      <c r="AF26" s="234">
        <v>0</v>
      </c>
      <c r="AG26" s="234">
        <v>0</v>
      </c>
      <c r="AH26" s="234" t="e">
        <v>#DIV/0!</v>
      </c>
      <c r="AI26" s="234">
        <v>0</v>
      </c>
      <c r="AJ26" s="365">
        <v>5.7068508915453132E-6</v>
      </c>
    </row>
    <row r="27" spans="2:37" x14ac:dyDescent="0.25">
      <c r="B27" s="83">
        <v>5202</v>
      </c>
      <c r="C27" s="82" t="s">
        <v>116</v>
      </c>
      <c r="D27" s="234">
        <v>0</v>
      </c>
      <c r="E27" s="234">
        <v>0</v>
      </c>
      <c r="F27" s="234">
        <v>0</v>
      </c>
      <c r="G27" s="234">
        <v>0</v>
      </c>
      <c r="H27" s="234">
        <v>0</v>
      </c>
      <c r="I27" s="234">
        <v>0</v>
      </c>
      <c r="J27" s="234">
        <v>0</v>
      </c>
      <c r="K27" s="234">
        <v>7.9321960006485854E-5</v>
      </c>
      <c r="L27" s="234">
        <v>0</v>
      </c>
      <c r="M27" s="234">
        <v>0</v>
      </c>
      <c r="N27" s="234">
        <v>0</v>
      </c>
      <c r="O27" s="234">
        <v>0</v>
      </c>
      <c r="P27" s="234">
        <v>0</v>
      </c>
      <c r="Q27" s="234">
        <v>0</v>
      </c>
      <c r="R27" s="234">
        <v>1.9210272484718377E-6</v>
      </c>
      <c r="S27" s="234">
        <v>0</v>
      </c>
      <c r="T27" s="234">
        <v>0</v>
      </c>
      <c r="U27" s="234">
        <v>0</v>
      </c>
      <c r="V27" s="234">
        <v>0</v>
      </c>
      <c r="W27" s="234">
        <v>0</v>
      </c>
      <c r="X27" s="234">
        <v>0</v>
      </c>
      <c r="Y27" s="234">
        <v>0</v>
      </c>
      <c r="Z27" s="234">
        <v>0</v>
      </c>
      <c r="AA27" s="234">
        <v>0</v>
      </c>
      <c r="AB27" s="234">
        <v>0</v>
      </c>
      <c r="AC27" s="234">
        <v>0</v>
      </c>
      <c r="AD27" s="234">
        <v>0</v>
      </c>
      <c r="AE27" s="234">
        <v>6.3478313371353447E-7</v>
      </c>
      <c r="AF27" s="234">
        <v>9.2489585459831068E-6</v>
      </c>
      <c r="AG27" s="234">
        <v>0</v>
      </c>
      <c r="AH27" s="234" t="e">
        <v>#DIV/0!</v>
      </c>
      <c r="AI27" s="234">
        <v>0</v>
      </c>
      <c r="AJ27" s="365">
        <v>0</v>
      </c>
    </row>
    <row r="28" spans="2:37" x14ac:dyDescent="0.25">
      <c r="B28" s="83">
        <v>5203</v>
      </c>
      <c r="C28" s="82" t="s">
        <v>378</v>
      </c>
      <c r="D28" s="234">
        <v>0</v>
      </c>
      <c r="E28" s="234">
        <v>2.1628377049826799E-5</v>
      </c>
      <c r="F28" s="234">
        <v>1.5783599172670393E-3</v>
      </c>
      <c r="G28" s="234">
        <v>9.6464770075645114E-4</v>
      </c>
      <c r="H28" s="234">
        <v>8.4411654415153168E-4</v>
      </c>
      <c r="I28" s="234">
        <v>4.0876709410984646E-3</v>
      </c>
      <c r="J28" s="234">
        <v>3.7216359454590978E-3</v>
      </c>
      <c r="K28" s="234">
        <v>0</v>
      </c>
      <c r="L28" s="234">
        <v>0</v>
      </c>
      <c r="M28" s="234">
        <v>2.3911802980135374E-4</v>
      </c>
      <c r="N28" s="234">
        <v>2.9660244444740056E-3</v>
      </c>
      <c r="O28" s="234">
        <v>1.6681670831838534E-3</v>
      </c>
      <c r="P28" s="234">
        <v>1.1707251649622003E-4</v>
      </c>
      <c r="Q28" s="234">
        <v>0</v>
      </c>
      <c r="R28" s="234">
        <v>1.8084859577965229E-3</v>
      </c>
      <c r="S28" s="234">
        <v>0</v>
      </c>
      <c r="T28" s="234">
        <v>0</v>
      </c>
      <c r="U28" s="234">
        <v>0</v>
      </c>
      <c r="V28" s="234">
        <v>0</v>
      </c>
      <c r="W28" s="234">
        <v>0</v>
      </c>
      <c r="X28" s="234">
        <v>0</v>
      </c>
      <c r="Y28" s="234">
        <v>0</v>
      </c>
      <c r="Z28" s="234">
        <v>0</v>
      </c>
      <c r="AA28" s="234">
        <v>0</v>
      </c>
      <c r="AB28" s="234">
        <v>0</v>
      </c>
      <c r="AC28" s="234">
        <v>0</v>
      </c>
      <c r="AD28" s="234">
        <v>0</v>
      </c>
      <c r="AE28" s="234">
        <v>1.1314457212532535E-3</v>
      </c>
      <c r="AF28" s="234">
        <v>2.6201853208433039E-3</v>
      </c>
      <c r="AG28" s="234">
        <v>4.745706103211046E-5</v>
      </c>
      <c r="AH28" s="234" t="e">
        <v>#DIV/0!</v>
      </c>
      <c r="AI28" s="234">
        <v>0</v>
      </c>
      <c r="AJ28" s="365">
        <v>1.1650625399031778E-3</v>
      </c>
    </row>
    <row r="29" spans="2:37" x14ac:dyDescent="0.25">
      <c r="B29" s="83">
        <v>5204</v>
      </c>
      <c r="C29" s="82" t="s">
        <v>952</v>
      </c>
      <c r="D29" s="234">
        <v>7.4457677357071617E-3</v>
      </c>
      <c r="E29" s="234">
        <v>5.863872257992374E-3</v>
      </c>
      <c r="F29" s="234">
        <v>4.0737016010834815E-3</v>
      </c>
      <c r="G29" s="234">
        <v>6.6750203631488411E-3</v>
      </c>
      <c r="H29" s="234">
        <v>5.5070927759495007E-3</v>
      </c>
      <c r="I29" s="234">
        <v>2.2024650255229945E-3</v>
      </c>
      <c r="J29" s="234">
        <v>6.8576515339296403E-3</v>
      </c>
      <c r="K29" s="234">
        <v>5.4552328490985208E-2</v>
      </c>
      <c r="L29" s="234">
        <v>0</v>
      </c>
      <c r="M29" s="234">
        <v>1.9645560866559399E-3</v>
      </c>
      <c r="N29" s="234">
        <v>1.1672905739103191E-2</v>
      </c>
      <c r="O29" s="234">
        <v>0</v>
      </c>
      <c r="P29" s="234">
        <v>2.268375916522008E-3</v>
      </c>
      <c r="Q29" s="234">
        <v>4.5849544444178923E-5</v>
      </c>
      <c r="R29" s="234">
        <v>5.2186978004508059E-3</v>
      </c>
      <c r="S29" s="234">
        <v>7.8882017996762823E-4</v>
      </c>
      <c r="T29" s="234">
        <v>1.6334802876804772E-3</v>
      </c>
      <c r="U29" s="234">
        <v>3.1957483264570623E-3</v>
      </c>
      <c r="V29" s="234">
        <v>0</v>
      </c>
      <c r="W29" s="234">
        <v>0</v>
      </c>
      <c r="X29" s="234">
        <v>0</v>
      </c>
      <c r="Y29" s="234">
        <v>0</v>
      </c>
      <c r="Z29" s="234">
        <v>0</v>
      </c>
      <c r="AA29" s="234">
        <v>0</v>
      </c>
      <c r="AB29" s="234">
        <v>1.0160086171619146E-3</v>
      </c>
      <c r="AC29" s="234">
        <v>0</v>
      </c>
      <c r="AD29" s="234">
        <v>6.6242711509220534E-4</v>
      </c>
      <c r="AE29" s="234">
        <v>5.2319451397618254E-3</v>
      </c>
      <c r="AF29" s="234">
        <v>1.667265616730005E-2</v>
      </c>
      <c r="AG29" s="234">
        <v>3.8989974190941246E-4</v>
      </c>
      <c r="AH29" s="234" t="e">
        <v>#DIV/0!</v>
      </c>
      <c r="AI29" s="234">
        <v>0</v>
      </c>
      <c r="AJ29" s="365">
        <v>4.9796765448122766E-3</v>
      </c>
    </row>
    <row r="30" spans="2:37" x14ac:dyDescent="0.25">
      <c r="B30" s="83">
        <v>5205</v>
      </c>
      <c r="C30" s="82" t="s">
        <v>953</v>
      </c>
      <c r="D30" s="234">
        <v>4.2857232378759351E-3</v>
      </c>
      <c r="E30" s="234">
        <v>1.7151419443018285E-3</v>
      </c>
      <c r="F30" s="234">
        <v>9.7341032907708521E-4</v>
      </c>
      <c r="G30" s="234">
        <v>3.0736706830414859E-3</v>
      </c>
      <c r="H30" s="234">
        <v>2.081619858415562E-3</v>
      </c>
      <c r="I30" s="234">
        <v>5.5720061889252197E-4</v>
      </c>
      <c r="J30" s="234">
        <v>6.4617955920684266E-3</v>
      </c>
      <c r="K30" s="234">
        <v>3.1118932050336681E-4</v>
      </c>
      <c r="L30" s="234">
        <v>0</v>
      </c>
      <c r="M30" s="234">
        <v>1.0097429454308756E-4</v>
      </c>
      <c r="N30" s="234">
        <v>9.9166135336216567E-3</v>
      </c>
      <c r="O30" s="234">
        <v>0</v>
      </c>
      <c r="P30" s="234">
        <v>2.2513945480042311E-4</v>
      </c>
      <c r="Q30" s="234">
        <v>0</v>
      </c>
      <c r="R30" s="234">
        <v>3.0904654393977497E-3</v>
      </c>
      <c r="S30" s="234">
        <v>2.8919460881923981E-4</v>
      </c>
      <c r="T30" s="234">
        <v>0</v>
      </c>
      <c r="U30" s="234">
        <v>0</v>
      </c>
      <c r="V30" s="234">
        <v>0</v>
      </c>
      <c r="W30" s="234">
        <v>0</v>
      </c>
      <c r="X30" s="234">
        <v>0</v>
      </c>
      <c r="Y30" s="234">
        <v>0</v>
      </c>
      <c r="Z30" s="234">
        <v>0</v>
      </c>
      <c r="AA30" s="234">
        <v>0</v>
      </c>
      <c r="AB30" s="234">
        <v>0</v>
      </c>
      <c r="AC30" s="234">
        <v>0</v>
      </c>
      <c r="AD30" s="234">
        <v>7.2222576746436905E-5</v>
      </c>
      <c r="AE30" s="234">
        <v>2.340386506126993E-3</v>
      </c>
      <c r="AF30" s="234">
        <v>8.7966188895602978E-3</v>
      </c>
      <c r="AG30" s="234">
        <v>2.0040075032344868E-5</v>
      </c>
      <c r="AH30" s="234" t="e">
        <v>#DIV/0!</v>
      </c>
      <c r="AI30" s="234">
        <v>0</v>
      </c>
      <c r="AJ30" s="365">
        <v>2.1350672233264693E-3</v>
      </c>
    </row>
    <row r="31" spans="2:37" x14ac:dyDescent="0.25">
      <c r="B31" s="83">
        <v>5290</v>
      </c>
      <c r="C31" s="82" t="s">
        <v>118</v>
      </c>
      <c r="D31" s="234">
        <v>5.2379137454814595E-2</v>
      </c>
      <c r="E31" s="234">
        <v>5.168380415271949E-2</v>
      </c>
      <c r="F31" s="234">
        <v>2.4283420272305983E-2</v>
      </c>
      <c r="G31" s="234">
        <v>3.0459677074605809E-2</v>
      </c>
      <c r="H31" s="234">
        <v>3.6521699016307488E-2</v>
      </c>
      <c r="I31" s="234">
        <v>4.358854621785678E-2</v>
      </c>
      <c r="J31" s="234">
        <v>6.2037948814513376E-2</v>
      </c>
      <c r="K31" s="234">
        <v>2.9496643444905332E-3</v>
      </c>
      <c r="L31" s="234">
        <v>0.13068280280138495</v>
      </c>
      <c r="M31" s="234">
        <v>3.6653233837649964E-2</v>
      </c>
      <c r="N31" s="234">
        <v>4.2074663623773892E-2</v>
      </c>
      <c r="O31" s="234">
        <v>1.9428787690320522E-2</v>
      </c>
      <c r="P31" s="234">
        <v>1.1434074639629721E-2</v>
      </c>
      <c r="Q31" s="234">
        <v>2.7474938027403091E-2</v>
      </c>
      <c r="R31" s="234">
        <v>6.4353050281591509E-2</v>
      </c>
      <c r="S31" s="234">
        <v>3.3149357122284304E-5</v>
      </c>
      <c r="T31" s="234">
        <v>1.0706451498701443E-2</v>
      </c>
      <c r="U31" s="234">
        <v>0</v>
      </c>
      <c r="V31" s="234">
        <v>0</v>
      </c>
      <c r="W31" s="234">
        <v>0</v>
      </c>
      <c r="X31" s="234">
        <v>0</v>
      </c>
      <c r="Y31" s="234">
        <v>0</v>
      </c>
      <c r="Z31" s="234">
        <v>1.1228185053702757E-2</v>
      </c>
      <c r="AA31" s="234">
        <v>0</v>
      </c>
      <c r="AB31" s="234">
        <v>9.830633306333659E-4</v>
      </c>
      <c r="AC31" s="234">
        <v>0</v>
      </c>
      <c r="AD31" s="234">
        <v>1.7670622980876288E-3</v>
      </c>
      <c r="AE31" s="234">
        <v>4.4428063602129461E-2</v>
      </c>
      <c r="AF31" s="234">
        <v>3.7512679824884876E-2</v>
      </c>
      <c r="AG31" s="234">
        <v>0.11097446077582014</v>
      </c>
      <c r="AH31" s="234" t="e">
        <v>#DIV/0!</v>
      </c>
      <c r="AI31" s="234">
        <v>0</v>
      </c>
      <c r="AJ31" s="365">
        <v>3.670423569483857E-2</v>
      </c>
    </row>
    <row r="32" spans="2:37" s="14" customFormat="1" x14ac:dyDescent="0.25">
      <c r="B32" s="13">
        <v>54</v>
      </c>
      <c r="C32" s="14" t="s">
        <v>537</v>
      </c>
      <c r="D32" s="268">
        <v>0.20704075615918402</v>
      </c>
      <c r="E32" s="268">
        <v>0.14771004384827899</v>
      </c>
      <c r="F32" s="268">
        <v>0.11950421088725614</v>
      </c>
      <c r="G32" s="268">
        <v>0.13859287346032267</v>
      </c>
      <c r="H32" s="268">
        <v>0.14486231098212024</v>
      </c>
      <c r="I32" s="268">
        <v>0.10370056442842572</v>
      </c>
      <c r="J32" s="268">
        <v>0.11737449593930251</v>
      </c>
      <c r="K32" s="268">
        <v>4.2998065162269034E-2</v>
      </c>
      <c r="L32" s="268">
        <v>0.21555349584330763</v>
      </c>
      <c r="M32" s="268">
        <v>7.814546852794306E-2</v>
      </c>
      <c r="N32" s="268">
        <v>9.0989837850265778E-2</v>
      </c>
      <c r="O32" s="268">
        <v>6.1292687261114663E-2</v>
      </c>
      <c r="P32" s="268">
        <v>8.2515106686311138E-2</v>
      </c>
      <c r="Q32" s="268">
        <v>0.11899516197211481</v>
      </c>
      <c r="R32" s="268">
        <v>0.12871320402297975</v>
      </c>
      <c r="S32" s="268">
        <v>1.7376510359069709E-2</v>
      </c>
      <c r="T32" s="268">
        <v>0.12395910791104392</v>
      </c>
      <c r="U32" s="268">
        <v>0.12699740365206791</v>
      </c>
      <c r="V32" s="268">
        <v>4.6302711283667967E-2</v>
      </c>
      <c r="W32" s="268">
        <v>6.2250250091691502E-2</v>
      </c>
      <c r="X32" s="268">
        <v>1.6625250413484376E-2</v>
      </c>
      <c r="Y32" s="268">
        <v>6.0791573439122231E-4</v>
      </c>
      <c r="Z32" s="268">
        <v>0.48244273311696967</v>
      </c>
      <c r="AA32" s="268">
        <v>4.937768697269156E-3</v>
      </c>
      <c r="AB32" s="268">
        <v>1.7585351606530724E-2</v>
      </c>
      <c r="AC32" s="268">
        <v>3.0720111114149382E-2</v>
      </c>
      <c r="AD32" s="268">
        <v>5.0160103960751407E-2</v>
      </c>
      <c r="AE32" s="268">
        <v>0.13601033942843294</v>
      </c>
      <c r="AF32" s="268">
        <v>8.5393986258812019E-2</v>
      </c>
      <c r="AG32" s="268">
        <v>0.18692708744885708</v>
      </c>
      <c r="AH32" s="268" t="e">
        <v>#DIV/0!</v>
      </c>
      <c r="AI32" s="268">
        <v>1.2160411220855783E-2</v>
      </c>
      <c r="AJ32" s="364">
        <v>0.13509524148893845</v>
      </c>
      <c r="AK32" s="244"/>
    </row>
    <row r="33" spans="2:38" x14ac:dyDescent="0.25">
      <c r="B33" s="83">
        <v>5401</v>
      </c>
      <c r="C33" s="82" t="s">
        <v>954</v>
      </c>
      <c r="D33" s="234">
        <v>0</v>
      </c>
      <c r="E33" s="234">
        <v>0</v>
      </c>
      <c r="F33" s="234">
        <v>0</v>
      </c>
      <c r="G33" s="234">
        <v>0</v>
      </c>
      <c r="H33" s="234">
        <v>0</v>
      </c>
      <c r="I33" s="234">
        <v>0</v>
      </c>
      <c r="J33" s="234">
        <v>0</v>
      </c>
      <c r="K33" s="234">
        <v>0</v>
      </c>
      <c r="L33" s="234">
        <v>0</v>
      </c>
      <c r="M33" s="234">
        <v>0</v>
      </c>
      <c r="N33" s="234">
        <v>0</v>
      </c>
      <c r="O33" s="234">
        <v>0</v>
      </c>
      <c r="P33" s="234">
        <v>0</v>
      </c>
      <c r="Q33" s="234">
        <v>0</v>
      </c>
      <c r="R33" s="234">
        <v>0</v>
      </c>
      <c r="S33" s="234">
        <v>0</v>
      </c>
      <c r="T33" s="234">
        <v>0</v>
      </c>
      <c r="U33" s="234">
        <v>0</v>
      </c>
      <c r="V33" s="234">
        <v>0</v>
      </c>
      <c r="W33" s="234">
        <v>0</v>
      </c>
      <c r="X33" s="234">
        <v>0</v>
      </c>
      <c r="Y33" s="234">
        <v>0</v>
      </c>
      <c r="Z33" s="234">
        <v>0</v>
      </c>
      <c r="AA33" s="234">
        <v>0</v>
      </c>
      <c r="AB33" s="234">
        <v>0</v>
      </c>
      <c r="AC33" s="234">
        <v>0</v>
      </c>
      <c r="AD33" s="234">
        <v>0</v>
      </c>
      <c r="AE33" s="234">
        <v>0</v>
      </c>
      <c r="AF33" s="234">
        <v>0</v>
      </c>
      <c r="AG33" s="234">
        <v>0</v>
      </c>
      <c r="AH33" s="234" t="e">
        <v>#DIV/0!</v>
      </c>
      <c r="AI33" s="234">
        <v>0</v>
      </c>
      <c r="AJ33" s="365">
        <v>0</v>
      </c>
    </row>
    <row r="34" spans="2:38" x14ac:dyDescent="0.25">
      <c r="B34" s="83">
        <v>5402</v>
      </c>
      <c r="C34" s="82" t="s">
        <v>955</v>
      </c>
      <c r="D34" s="234">
        <v>0</v>
      </c>
      <c r="E34" s="234">
        <v>0</v>
      </c>
      <c r="F34" s="234">
        <v>0</v>
      </c>
      <c r="G34" s="234">
        <v>0</v>
      </c>
      <c r="H34" s="234">
        <v>0</v>
      </c>
      <c r="I34" s="234">
        <v>0</v>
      </c>
      <c r="J34" s="234">
        <v>0</v>
      </c>
      <c r="K34" s="234">
        <v>0</v>
      </c>
      <c r="L34" s="234">
        <v>0</v>
      </c>
      <c r="M34" s="234">
        <v>0</v>
      </c>
      <c r="N34" s="234">
        <v>0</v>
      </c>
      <c r="O34" s="234">
        <v>0</v>
      </c>
      <c r="P34" s="234">
        <v>0</v>
      </c>
      <c r="Q34" s="234">
        <v>0</v>
      </c>
      <c r="R34" s="234">
        <v>0</v>
      </c>
      <c r="S34" s="234">
        <v>0</v>
      </c>
      <c r="T34" s="234">
        <v>0</v>
      </c>
      <c r="U34" s="234">
        <v>0</v>
      </c>
      <c r="V34" s="234">
        <v>0</v>
      </c>
      <c r="W34" s="234">
        <v>0</v>
      </c>
      <c r="X34" s="234">
        <v>0</v>
      </c>
      <c r="Y34" s="234">
        <v>0</v>
      </c>
      <c r="Z34" s="234">
        <v>0</v>
      </c>
      <c r="AA34" s="234">
        <v>0</v>
      </c>
      <c r="AB34" s="234">
        <v>0</v>
      </c>
      <c r="AC34" s="234">
        <v>0</v>
      </c>
      <c r="AD34" s="234">
        <v>0</v>
      </c>
      <c r="AE34" s="234">
        <v>0</v>
      </c>
      <c r="AF34" s="234">
        <v>0</v>
      </c>
      <c r="AG34" s="234">
        <v>0</v>
      </c>
      <c r="AH34" s="234" t="e">
        <v>#DIV/0!</v>
      </c>
      <c r="AI34" s="234">
        <v>0</v>
      </c>
      <c r="AJ34" s="365">
        <v>0</v>
      </c>
    </row>
    <row r="35" spans="2:38" x14ac:dyDescent="0.25">
      <c r="B35" s="83">
        <v>5404</v>
      </c>
      <c r="C35" s="82" t="s">
        <v>959</v>
      </c>
      <c r="D35" s="234">
        <v>1.1759785770981865E-2</v>
      </c>
      <c r="E35" s="234">
        <v>0</v>
      </c>
      <c r="F35" s="234">
        <v>0</v>
      </c>
      <c r="G35" s="234">
        <v>2.3120904140652224E-4</v>
      </c>
      <c r="H35" s="234">
        <v>2.1869991440016372E-3</v>
      </c>
      <c r="I35" s="234">
        <v>0</v>
      </c>
      <c r="J35" s="234">
        <v>1.8025229126010056E-4</v>
      </c>
      <c r="K35" s="234">
        <v>0</v>
      </c>
      <c r="L35" s="234">
        <v>0</v>
      </c>
      <c r="M35" s="234">
        <v>0</v>
      </c>
      <c r="N35" s="234">
        <v>0</v>
      </c>
      <c r="O35" s="234">
        <v>0</v>
      </c>
      <c r="P35" s="234">
        <v>0</v>
      </c>
      <c r="Q35" s="234">
        <v>0</v>
      </c>
      <c r="R35" s="234">
        <v>3.2848338487301862E-5</v>
      </c>
      <c r="S35" s="234">
        <v>0</v>
      </c>
      <c r="T35" s="234">
        <v>2.5154782665049055E-7</v>
      </c>
      <c r="U35" s="234">
        <v>2.4731468626507238E-2</v>
      </c>
      <c r="V35" s="234">
        <v>0</v>
      </c>
      <c r="W35" s="234">
        <v>0</v>
      </c>
      <c r="X35" s="234">
        <v>0</v>
      </c>
      <c r="Y35" s="234">
        <v>0</v>
      </c>
      <c r="Z35" s="234">
        <v>0</v>
      </c>
      <c r="AA35" s="234">
        <v>1.7248155064032334E-3</v>
      </c>
      <c r="AB35" s="234">
        <v>0</v>
      </c>
      <c r="AC35" s="234">
        <v>0</v>
      </c>
      <c r="AD35" s="234">
        <v>8.7334798308306147E-4</v>
      </c>
      <c r="AE35" s="234">
        <v>1.4264155705930835E-3</v>
      </c>
      <c r="AF35" s="234">
        <v>0</v>
      </c>
      <c r="AG35" s="234">
        <v>0</v>
      </c>
      <c r="AH35" s="234" t="e">
        <v>#DIV/0!</v>
      </c>
      <c r="AI35" s="234">
        <v>6.4822574035595091E-4</v>
      </c>
      <c r="AJ35" s="365">
        <v>1.7474513996890923E-3</v>
      </c>
    </row>
    <row r="36" spans="2:38" x14ac:dyDescent="0.25">
      <c r="B36" s="83">
        <v>5405</v>
      </c>
      <c r="C36" s="82" t="s">
        <v>960</v>
      </c>
      <c r="D36" s="234">
        <v>0</v>
      </c>
      <c r="E36" s="234">
        <v>0</v>
      </c>
      <c r="F36" s="234">
        <v>0</v>
      </c>
      <c r="G36" s="234">
        <v>0</v>
      </c>
      <c r="H36" s="234">
        <v>0</v>
      </c>
      <c r="I36" s="234">
        <v>0</v>
      </c>
      <c r="J36" s="234">
        <v>0</v>
      </c>
      <c r="K36" s="234">
        <v>0</v>
      </c>
      <c r="L36" s="234">
        <v>0</v>
      </c>
      <c r="M36" s="234">
        <v>0</v>
      </c>
      <c r="N36" s="234">
        <v>0</v>
      </c>
      <c r="O36" s="234">
        <v>0</v>
      </c>
      <c r="P36" s="234">
        <v>0</v>
      </c>
      <c r="Q36" s="234">
        <v>0</v>
      </c>
      <c r="R36" s="234">
        <v>0</v>
      </c>
      <c r="S36" s="234">
        <v>0</v>
      </c>
      <c r="T36" s="234">
        <v>0</v>
      </c>
      <c r="U36" s="234">
        <v>0</v>
      </c>
      <c r="V36" s="234">
        <v>0</v>
      </c>
      <c r="W36" s="234">
        <v>0</v>
      </c>
      <c r="X36" s="234">
        <v>0</v>
      </c>
      <c r="Y36" s="234">
        <v>0</v>
      </c>
      <c r="Z36" s="234">
        <v>0</v>
      </c>
      <c r="AA36" s="234">
        <v>0</v>
      </c>
      <c r="AB36" s="234">
        <v>0</v>
      </c>
      <c r="AC36" s="234">
        <v>0</v>
      </c>
      <c r="AD36" s="234">
        <v>0</v>
      </c>
      <c r="AE36" s="234">
        <v>0</v>
      </c>
      <c r="AF36" s="234">
        <v>0</v>
      </c>
      <c r="AG36" s="234">
        <v>0</v>
      </c>
      <c r="AH36" s="234" t="e">
        <v>#DIV/0!</v>
      </c>
      <c r="AI36" s="234">
        <v>0</v>
      </c>
      <c r="AJ36" s="365">
        <v>0</v>
      </c>
    </row>
    <row r="37" spans="2:38" x14ac:dyDescent="0.25">
      <c r="B37" s="83">
        <v>5490</v>
      </c>
      <c r="C37" s="82" t="s">
        <v>963</v>
      </c>
      <c r="D37" s="234">
        <v>0</v>
      </c>
      <c r="E37" s="234">
        <v>0</v>
      </c>
      <c r="F37" s="234">
        <v>0</v>
      </c>
      <c r="G37" s="234">
        <v>0</v>
      </c>
      <c r="H37" s="234">
        <v>0</v>
      </c>
      <c r="I37" s="234">
        <v>0</v>
      </c>
      <c r="J37" s="234">
        <v>0</v>
      </c>
      <c r="K37" s="234">
        <v>0</v>
      </c>
      <c r="L37" s="234">
        <v>0</v>
      </c>
      <c r="M37" s="234">
        <v>0</v>
      </c>
      <c r="N37" s="234">
        <v>0</v>
      </c>
      <c r="O37" s="234">
        <v>0</v>
      </c>
      <c r="P37" s="234">
        <v>0</v>
      </c>
      <c r="Q37" s="234">
        <v>0</v>
      </c>
      <c r="R37" s="234">
        <v>0</v>
      </c>
      <c r="S37" s="234">
        <v>0</v>
      </c>
      <c r="T37" s="234">
        <v>0</v>
      </c>
      <c r="U37" s="234">
        <v>0</v>
      </c>
      <c r="V37" s="234">
        <v>0</v>
      </c>
      <c r="W37" s="234">
        <v>3.9762907070222173E-4</v>
      </c>
      <c r="X37" s="234">
        <v>0</v>
      </c>
      <c r="Y37" s="234">
        <v>0</v>
      </c>
      <c r="Z37" s="234">
        <v>0</v>
      </c>
      <c r="AA37" s="234">
        <v>5.6396674507961363E-6</v>
      </c>
      <c r="AB37" s="234">
        <v>0</v>
      </c>
      <c r="AC37" s="234">
        <v>0</v>
      </c>
      <c r="AD37" s="234">
        <v>2.5694106792057228E-5</v>
      </c>
      <c r="AE37" s="234">
        <v>9.5385316610308182E-7</v>
      </c>
      <c r="AF37" s="234">
        <v>0</v>
      </c>
      <c r="AG37" s="234">
        <v>0</v>
      </c>
      <c r="AH37" s="234" t="e">
        <v>#DIV/0!</v>
      </c>
      <c r="AI37" s="234">
        <v>2.1195180557467829E-6</v>
      </c>
      <c r="AJ37" s="365">
        <v>1.1466649698807542E-6</v>
      </c>
    </row>
    <row r="38" spans="2:38" s="14" customFormat="1" x14ac:dyDescent="0.25">
      <c r="B38" s="13">
        <v>42</v>
      </c>
      <c r="C38" s="14" t="s">
        <v>538</v>
      </c>
      <c r="D38" s="268">
        <v>4.3883203808765182E-2</v>
      </c>
      <c r="E38" s="268">
        <v>5.8279448745286976E-2</v>
      </c>
      <c r="F38" s="268">
        <v>5.5629169125120635E-3</v>
      </c>
      <c r="G38" s="268">
        <v>5.1750007664284926E-3</v>
      </c>
      <c r="H38" s="268">
        <v>2.426168797557619E-2</v>
      </c>
      <c r="I38" s="268">
        <v>6.3777004699920994E-2</v>
      </c>
      <c r="J38" s="268">
        <v>1.0795669610228516E-2</v>
      </c>
      <c r="K38" s="268">
        <v>4.1092895904658713E-2</v>
      </c>
      <c r="L38" s="268">
        <v>2.1082500965872511E-3</v>
      </c>
      <c r="M38" s="268">
        <v>5.7088736778438606E-3</v>
      </c>
      <c r="N38" s="268">
        <v>6.1971076853922962E-3</v>
      </c>
      <c r="O38" s="268">
        <v>1.1709684537761028E-2</v>
      </c>
      <c r="P38" s="268">
        <v>1.377734927455637E-2</v>
      </c>
      <c r="Q38" s="268">
        <v>6.0387640246333035E-3</v>
      </c>
      <c r="R38" s="268">
        <v>1.4453191783962651E-2</v>
      </c>
      <c r="S38" s="268">
        <v>2.4603331994867438E-2</v>
      </c>
      <c r="T38" s="268">
        <v>1.5715311077244692E-2</v>
      </c>
      <c r="U38" s="268">
        <v>4.4753539366958646E-2</v>
      </c>
      <c r="V38" s="268">
        <v>2.2129269239762593E-3</v>
      </c>
      <c r="W38" s="268">
        <v>6.621356552985627E-4</v>
      </c>
      <c r="X38" s="268">
        <v>4.8398334403355345E-3</v>
      </c>
      <c r="Y38" s="268">
        <v>4.4092567065128156E-3</v>
      </c>
      <c r="Z38" s="268">
        <v>5.3982590700576497E-2</v>
      </c>
      <c r="AA38" s="268">
        <v>5.0966870642162364E-3</v>
      </c>
      <c r="AB38" s="268">
        <v>5.8522416052186532E-3</v>
      </c>
      <c r="AC38" s="268">
        <v>8.4673596987357661E-3</v>
      </c>
      <c r="AD38" s="268">
        <v>1.3969267420270258E-2</v>
      </c>
      <c r="AE38" s="268">
        <v>2.0638484292536639E-2</v>
      </c>
      <c r="AF38" s="268">
        <v>1.0265964514484903E-2</v>
      </c>
      <c r="AG38" s="268">
        <v>2.8236937023894725E-3</v>
      </c>
      <c r="AH38" s="268" t="e">
        <v>#DIV/0!</v>
      </c>
      <c r="AI38" s="268">
        <v>6.0051943265607014E-3</v>
      </c>
      <c r="AJ38" s="364">
        <v>2.4082945756493362E-2</v>
      </c>
      <c r="AK38" s="244"/>
    </row>
    <row r="39" spans="2:38" x14ac:dyDescent="0.25">
      <c r="B39" s="83">
        <v>4201</v>
      </c>
      <c r="C39" s="82" t="s">
        <v>276</v>
      </c>
      <c r="D39" s="234">
        <v>2.7991914978930305E-3</v>
      </c>
      <c r="E39" s="234">
        <v>3.7506703923274377E-3</v>
      </c>
      <c r="F39" s="234">
        <v>2.0495934745158829E-5</v>
      </c>
      <c r="G39" s="234">
        <v>2.5321620341016314E-3</v>
      </c>
      <c r="H39" s="234">
        <v>1.7636242215455593E-3</v>
      </c>
      <c r="I39" s="234">
        <v>0</v>
      </c>
      <c r="J39" s="234">
        <v>3.7495830903185551E-3</v>
      </c>
      <c r="K39" s="234">
        <v>0</v>
      </c>
      <c r="L39" s="234">
        <v>0</v>
      </c>
      <c r="M39" s="234">
        <v>0</v>
      </c>
      <c r="N39" s="234">
        <v>2.0005254819764401E-3</v>
      </c>
      <c r="O39" s="234">
        <v>2.6101098322134796E-5</v>
      </c>
      <c r="P39" s="234">
        <v>0</v>
      </c>
      <c r="Q39" s="234">
        <v>4.6790492064999779E-3</v>
      </c>
      <c r="R39" s="234">
        <v>1.4329756163143047E-3</v>
      </c>
      <c r="S39" s="234">
        <v>6.971973615144819E-3</v>
      </c>
      <c r="T39" s="234">
        <v>0</v>
      </c>
      <c r="U39" s="234">
        <v>0</v>
      </c>
      <c r="V39" s="234">
        <v>0</v>
      </c>
      <c r="W39" s="234">
        <v>0</v>
      </c>
      <c r="X39" s="234">
        <v>0</v>
      </c>
      <c r="Y39" s="234">
        <v>4.4092567065128156E-3</v>
      </c>
      <c r="Z39" s="234">
        <v>0</v>
      </c>
      <c r="AA39" s="234">
        <v>4.7469144225543375E-3</v>
      </c>
      <c r="AB39" s="234">
        <v>0</v>
      </c>
      <c r="AC39" s="234">
        <v>8.4673596987357661E-3</v>
      </c>
      <c r="AD39" s="234">
        <v>3.4081812887916405E-3</v>
      </c>
      <c r="AE39" s="234">
        <v>1.7154164733360247E-3</v>
      </c>
      <c r="AF39" s="234">
        <v>1.7672637565794621E-3</v>
      </c>
      <c r="AG39" s="234">
        <v>0</v>
      </c>
      <c r="AH39" s="234" t="e">
        <v>#DIV/0!</v>
      </c>
      <c r="AI39" s="234">
        <v>5.8737416414730396E-3</v>
      </c>
      <c r="AJ39" s="365">
        <v>1.8861220071884081E-3</v>
      </c>
    </row>
    <row r="40" spans="2:38" x14ac:dyDescent="0.25">
      <c r="B40" s="83">
        <v>4202</v>
      </c>
      <c r="C40" s="82" t="s">
        <v>117</v>
      </c>
      <c r="D40" s="234">
        <v>0</v>
      </c>
      <c r="E40" s="234">
        <v>0</v>
      </c>
      <c r="F40" s="234">
        <v>4.3835238822322807E-4</v>
      </c>
      <c r="G40" s="234">
        <v>3.9832208629268616E-4</v>
      </c>
      <c r="H40" s="234">
        <v>2.5403623777461127E-4</v>
      </c>
      <c r="I40" s="234">
        <v>0</v>
      </c>
      <c r="J40" s="234">
        <v>0</v>
      </c>
      <c r="K40" s="234">
        <v>0</v>
      </c>
      <c r="L40" s="234">
        <v>0</v>
      </c>
      <c r="M40" s="234">
        <v>0</v>
      </c>
      <c r="N40" s="234">
        <v>0</v>
      </c>
      <c r="O40" s="234">
        <v>0</v>
      </c>
      <c r="P40" s="234">
        <v>0</v>
      </c>
      <c r="Q40" s="234">
        <v>0</v>
      </c>
      <c r="R40" s="234">
        <v>0</v>
      </c>
      <c r="S40" s="234">
        <v>0</v>
      </c>
      <c r="T40" s="234">
        <v>0</v>
      </c>
      <c r="U40" s="234">
        <v>0</v>
      </c>
      <c r="V40" s="234">
        <v>0</v>
      </c>
      <c r="W40" s="234">
        <v>0</v>
      </c>
      <c r="X40" s="234">
        <v>0</v>
      </c>
      <c r="Y40" s="234">
        <v>0</v>
      </c>
      <c r="Z40" s="234">
        <v>0</v>
      </c>
      <c r="AA40" s="234">
        <v>0</v>
      </c>
      <c r="AB40" s="234">
        <v>0</v>
      </c>
      <c r="AC40" s="234">
        <v>0</v>
      </c>
      <c r="AD40" s="234">
        <v>0</v>
      </c>
      <c r="AE40" s="234">
        <v>1.6066195576038583E-4</v>
      </c>
      <c r="AF40" s="234">
        <v>0</v>
      </c>
      <c r="AG40" s="234">
        <v>0</v>
      </c>
      <c r="AH40" s="234" t="e">
        <v>#DIV/0!</v>
      </c>
      <c r="AI40" s="234">
        <v>0</v>
      </c>
      <c r="AJ40" s="365">
        <v>1.9776821011399732E-4</v>
      </c>
    </row>
    <row r="41" spans="2:38" x14ac:dyDescent="0.25">
      <c r="B41" s="83">
        <v>4203</v>
      </c>
      <c r="C41" s="82" t="s">
        <v>268</v>
      </c>
      <c r="D41" s="234">
        <v>0</v>
      </c>
      <c r="E41" s="234">
        <v>0</v>
      </c>
      <c r="F41" s="234">
        <v>1.12111293615125E-4</v>
      </c>
      <c r="G41" s="234">
        <v>0</v>
      </c>
      <c r="H41" s="234">
        <v>4.8612249232652069E-5</v>
      </c>
      <c r="I41" s="234">
        <v>4.8166807979371116E-10</v>
      </c>
      <c r="J41" s="234">
        <v>0</v>
      </c>
      <c r="K41" s="234">
        <v>0</v>
      </c>
      <c r="L41" s="234">
        <v>0</v>
      </c>
      <c r="M41" s="234">
        <v>6.4972649316746291E-4</v>
      </c>
      <c r="N41" s="234">
        <v>0</v>
      </c>
      <c r="O41" s="234">
        <v>0</v>
      </c>
      <c r="P41" s="234">
        <v>0</v>
      </c>
      <c r="Q41" s="234">
        <v>0</v>
      </c>
      <c r="R41" s="234">
        <v>4.2323513494041058E-5</v>
      </c>
      <c r="S41" s="234">
        <v>0</v>
      </c>
      <c r="T41" s="234">
        <v>0</v>
      </c>
      <c r="U41" s="234">
        <v>0</v>
      </c>
      <c r="V41" s="234">
        <v>0</v>
      </c>
      <c r="W41" s="234">
        <v>0</v>
      </c>
      <c r="X41" s="234">
        <v>0</v>
      </c>
      <c r="Y41" s="234">
        <v>0</v>
      </c>
      <c r="Z41" s="234">
        <v>0</v>
      </c>
      <c r="AA41" s="234">
        <v>0</v>
      </c>
      <c r="AB41" s="234">
        <v>0</v>
      </c>
      <c r="AC41" s="234">
        <v>0</v>
      </c>
      <c r="AD41" s="234">
        <v>0</v>
      </c>
      <c r="AE41" s="234">
        <v>4.4729549993324279E-5</v>
      </c>
      <c r="AF41" s="234">
        <v>0</v>
      </c>
      <c r="AG41" s="234">
        <v>1.2894933044590025E-4</v>
      </c>
      <c r="AH41" s="234" t="e">
        <v>#DIV/0!</v>
      </c>
      <c r="AI41" s="234">
        <v>0</v>
      </c>
      <c r="AJ41" s="365">
        <v>3.7844851552070854E-5</v>
      </c>
      <c r="AL41" s="92"/>
    </row>
    <row r="42" spans="2:38" x14ac:dyDescent="0.25">
      <c r="B42" s="83">
        <v>4204</v>
      </c>
      <c r="C42" s="82" t="s">
        <v>966</v>
      </c>
      <c r="D42" s="234">
        <v>0</v>
      </c>
      <c r="E42" s="234">
        <v>0</v>
      </c>
      <c r="F42" s="234">
        <v>0</v>
      </c>
      <c r="G42" s="234">
        <v>0</v>
      </c>
      <c r="H42" s="234">
        <v>0</v>
      </c>
      <c r="I42" s="234">
        <v>0</v>
      </c>
      <c r="J42" s="234">
        <v>0</v>
      </c>
      <c r="K42" s="234">
        <v>0</v>
      </c>
      <c r="L42" s="234">
        <v>0</v>
      </c>
      <c r="M42" s="234">
        <v>0</v>
      </c>
      <c r="N42" s="234">
        <v>0</v>
      </c>
      <c r="O42" s="234">
        <v>0</v>
      </c>
      <c r="P42" s="234">
        <v>0</v>
      </c>
      <c r="Q42" s="234">
        <v>0</v>
      </c>
      <c r="R42" s="234">
        <v>0</v>
      </c>
      <c r="S42" s="234">
        <v>0</v>
      </c>
      <c r="T42" s="234">
        <v>0</v>
      </c>
      <c r="U42" s="234">
        <v>0</v>
      </c>
      <c r="V42" s="234">
        <v>0</v>
      </c>
      <c r="W42" s="234">
        <v>0</v>
      </c>
      <c r="X42" s="234">
        <v>0</v>
      </c>
      <c r="Y42" s="234">
        <v>0</v>
      </c>
      <c r="Z42" s="234">
        <v>0</v>
      </c>
      <c r="AA42" s="234">
        <v>0</v>
      </c>
      <c r="AB42" s="234">
        <v>0</v>
      </c>
      <c r="AC42" s="234">
        <v>0</v>
      </c>
      <c r="AD42" s="234">
        <v>0</v>
      </c>
      <c r="AE42" s="234">
        <v>0</v>
      </c>
      <c r="AF42" s="234">
        <v>0</v>
      </c>
      <c r="AG42" s="234">
        <v>0</v>
      </c>
      <c r="AH42" s="234" t="e">
        <v>#DIV/0!</v>
      </c>
      <c r="AI42" s="234">
        <v>0</v>
      </c>
      <c r="AJ42" s="365">
        <v>0</v>
      </c>
      <c r="AL42" s="92"/>
    </row>
    <row r="43" spans="2:38" x14ac:dyDescent="0.25">
      <c r="B43" s="83">
        <v>4205</v>
      </c>
      <c r="C43" s="82" t="s">
        <v>954</v>
      </c>
      <c r="D43" s="234">
        <v>1.3119645592985403E-5</v>
      </c>
      <c r="E43" s="234">
        <v>4.4150906279937309E-5</v>
      </c>
      <c r="F43" s="234">
        <v>1.0521773994117772E-5</v>
      </c>
      <c r="G43" s="234">
        <v>0</v>
      </c>
      <c r="H43" s="234">
        <v>1.6806220092738097E-5</v>
      </c>
      <c r="I43" s="234">
        <v>0</v>
      </c>
      <c r="J43" s="234">
        <v>2.5737599336816495E-5</v>
      </c>
      <c r="K43" s="234">
        <v>0</v>
      </c>
      <c r="L43" s="234">
        <v>0</v>
      </c>
      <c r="M43" s="234">
        <v>0</v>
      </c>
      <c r="N43" s="234">
        <v>7.99506779111963E-5</v>
      </c>
      <c r="O43" s="234">
        <v>1.2234070592702067E-4</v>
      </c>
      <c r="P43" s="234">
        <v>1.0590559953811903E-4</v>
      </c>
      <c r="Q43" s="234">
        <v>0</v>
      </c>
      <c r="R43" s="234">
        <v>2.8245587138050332E-5</v>
      </c>
      <c r="S43" s="234">
        <v>0</v>
      </c>
      <c r="T43" s="234">
        <v>0</v>
      </c>
      <c r="U43" s="234">
        <v>1.4830646419546579E-2</v>
      </c>
      <c r="V43" s="234">
        <v>0</v>
      </c>
      <c r="W43" s="234">
        <v>6.621356552985627E-4</v>
      </c>
      <c r="X43" s="234">
        <v>0</v>
      </c>
      <c r="Y43" s="234">
        <v>0</v>
      </c>
      <c r="Z43" s="234">
        <v>1.0944531462445245E-3</v>
      </c>
      <c r="AA43" s="234">
        <v>3.4977264166189857E-4</v>
      </c>
      <c r="AB43" s="234">
        <v>2.1745026284961561E-4</v>
      </c>
      <c r="AC43" s="234">
        <v>0</v>
      </c>
      <c r="AD43" s="234">
        <v>5.7156278918008951E-4</v>
      </c>
      <c r="AE43" s="234">
        <v>4.1180700079025555E-5</v>
      </c>
      <c r="AF43" s="234">
        <v>7.0628410714780086E-5</v>
      </c>
      <c r="AG43" s="234">
        <v>0</v>
      </c>
      <c r="AH43" s="234" t="e">
        <v>#DIV/0!</v>
      </c>
      <c r="AI43" s="234">
        <v>1.3145268508766225E-4</v>
      </c>
      <c r="AJ43" s="365">
        <v>4.3019889259190233E-5</v>
      </c>
      <c r="AL43" s="92"/>
    </row>
    <row r="44" spans="2:38" x14ac:dyDescent="0.25">
      <c r="B44" s="83">
        <v>4290</v>
      </c>
      <c r="C44" s="82" t="s">
        <v>236</v>
      </c>
      <c r="D44" s="234">
        <v>4.1070892665279163E-2</v>
      </c>
      <c r="E44" s="234">
        <v>5.4484627446679604E-2</v>
      </c>
      <c r="F44" s="234">
        <v>4.9814355219344351E-3</v>
      </c>
      <c r="G44" s="234">
        <v>2.2445166460341743E-3</v>
      </c>
      <c r="H44" s="234">
        <v>2.2178609046930635E-2</v>
      </c>
      <c r="I44" s="234">
        <v>6.3777004218252914E-2</v>
      </c>
      <c r="J44" s="234">
        <v>7.0203489205731438E-3</v>
      </c>
      <c r="K44" s="234">
        <v>4.1092895904658713E-2</v>
      </c>
      <c r="L44" s="234">
        <v>2.1082500965872511E-3</v>
      </c>
      <c r="M44" s="234">
        <v>5.0591471846763965E-3</v>
      </c>
      <c r="N44" s="234">
        <v>4.1166315255046606E-3</v>
      </c>
      <c r="O44" s="234">
        <v>1.1561242733511874E-2</v>
      </c>
      <c r="P44" s="234">
        <v>1.367144367501825E-2</v>
      </c>
      <c r="Q44" s="234">
        <v>1.3597148181333251E-3</v>
      </c>
      <c r="R44" s="234">
        <v>1.2949647067016252E-2</v>
      </c>
      <c r="S44" s="234">
        <v>1.7631358379722621E-2</v>
      </c>
      <c r="T44" s="234">
        <v>1.5715311077244692E-2</v>
      </c>
      <c r="U44" s="234">
        <v>2.9922892947412068E-2</v>
      </c>
      <c r="V44" s="234">
        <v>2.2129269239762593E-3</v>
      </c>
      <c r="W44" s="234">
        <v>0</v>
      </c>
      <c r="X44" s="234">
        <v>4.8398334403355345E-3</v>
      </c>
      <c r="Y44" s="234">
        <v>0</v>
      </c>
      <c r="Z44" s="234">
        <v>5.2888137554331978E-2</v>
      </c>
      <c r="AA44" s="234">
        <v>0</v>
      </c>
      <c r="AB44" s="234">
        <v>5.6347913423690386E-3</v>
      </c>
      <c r="AC44" s="234">
        <v>0</v>
      </c>
      <c r="AD44" s="234">
        <v>9.98952334229853E-3</v>
      </c>
      <c r="AE44" s="234">
        <v>1.8676495613367879E-2</v>
      </c>
      <c r="AF44" s="234">
        <v>8.4280723471906634E-3</v>
      </c>
      <c r="AG44" s="234">
        <v>2.6947443719435721E-3</v>
      </c>
      <c r="AH44" s="234" t="e">
        <v>#DIV/0!</v>
      </c>
      <c r="AI44" s="234">
        <v>0</v>
      </c>
      <c r="AJ44" s="365">
        <v>2.19181907983797E-2</v>
      </c>
      <c r="AL44" s="177"/>
    </row>
    <row r="45" spans="2:38" s="14" customFormat="1" x14ac:dyDescent="0.25">
      <c r="B45" s="13">
        <v>53</v>
      </c>
      <c r="C45" s="14" t="s">
        <v>539</v>
      </c>
      <c r="D45" s="268">
        <v>1.7166678697838011E-2</v>
      </c>
      <c r="E45" s="268">
        <v>1.1738269234987631E-2</v>
      </c>
      <c r="F45" s="268">
        <v>1.0792432536951741E-2</v>
      </c>
      <c r="G45" s="268">
        <v>1.5065591143931543E-2</v>
      </c>
      <c r="H45" s="268">
        <v>1.285485467568903E-2</v>
      </c>
      <c r="I45" s="268">
        <v>4.2736221866735709E-2</v>
      </c>
      <c r="J45" s="268">
        <v>1.4178707339179971E-2</v>
      </c>
      <c r="K45" s="268">
        <v>3.9642519619823235E-2</v>
      </c>
      <c r="L45" s="268">
        <v>2.3460561028154601E-2</v>
      </c>
      <c r="M45" s="268">
        <v>3.7464036690585123E-2</v>
      </c>
      <c r="N45" s="268">
        <v>1.5933475080685759E-2</v>
      </c>
      <c r="O45" s="268">
        <v>5.316606663453747E-4</v>
      </c>
      <c r="P45" s="268">
        <v>1.3246313968215886E-3</v>
      </c>
      <c r="Q45" s="268">
        <v>3.5412875279222523E-2</v>
      </c>
      <c r="R45" s="268">
        <v>2.3296567124505573E-2</v>
      </c>
      <c r="S45" s="268">
        <v>5.5746897452577026E-3</v>
      </c>
      <c r="T45" s="268">
        <v>6.1692920013700102E-2</v>
      </c>
      <c r="U45" s="268">
        <v>1.8632729672047417E-4</v>
      </c>
      <c r="V45" s="268">
        <v>2.0748681416948872E-4</v>
      </c>
      <c r="W45" s="268">
        <v>3.3965560322958864E-4</v>
      </c>
      <c r="X45" s="268">
        <v>9.0764066045304263E-6</v>
      </c>
      <c r="Y45" s="268">
        <v>4.0769578995597565E-3</v>
      </c>
      <c r="Z45" s="268">
        <v>2.0331463265563527E-2</v>
      </c>
      <c r="AA45" s="268">
        <v>2.8087525949934172E-3</v>
      </c>
      <c r="AB45" s="268">
        <v>1.956065333756157E-2</v>
      </c>
      <c r="AC45" s="268">
        <v>1.123612615809263E-5</v>
      </c>
      <c r="AD45" s="268">
        <v>1.3357603351961475E-2</v>
      </c>
      <c r="AE45" s="268">
        <v>1.6323871853618825E-2</v>
      </c>
      <c r="AF45" s="268">
        <v>1.8697955056841412E-2</v>
      </c>
      <c r="AG45" s="268">
        <v>2.6053569129734718E-2</v>
      </c>
      <c r="AH45" s="268" t="e">
        <v>#DIV/0!</v>
      </c>
      <c r="AI45" s="268">
        <v>2.2602403460112099E-3</v>
      </c>
      <c r="AJ45" s="364">
        <v>1.5006732612884195E-2</v>
      </c>
      <c r="AK45" s="244"/>
    </row>
    <row r="46" spans="2:38" x14ac:dyDescent="0.25">
      <c r="B46" s="83">
        <v>5301</v>
      </c>
      <c r="C46" s="82" t="s">
        <v>967</v>
      </c>
      <c r="D46" s="234">
        <v>4.6121260164337903E-3</v>
      </c>
      <c r="E46" s="234">
        <v>1.8466492107891974E-3</v>
      </c>
      <c r="F46" s="234">
        <v>0</v>
      </c>
      <c r="G46" s="234">
        <v>6.665173939605828E-3</v>
      </c>
      <c r="H46" s="234">
        <v>2.325271666347664E-3</v>
      </c>
      <c r="I46" s="234">
        <v>2.4072821741972488E-3</v>
      </c>
      <c r="J46" s="234">
        <v>6.6808149506666333E-3</v>
      </c>
      <c r="K46" s="234">
        <v>2.516805438890465E-2</v>
      </c>
      <c r="L46" s="234">
        <v>1.1731011775448176E-3</v>
      </c>
      <c r="M46" s="234">
        <v>6.4216802464825014E-5</v>
      </c>
      <c r="N46" s="234">
        <v>8.5216546641728522E-3</v>
      </c>
      <c r="O46" s="234">
        <v>0</v>
      </c>
      <c r="P46" s="234">
        <v>6.8390612184724521E-6</v>
      </c>
      <c r="Q46" s="234">
        <v>1.1257302466863208E-2</v>
      </c>
      <c r="R46" s="234">
        <v>4.9182136821154529E-3</v>
      </c>
      <c r="S46" s="234">
        <v>5.5411331303976208E-3</v>
      </c>
      <c r="T46" s="234">
        <v>0</v>
      </c>
      <c r="U46" s="234">
        <v>0</v>
      </c>
      <c r="V46" s="234">
        <v>0</v>
      </c>
      <c r="W46" s="234">
        <v>0</v>
      </c>
      <c r="X46" s="234">
        <v>0</v>
      </c>
      <c r="Y46" s="234">
        <v>0</v>
      </c>
      <c r="Z46" s="234">
        <v>2.0252375996543236E-2</v>
      </c>
      <c r="AA46" s="234">
        <v>0</v>
      </c>
      <c r="AB46" s="234">
        <v>1.4216244539972519E-2</v>
      </c>
      <c r="AC46" s="234">
        <v>0</v>
      </c>
      <c r="AD46" s="234">
        <v>4.8059213694509328E-3</v>
      </c>
      <c r="AE46" s="234">
        <v>3.2741721328770628E-3</v>
      </c>
      <c r="AF46" s="234">
        <v>1.0462628651468681E-2</v>
      </c>
      <c r="AG46" s="234">
        <v>9.4362939504376905E-4</v>
      </c>
      <c r="AH46" s="234" t="e">
        <v>#DIV/0!</v>
      </c>
      <c r="AI46" s="234">
        <v>0</v>
      </c>
      <c r="AJ46" s="365">
        <v>3.0204632522657822E-3</v>
      </c>
    </row>
    <row r="47" spans="2:38" x14ac:dyDescent="0.25">
      <c r="B47" s="83">
        <v>5302</v>
      </c>
      <c r="C47" s="82" t="s">
        <v>968</v>
      </c>
      <c r="D47" s="234">
        <v>5.0513951380812593E-3</v>
      </c>
      <c r="E47" s="234">
        <v>4.0084227294749381E-3</v>
      </c>
      <c r="F47" s="234">
        <v>1.0530945986844386E-2</v>
      </c>
      <c r="G47" s="234">
        <v>7.8951579950277424E-3</v>
      </c>
      <c r="H47" s="234">
        <v>7.6514479720157184E-3</v>
      </c>
      <c r="I47" s="234">
        <v>3.6328691507922554E-2</v>
      </c>
      <c r="J47" s="234">
        <v>4.590003654590156E-3</v>
      </c>
      <c r="K47" s="234">
        <v>1.3822129673067845E-2</v>
      </c>
      <c r="L47" s="234">
        <v>7.97085737688631E-3</v>
      </c>
      <c r="M47" s="234">
        <v>5.755204188302044E-3</v>
      </c>
      <c r="N47" s="234">
        <v>6.077781842491998E-3</v>
      </c>
      <c r="O47" s="234">
        <v>5.0962943550707891E-4</v>
      </c>
      <c r="P47" s="234">
        <v>1.1879348248871446E-3</v>
      </c>
      <c r="Q47" s="234">
        <v>2.0586244592722689E-3</v>
      </c>
      <c r="R47" s="234">
        <v>9.4913540079988104E-3</v>
      </c>
      <c r="S47" s="234">
        <v>0</v>
      </c>
      <c r="T47" s="234">
        <v>2.5067320927716588E-2</v>
      </c>
      <c r="U47" s="234">
        <v>0</v>
      </c>
      <c r="V47" s="234">
        <v>0</v>
      </c>
      <c r="W47" s="234">
        <v>0</v>
      </c>
      <c r="X47" s="234">
        <v>0</v>
      </c>
      <c r="Y47" s="234">
        <v>0</v>
      </c>
      <c r="Z47" s="234">
        <v>0</v>
      </c>
      <c r="AA47" s="234">
        <v>2.7743449605579342E-3</v>
      </c>
      <c r="AB47" s="234">
        <v>4.4960097705728412E-3</v>
      </c>
      <c r="AC47" s="234">
        <v>0</v>
      </c>
      <c r="AD47" s="234">
        <v>3.9393334132268318E-3</v>
      </c>
      <c r="AE47" s="234">
        <v>8.1216190643505545E-3</v>
      </c>
      <c r="AF47" s="234">
        <v>6.9807745578108534E-3</v>
      </c>
      <c r="AG47" s="234">
        <v>7.4672889204416421E-3</v>
      </c>
      <c r="AH47" s="234" t="e">
        <v>#DIV/0!</v>
      </c>
      <c r="AI47" s="234">
        <v>1.0426632931951575E-3</v>
      </c>
      <c r="AJ47" s="365">
        <v>8.3971681965346011E-3</v>
      </c>
    </row>
    <row r="48" spans="2:38" x14ac:dyDescent="0.25">
      <c r="B48" s="83">
        <v>5303</v>
      </c>
      <c r="C48" s="82" t="s">
        <v>969</v>
      </c>
      <c r="D48" s="234">
        <v>3.8244159352081495E-3</v>
      </c>
      <c r="E48" s="234">
        <v>2.8877280770367793E-3</v>
      </c>
      <c r="F48" s="234">
        <v>1.0478039488955936E-5</v>
      </c>
      <c r="G48" s="234">
        <v>1.5848953007459112E-4</v>
      </c>
      <c r="H48" s="234">
        <v>1.3731053125685042E-3</v>
      </c>
      <c r="I48" s="234">
        <v>3.8022446323204007E-3</v>
      </c>
      <c r="J48" s="234">
        <v>2.6241970856892643E-3</v>
      </c>
      <c r="K48" s="234">
        <v>6.523355578507416E-4</v>
      </c>
      <c r="L48" s="234">
        <v>1.4316602473723473E-2</v>
      </c>
      <c r="M48" s="234">
        <v>3.1438873782283328E-2</v>
      </c>
      <c r="N48" s="234">
        <v>1.3340385740209073E-3</v>
      </c>
      <c r="O48" s="234">
        <v>0</v>
      </c>
      <c r="P48" s="234">
        <v>0</v>
      </c>
      <c r="Q48" s="234">
        <v>1.5953852296020168E-2</v>
      </c>
      <c r="R48" s="234">
        <v>8.2896284983770482E-3</v>
      </c>
      <c r="S48" s="234">
        <v>0</v>
      </c>
      <c r="T48" s="234">
        <v>3.6459707299846149E-2</v>
      </c>
      <c r="U48" s="234">
        <v>0</v>
      </c>
      <c r="V48" s="234">
        <v>0</v>
      </c>
      <c r="W48" s="234">
        <v>0</v>
      </c>
      <c r="X48" s="234">
        <v>0</v>
      </c>
      <c r="Y48" s="234">
        <v>4.0769578995597565E-3</v>
      </c>
      <c r="Z48" s="234">
        <v>0</v>
      </c>
      <c r="AA48" s="234">
        <v>0</v>
      </c>
      <c r="AB48" s="234">
        <v>7.6649229907613963E-4</v>
      </c>
      <c r="AC48" s="234">
        <v>0</v>
      </c>
      <c r="AD48" s="234">
        <v>4.5308002768645423E-3</v>
      </c>
      <c r="AE48" s="234">
        <v>3.7758216789400521E-3</v>
      </c>
      <c r="AF48" s="234">
        <v>1.254551847561879E-3</v>
      </c>
      <c r="AG48" s="234">
        <v>1.7600156165809584E-2</v>
      </c>
      <c r="AH48" s="234" t="e">
        <v>#DIV/0!</v>
      </c>
      <c r="AI48" s="234">
        <v>1.2009423414833761E-3</v>
      </c>
      <c r="AJ48" s="365">
        <v>2.1766070957542007E-3</v>
      </c>
    </row>
    <row r="49" spans="2:37" x14ac:dyDescent="0.25">
      <c r="B49" s="83">
        <v>5304</v>
      </c>
      <c r="C49" s="82" t="s">
        <v>970</v>
      </c>
      <c r="D49" s="234">
        <v>2.5152274643961163E-3</v>
      </c>
      <c r="E49" s="234">
        <v>2.9954692176867165E-3</v>
      </c>
      <c r="F49" s="234">
        <v>2.4986050691389191E-4</v>
      </c>
      <c r="G49" s="234">
        <v>2.3518649011945606E-4</v>
      </c>
      <c r="H49" s="234">
        <v>1.2739052271824461E-3</v>
      </c>
      <c r="I49" s="234">
        <v>1.9800355229550567E-4</v>
      </c>
      <c r="J49" s="234">
        <v>2.8369164823391639E-4</v>
      </c>
      <c r="K49" s="234">
        <v>0</v>
      </c>
      <c r="L49" s="234">
        <v>0</v>
      </c>
      <c r="M49" s="234">
        <v>2.0312070475037914E-4</v>
      </c>
      <c r="N49" s="234">
        <v>0</v>
      </c>
      <c r="O49" s="234">
        <v>2.203123083829591E-5</v>
      </c>
      <c r="P49" s="234">
        <v>1.2985751071597164E-4</v>
      </c>
      <c r="Q49" s="234">
        <v>6.1430960570668762E-3</v>
      </c>
      <c r="R49" s="234">
        <v>5.9720018912479936E-4</v>
      </c>
      <c r="S49" s="234">
        <v>3.3556614860082081E-5</v>
      </c>
      <c r="T49" s="234">
        <v>1.6589178613735759E-4</v>
      </c>
      <c r="U49" s="234">
        <v>1.8632729672047417E-4</v>
      </c>
      <c r="V49" s="234">
        <v>2.0748681416948872E-4</v>
      </c>
      <c r="W49" s="234">
        <v>3.3965560322958864E-4</v>
      </c>
      <c r="X49" s="234">
        <v>9.0764066045304263E-6</v>
      </c>
      <c r="Y49" s="234">
        <v>0</v>
      </c>
      <c r="Z49" s="234">
        <v>7.9087269020288844E-5</v>
      </c>
      <c r="AA49" s="234">
        <v>3.440763443548334E-5</v>
      </c>
      <c r="AB49" s="234">
        <v>8.1906727940070457E-5</v>
      </c>
      <c r="AC49" s="234">
        <v>1.123612615809263E-5</v>
      </c>
      <c r="AD49" s="234">
        <v>8.1548292419165189E-5</v>
      </c>
      <c r="AE49" s="234">
        <v>1.0060308360002616E-3</v>
      </c>
      <c r="AF49" s="234">
        <v>0</v>
      </c>
      <c r="AG49" s="234">
        <v>4.1974423949763948E-5</v>
      </c>
      <c r="AH49" s="234" t="e">
        <v>#DIV/0!</v>
      </c>
      <c r="AI49" s="234">
        <v>1.6634711332676576E-5</v>
      </c>
      <c r="AJ49" s="365">
        <v>1.2325627380624774E-3</v>
      </c>
    </row>
    <row r="50" spans="2:37" x14ac:dyDescent="0.25">
      <c r="B50" s="83">
        <v>5305</v>
      </c>
      <c r="C50" s="82" t="s">
        <v>971</v>
      </c>
      <c r="D50" s="234">
        <v>1.1635141437186958E-3</v>
      </c>
      <c r="E50" s="234">
        <v>0</v>
      </c>
      <c r="F50" s="234">
        <v>1.1480037045079194E-6</v>
      </c>
      <c r="G50" s="234">
        <v>1.1158318910392575E-4</v>
      </c>
      <c r="H50" s="234">
        <v>2.3112449757469735E-4</v>
      </c>
      <c r="I50" s="234">
        <v>0</v>
      </c>
      <c r="J50" s="234">
        <v>0</v>
      </c>
      <c r="K50" s="234">
        <v>0</v>
      </c>
      <c r="L50" s="234">
        <v>0</v>
      </c>
      <c r="M50" s="234">
        <v>2.6212127845419488E-6</v>
      </c>
      <c r="N50" s="234">
        <v>0</v>
      </c>
      <c r="O50" s="234">
        <v>0</v>
      </c>
      <c r="P50" s="234">
        <v>0</v>
      </c>
      <c r="Q50" s="234">
        <v>0</v>
      </c>
      <c r="R50" s="234">
        <v>1.7074688946157476E-7</v>
      </c>
      <c r="S50" s="234">
        <v>0</v>
      </c>
      <c r="T50" s="234">
        <v>0</v>
      </c>
      <c r="U50" s="234">
        <v>0</v>
      </c>
      <c r="V50" s="234">
        <v>0</v>
      </c>
      <c r="W50" s="234">
        <v>0</v>
      </c>
      <c r="X50" s="234">
        <v>0</v>
      </c>
      <c r="Y50" s="234">
        <v>0</v>
      </c>
      <c r="Z50" s="234">
        <v>0</v>
      </c>
      <c r="AA50" s="234">
        <v>0</v>
      </c>
      <c r="AB50" s="234">
        <v>0</v>
      </c>
      <c r="AC50" s="234">
        <v>0</v>
      </c>
      <c r="AD50" s="234">
        <v>0</v>
      </c>
      <c r="AE50" s="234">
        <v>1.4622814145089227E-4</v>
      </c>
      <c r="AF50" s="234">
        <v>0</v>
      </c>
      <c r="AG50" s="234">
        <v>5.2022448996211668E-7</v>
      </c>
      <c r="AH50" s="234" t="e">
        <v>#DIV/0!</v>
      </c>
      <c r="AI50" s="234">
        <v>0</v>
      </c>
      <c r="AJ50" s="365">
        <v>1.7993133026713814E-4</v>
      </c>
    </row>
    <row r="51" spans="2:37" x14ac:dyDescent="0.25">
      <c r="B51" s="83">
        <v>5390</v>
      </c>
      <c r="C51" s="82" t="s">
        <v>118</v>
      </c>
      <c r="D51" s="234">
        <v>0</v>
      </c>
      <c r="E51" s="234">
        <v>0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0</v>
      </c>
      <c r="N51" s="234">
        <v>0</v>
      </c>
      <c r="O51" s="234">
        <v>0</v>
      </c>
      <c r="P51" s="234">
        <v>0</v>
      </c>
      <c r="Q51" s="234">
        <v>0</v>
      </c>
      <c r="R51" s="234">
        <v>0</v>
      </c>
      <c r="S51" s="234">
        <v>0</v>
      </c>
      <c r="T51" s="234">
        <v>0</v>
      </c>
      <c r="U51" s="234">
        <v>0</v>
      </c>
      <c r="V51" s="234">
        <v>0</v>
      </c>
      <c r="W51" s="234">
        <v>0</v>
      </c>
      <c r="X51" s="234">
        <v>0</v>
      </c>
      <c r="Y51" s="234">
        <v>0</v>
      </c>
      <c r="Z51" s="234">
        <v>0</v>
      </c>
      <c r="AA51" s="234">
        <v>0</v>
      </c>
      <c r="AB51" s="234">
        <v>0</v>
      </c>
      <c r="AC51" s="234">
        <v>0</v>
      </c>
      <c r="AD51" s="234">
        <v>0</v>
      </c>
      <c r="AE51" s="234">
        <v>0</v>
      </c>
      <c r="AF51" s="234">
        <v>0</v>
      </c>
      <c r="AG51" s="234">
        <v>0</v>
      </c>
      <c r="AH51" s="234" t="e">
        <v>#DIV/0!</v>
      </c>
      <c r="AI51" s="234">
        <v>0</v>
      </c>
      <c r="AJ51" s="365">
        <v>0</v>
      </c>
    </row>
    <row r="52" spans="2:37" s="14" customFormat="1" x14ac:dyDescent="0.25">
      <c r="B52" s="13">
        <v>43</v>
      </c>
      <c r="C52" s="14" t="s">
        <v>972</v>
      </c>
      <c r="D52" s="268">
        <v>5.3695572390744109E-3</v>
      </c>
      <c r="E52" s="268">
        <v>1.4383658946340607E-3</v>
      </c>
      <c r="F52" s="268">
        <v>1.220053867925408E-2</v>
      </c>
      <c r="G52" s="268">
        <v>1.9111723701197032E-3</v>
      </c>
      <c r="H52" s="268">
        <v>6.8995271856924917E-3</v>
      </c>
      <c r="I52" s="268">
        <v>3.1276642800014111E-2</v>
      </c>
      <c r="J52" s="268">
        <v>3.1314150747303619E-3</v>
      </c>
      <c r="K52" s="268">
        <v>3.9521126116353569E-2</v>
      </c>
      <c r="L52" s="268">
        <v>2.8061933832249097E-4</v>
      </c>
      <c r="M52" s="268">
        <v>3.5578608139317414E-3</v>
      </c>
      <c r="N52" s="268">
        <v>7.3824408266856241E-3</v>
      </c>
      <c r="O52" s="268">
        <v>1.0440159692954656E-3</v>
      </c>
      <c r="P52" s="268">
        <v>2.9140821767943558E-3</v>
      </c>
      <c r="Q52" s="268">
        <v>0.1932378329245211</v>
      </c>
      <c r="R52" s="268">
        <v>2.3004208352669513E-2</v>
      </c>
      <c r="S52" s="268">
        <v>3.5563751720084176E-3</v>
      </c>
      <c r="T52" s="268">
        <v>2.502199345134808E-2</v>
      </c>
      <c r="U52" s="268">
        <v>0</v>
      </c>
      <c r="V52" s="268">
        <v>0</v>
      </c>
      <c r="W52" s="268">
        <v>0</v>
      </c>
      <c r="X52" s="268">
        <v>2.0294168001268702E-2</v>
      </c>
      <c r="Y52" s="268">
        <v>1.6868339066334578E-3</v>
      </c>
      <c r="Z52" s="268">
        <v>8.7377881895132348E-3</v>
      </c>
      <c r="AA52" s="268">
        <v>0</v>
      </c>
      <c r="AB52" s="268">
        <v>0.14359121058012611</v>
      </c>
      <c r="AC52" s="268">
        <v>0</v>
      </c>
      <c r="AD52" s="268">
        <v>3.199688125228619E-2</v>
      </c>
      <c r="AE52" s="268">
        <v>1.3152848385613765E-2</v>
      </c>
      <c r="AF52" s="268">
        <v>1.1129818828215477E-2</v>
      </c>
      <c r="AG52" s="268">
        <v>9.2879661209195326E-4</v>
      </c>
      <c r="AH52" s="268" t="e">
        <v>#DIV/0!</v>
      </c>
      <c r="AI52" s="268">
        <v>4.9688770682294436E-4</v>
      </c>
      <c r="AJ52" s="364">
        <v>1.5119873224331247E-2</v>
      </c>
      <c r="AK52" s="244"/>
    </row>
    <row r="53" spans="2:37" x14ac:dyDescent="0.25">
      <c r="B53" s="83">
        <v>4301</v>
      </c>
      <c r="C53" s="82" t="s">
        <v>973</v>
      </c>
      <c r="D53" s="234">
        <v>9.9694880600730527E-4</v>
      </c>
      <c r="E53" s="234">
        <v>5.7715013176473889E-4</v>
      </c>
      <c r="F53" s="234">
        <v>4.9701740371663186E-3</v>
      </c>
      <c r="G53" s="234">
        <v>0</v>
      </c>
      <c r="H53" s="234">
        <v>2.4660618517005086E-3</v>
      </c>
      <c r="I53" s="234">
        <v>1.1176802735162531E-3</v>
      </c>
      <c r="J53" s="234">
        <v>0</v>
      </c>
      <c r="K53" s="234">
        <v>0</v>
      </c>
      <c r="L53" s="234">
        <v>0</v>
      </c>
      <c r="M53" s="234">
        <v>1.6333939631084898E-6</v>
      </c>
      <c r="N53" s="234">
        <v>0</v>
      </c>
      <c r="O53" s="234">
        <v>0</v>
      </c>
      <c r="P53" s="234">
        <v>1.3235273129352473E-5</v>
      </c>
      <c r="Q53" s="234">
        <v>1.129600095618285E-2</v>
      </c>
      <c r="R53" s="234">
        <v>1.0611446557436935E-3</v>
      </c>
      <c r="S53" s="234">
        <v>3.5563751720084176E-3</v>
      </c>
      <c r="T53" s="234">
        <v>0</v>
      </c>
      <c r="U53" s="234">
        <v>0</v>
      </c>
      <c r="V53" s="234">
        <v>0</v>
      </c>
      <c r="W53" s="234">
        <v>0</v>
      </c>
      <c r="X53" s="234">
        <v>0</v>
      </c>
      <c r="Y53" s="234">
        <v>0</v>
      </c>
      <c r="Z53" s="234">
        <v>1.0727517038589902E-3</v>
      </c>
      <c r="AA53" s="234">
        <v>0</v>
      </c>
      <c r="AB53" s="234">
        <v>5.4040365811880561E-5</v>
      </c>
      <c r="AC53" s="234">
        <v>0</v>
      </c>
      <c r="AD53" s="234">
        <v>9.3511016374868677E-4</v>
      </c>
      <c r="AE53" s="234">
        <v>1.9449876600708157E-3</v>
      </c>
      <c r="AF53" s="234">
        <v>0</v>
      </c>
      <c r="AG53" s="234">
        <v>3.2417495686593152E-7</v>
      </c>
      <c r="AH53" s="234" t="e">
        <v>#DIV/0!</v>
      </c>
      <c r="AI53" s="234">
        <v>0</v>
      </c>
      <c r="AJ53" s="365">
        <v>2.3941559352002452E-3</v>
      </c>
    </row>
    <row r="54" spans="2:37" x14ac:dyDescent="0.25">
      <c r="B54" s="83">
        <v>4302</v>
      </c>
      <c r="C54" s="82" t="s">
        <v>968</v>
      </c>
      <c r="D54" s="234">
        <v>1.2959289013467019E-3</v>
      </c>
      <c r="E54" s="234">
        <v>7.3407434211815773E-4</v>
      </c>
      <c r="F54" s="234">
        <v>6.0132238156755252E-3</v>
      </c>
      <c r="G54" s="234">
        <v>8.052517447426921E-4</v>
      </c>
      <c r="H54" s="234">
        <v>3.1372964239827212E-3</v>
      </c>
      <c r="I54" s="234">
        <v>2.1326141708432181E-2</v>
      </c>
      <c r="J54" s="234">
        <v>1.0570913943107479E-4</v>
      </c>
      <c r="K54" s="234">
        <v>1.3376402067150879E-2</v>
      </c>
      <c r="L54" s="234">
        <v>8.7269578784338064E-5</v>
      </c>
      <c r="M54" s="234">
        <v>1.8381255417588955E-3</v>
      </c>
      <c r="N54" s="234">
        <v>8.3142950754363186E-4</v>
      </c>
      <c r="O54" s="234">
        <v>7.4113067530924928E-4</v>
      </c>
      <c r="P54" s="234">
        <v>7.4632536027229826E-4</v>
      </c>
      <c r="Q54" s="234">
        <v>2.8575154122152851E-3</v>
      </c>
      <c r="R54" s="234">
        <v>3.5808719216429514E-3</v>
      </c>
      <c r="S54" s="234">
        <v>0</v>
      </c>
      <c r="T54" s="234">
        <v>1.3567416285171691E-2</v>
      </c>
      <c r="U54" s="234">
        <v>0</v>
      </c>
      <c r="V54" s="234">
        <v>0</v>
      </c>
      <c r="W54" s="234">
        <v>0</v>
      </c>
      <c r="X54" s="234">
        <v>0</v>
      </c>
      <c r="Y54" s="234">
        <v>0</v>
      </c>
      <c r="Z54" s="234">
        <v>0</v>
      </c>
      <c r="AA54" s="234">
        <v>0</v>
      </c>
      <c r="AB54" s="234">
        <v>9.6151939036953442E-5</v>
      </c>
      <c r="AC54" s="234">
        <v>0</v>
      </c>
      <c r="AD54" s="234">
        <v>1.5228399724741954E-3</v>
      </c>
      <c r="AE54" s="234">
        <v>3.2239371071162539E-3</v>
      </c>
      <c r="AF54" s="234">
        <v>2.2941761561995132E-3</v>
      </c>
      <c r="AG54" s="234">
        <v>4.3405798374295955E-4</v>
      </c>
      <c r="AH54" s="234" t="e">
        <v>#DIV/0!</v>
      </c>
      <c r="AI54" s="234">
        <v>0</v>
      </c>
      <c r="AJ54" s="365">
        <v>3.7167622543148897E-3</v>
      </c>
    </row>
    <row r="55" spans="2:37" x14ac:dyDescent="0.25">
      <c r="B55" s="83">
        <v>4303</v>
      </c>
      <c r="C55" s="82" t="s">
        <v>969</v>
      </c>
      <c r="D55" s="234">
        <v>2.7861008010832554E-3</v>
      </c>
      <c r="E55" s="234">
        <v>1.2701735570400037E-4</v>
      </c>
      <c r="F55" s="234">
        <v>0</v>
      </c>
      <c r="G55" s="234">
        <v>1.5278647573989622E-6</v>
      </c>
      <c r="H55" s="234">
        <v>5.379119694024617E-4</v>
      </c>
      <c r="I55" s="234">
        <v>2.2114802464164669E-4</v>
      </c>
      <c r="J55" s="234">
        <v>3.0585062604592239E-4</v>
      </c>
      <c r="K55" s="234">
        <v>2.6144724049202688E-2</v>
      </c>
      <c r="L55" s="234">
        <v>1.9334975953815285E-4</v>
      </c>
      <c r="M55" s="234">
        <v>0</v>
      </c>
      <c r="N55" s="234">
        <v>0</v>
      </c>
      <c r="O55" s="234">
        <v>0</v>
      </c>
      <c r="P55" s="234">
        <v>0</v>
      </c>
      <c r="Q55" s="234">
        <v>0.17907366263631794</v>
      </c>
      <c r="R55" s="234">
        <v>1.5375352144089959E-2</v>
      </c>
      <c r="S55" s="234">
        <v>0</v>
      </c>
      <c r="T55" s="234">
        <v>7.5694906799319171E-3</v>
      </c>
      <c r="U55" s="234">
        <v>0</v>
      </c>
      <c r="V55" s="234">
        <v>0</v>
      </c>
      <c r="W55" s="234">
        <v>0</v>
      </c>
      <c r="X55" s="234">
        <v>0</v>
      </c>
      <c r="Y55" s="234">
        <v>1.1215993183256777E-3</v>
      </c>
      <c r="Z55" s="234">
        <v>0</v>
      </c>
      <c r="AA55" s="234">
        <v>0</v>
      </c>
      <c r="AB55" s="234">
        <v>0.14344101827527728</v>
      </c>
      <c r="AC55" s="234">
        <v>0</v>
      </c>
      <c r="AD55" s="234">
        <v>2.8496133794624984E-2</v>
      </c>
      <c r="AE55" s="234">
        <v>6.4786919889703544E-3</v>
      </c>
      <c r="AF55" s="234">
        <v>3.0484807600249827E-3</v>
      </c>
      <c r="AG55" s="234">
        <v>1.5342776258793009E-4</v>
      </c>
      <c r="AH55" s="234" t="e">
        <v>#DIV/0!</v>
      </c>
      <c r="AI55" s="234">
        <v>3.3038754501282656E-4</v>
      </c>
      <c r="AJ55" s="365">
        <v>7.692684361654341E-3</v>
      </c>
    </row>
    <row r="56" spans="2:37" x14ac:dyDescent="0.25">
      <c r="B56" s="83">
        <v>4304</v>
      </c>
      <c r="C56" s="82" t="s">
        <v>974</v>
      </c>
      <c r="D56" s="234">
        <v>1.4262766017695959E-6</v>
      </c>
      <c r="E56" s="234">
        <v>1.2406504716365516E-7</v>
      </c>
      <c r="F56" s="234">
        <v>0</v>
      </c>
      <c r="G56" s="234">
        <v>1.038343448020716E-3</v>
      </c>
      <c r="H56" s="234">
        <v>1.670281664434837E-4</v>
      </c>
      <c r="I56" s="234">
        <v>0</v>
      </c>
      <c r="J56" s="234">
        <v>0</v>
      </c>
      <c r="K56" s="234">
        <v>0</v>
      </c>
      <c r="L56" s="234">
        <v>0</v>
      </c>
      <c r="M56" s="234">
        <v>2.080578072873419E-6</v>
      </c>
      <c r="N56" s="234">
        <v>0</v>
      </c>
      <c r="O56" s="234">
        <v>0</v>
      </c>
      <c r="P56" s="234">
        <v>0</v>
      </c>
      <c r="Q56" s="234">
        <v>1.0195923459152069E-5</v>
      </c>
      <c r="R56" s="234">
        <v>9.6729959062013085E-7</v>
      </c>
      <c r="S56" s="234">
        <v>0</v>
      </c>
      <c r="T56" s="234">
        <v>0</v>
      </c>
      <c r="U56" s="234">
        <v>0</v>
      </c>
      <c r="V56" s="234">
        <v>0</v>
      </c>
      <c r="W56" s="234">
        <v>0</v>
      </c>
      <c r="X56" s="234">
        <v>0</v>
      </c>
      <c r="Y56" s="234">
        <v>0</v>
      </c>
      <c r="Z56" s="234">
        <v>0</v>
      </c>
      <c r="AA56" s="234">
        <v>0</v>
      </c>
      <c r="AB56" s="234">
        <v>0</v>
      </c>
      <c r="AC56" s="234">
        <v>0</v>
      </c>
      <c r="AD56" s="234">
        <v>0</v>
      </c>
      <c r="AE56" s="234">
        <v>1.0595445248906379E-4</v>
      </c>
      <c r="AF56" s="234">
        <v>0</v>
      </c>
      <c r="AG56" s="234">
        <v>4.1292628861341354E-7</v>
      </c>
      <c r="AH56" s="234" t="e">
        <v>#DIV/0!</v>
      </c>
      <c r="AI56" s="234">
        <v>0</v>
      </c>
      <c r="AJ56" s="365">
        <v>1.3037041283401303E-4</v>
      </c>
    </row>
    <row r="57" spans="2:37" x14ac:dyDescent="0.25">
      <c r="B57" s="83">
        <v>4305</v>
      </c>
      <c r="C57" s="82" t="s">
        <v>975</v>
      </c>
      <c r="D57" s="234">
        <v>0</v>
      </c>
      <c r="E57" s="234">
        <v>0</v>
      </c>
      <c r="F57" s="234">
        <v>0</v>
      </c>
      <c r="G57" s="234">
        <v>1.4196755028743987E-6</v>
      </c>
      <c r="H57" s="234">
        <v>2.2797499818188828E-7</v>
      </c>
      <c r="I57" s="234">
        <v>0</v>
      </c>
      <c r="J57" s="234">
        <v>0</v>
      </c>
      <c r="K57" s="234">
        <v>0</v>
      </c>
      <c r="L57" s="234">
        <v>0</v>
      </c>
      <c r="M57" s="234">
        <v>0</v>
      </c>
      <c r="N57" s="234">
        <v>9.0625523822428797E-4</v>
      </c>
      <c r="O57" s="234">
        <v>1.2418338998819765E-4</v>
      </c>
      <c r="P57" s="234">
        <v>0</v>
      </c>
      <c r="Q57" s="234">
        <v>0</v>
      </c>
      <c r="R57" s="234">
        <v>1.705377120477814E-4</v>
      </c>
      <c r="S57" s="234">
        <v>0</v>
      </c>
      <c r="T57" s="234">
        <v>0</v>
      </c>
      <c r="U57" s="234">
        <v>0</v>
      </c>
      <c r="V57" s="234">
        <v>0</v>
      </c>
      <c r="W57" s="234">
        <v>0</v>
      </c>
      <c r="X57" s="234">
        <v>0</v>
      </c>
      <c r="Y57" s="234">
        <v>0</v>
      </c>
      <c r="Z57" s="234">
        <v>0</v>
      </c>
      <c r="AA57" s="234">
        <v>0</v>
      </c>
      <c r="AB57" s="234">
        <v>0</v>
      </c>
      <c r="AC57" s="234">
        <v>0</v>
      </c>
      <c r="AD57" s="234">
        <v>0</v>
      </c>
      <c r="AE57" s="234">
        <v>5.6496562865081356E-5</v>
      </c>
      <c r="AF57" s="234">
        <v>8.0058567169150031E-4</v>
      </c>
      <c r="AG57" s="234">
        <v>0</v>
      </c>
      <c r="AH57" s="234" t="e">
        <v>#DIV/0!</v>
      </c>
      <c r="AI57" s="234">
        <v>0</v>
      </c>
      <c r="AJ57" s="365">
        <v>1.9080124835035902E-6</v>
      </c>
    </row>
    <row r="58" spans="2:37" x14ac:dyDescent="0.25">
      <c r="B58" s="83">
        <v>4306</v>
      </c>
      <c r="C58" s="82" t="s">
        <v>976</v>
      </c>
      <c r="D58" s="234">
        <v>2.8915245403537813E-4</v>
      </c>
      <c r="E58" s="234">
        <v>0</v>
      </c>
      <c r="F58" s="234">
        <v>1.2171408264122349E-3</v>
      </c>
      <c r="G58" s="234">
        <v>6.462963709602186E-5</v>
      </c>
      <c r="H58" s="234">
        <v>5.9100079916513332E-4</v>
      </c>
      <c r="I58" s="234">
        <v>8.6116727934240321E-3</v>
      </c>
      <c r="J58" s="234">
        <v>2.7198553092533644E-3</v>
      </c>
      <c r="K58" s="234">
        <v>0</v>
      </c>
      <c r="L58" s="234">
        <v>0</v>
      </c>
      <c r="M58" s="234">
        <v>1.7160213001368638E-3</v>
      </c>
      <c r="N58" s="234">
        <v>5.6447560809177047E-3</v>
      </c>
      <c r="O58" s="234">
        <v>1.7870190399801885E-4</v>
      </c>
      <c r="P58" s="234">
        <v>2.1545215433927049E-3</v>
      </c>
      <c r="Q58" s="234">
        <v>4.5799634585976261E-7</v>
      </c>
      <c r="R58" s="234">
        <v>2.8153346195545102E-3</v>
      </c>
      <c r="S58" s="234">
        <v>0</v>
      </c>
      <c r="T58" s="234">
        <v>3.8850864862444738E-3</v>
      </c>
      <c r="U58" s="234">
        <v>0</v>
      </c>
      <c r="V58" s="234">
        <v>0</v>
      </c>
      <c r="W58" s="234">
        <v>0</v>
      </c>
      <c r="X58" s="234">
        <v>2.0294168001268702E-2</v>
      </c>
      <c r="Y58" s="234">
        <v>5.6523458830778006E-4</v>
      </c>
      <c r="Z58" s="234">
        <v>7.6650364856542435E-3</v>
      </c>
      <c r="AA58" s="234">
        <v>0</v>
      </c>
      <c r="AB58" s="234">
        <v>0</v>
      </c>
      <c r="AC58" s="234">
        <v>0</v>
      </c>
      <c r="AD58" s="234">
        <v>1.0427973214383241E-3</v>
      </c>
      <c r="AE58" s="234">
        <v>1.3427806141021934E-3</v>
      </c>
      <c r="AF58" s="234">
        <v>4.9865762402994821E-3</v>
      </c>
      <c r="AG58" s="234">
        <v>3.4057376451558419E-4</v>
      </c>
      <c r="AH58" s="234" t="e">
        <v>#DIV/0!</v>
      </c>
      <c r="AI58" s="234">
        <v>1.665001618101178E-4</v>
      </c>
      <c r="AJ58" s="365">
        <v>1.1839922478442547E-3</v>
      </c>
    </row>
    <row r="59" spans="2:37" x14ac:dyDescent="0.25">
      <c r="B59" s="83">
        <v>4390</v>
      </c>
      <c r="C59" s="82" t="s">
        <v>118</v>
      </c>
      <c r="D59" s="234">
        <v>0</v>
      </c>
      <c r="E59" s="234">
        <v>0</v>
      </c>
      <c r="F59" s="234">
        <v>0</v>
      </c>
      <c r="G59" s="234">
        <v>0</v>
      </c>
      <c r="H59" s="234">
        <v>0</v>
      </c>
      <c r="I59" s="234">
        <v>0</v>
      </c>
      <c r="J59" s="234">
        <v>0</v>
      </c>
      <c r="K59" s="234">
        <v>0</v>
      </c>
      <c r="L59" s="234">
        <v>0</v>
      </c>
      <c r="M59" s="234">
        <v>0</v>
      </c>
      <c r="N59" s="234">
        <v>0</v>
      </c>
      <c r="O59" s="234">
        <v>0</v>
      </c>
      <c r="P59" s="234">
        <v>0</v>
      </c>
      <c r="Q59" s="234">
        <v>0</v>
      </c>
      <c r="R59" s="234">
        <v>0</v>
      </c>
      <c r="S59" s="234">
        <v>0</v>
      </c>
      <c r="T59" s="234">
        <v>0</v>
      </c>
      <c r="U59" s="234">
        <v>0</v>
      </c>
      <c r="V59" s="234">
        <v>0</v>
      </c>
      <c r="W59" s="234">
        <v>0</v>
      </c>
      <c r="X59" s="234">
        <v>0</v>
      </c>
      <c r="Y59" s="234">
        <v>0</v>
      </c>
      <c r="Z59" s="234">
        <v>0</v>
      </c>
      <c r="AA59" s="234">
        <v>0</v>
      </c>
      <c r="AB59" s="234">
        <v>0</v>
      </c>
      <c r="AC59" s="234">
        <v>0</v>
      </c>
      <c r="AD59" s="234">
        <v>0</v>
      </c>
      <c r="AE59" s="234">
        <v>0</v>
      </c>
      <c r="AF59" s="234">
        <v>0</v>
      </c>
      <c r="AG59" s="234">
        <v>0</v>
      </c>
      <c r="AH59" s="234" t="e">
        <v>#DIV/0!</v>
      </c>
      <c r="AI59" s="234">
        <v>0</v>
      </c>
      <c r="AJ59" s="365">
        <v>0</v>
      </c>
    </row>
    <row r="60" spans="2:37" s="14" customFormat="1" x14ac:dyDescent="0.25">
      <c r="B60" s="13"/>
      <c r="C60" s="14" t="s">
        <v>540</v>
      </c>
      <c r="D60" s="268">
        <v>0.6747829710464246</v>
      </c>
      <c r="E60" s="268">
        <v>0.52937962913672365</v>
      </c>
      <c r="F60" s="268">
        <v>0.66032779169721978</v>
      </c>
      <c r="G60" s="268">
        <v>0.68123180291420671</v>
      </c>
      <c r="H60" s="268">
        <v>0.63712645847238014</v>
      </c>
      <c r="I60" s="268">
        <v>0.51578767009414128</v>
      </c>
      <c r="J60" s="268">
        <v>0.67322108287971538</v>
      </c>
      <c r="K60" s="268">
        <v>0.51064296732532732</v>
      </c>
      <c r="L60" s="268">
        <v>0.70090281432291768</v>
      </c>
      <c r="M60" s="268">
        <v>0.68416854788613646</v>
      </c>
      <c r="N60" s="268">
        <v>0.64789309778061421</v>
      </c>
      <c r="O60" s="268">
        <v>0.65900199998216746</v>
      </c>
      <c r="P60" s="268">
        <v>0.63054936178403942</v>
      </c>
      <c r="Q60" s="268">
        <v>0.48721665107867823</v>
      </c>
      <c r="R60" s="268">
        <v>0.63543614761552891</v>
      </c>
      <c r="S60" s="268">
        <v>0.46842040448992173</v>
      </c>
      <c r="T60" s="268">
        <v>0.42230111901419193</v>
      </c>
      <c r="U60" s="268">
        <v>0.76829367298015094</v>
      </c>
      <c r="V60" s="268">
        <v>0.7297878349278476</v>
      </c>
      <c r="W60" s="268">
        <v>0.79099652428187772</v>
      </c>
      <c r="X60" s="268">
        <v>0.33179306871655961</v>
      </c>
      <c r="Y60" s="268">
        <v>0.3584155224305095</v>
      </c>
      <c r="Z60" s="268">
        <v>0.69785165674695149</v>
      </c>
      <c r="AA60" s="268">
        <v>0.49666476504442109</v>
      </c>
      <c r="AB60" s="268">
        <v>0.33239454066966301</v>
      </c>
      <c r="AC60" s="268">
        <v>0.69391022653111889</v>
      </c>
      <c r="AD60" s="268">
        <v>0.49268578715532713</v>
      </c>
      <c r="AE60" s="268">
        <v>0.63120578115278192</v>
      </c>
      <c r="AF60" s="268">
        <v>0.63188970140831169</v>
      </c>
      <c r="AG60" s="268">
        <v>0.69781293725928739</v>
      </c>
      <c r="AH60" s="268" t="e">
        <v>#DIV/0!</v>
      </c>
      <c r="AI60" s="268">
        <v>0.52095471259572401</v>
      </c>
      <c r="AJ60" s="364">
        <v>0.62368550078553475</v>
      </c>
      <c r="AK60" s="244"/>
    </row>
    <row r="61" spans="2:37" s="14" customFormat="1" x14ac:dyDescent="0.25">
      <c r="B61" s="13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364"/>
      <c r="AK61" s="244"/>
    </row>
    <row r="62" spans="2:37" s="14" customFormat="1" x14ac:dyDescent="0.25">
      <c r="B62" s="13">
        <v>44</v>
      </c>
      <c r="C62" s="14" t="s">
        <v>503</v>
      </c>
      <c r="D62" s="268">
        <v>0.19186783731708187</v>
      </c>
      <c r="E62" s="268">
        <v>0.21263720265210986</v>
      </c>
      <c r="F62" s="268">
        <v>0.23034234440443715</v>
      </c>
      <c r="G62" s="268">
        <v>0.2591114251741844</v>
      </c>
      <c r="H62" s="268">
        <v>0.22398026091640127</v>
      </c>
      <c r="I62" s="268">
        <v>9.7659208660291499E-2</v>
      </c>
      <c r="J62" s="268">
        <v>9.9333263119263965E-2</v>
      </c>
      <c r="K62" s="268">
        <v>2.0296903126459601E-2</v>
      </c>
      <c r="L62" s="268">
        <v>0.28950832004140598</v>
      </c>
      <c r="M62" s="268">
        <v>0.17499250345016443</v>
      </c>
      <c r="N62" s="268">
        <v>0.10654109016881531</v>
      </c>
      <c r="O62" s="268">
        <v>0.1826796364049367</v>
      </c>
      <c r="P62" s="268">
        <v>0.11329340890953839</v>
      </c>
      <c r="Q62" s="268">
        <v>2.4181957512104451E-3</v>
      </c>
      <c r="R62" s="268">
        <v>0.14856089675034576</v>
      </c>
      <c r="S62" s="268">
        <v>0.1544306082902159</v>
      </c>
      <c r="T62" s="268">
        <v>0.12142866895771515</v>
      </c>
      <c r="U62" s="268">
        <v>4.0210120898620076E-2</v>
      </c>
      <c r="V62" s="268">
        <v>2.3187144089506829E-2</v>
      </c>
      <c r="W62" s="268">
        <v>2.450254669492475E-2</v>
      </c>
      <c r="X62" s="268">
        <v>0.10903365482860496</v>
      </c>
      <c r="Y62" s="268">
        <v>0.42280066880516531</v>
      </c>
      <c r="Z62" s="268">
        <v>0.12789691389593649</v>
      </c>
      <c r="AA62" s="268">
        <v>6.1813274456537615E-2</v>
      </c>
      <c r="AB62" s="268">
        <v>0.18271927097195892</v>
      </c>
      <c r="AC62" s="268">
        <v>0.22912493861353322</v>
      </c>
      <c r="AD62" s="268">
        <v>0.15971494169369085</v>
      </c>
      <c r="AE62" s="268">
        <v>0.19667298125319646</v>
      </c>
      <c r="AF62" s="268">
        <v>9.6484998378830053E-2</v>
      </c>
      <c r="AG62" s="268">
        <v>0.26464787899278064</v>
      </c>
      <c r="AH62" s="268" t="e">
        <v>#DIV/0!</v>
      </c>
      <c r="AI62" s="268">
        <v>0.22329604835664049</v>
      </c>
      <c r="AJ62" s="364">
        <v>0.19571702483460571</v>
      </c>
      <c r="AK62" s="244"/>
    </row>
    <row r="63" spans="2:37" x14ac:dyDescent="0.25">
      <c r="B63" s="83">
        <v>4401</v>
      </c>
      <c r="C63" s="82" t="s">
        <v>199</v>
      </c>
      <c r="D63" s="234">
        <v>0</v>
      </c>
      <c r="E63" s="234">
        <v>0</v>
      </c>
      <c r="F63" s="234">
        <v>4.4065214066229277E-2</v>
      </c>
      <c r="G63" s="234">
        <v>0</v>
      </c>
      <c r="H63" s="234">
        <v>1.910698824002072E-2</v>
      </c>
      <c r="I63" s="234">
        <v>1.6417077695292759E-3</v>
      </c>
      <c r="J63" s="234">
        <v>0</v>
      </c>
      <c r="K63" s="234">
        <v>0</v>
      </c>
      <c r="L63" s="234">
        <v>0</v>
      </c>
      <c r="M63" s="234">
        <v>2.580337521908856E-2</v>
      </c>
      <c r="N63" s="234">
        <v>5.8195391404748329E-9</v>
      </c>
      <c r="O63" s="234">
        <v>0</v>
      </c>
      <c r="P63" s="234">
        <v>0</v>
      </c>
      <c r="Q63" s="234">
        <v>0</v>
      </c>
      <c r="R63" s="234">
        <v>1.8849243904447545E-3</v>
      </c>
      <c r="S63" s="234">
        <v>0</v>
      </c>
      <c r="T63" s="234">
        <v>0</v>
      </c>
      <c r="U63" s="234">
        <v>4.4439640270022376E-4</v>
      </c>
      <c r="V63" s="234">
        <v>0</v>
      </c>
      <c r="W63" s="234">
        <v>0</v>
      </c>
      <c r="X63" s="234">
        <v>0</v>
      </c>
      <c r="Y63" s="234">
        <v>0</v>
      </c>
      <c r="Z63" s="234">
        <v>0</v>
      </c>
      <c r="AA63" s="234">
        <v>0</v>
      </c>
      <c r="AB63" s="234">
        <v>0</v>
      </c>
      <c r="AC63" s="234">
        <v>0</v>
      </c>
      <c r="AD63" s="234">
        <v>1.2386794547235509E-5</v>
      </c>
      <c r="AE63" s="234">
        <v>1.2707282470216621E-2</v>
      </c>
      <c r="AF63" s="234">
        <v>5.140979555429571E-9</v>
      </c>
      <c r="AG63" s="234">
        <v>5.1211209527948351E-3</v>
      </c>
      <c r="AH63" s="234" t="e">
        <v>#DIV/0!</v>
      </c>
      <c r="AI63" s="234">
        <v>0</v>
      </c>
      <c r="AJ63" s="365">
        <v>1.4958442847286885E-2</v>
      </c>
    </row>
    <row r="64" spans="2:37" x14ac:dyDescent="0.25">
      <c r="B64" s="83">
        <v>4402</v>
      </c>
      <c r="C64" s="82" t="s">
        <v>115</v>
      </c>
      <c r="D64" s="234">
        <v>0.17792004310186443</v>
      </c>
      <c r="E64" s="234">
        <v>0.18596131664647464</v>
      </c>
      <c r="F64" s="234">
        <v>0.1472827037688858</v>
      </c>
      <c r="G64" s="234">
        <v>0.22725774341961891</v>
      </c>
      <c r="H64" s="234">
        <v>0.17435140956256087</v>
      </c>
      <c r="I64" s="234">
        <v>8.0161730436132297E-2</v>
      </c>
      <c r="J64" s="234">
        <v>9.6128049749781549E-2</v>
      </c>
      <c r="K64" s="234">
        <v>1.9710044241050575E-2</v>
      </c>
      <c r="L64" s="234">
        <v>0.2731746258200683</v>
      </c>
      <c r="M64" s="234">
        <v>0.13163051938123055</v>
      </c>
      <c r="N64" s="234">
        <v>8.6116868669440336E-2</v>
      </c>
      <c r="O64" s="234">
        <v>0.17477340119987861</v>
      </c>
      <c r="P64" s="234">
        <v>0.10548304722779522</v>
      </c>
      <c r="Q64" s="234">
        <v>2.2782443496553183E-4</v>
      </c>
      <c r="R64" s="234">
        <v>0.13416549713016737</v>
      </c>
      <c r="S64" s="234">
        <v>0.14256207708053456</v>
      </c>
      <c r="T64" s="234">
        <v>8.8751381382100022E-2</v>
      </c>
      <c r="U64" s="234">
        <v>3.5078251967349101E-2</v>
      </c>
      <c r="V64" s="234">
        <v>1.340708561756538E-2</v>
      </c>
      <c r="W64" s="234">
        <v>2.3954626624962574E-2</v>
      </c>
      <c r="X64" s="234">
        <v>8.2367843450899203E-2</v>
      </c>
      <c r="Y64" s="234">
        <v>0.41483043493607258</v>
      </c>
      <c r="Z64" s="234">
        <v>0.12387011588752643</v>
      </c>
      <c r="AA64" s="234">
        <v>5.855945532924553E-2</v>
      </c>
      <c r="AB64" s="234">
        <v>0.1319837663985523</v>
      </c>
      <c r="AC64" s="234">
        <v>0.22305269314062645</v>
      </c>
      <c r="AD64" s="234">
        <v>0.14085464156939229</v>
      </c>
      <c r="AE64" s="234">
        <v>0.15982888523452998</v>
      </c>
      <c r="AF64" s="234">
        <v>7.8373817864110573E-2</v>
      </c>
      <c r="AG64" s="234">
        <v>0.24300244302443341</v>
      </c>
      <c r="AH64" s="234" t="e">
        <v>#DIV/0!</v>
      </c>
      <c r="AI64" s="234">
        <v>0.21772394587093413</v>
      </c>
      <c r="AJ64" s="365">
        <v>0.15485561851924798</v>
      </c>
    </row>
    <row r="65" spans="2:37" s="417" customFormat="1" hidden="1" x14ac:dyDescent="0.25">
      <c r="B65" s="422">
        <v>440205</v>
      </c>
      <c r="C65" s="417" t="s">
        <v>1122</v>
      </c>
      <c r="D65" s="425">
        <v>0</v>
      </c>
      <c r="E65" s="425">
        <v>0</v>
      </c>
      <c r="F65" s="425">
        <v>0</v>
      </c>
      <c r="G65" s="425">
        <v>0</v>
      </c>
      <c r="H65" s="425">
        <v>0</v>
      </c>
      <c r="I65" s="425">
        <v>0</v>
      </c>
      <c r="J65" s="425">
        <v>0</v>
      </c>
      <c r="K65" s="425">
        <v>0</v>
      </c>
      <c r="L65" s="425">
        <v>0</v>
      </c>
      <c r="M65" s="425">
        <v>0</v>
      </c>
      <c r="N65" s="425">
        <v>0</v>
      </c>
      <c r="O65" s="425">
        <v>0</v>
      </c>
      <c r="P65" s="425">
        <v>0</v>
      </c>
      <c r="Q65" s="425">
        <v>0</v>
      </c>
      <c r="R65" s="425">
        <v>0</v>
      </c>
      <c r="S65" s="425">
        <v>0</v>
      </c>
      <c r="T65" s="425">
        <v>0</v>
      </c>
      <c r="U65" s="425">
        <v>0</v>
      </c>
      <c r="V65" s="425">
        <v>0</v>
      </c>
      <c r="W65" s="425">
        <v>0</v>
      </c>
      <c r="X65" s="425">
        <v>0</v>
      </c>
      <c r="Y65" s="425">
        <v>0</v>
      </c>
      <c r="Z65" s="425">
        <v>0</v>
      </c>
      <c r="AA65" s="425">
        <v>0</v>
      </c>
      <c r="AB65" s="425">
        <v>0</v>
      </c>
      <c r="AC65" s="425">
        <v>0</v>
      </c>
      <c r="AD65" s="425">
        <v>0</v>
      </c>
      <c r="AE65" s="425">
        <v>0</v>
      </c>
      <c r="AF65" s="425">
        <v>0</v>
      </c>
      <c r="AG65" s="425">
        <v>0</v>
      </c>
      <c r="AH65" s="425" t="e">
        <v>#DIV/0!</v>
      </c>
      <c r="AI65" s="425">
        <v>0</v>
      </c>
      <c r="AJ65" s="426">
        <v>0</v>
      </c>
      <c r="AK65" s="427"/>
    </row>
    <row r="66" spans="2:37" s="77" customFormat="1" x14ac:dyDescent="0.25">
      <c r="B66" s="448">
        <v>440210</v>
      </c>
      <c r="C66" s="77" t="s">
        <v>1804</v>
      </c>
      <c r="D66" s="203">
        <v>5.3444399342753579E-3</v>
      </c>
      <c r="E66" s="203">
        <v>4.8231738968594756E-2</v>
      </c>
      <c r="F66" s="203">
        <v>8.8127373763679573E-2</v>
      </c>
      <c r="G66" s="203">
        <v>9.8784778793711878E-2</v>
      </c>
      <c r="H66" s="203">
        <v>6.5808237459717991E-2</v>
      </c>
      <c r="I66" s="203">
        <v>1.5098560296445586E-4</v>
      </c>
      <c r="J66" s="203">
        <v>4.2141951121783365E-2</v>
      </c>
      <c r="K66" s="203">
        <v>1.9710044241050575E-2</v>
      </c>
      <c r="L66" s="203">
        <v>1.4212309045929921E-2</v>
      </c>
      <c r="M66" s="203">
        <v>0</v>
      </c>
      <c r="N66" s="203">
        <v>3.8960588961413661E-2</v>
      </c>
      <c r="O66" s="203">
        <v>5.1984124044667283E-2</v>
      </c>
      <c r="P66" s="203">
        <v>2.1334915596010886E-2</v>
      </c>
      <c r="Q66" s="203">
        <v>1.878225399126815E-6</v>
      </c>
      <c r="R66" s="203">
        <v>2.175286049380129E-2</v>
      </c>
      <c r="S66" s="203">
        <v>0.10154075333712576</v>
      </c>
      <c r="T66" s="203">
        <v>3.1790234607025833E-2</v>
      </c>
      <c r="U66" s="203">
        <v>7.8849289933435162E-3</v>
      </c>
      <c r="V66" s="203">
        <v>1.9049712517187726E-4</v>
      </c>
      <c r="W66" s="203">
        <v>1.6029815777124316E-2</v>
      </c>
      <c r="X66" s="203">
        <v>6.8731207813940223E-3</v>
      </c>
      <c r="Y66" s="203">
        <v>0</v>
      </c>
      <c r="Z66" s="203">
        <v>6.5967110630195655E-2</v>
      </c>
      <c r="AA66" s="203">
        <v>0</v>
      </c>
      <c r="AB66" s="203">
        <v>3.2591449094034109E-3</v>
      </c>
      <c r="AC66" s="203">
        <v>0</v>
      </c>
      <c r="AD66" s="203">
        <v>3.3096920864153341E-2</v>
      </c>
      <c r="AE66" s="203">
        <v>5.0036248151208877E-2</v>
      </c>
      <c r="AF66" s="203">
        <v>3.6715971076383164E-2</v>
      </c>
      <c r="AG66" s="203">
        <v>1.1279340378318091E-2</v>
      </c>
      <c r="AH66" s="203" t="e">
        <v>#DIV/0!</v>
      </c>
      <c r="AI66" s="203">
        <v>0</v>
      </c>
      <c r="AJ66" s="370">
        <v>5.6984777680673039E-2</v>
      </c>
      <c r="AK66" s="218"/>
    </row>
    <row r="67" spans="2:37" s="417" customFormat="1" hidden="1" x14ac:dyDescent="0.25">
      <c r="B67" s="422">
        <v>440215</v>
      </c>
      <c r="C67" s="417" t="s">
        <v>1124</v>
      </c>
      <c r="D67" s="425">
        <v>0</v>
      </c>
      <c r="E67" s="425">
        <v>0</v>
      </c>
      <c r="F67" s="425">
        <v>0</v>
      </c>
      <c r="G67" s="425">
        <v>0</v>
      </c>
      <c r="H67" s="425">
        <v>0</v>
      </c>
      <c r="I67" s="425">
        <v>0</v>
      </c>
      <c r="J67" s="425">
        <v>0</v>
      </c>
      <c r="K67" s="425">
        <v>0</v>
      </c>
      <c r="L67" s="425">
        <v>0</v>
      </c>
      <c r="M67" s="425">
        <v>0</v>
      </c>
      <c r="N67" s="425">
        <v>0</v>
      </c>
      <c r="O67" s="425">
        <v>0</v>
      </c>
      <c r="P67" s="425">
        <v>0</v>
      </c>
      <c r="Q67" s="425">
        <v>0</v>
      </c>
      <c r="R67" s="425">
        <v>0</v>
      </c>
      <c r="S67" s="425">
        <v>0</v>
      </c>
      <c r="T67" s="425">
        <v>0</v>
      </c>
      <c r="U67" s="425">
        <v>0</v>
      </c>
      <c r="V67" s="425">
        <v>0</v>
      </c>
      <c r="W67" s="425">
        <v>0</v>
      </c>
      <c r="X67" s="425">
        <v>0</v>
      </c>
      <c r="Y67" s="425">
        <v>0</v>
      </c>
      <c r="Z67" s="425">
        <v>0</v>
      </c>
      <c r="AA67" s="425">
        <v>0</v>
      </c>
      <c r="AB67" s="425">
        <v>0</v>
      </c>
      <c r="AC67" s="425">
        <v>0</v>
      </c>
      <c r="AD67" s="425">
        <v>0</v>
      </c>
      <c r="AE67" s="425">
        <v>0</v>
      </c>
      <c r="AF67" s="425">
        <v>0</v>
      </c>
      <c r="AG67" s="425">
        <v>0</v>
      </c>
      <c r="AH67" s="425" t="e">
        <v>#DIV/0!</v>
      </c>
      <c r="AI67" s="425">
        <v>0</v>
      </c>
      <c r="AJ67" s="426">
        <v>0</v>
      </c>
      <c r="AK67" s="427"/>
    </row>
    <row r="68" spans="2:37" s="77" customFormat="1" x14ac:dyDescent="0.25">
      <c r="B68" s="448">
        <v>440220</v>
      </c>
      <c r="C68" s="77" t="s">
        <v>1805</v>
      </c>
      <c r="D68" s="203">
        <v>0.13728459734913601</v>
      </c>
      <c r="E68" s="203">
        <v>0.11057345871891677</v>
      </c>
      <c r="F68" s="203">
        <v>3.1054887529896331E-2</v>
      </c>
      <c r="G68" s="203">
        <v>0.12370497089337681</v>
      </c>
      <c r="H68" s="203">
        <v>8.3085544884307402E-2</v>
      </c>
      <c r="I68" s="203">
        <v>7.737085719571489E-2</v>
      </c>
      <c r="J68" s="203">
        <v>5.2803154753798383E-2</v>
      </c>
      <c r="K68" s="203">
        <v>0</v>
      </c>
      <c r="L68" s="203">
        <v>0.25896231677413845</v>
      </c>
      <c r="M68" s="203">
        <v>0.13163051938123055</v>
      </c>
      <c r="N68" s="203">
        <v>4.7017611131117062E-2</v>
      </c>
      <c r="O68" s="203">
        <v>0.10544261351253506</v>
      </c>
      <c r="P68" s="203">
        <v>7.7375305090077437E-2</v>
      </c>
      <c r="Q68" s="203">
        <v>1.2378501130848087E-5</v>
      </c>
      <c r="R68" s="203">
        <v>0.11093153656311165</v>
      </c>
      <c r="S68" s="203">
        <v>1.4819646689763367E-3</v>
      </c>
      <c r="T68" s="203">
        <v>5.6605146517284134E-2</v>
      </c>
      <c r="U68" s="203">
        <v>6.2837660264922239E-3</v>
      </c>
      <c r="V68" s="203">
        <v>1.3167969507521231E-2</v>
      </c>
      <c r="W68" s="203">
        <v>4.1915551750596513E-5</v>
      </c>
      <c r="X68" s="203">
        <v>7.5494722669505188E-2</v>
      </c>
      <c r="Y68" s="203">
        <v>2.8831927001788786E-3</v>
      </c>
      <c r="Z68" s="203">
        <v>4.6067375254894877E-2</v>
      </c>
      <c r="AA68" s="203">
        <v>0</v>
      </c>
      <c r="AB68" s="203">
        <v>3.4598934296046789E-2</v>
      </c>
      <c r="AC68" s="203">
        <v>7.8518995353053281E-6</v>
      </c>
      <c r="AD68" s="203">
        <v>1.6721843444655493E-2</v>
      </c>
      <c r="AE68" s="203">
        <v>8.9823310595232478E-2</v>
      </c>
      <c r="AF68" s="203">
        <v>4.1535346998368722E-2</v>
      </c>
      <c r="AG68" s="203">
        <v>0.23172271328347255</v>
      </c>
      <c r="AH68" s="203" t="e">
        <v>#DIV/0!</v>
      </c>
      <c r="AI68" s="203">
        <v>8.5188507237968258E-4</v>
      </c>
      <c r="AJ68" s="370">
        <v>7.6112516399782018E-2</v>
      </c>
      <c r="AK68" s="218"/>
    </row>
    <row r="69" spans="2:37" s="417" customFormat="1" hidden="1" x14ac:dyDescent="0.25">
      <c r="B69" s="422">
        <v>440225</v>
      </c>
      <c r="C69" s="417" t="s">
        <v>1126</v>
      </c>
      <c r="D69" s="425">
        <v>0</v>
      </c>
      <c r="E69" s="425">
        <v>0</v>
      </c>
      <c r="F69" s="425">
        <v>0</v>
      </c>
      <c r="G69" s="425">
        <v>0</v>
      </c>
      <c r="H69" s="425">
        <v>0</v>
      </c>
      <c r="I69" s="425">
        <v>0</v>
      </c>
      <c r="J69" s="425">
        <v>0</v>
      </c>
      <c r="K69" s="425">
        <v>0</v>
      </c>
      <c r="L69" s="425">
        <v>0</v>
      </c>
      <c r="M69" s="425">
        <v>0</v>
      </c>
      <c r="N69" s="425">
        <v>0</v>
      </c>
      <c r="O69" s="425">
        <v>0</v>
      </c>
      <c r="P69" s="425">
        <v>0</v>
      </c>
      <c r="Q69" s="425">
        <v>0</v>
      </c>
      <c r="R69" s="425">
        <v>0</v>
      </c>
      <c r="S69" s="425">
        <v>0</v>
      </c>
      <c r="T69" s="425">
        <v>0</v>
      </c>
      <c r="U69" s="425">
        <v>0</v>
      </c>
      <c r="V69" s="425">
        <v>0</v>
      </c>
      <c r="W69" s="425">
        <v>0</v>
      </c>
      <c r="X69" s="425">
        <v>0</v>
      </c>
      <c r="Y69" s="425">
        <v>0</v>
      </c>
      <c r="Z69" s="425">
        <v>0</v>
      </c>
      <c r="AA69" s="425">
        <v>0</v>
      </c>
      <c r="AB69" s="425">
        <v>0</v>
      </c>
      <c r="AC69" s="425">
        <v>0</v>
      </c>
      <c r="AD69" s="425">
        <v>0</v>
      </c>
      <c r="AE69" s="425">
        <v>0</v>
      </c>
      <c r="AF69" s="425">
        <v>0</v>
      </c>
      <c r="AG69" s="425">
        <v>0</v>
      </c>
      <c r="AH69" s="425" t="e">
        <v>#DIV/0!</v>
      </c>
      <c r="AI69" s="425">
        <v>0</v>
      </c>
      <c r="AJ69" s="426">
        <v>0</v>
      </c>
      <c r="AK69" s="427"/>
    </row>
    <row r="70" spans="2:37" s="77" customFormat="1" x14ac:dyDescent="0.25">
      <c r="B70" s="448">
        <v>440230</v>
      </c>
      <c r="C70" s="77" t="s">
        <v>1127</v>
      </c>
      <c r="D70" s="203">
        <v>2.7836196764548411E-3</v>
      </c>
      <c r="E70" s="203">
        <v>1.0045800283274094E-2</v>
      </c>
      <c r="F70" s="203">
        <v>2.4309504712028171E-3</v>
      </c>
      <c r="G70" s="203">
        <v>2.0857822289975111E-3</v>
      </c>
      <c r="H70" s="203">
        <v>4.1380691090194873E-3</v>
      </c>
      <c r="I70" s="203">
        <v>1.3968765267942389E-3</v>
      </c>
      <c r="J70" s="203">
        <v>1.0644687759759732E-3</v>
      </c>
      <c r="K70" s="203">
        <v>0</v>
      </c>
      <c r="L70" s="203">
        <v>0</v>
      </c>
      <c r="M70" s="203">
        <v>0</v>
      </c>
      <c r="N70" s="203">
        <v>0</v>
      </c>
      <c r="O70" s="203">
        <v>4.0838198587750743E-3</v>
      </c>
      <c r="P70" s="203">
        <v>3.2131135263575518E-3</v>
      </c>
      <c r="Q70" s="203">
        <v>1.0422597398489182E-4</v>
      </c>
      <c r="R70" s="203">
        <v>6.5846392357955417E-4</v>
      </c>
      <c r="S70" s="203">
        <v>7.6493723462543392E-3</v>
      </c>
      <c r="T70" s="203">
        <v>0</v>
      </c>
      <c r="U70" s="203">
        <v>0</v>
      </c>
      <c r="V70" s="203">
        <v>8.0221704697101528E-6</v>
      </c>
      <c r="W70" s="203">
        <v>0</v>
      </c>
      <c r="X70" s="203">
        <v>0</v>
      </c>
      <c r="Y70" s="203">
        <v>0</v>
      </c>
      <c r="Z70" s="203">
        <v>1.0976393078205082E-2</v>
      </c>
      <c r="AA70" s="203">
        <v>0</v>
      </c>
      <c r="AB70" s="203">
        <v>5.7725403517770004E-3</v>
      </c>
      <c r="AC70" s="203">
        <v>0</v>
      </c>
      <c r="AD70" s="203">
        <v>3.393907890425141E-3</v>
      </c>
      <c r="AE70" s="203">
        <v>2.9606445717457906E-3</v>
      </c>
      <c r="AF70" s="203">
        <v>0</v>
      </c>
      <c r="AG70" s="203">
        <v>6.4245140110458942E-8</v>
      </c>
      <c r="AH70" s="203" t="e">
        <v>#DIV/0!</v>
      </c>
      <c r="AI70" s="203">
        <v>0</v>
      </c>
      <c r="AJ70" s="370">
        <v>3.6444222091176082E-3</v>
      </c>
      <c r="AK70" s="218"/>
    </row>
    <row r="71" spans="2:37" x14ac:dyDescent="0.25">
      <c r="B71" s="83">
        <v>440235</v>
      </c>
      <c r="C71" s="82" t="s">
        <v>1806</v>
      </c>
      <c r="D71" s="234">
        <v>0</v>
      </c>
      <c r="E71" s="234">
        <v>3.6882713086731668E-3</v>
      </c>
      <c r="F71" s="234">
        <v>3.7355087452337097E-5</v>
      </c>
      <c r="G71" s="234">
        <v>0</v>
      </c>
      <c r="H71" s="234">
        <v>8.3866338302927303E-4</v>
      </c>
      <c r="I71" s="234">
        <v>0</v>
      </c>
      <c r="J71" s="234">
        <v>0</v>
      </c>
      <c r="K71" s="234">
        <v>0</v>
      </c>
      <c r="L71" s="234">
        <v>0</v>
      </c>
      <c r="M71" s="234">
        <v>0</v>
      </c>
      <c r="N71" s="234">
        <v>3.4088902309115993E-6</v>
      </c>
      <c r="O71" s="234">
        <v>0</v>
      </c>
      <c r="P71" s="234">
        <v>0</v>
      </c>
      <c r="Q71" s="234">
        <v>0</v>
      </c>
      <c r="R71" s="234">
        <v>6.2547649274010059E-7</v>
      </c>
      <c r="S71" s="234">
        <v>0</v>
      </c>
      <c r="T71" s="234">
        <v>0</v>
      </c>
      <c r="U71" s="234">
        <v>0</v>
      </c>
      <c r="V71" s="234">
        <v>0</v>
      </c>
      <c r="W71" s="234">
        <v>0</v>
      </c>
      <c r="X71" s="234">
        <v>0</v>
      </c>
      <c r="Y71" s="234">
        <v>0</v>
      </c>
      <c r="Z71" s="234">
        <v>0</v>
      </c>
      <c r="AA71" s="234">
        <v>0</v>
      </c>
      <c r="AB71" s="234">
        <v>0</v>
      </c>
      <c r="AC71" s="234">
        <v>0</v>
      </c>
      <c r="AD71" s="234">
        <v>0</v>
      </c>
      <c r="AE71" s="234">
        <v>5.3060856696535727E-4</v>
      </c>
      <c r="AF71" s="234">
        <v>3.0114128560341987E-6</v>
      </c>
      <c r="AG71" s="234">
        <v>0</v>
      </c>
      <c r="AH71" s="234" t="e">
        <v>#DIV/0!</v>
      </c>
      <c r="AI71" s="234">
        <v>0</v>
      </c>
      <c r="AJ71" s="365">
        <v>6.5290274176161428E-4</v>
      </c>
    </row>
    <row r="72" spans="2:37" x14ac:dyDescent="0.25">
      <c r="B72" s="83">
        <v>440240</v>
      </c>
      <c r="C72" s="82" t="s">
        <v>1128</v>
      </c>
      <c r="D72" s="234">
        <v>3.2370236903569279E-2</v>
      </c>
      <c r="E72" s="234">
        <v>2.7880556304200649E-3</v>
      </c>
      <c r="F72" s="234">
        <v>2.5585584187397006E-2</v>
      </c>
      <c r="G72" s="234">
        <v>2.6436810304816091E-3</v>
      </c>
      <c r="H72" s="234">
        <v>1.8058122132277251E-2</v>
      </c>
      <c r="I72" s="234">
        <v>1.2430111106587097E-3</v>
      </c>
      <c r="J72" s="234">
        <v>0</v>
      </c>
      <c r="K72" s="234">
        <v>0</v>
      </c>
      <c r="L72" s="234">
        <v>0</v>
      </c>
      <c r="M72" s="234">
        <v>0</v>
      </c>
      <c r="N72" s="234">
        <v>1.3525968667870163E-4</v>
      </c>
      <c r="O72" s="234">
        <v>1.3255194868194218E-2</v>
      </c>
      <c r="P72" s="234">
        <v>3.3400707906167844E-3</v>
      </c>
      <c r="Q72" s="234">
        <v>1.0934173445066512E-4</v>
      </c>
      <c r="R72" s="234">
        <v>7.9042257846665342E-4</v>
      </c>
      <c r="S72" s="234">
        <v>3.1825546105132045E-2</v>
      </c>
      <c r="T72" s="234">
        <v>3.5600025779005811E-4</v>
      </c>
      <c r="U72" s="234">
        <v>2.0909556947513359E-2</v>
      </c>
      <c r="V72" s="234">
        <v>4.0596814402560657E-5</v>
      </c>
      <c r="W72" s="234">
        <v>7.8828952960876622E-3</v>
      </c>
      <c r="X72" s="234">
        <v>0</v>
      </c>
      <c r="Y72" s="234">
        <v>0.41194724223589368</v>
      </c>
      <c r="Z72" s="234">
        <v>8.5923692423080537E-4</v>
      </c>
      <c r="AA72" s="234">
        <v>5.855945532924553E-2</v>
      </c>
      <c r="AB72" s="234">
        <v>8.8353146841325114E-2</v>
      </c>
      <c r="AC72" s="234">
        <v>0.22304484124109111</v>
      </c>
      <c r="AD72" s="234">
        <v>8.7625876166130295E-2</v>
      </c>
      <c r="AE72" s="234">
        <v>1.4934786553494393E-2</v>
      </c>
      <c r="AF72" s="234">
        <v>1.1948837650265852E-4</v>
      </c>
      <c r="AG72" s="234">
        <v>3.2511750269812469E-7</v>
      </c>
      <c r="AH72" s="234" t="e">
        <v>#DIV/0!</v>
      </c>
      <c r="AI72" s="234">
        <v>0.21687206079855448</v>
      </c>
      <c r="AJ72" s="365">
        <v>1.5561277392101806E-2</v>
      </c>
    </row>
    <row r="73" spans="2:37" x14ac:dyDescent="0.25">
      <c r="B73" s="83">
        <v>440245</v>
      </c>
      <c r="C73" s="82" t="s">
        <v>1129</v>
      </c>
      <c r="D73" s="234">
        <v>1.3714923842895305E-4</v>
      </c>
      <c r="E73" s="234">
        <v>1.0633991736595813E-2</v>
      </c>
      <c r="F73" s="234">
        <v>4.6552729257727696E-5</v>
      </c>
      <c r="G73" s="234">
        <v>3.8530473051126983E-5</v>
      </c>
      <c r="H73" s="234">
        <v>2.4227725942094786E-3</v>
      </c>
      <c r="I73" s="234">
        <v>0</v>
      </c>
      <c r="J73" s="234">
        <v>1.1847509822383509E-4</v>
      </c>
      <c r="K73" s="234">
        <v>0</v>
      </c>
      <c r="L73" s="234">
        <v>0</v>
      </c>
      <c r="M73" s="234">
        <v>0</v>
      </c>
      <c r="N73" s="234">
        <v>0</v>
      </c>
      <c r="O73" s="234">
        <v>7.6489157069943707E-6</v>
      </c>
      <c r="P73" s="234">
        <v>2.1964222473256118E-4</v>
      </c>
      <c r="Q73" s="234">
        <v>0</v>
      </c>
      <c r="R73" s="234">
        <v>3.1588094715492695E-5</v>
      </c>
      <c r="S73" s="234">
        <v>6.4440623046092081E-5</v>
      </c>
      <c r="T73" s="234">
        <v>0</v>
      </c>
      <c r="U73" s="234">
        <v>0</v>
      </c>
      <c r="V73" s="234">
        <v>0</v>
      </c>
      <c r="W73" s="234">
        <v>0</v>
      </c>
      <c r="X73" s="234">
        <v>0</v>
      </c>
      <c r="Y73" s="234">
        <v>0</v>
      </c>
      <c r="Z73" s="234">
        <v>0</v>
      </c>
      <c r="AA73" s="234">
        <v>0</v>
      </c>
      <c r="AB73" s="234">
        <v>0</v>
      </c>
      <c r="AC73" s="234">
        <v>0</v>
      </c>
      <c r="AD73" s="234">
        <v>1.6093204028030849E-5</v>
      </c>
      <c r="AE73" s="234">
        <v>1.5432867958830971E-3</v>
      </c>
      <c r="AF73" s="234">
        <v>0</v>
      </c>
      <c r="AG73" s="234">
        <v>0</v>
      </c>
      <c r="AH73" s="234" t="e">
        <v>#DIV/0!</v>
      </c>
      <c r="AI73" s="234">
        <v>0</v>
      </c>
      <c r="AJ73" s="365">
        <v>1.8997220958119445E-3</v>
      </c>
    </row>
    <row r="74" spans="2:37" x14ac:dyDescent="0.25">
      <c r="B74" s="83">
        <v>440250</v>
      </c>
      <c r="C74" s="82" t="s">
        <v>1130</v>
      </c>
      <c r="D74" s="234">
        <v>0</v>
      </c>
      <c r="E74" s="234">
        <v>0</v>
      </c>
      <c r="F74" s="234">
        <v>0</v>
      </c>
      <c r="G74" s="234">
        <v>0</v>
      </c>
      <c r="H74" s="234">
        <v>0</v>
      </c>
      <c r="I74" s="234">
        <v>0</v>
      </c>
      <c r="J74" s="234">
        <v>0</v>
      </c>
      <c r="K74" s="234">
        <v>0</v>
      </c>
      <c r="L74" s="234">
        <v>0</v>
      </c>
      <c r="M74" s="234">
        <v>0</v>
      </c>
      <c r="N74" s="234">
        <v>0</v>
      </c>
      <c r="O74" s="234">
        <v>0</v>
      </c>
      <c r="P74" s="234">
        <v>0</v>
      </c>
      <c r="Q74" s="234">
        <v>0</v>
      </c>
      <c r="R74" s="234">
        <v>0</v>
      </c>
      <c r="S74" s="234">
        <v>0</v>
      </c>
      <c r="T74" s="234">
        <v>0</v>
      </c>
      <c r="U74" s="234">
        <v>0</v>
      </c>
      <c r="V74" s="234">
        <v>0</v>
      </c>
      <c r="W74" s="234">
        <v>0</v>
      </c>
      <c r="X74" s="234">
        <v>0</v>
      </c>
      <c r="Y74" s="234">
        <v>0</v>
      </c>
      <c r="Z74" s="234">
        <v>0</v>
      </c>
      <c r="AA74" s="234">
        <v>0</v>
      </c>
      <c r="AB74" s="234">
        <v>0</v>
      </c>
      <c r="AC74" s="234">
        <v>0</v>
      </c>
      <c r="AD74" s="234">
        <v>0</v>
      </c>
      <c r="AE74" s="234">
        <v>0</v>
      </c>
      <c r="AF74" s="234">
        <v>0</v>
      </c>
      <c r="AG74" s="234">
        <v>0</v>
      </c>
      <c r="AH74" s="234" t="e">
        <v>#DIV/0!</v>
      </c>
      <c r="AI74" s="234">
        <v>0</v>
      </c>
      <c r="AJ74" s="365">
        <v>0</v>
      </c>
    </row>
    <row r="75" spans="2:37" x14ac:dyDescent="0.25">
      <c r="B75" s="83">
        <v>4403</v>
      </c>
      <c r="C75" s="82" t="s">
        <v>209</v>
      </c>
      <c r="D75" s="234">
        <v>1.1237994991225514E-2</v>
      </c>
      <c r="E75" s="234">
        <v>1.8856563395289988E-2</v>
      </c>
      <c r="F75" s="234">
        <v>2.2236144401891797E-2</v>
      </c>
      <c r="G75" s="234">
        <v>2.6836746203332183E-2</v>
      </c>
      <c r="H75" s="234">
        <v>2.0210658733316757E-2</v>
      </c>
      <c r="I75" s="234">
        <v>1.0680972971598778E-2</v>
      </c>
      <c r="J75" s="234">
        <v>1.6537776595145917E-3</v>
      </c>
      <c r="K75" s="234">
        <v>9.5886857628619526E-5</v>
      </c>
      <c r="L75" s="234">
        <v>1.6333694221337607E-2</v>
      </c>
      <c r="M75" s="234">
        <v>1.4913965548242812E-2</v>
      </c>
      <c r="N75" s="234">
        <v>7.0413750962798156E-3</v>
      </c>
      <c r="O75" s="234">
        <v>0</v>
      </c>
      <c r="P75" s="234">
        <v>5.8185362648041717E-3</v>
      </c>
      <c r="Q75" s="234">
        <v>2.0418936472468311E-3</v>
      </c>
      <c r="R75" s="234">
        <v>8.5735056604786374E-3</v>
      </c>
      <c r="S75" s="234">
        <v>9.0875477384852622E-3</v>
      </c>
      <c r="T75" s="234">
        <v>3.1648635611637999E-2</v>
      </c>
      <c r="U75" s="234">
        <v>3.7196592051180256E-3</v>
      </c>
      <c r="V75" s="234">
        <v>7.0300865296060559E-4</v>
      </c>
      <c r="W75" s="234">
        <v>3.0934853946633741E-5</v>
      </c>
      <c r="X75" s="234">
        <v>2.6122611014639974E-2</v>
      </c>
      <c r="Y75" s="234">
        <v>7.9663078836613756E-3</v>
      </c>
      <c r="Z75" s="234">
        <v>3.0441614919401836E-3</v>
      </c>
      <c r="AA75" s="234">
        <v>2.8045669823815299E-3</v>
      </c>
      <c r="AB75" s="234">
        <v>4.2624401286827381E-2</v>
      </c>
      <c r="AC75" s="234">
        <v>5.4751545193579059E-3</v>
      </c>
      <c r="AD75" s="234">
        <v>1.606304972297273E-2</v>
      </c>
      <c r="AE75" s="234">
        <v>1.6211311158647219E-2</v>
      </c>
      <c r="AF75" s="234">
        <v>6.2315295907521464E-3</v>
      </c>
      <c r="AG75" s="234">
        <v>1.592674725171565E-2</v>
      </c>
      <c r="AH75" s="234" t="e">
        <v>#DIV/0!</v>
      </c>
      <c r="AI75" s="234">
        <v>5.2053003560461079E-3</v>
      </c>
      <c r="AJ75" s="365">
        <v>1.7235177349914758E-2</v>
      </c>
    </row>
    <row r="76" spans="2:37" x14ac:dyDescent="0.25">
      <c r="B76" s="83">
        <v>4404</v>
      </c>
      <c r="C76" s="82" t="s">
        <v>977</v>
      </c>
      <c r="D76" s="234">
        <v>8.7571988673284726E-4</v>
      </c>
      <c r="E76" s="234">
        <v>5.4913745062789444E-3</v>
      </c>
      <c r="F76" s="234">
        <v>1.3582359518162467E-3</v>
      </c>
      <c r="G76" s="234">
        <v>8.2082846475261672E-4</v>
      </c>
      <c r="H76" s="234">
        <v>2.1053954300514197E-3</v>
      </c>
      <c r="I76" s="234">
        <v>4.9118160237133267E-3</v>
      </c>
      <c r="J76" s="234">
        <v>0</v>
      </c>
      <c r="K76" s="234">
        <v>0</v>
      </c>
      <c r="L76" s="234">
        <v>0</v>
      </c>
      <c r="M76" s="234">
        <v>2.6446433016025098E-3</v>
      </c>
      <c r="N76" s="234">
        <v>1.768329351117335E-3</v>
      </c>
      <c r="O76" s="234">
        <v>7.9062352050580688E-3</v>
      </c>
      <c r="P76" s="234">
        <v>1.6589513296696578E-3</v>
      </c>
      <c r="Q76" s="234">
        <v>1.4847766899808243E-4</v>
      </c>
      <c r="R76" s="234">
        <v>1.4638308965158392E-3</v>
      </c>
      <c r="S76" s="234">
        <v>1.5879669222946305E-3</v>
      </c>
      <c r="T76" s="234">
        <v>0</v>
      </c>
      <c r="U76" s="234">
        <v>0</v>
      </c>
      <c r="V76" s="234">
        <v>8.4537617223491412E-3</v>
      </c>
      <c r="W76" s="234">
        <v>0</v>
      </c>
      <c r="X76" s="234">
        <v>0</v>
      </c>
      <c r="Y76" s="234">
        <v>0</v>
      </c>
      <c r="Z76" s="234">
        <v>0</v>
      </c>
      <c r="AA76" s="234">
        <v>0</v>
      </c>
      <c r="AB76" s="234">
        <v>4.345253500331412E-3</v>
      </c>
      <c r="AC76" s="234">
        <v>0</v>
      </c>
      <c r="AD76" s="234">
        <v>1.4293306349360039E-3</v>
      </c>
      <c r="AE76" s="234">
        <v>1.868299377783895E-3</v>
      </c>
      <c r="AF76" s="234">
        <v>1.5621417472962478E-3</v>
      </c>
      <c r="AG76" s="234">
        <v>5.9257619313293102E-4</v>
      </c>
      <c r="AH76" s="234" t="e">
        <v>#DIV/0!</v>
      </c>
      <c r="AI76" s="234">
        <v>0</v>
      </c>
      <c r="AJ76" s="365">
        <v>2.0887108319557904E-3</v>
      </c>
    </row>
    <row r="77" spans="2:37" x14ac:dyDescent="0.25">
      <c r="B77" s="83">
        <v>4405</v>
      </c>
      <c r="C77" s="82" t="s">
        <v>210</v>
      </c>
      <c r="D77" s="234">
        <v>0</v>
      </c>
      <c r="E77" s="234">
        <v>1.2672170163523654E-3</v>
      </c>
      <c r="F77" s="234">
        <v>7.6354507403074198E-3</v>
      </c>
      <c r="G77" s="234">
        <v>4.7405855824088512E-4</v>
      </c>
      <c r="H77" s="234">
        <v>3.669493918469637E-3</v>
      </c>
      <c r="I77" s="234">
        <v>8.4671067020710409E-5</v>
      </c>
      <c r="J77" s="234">
        <v>6.6102369224392676E-6</v>
      </c>
      <c r="K77" s="234">
        <v>4.9097202778040461E-4</v>
      </c>
      <c r="L77" s="234">
        <v>0</v>
      </c>
      <c r="M77" s="234">
        <v>0</v>
      </c>
      <c r="N77" s="234">
        <v>0</v>
      </c>
      <c r="O77" s="234">
        <v>0</v>
      </c>
      <c r="P77" s="234">
        <v>1.9910815561803376E-4</v>
      </c>
      <c r="Q77" s="234">
        <v>0</v>
      </c>
      <c r="R77" s="234">
        <v>3.2446010515616719E-5</v>
      </c>
      <c r="S77" s="234">
        <v>1.7871678858853607E-4</v>
      </c>
      <c r="T77" s="234">
        <v>5.0916804988063307E-5</v>
      </c>
      <c r="U77" s="234">
        <v>9.4646159450651759E-4</v>
      </c>
      <c r="V77" s="234">
        <v>6.2328809663170172E-4</v>
      </c>
      <c r="W77" s="234">
        <v>5.1698521601554299E-4</v>
      </c>
      <c r="X77" s="234">
        <v>5.4320036306576829E-4</v>
      </c>
      <c r="Y77" s="234">
        <v>3.9259854313746354E-6</v>
      </c>
      <c r="Z77" s="234">
        <v>6.7803978250672681E-4</v>
      </c>
      <c r="AA77" s="234">
        <v>4.4925214491056226E-4</v>
      </c>
      <c r="AB77" s="234">
        <v>3.2795049846095093E-3</v>
      </c>
      <c r="AC77" s="234">
        <v>5.9709095354889457E-4</v>
      </c>
      <c r="AD77" s="234">
        <v>8.8938069569431547E-4</v>
      </c>
      <c r="AE77" s="234">
        <v>2.3644625937982266E-3</v>
      </c>
      <c r="AF77" s="234">
        <v>5.7247449909292834E-5</v>
      </c>
      <c r="AG77" s="234">
        <v>4.9915707037738551E-6</v>
      </c>
      <c r="AH77" s="234" t="e">
        <v>#DIV/0!</v>
      </c>
      <c r="AI77" s="234">
        <v>3.6680212966019383E-4</v>
      </c>
      <c r="AJ77" s="365">
        <v>2.9002953840274906E-3</v>
      </c>
    </row>
    <row r="78" spans="2:37" x14ac:dyDescent="0.25">
      <c r="B78" s="83">
        <v>4406</v>
      </c>
      <c r="C78" s="82" t="s">
        <v>117</v>
      </c>
      <c r="D78" s="234">
        <v>1.8340793372590997E-3</v>
      </c>
      <c r="E78" s="234">
        <v>1.0607310877139029E-3</v>
      </c>
      <c r="F78" s="234">
        <v>7.7645954753066031E-3</v>
      </c>
      <c r="G78" s="234">
        <v>3.7220485282397891E-3</v>
      </c>
      <c r="H78" s="234">
        <v>4.5363150319818728E-3</v>
      </c>
      <c r="I78" s="234">
        <v>1.7831039229711319E-4</v>
      </c>
      <c r="J78" s="234">
        <v>1.5448254730453788E-3</v>
      </c>
      <c r="K78" s="234">
        <v>0</v>
      </c>
      <c r="L78" s="234">
        <v>0</v>
      </c>
      <c r="M78" s="234">
        <v>0</v>
      </c>
      <c r="N78" s="234">
        <v>1.1614511232438693E-2</v>
      </c>
      <c r="O78" s="234">
        <v>0</v>
      </c>
      <c r="P78" s="234">
        <v>1.3376593165130698E-4</v>
      </c>
      <c r="Q78" s="234">
        <v>0</v>
      </c>
      <c r="R78" s="234">
        <v>2.4406926622234999E-3</v>
      </c>
      <c r="S78" s="234">
        <v>1.0142997603129222E-3</v>
      </c>
      <c r="T78" s="234">
        <v>9.7773515898905736E-4</v>
      </c>
      <c r="U78" s="234">
        <v>2.135172894621292E-5</v>
      </c>
      <c r="V78" s="234">
        <v>0</v>
      </c>
      <c r="W78" s="234">
        <v>0</v>
      </c>
      <c r="X78" s="234">
        <v>0</v>
      </c>
      <c r="Y78" s="234">
        <v>0</v>
      </c>
      <c r="Z78" s="234">
        <v>3.0459673396314874E-4</v>
      </c>
      <c r="AA78" s="234">
        <v>0</v>
      </c>
      <c r="AB78" s="234">
        <v>4.863448016383154E-4</v>
      </c>
      <c r="AC78" s="234">
        <v>0</v>
      </c>
      <c r="AD78" s="234">
        <v>4.6615227614828626E-4</v>
      </c>
      <c r="AE78" s="234">
        <v>3.6927404182204963E-3</v>
      </c>
      <c r="AF78" s="234">
        <v>1.0260256585782241E-2</v>
      </c>
      <c r="AG78" s="234">
        <v>0</v>
      </c>
      <c r="AH78" s="234" t="e">
        <v>#DIV/0!</v>
      </c>
      <c r="AI78" s="234">
        <v>0</v>
      </c>
      <c r="AJ78" s="365">
        <v>3.6787799021727389E-3</v>
      </c>
    </row>
    <row r="79" spans="2:37" x14ac:dyDescent="0.25">
      <c r="B79" s="83">
        <v>4407</v>
      </c>
      <c r="C79" s="82" t="s">
        <v>978</v>
      </c>
      <c r="D79" s="234">
        <v>0</v>
      </c>
      <c r="E79" s="234">
        <v>0</v>
      </c>
      <c r="F79" s="234">
        <v>0</v>
      </c>
      <c r="G79" s="234">
        <v>0</v>
      </c>
      <c r="H79" s="234">
        <v>0</v>
      </c>
      <c r="I79" s="234">
        <v>0</v>
      </c>
      <c r="J79" s="234">
        <v>0</v>
      </c>
      <c r="K79" s="234">
        <v>0</v>
      </c>
      <c r="L79" s="234">
        <v>0</v>
      </c>
      <c r="M79" s="234">
        <v>0</v>
      </c>
      <c r="N79" s="234">
        <v>0</v>
      </c>
      <c r="O79" s="234">
        <v>0</v>
      </c>
      <c r="P79" s="234">
        <v>0</v>
      </c>
      <c r="Q79" s="234">
        <v>0</v>
      </c>
      <c r="R79" s="234">
        <v>0</v>
      </c>
      <c r="S79" s="234">
        <v>0</v>
      </c>
      <c r="T79" s="234">
        <v>0</v>
      </c>
      <c r="U79" s="234">
        <v>0</v>
      </c>
      <c r="V79" s="234">
        <v>0</v>
      </c>
      <c r="W79" s="234">
        <v>0</v>
      </c>
      <c r="X79" s="234">
        <v>0</v>
      </c>
      <c r="Y79" s="234">
        <v>0</v>
      </c>
      <c r="Z79" s="234">
        <v>0</v>
      </c>
      <c r="AA79" s="234">
        <v>0</v>
      </c>
      <c r="AB79" s="234">
        <v>0</v>
      </c>
      <c r="AC79" s="234">
        <v>0</v>
      </c>
      <c r="AD79" s="234">
        <v>0</v>
      </c>
      <c r="AE79" s="234">
        <v>0</v>
      </c>
      <c r="AF79" s="234">
        <v>0</v>
      </c>
      <c r="AG79" s="234">
        <v>0</v>
      </c>
      <c r="AH79" s="234" t="e">
        <v>#DIV/0!</v>
      </c>
      <c r="AI79" s="234">
        <v>0</v>
      </c>
      <c r="AJ79" s="365">
        <v>0</v>
      </c>
    </row>
    <row r="80" spans="2:37" s="14" customFormat="1" x14ac:dyDescent="0.25">
      <c r="B80" s="13"/>
      <c r="C80" s="14" t="s">
        <v>541</v>
      </c>
      <c r="D80" s="268">
        <v>0.48291513372934269</v>
      </c>
      <c r="E80" s="268">
        <v>0.31674242648461381</v>
      </c>
      <c r="F80" s="268">
        <v>0.4299854472927826</v>
      </c>
      <c r="G80" s="268">
        <v>0.42212037774002226</v>
      </c>
      <c r="H80" s="268">
        <v>0.41314619755597892</v>
      </c>
      <c r="I80" s="268">
        <v>0.41812846143384985</v>
      </c>
      <c r="J80" s="268">
        <v>0.57388781976045133</v>
      </c>
      <c r="K80" s="268">
        <v>0.49034606419886773</v>
      </c>
      <c r="L80" s="268">
        <v>0.41139449428151165</v>
      </c>
      <c r="M80" s="268">
        <v>0.50917604443597198</v>
      </c>
      <c r="N80" s="268">
        <v>0.54135200761179891</v>
      </c>
      <c r="O80" s="268">
        <v>0.47632236357723079</v>
      </c>
      <c r="P80" s="268">
        <v>0.51725595287450099</v>
      </c>
      <c r="Q80" s="268">
        <v>0.48479845532746779</v>
      </c>
      <c r="R80" s="268">
        <v>0.4868752508651833</v>
      </c>
      <c r="S80" s="268">
        <v>0.31398979619970585</v>
      </c>
      <c r="T80" s="268">
        <v>0.30087245005647684</v>
      </c>
      <c r="U80" s="268">
        <v>0.72808355208153086</v>
      </c>
      <c r="V80" s="268">
        <v>0.70660069083834065</v>
      </c>
      <c r="W80" s="268">
        <v>0.76649397758695303</v>
      </c>
      <c r="X80" s="268">
        <v>0.2227594138879547</v>
      </c>
      <c r="Y80" s="268">
        <v>-6.4385146374655811E-2</v>
      </c>
      <c r="Z80" s="268">
        <v>0.56995474285101511</v>
      </c>
      <c r="AA80" s="268">
        <v>0.43485149058788347</v>
      </c>
      <c r="AB80" s="268">
        <v>0.14967526969770409</v>
      </c>
      <c r="AC80" s="268">
        <v>0.46478528791758561</v>
      </c>
      <c r="AD80" s="268">
        <v>0.33297084546163619</v>
      </c>
      <c r="AE80" s="268">
        <v>0.43453279989958543</v>
      </c>
      <c r="AF80" s="268">
        <v>0.53540470302948162</v>
      </c>
      <c r="AG80" s="268">
        <v>0.43316505826650686</v>
      </c>
      <c r="AH80" s="268" t="e">
        <v>#DIV/0!</v>
      </c>
      <c r="AI80" s="268">
        <v>0.29765866423908366</v>
      </c>
      <c r="AJ80" s="364">
        <v>0.42796847595092907</v>
      </c>
      <c r="AK80" s="244"/>
    </row>
    <row r="81" spans="2:37" s="14" customFormat="1" x14ac:dyDescent="0.25">
      <c r="B81" s="13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  <c r="AH81" s="268"/>
      <c r="AI81" s="268"/>
      <c r="AJ81" s="364"/>
      <c r="AK81" s="244"/>
    </row>
    <row r="82" spans="2:37" s="14" customFormat="1" x14ac:dyDescent="0.25">
      <c r="B82" s="13">
        <v>45</v>
      </c>
      <c r="C82" s="14" t="s">
        <v>979</v>
      </c>
      <c r="D82" s="268">
        <v>0.3589684653531246</v>
      </c>
      <c r="E82" s="268">
        <v>0.37032718061271253</v>
      </c>
      <c r="F82" s="268">
        <v>0.43639259201718528</v>
      </c>
      <c r="G82" s="268">
        <v>0.41399015485414226</v>
      </c>
      <c r="H82" s="268">
        <v>0.40390856900851979</v>
      </c>
      <c r="I82" s="268">
        <v>0.38133934461262264</v>
      </c>
      <c r="J82" s="268">
        <v>0.42468516528705569</v>
      </c>
      <c r="K82" s="268">
        <v>0.6540520850652819</v>
      </c>
      <c r="L82" s="268">
        <v>0.38596398719266789</v>
      </c>
      <c r="M82" s="268">
        <v>0.39294802124217176</v>
      </c>
      <c r="N82" s="268">
        <v>0.3564438430047554</v>
      </c>
      <c r="O82" s="268">
        <v>0.40053796237785022</v>
      </c>
      <c r="P82" s="268">
        <v>0.4676840479831183</v>
      </c>
      <c r="Q82" s="268">
        <v>0.45136512392746053</v>
      </c>
      <c r="R82" s="268">
        <v>0.4034334181132751</v>
      </c>
      <c r="S82" s="268">
        <v>0.46208323222493086</v>
      </c>
      <c r="T82" s="268">
        <v>0.35119602836295638</v>
      </c>
      <c r="U82" s="268">
        <v>0.68821868545314568</v>
      </c>
      <c r="V82" s="268">
        <v>0.69850114609784375</v>
      </c>
      <c r="W82" s="268">
        <v>0.63433601086456504</v>
      </c>
      <c r="X82" s="268">
        <v>1.1350318216558333</v>
      </c>
      <c r="Y82" s="268">
        <v>0.49410460214956148</v>
      </c>
      <c r="Z82" s="268">
        <v>0.70693284264030321</v>
      </c>
      <c r="AA82" s="268">
        <v>0.48973323899099086</v>
      </c>
      <c r="AB82" s="268">
        <v>0.30420586769693808</v>
      </c>
      <c r="AC82" s="268">
        <v>0.44774707043790946</v>
      </c>
      <c r="AD82" s="268">
        <v>0.46485029362507496</v>
      </c>
      <c r="AE82" s="268">
        <v>0.40601392577394824</v>
      </c>
      <c r="AF82" s="268">
        <v>0.39114503159787201</v>
      </c>
      <c r="AG82" s="268">
        <v>0.38985302593264209</v>
      </c>
      <c r="AH82" s="268" t="e">
        <v>#DIV/0!</v>
      </c>
      <c r="AI82" s="268">
        <v>0.4771819049054225</v>
      </c>
      <c r="AJ82" s="364">
        <v>0.40850467177738442</v>
      </c>
      <c r="AK82" s="244"/>
    </row>
    <row r="83" spans="2:37" x14ac:dyDescent="0.25">
      <c r="B83" s="83">
        <v>4501</v>
      </c>
      <c r="C83" s="82" t="s">
        <v>980</v>
      </c>
      <c r="D83" s="234">
        <v>0.13317844466843809</v>
      </c>
      <c r="E83" s="234">
        <v>0.1152829072095012</v>
      </c>
      <c r="F83" s="234">
        <v>0.10231610150578853</v>
      </c>
      <c r="G83" s="234">
        <v>0.11529242012778315</v>
      </c>
      <c r="H83" s="234">
        <v>0.11293351771499022</v>
      </c>
      <c r="I83" s="234">
        <v>0.11602937993505208</v>
      </c>
      <c r="J83" s="234">
        <v>0.13189272202487276</v>
      </c>
      <c r="K83" s="234">
        <v>0.19654729020732284</v>
      </c>
      <c r="L83" s="234">
        <v>7.8472039412786562E-2</v>
      </c>
      <c r="M83" s="234">
        <v>0.1404116151469533</v>
      </c>
      <c r="N83" s="234">
        <v>0.11838523269261043</v>
      </c>
      <c r="O83" s="234">
        <v>0.16484863726770374</v>
      </c>
      <c r="P83" s="234">
        <v>0.18902912466305899</v>
      </c>
      <c r="Q83" s="234">
        <v>0.24863184298439933</v>
      </c>
      <c r="R83" s="234">
        <v>0.12883478702507964</v>
      </c>
      <c r="S83" s="234">
        <v>0.15190284096325263</v>
      </c>
      <c r="T83" s="234">
        <v>0.12759193678919073</v>
      </c>
      <c r="U83" s="234">
        <v>0.24506363403195222</v>
      </c>
      <c r="V83" s="234">
        <v>0.33095018174809976</v>
      </c>
      <c r="W83" s="234">
        <v>0.22116945968712831</v>
      </c>
      <c r="X83" s="234">
        <v>0.44946934563064456</v>
      </c>
      <c r="Y83" s="234">
        <v>0.2592264418933225</v>
      </c>
      <c r="Z83" s="234">
        <v>0.28348568650983358</v>
      </c>
      <c r="AA83" s="234">
        <v>0.24042660849701128</v>
      </c>
      <c r="AB83" s="234">
        <v>0.16780366496756435</v>
      </c>
      <c r="AC83" s="234">
        <v>0.26787313130334112</v>
      </c>
      <c r="AD83" s="234">
        <v>0.20161780835232573</v>
      </c>
      <c r="AE83" s="234">
        <v>0.12148018829044102</v>
      </c>
      <c r="AF83" s="234">
        <v>0.12749894634470896</v>
      </c>
      <c r="AG83" s="234">
        <v>9.2786965383949524E-2</v>
      </c>
      <c r="AH83" s="234" t="e">
        <v>#DIV/0!</v>
      </c>
      <c r="AI83" s="234">
        <v>0.25501105021943138</v>
      </c>
      <c r="AJ83" s="365">
        <v>0.12307057713233645</v>
      </c>
    </row>
    <row r="84" spans="2:37" x14ac:dyDescent="0.25">
      <c r="B84" s="83">
        <v>4502</v>
      </c>
      <c r="C84" s="82" t="s">
        <v>981</v>
      </c>
      <c r="D84" s="234">
        <v>5.3785468772766616E-3</v>
      </c>
      <c r="E84" s="234">
        <v>1.1795554622082387E-2</v>
      </c>
      <c r="F84" s="234">
        <v>4.8858545677729973E-2</v>
      </c>
      <c r="G84" s="234">
        <v>9.3178049359089101E-3</v>
      </c>
      <c r="H84" s="234">
        <v>2.6295317884602046E-2</v>
      </c>
      <c r="I84" s="234">
        <v>3.2161973054912987E-2</v>
      </c>
      <c r="J84" s="234">
        <v>4.6932948834656606E-3</v>
      </c>
      <c r="K84" s="234">
        <v>6.0092256590264159E-3</v>
      </c>
      <c r="L84" s="234">
        <v>4.3650006219039823E-3</v>
      </c>
      <c r="M84" s="234">
        <v>1.4595961575838803E-2</v>
      </c>
      <c r="N84" s="234">
        <v>1.3055220707975529E-3</v>
      </c>
      <c r="O84" s="234">
        <v>5.9515339545225402E-3</v>
      </c>
      <c r="P84" s="234">
        <v>6.9973142177856724E-3</v>
      </c>
      <c r="Q84" s="234">
        <v>1.0639404354584558E-2</v>
      </c>
      <c r="R84" s="234">
        <v>8.7080632406972662E-3</v>
      </c>
      <c r="S84" s="234">
        <v>1.1747286135093777E-2</v>
      </c>
      <c r="T84" s="234">
        <v>1.7756733044487643E-2</v>
      </c>
      <c r="U84" s="234">
        <v>4.3217030710086576E-2</v>
      </c>
      <c r="V84" s="234">
        <v>5.4391253539535937E-2</v>
      </c>
      <c r="W84" s="234">
        <v>3.9808265614772215E-2</v>
      </c>
      <c r="X84" s="234">
        <v>0.10416831478489255</v>
      </c>
      <c r="Y84" s="234">
        <v>2.8738414172614031E-2</v>
      </c>
      <c r="Z84" s="234">
        <v>3.188947219825037E-2</v>
      </c>
      <c r="AA84" s="234">
        <v>3.2453446358598266E-2</v>
      </c>
      <c r="AB84" s="234">
        <v>9.4148553678438246E-3</v>
      </c>
      <c r="AC84" s="234">
        <v>3.1580403551419958E-2</v>
      </c>
      <c r="AD84" s="234">
        <v>2.3164131453431634E-2</v>
      </c>
      <c r="AE84" s="234">
        <v>2.0367555269901555E-2</v>
      </c>
      <c r="AF84" s="234">
        <v>1.8539749771120662E-3</v>
      </c>
      <c r="AG84" s="234">
        <v>6.7961424107841287E-3</v>
      </c>
      <c r="AH84" s="234" t="e">
        <v>#DIV/0!</v>
      </c>
      <c r="AI84" s="234">
        <v>3.1071353492719316E-2</v>
      </c>
      <c r="AJ84" s="365">
        <v>2.3604691312865387E-2</v>
      </c>
    </row>
    <row r="85" spans="2:37" x14ac:dyDescent="0.25">
      <c r="B85" s="83">
        <v>4503</v>
      </c>
      <c r="C85" s="82" t="s">
        <v>982</v>
      </c>
      <c r="D85" s="234">
        <v>9.6967303401331029E-2</v>
      </c>
      <c r="E85" s="234">
        <v>9.1936171432699443E-2</v>
      </c>
      <c r="F85" s="234">
        <v>0.11574452213136831</v>
      </c>
      <c r="G85" s="234">
        <v>0.14991855494573977</v>
      </c>
      <c r="H85" s="234">
        <v>0.11249036375719168</v>
      </c>
      <c r="I85" s="234">
        <v>0.10659899126105259</v>
      </c>
      <c r="J85" s="234">
        <v>8.9793565083311003E-2</v>
      </c>
      <c r="K85" s="234">
        <v>0.25286233807761066</v>
      </c>
      <c r="L85" s="234">
        <v>0.20713407814360379</v>
      </c>
      <c r="M85" s="234">
        <v>9.1796558115029139E-2</v>
      </c>
      <c r="N85" s="234">
        <v>4.5730634354301927E-2</v>
      </c>
      <c r="O85" s="234">
        <v>8.2605437349366734E-2</v>
      </c>
      <c r="P85" s="234">
        <v>0.11148275456271402</v>
      </c>
      <c r="Q85" s="234">
        <v>9.4882425763494926E-2</v>
      </c>
      <c r="R85" s="234">
        <v>0.11956895402175668</v>
      </c>
      <c r="S85" s="234">
        <v>0.13471074757836618</v>
      </c>
      <c r="T85" s="234">
        <v>7.0998786860136193E-2</v>
      </c>
      <c r="U85" s="234">
        <v>0.11663165870119173</v>
      </c>
      <c r="V85" s="234">
        <v>0.11932518428373963</v>
      </c>
      <c r="W85" s="234">
        <v>7.5069741119977884E-2</v>
      </c>
      <c r="X85" s="234">
        <v>0.20022861258535729</v>
      </c>
      <c r="Y85" s="234">
        <v>9.0845300045056934E-2</v>
      </c>
      <c r="Z85" s="234">
        <v>0.29577164489433672</v>
      </c>
      <c r="AA85" s="234">
        <v>7.4157747000022756E-2</v>
      </c>
      <c r="AB85" s="234">
        <v>5.1459713336039624E-2</v>
      </c>
      <c r="AC85" s="234">
        <v>8.6090813102540062E-2</v>
      </c>
      <c r="AD85" s="234">
        <v>9.8817417966801574E-2</v>
      </c>
      <c r="AE85" s="234">
        <v>0.11432182249826295</v>
      </c>
      <c r="AF85" s="234">
        <v>6.9882238035540944E-2</v>
      </c>
      <c r="AG85" s="234">
        <v>0.18354016244082244</v>
      </c>
      <c r="AH85" s="234" t="e">
        <v>#DIV/0!</v>
      </c>
      <c r="AI85" s="234">
        <v>8.3006610501391215E-2</v>
      </c>
      <c r="AJ85" s="365">
        <v>0.10924141762811466</v>
      </c>
    </row>
    <row r="86" spans="2:37" x14ac:dyDescent="0.25">
      <c r="B86" s="83">
        <v>4504</v>
      </c>
      <c r="C86" s="82" t="s">
        <v>983</v>
      </c>
      <c r="D86" s="234">
        <v>6.3386373709197127E-2</v>
      </c>
      <c r="E86" s="234">
        <v>7.0878894250896537E-2</v>
      </c>
      <c r="F86" s="234">
        <v>6.9367761955990051E-2</v>
      </c>
      <c r="G86" s="234">
        <v>7.7436971753413186E-2</v>
      </c>
      <c r="H86" s="234">
        <v>6.99070200575031E-2</v>
      </c>
      <c r="I86" s="234">
        <v>8.0162725321551109E-2</v>
      </c>
      <c r="J86" s="234">
        <v>0.11304050226868594</v>
      </c>
      <c r="K86" s="234">
        <v>0.18070650936606919</v>
      </c>
      <c r="L86" s="234">
        <v>6.8504318046821652E-2</v>
      </c>
      <c r="M86" s="234">
        <v>6.2926056163831054E-2</v>
      </c>
      <c r="N86" s="234">
        <v>8.9974439766096259E-2</v>
      </c>
      <c r="O86" s="234">
        <v>9.6126728496125344E-2</v>
      </c>
      <c r="P86" s="234">
        <v>8.6612616846386437E-2</v>
      </c>
      <c r="Q86" s="234">
        <v>5.4658581571217335E-2</v>
      </c>
      <c r="R86" s="234">
        <v>8.4982485647842748E-2</v>
      </c>
      <c r="S86" s="234">
        <v>8.5850907479292415E-2</v>
      </c>
      <c r="T86" s="234">
        <v>6.8593738890638578E-2</v>
      </c>
      <c r="U86" s="234">
        <v>0.10440052154434225</v>
      </c>
      <c r="V86" s="234">
        <v>8.6258754345388211E-2</v>
      </c>
      <c r="W86" s="234">
        <v>0.10422898202699907</v>
      </c>
      <c r="X86" s="234">
        <v>9.9541539297496359E-2</v>
      </c>
      <c r="Y86" s="234">
        <v>4.9079498261824409E-2</v>
      </c>
      <c r="Z86" s="234">
        <v>6.4740588259289314E-2</v>
      </c>
      <c r="AA86" s="234">
        <v>3.4737285989537632E-2</v>
      </c>
      <c r="AB86" s="234">
        <v>3.8702726938072224E-2</v>
      </c>
      <c r="AC86" s="234">
        <v>2.1555707081675479E-2</v>
      </c>
      <c r="AD86" s="234">
        <v>6.1508504268836681E-2</v>
      </c>
      <c r="AE86" s="234">
        <v>7.4576766549467766E-2</v>
      </c>
      <c r="AF86" s="234">
        <v>0.10055381968122679</v>
      </c>
      <c r="AG86" s="234">
        <v>6.7539402099923693E-2</v>
      </c>
      <c r="AH86" s="234" t="e">
        <v>#DIV/0!</v>
      </c>
      <c r="AI86" s="234">
        <v>3.4617285604185422E-2</v>
      </c>
      <c r="AJ86" s="365">
        <v>7.3839884516313223E-2</v>
      </c>
    </row>
    <row r="87" spans="2:37" x14ac:dyDescent="0.25">
      <c r="B87" s="83">
        <v>4505</v>
      </c>
      <c r="C87" s="82" t="s">
        <v>984</v>
      </c>
      <c r="D87" s="234">
        <v>1.8431293201268847E-2</v>
      </c>
      <c r="E87" s="234">
        <v>1.8500143056737993E-2</v>
      </c>
      <c r="F87" s="234">
        <v>1.5869648176400703E-2</v>
      </c>
      <c r="G87" s="234">
        <v>1.3087875271400859E-2</v>
      </c>
      <c r="H87" s="234">
        <v>1.6477839739251463E-2</v>
      </c>
      <c r="I87" s="234">
        <v>1.2677100623709676E-2</v>
      </c>
      <c r="J87" s="234">
        <v>1.4220351705841383E-2</v>
      </c>
      <c r="K87" s="234">
        <v>6.1891319849424259E-3</v>
      </c>
      <c r="L87" s="234">
        <v>6.2752288175970256E-3</v>
      </c>
      <c r="M87" s="234">
        <v>1.0156303793101149E-2</v>
      </c>
      <c r="N87" s="234">
        <v>1.5389687227191563E-2</v>
      </c>
      <c r="O87" s="234">
        <v>1.6520475882858671E-2</v>
      </c>
      <c r="P87" s="234">
        <v>3.0067488784579002E-2</v>
      </c>
      <c r="Q87" s="234">
        <v>1.1796509247047572E-2</v>
      </c>
      <c r="R87" s="234">
        <v>1.2298027728595236E-2</v>
      </c>
      <c r="S87" s="234">
        <v>1.5145923093739033E-2</v>
      </c>
      <c r="T87" s="234">
        <v>1.9750567610460869E-2</v>
      </c>
      <c r="U87" s="234">
        <v>6.2251354535360098E-2</v>
      </c>
      <c r="V87" s="234">
        <v>1.7712181691674989E-2</v>
      </c>
      <c r="W87" s="234">
        <v>3.2673841200211301E-2</v>
      </c>
      <c r="X87" s="234">
        <v>9.0115174253760491E-2</v>
      </c>
      <c r="Y87" s="234">
        <v>1.8197477980959303E-2</v>
      </c>
      <c r="Z87" s="234">
        <v>3.9466710089008381E-3</v>
      </c>
      <c r="AA87" s="234">
        <v>1.2673022313718193E-2</v>
      </c>
      <c r="AB87" s="234">
        <v>1.2125593395487452E-2</v>
      </c>
      <c r="AC87" s="234">
        <v>1.0980551528533196E-2</v>
      </c>
      <c r="AD87" s="234">
        <v>1.7896272043201183E-2</v>
      </c>
      <c r="AE87" s="234">
        <v>1.5149322135021057E-2</v>
      </c>
      <c r="AF87" s="234">
        <v>1.4316900397054841E-2</v>
      </c>
      <c r="AG87" s="234">
        <v>7.1370867478352858E-3</v>
      </c>
      <c r="AH87" s="234" t="e">
        <v>#DIV/0!</v>
      </c>
      <c r="AI87" s="234">
        <v>1.3742498744855334E-2</v>
      </c>
      <c r="AJ87" s="365">
        <v>1.6307567174457884E-2</v>
      </c>
    </row>
    <row r="88" spans="2:37" x14ac:dyDescent="0.25">
      <c r="B88" s="83">
        <v>4506</v>
      </c>
      <c r="C88" s="82" t="s">
        <v>985</v>
      </c>
      <c r="D88" s="234">
        <v>1.9556540590183233E-2</v>
      </c>
      <c r="E88" s="234">
        <v>1.7442186129883634E-2</v>
      </c>
      <c r="F88" s="234">
        <v>1.0796814994106464E-2</v>
      </c>
      <c r="G88" s="234">
        <v>1.8384642654159577E-2</v>
      </c>
      <c r="H88" s="234">
        <v>1.5098584988422644E-2</v>
      </c>
      <c r="I88" s="234">
        <v>1.0209512562308082E-2</v>
      </c>
      <c r="J88" s="234">
        <v>1.1249402294087775E-2</v>
      </c>
      <c r="K88" s="234">
        <v>1.2138114160576902E-3</v>
      </c>
      <c r="L88" s="234">
        <v>1.1905746651281585E-3</v>
      </c>
      <c r="M88" s="234">
        <v>2.5353627039284187E-2</v>
      </c>
      <c r="N88" s="234">
        <v>1.1325735420915455E-2</v>
      </c>
      <c r="O88" s="234">
        <v>3.1579194717412211E-3</v>
      </c>
      <c r="P88" s="234">
        <v>1.5860131931792559E-2</v>
      </c>
      <c r="Q88" s="234">
        <v>6.2848083713887368E-3</v>
      </c>
      <c r="R88" s="234">
        <v>8.7121987782609669E-3</v>
      </c>
      <c r="S88" s="234">
        <v>7.4205710366397936E-3</v>
      </c>
      <c r="T88" s="234">
        <v>1.1279258745401467E-2</v>
      </c>
      <c r="U88" s="234">
        <v>3.5503804672547989E-2</v>
      </c>
      <c r="V88" s="234">
        <v>5.5731616612644704E-2</v>
      </c>
      <c r="W88" s="234">
        <v>4.0262957434900777E-3</v>
      </c>
      <c r="X88" s="234">
        <v>4.3582308710186667E-2</v>
      </c>
      <c r="Y88" s="234">
        <v>8.5922353379531829E-3</v>
      </c>
      <c r="Z88" s="234">
        <v>1.6659215959720204E-2</v>
      </c>
      <c r="AA88" s="234">
        <v>3.2527293356757143E-2</v>
      </c>
      <c r="AB88" s="234">
        <v>7.3288888342510168E-3</v>
      </c>
      <c r="AC88" s="234">
        <v>7.6280904874552391E-3</v>
      </c>
      <c r="AD88" s="234">
        <v>1.318068727645081E-2</v>
      </c>
      <c r="AE88" s="234">
        <v>1.2917072294322951E-2</v>
      </c>
      <c r="AF88" s="234">
        <v>1.0146682786141758E-2</v>
      </c>
      <c r="AG88" s="234">
        <v>6.422934638682886E-3</v>
      </c>
      <c r="AH88" s="234" t="e">
        <v>#DIV/0!</v>
      </c>
      <c r="AI88" s="234">
        <v>1.7269795873297345E-2</v>
      </c>
      <c r="AJ88" s="365">
        <v>1.3961674116860954E-2</v>
      </c>
    </row>
    <row r="89" spans="2:37" x14ac:dyDescent="0.25">
      <c r="B89" s="83">
        <v>4507</v>
      </c>
      <c r="C89" s="82" t="s">
        <v>986</v>
      </c>
      <c r="D89" s="234">
        <v>2.2069962905429629E-2</v>
      </c>
      <c r="E89" s="234">
        <v>4.449132391091129E-2</v>
      </c>
      <c r="F89" s="234">
        <v>7.3439197575801279E-2</v>
      </c>
      <c r="G89" s="234">
        <v>3.0551885165736786E-2</v>
      </c>
      <c r="H89" s="234">
        <v>5.0705924866558706E-2</v>
      </c>
      <c r="I89" s="234">
        <v>2.3499661854036132E-2</v>
      </c>
      <c r="J89" s="234">
        <v>5.9795327026791176E-2</v>
      </c>
      <c r="K89" s="234">
        <v>1.0523778354252698E-2</v>
      </c>
      <c r="L89" s="234">
        <v>2.0022747484826745E-2</v>
      </c>
      <c r="M89" s="234">
        <v>4.7707899408134122E-2</v>
      </c>
      <c r="N89" s="234">
        <v>7.4332591472842199E-2</v>
      </c>
      <c r="O89" s="234">
        <v>3.1327229955531985E-2</v>
      </c>
      <c r="P89" s="234">
        <v>2.7634616976801613E-2</v>
      </c>
      <c r="Q89" s="234">
        <v>2.4471551635328059E-2</v>
      </c>
      <c r="R89" s="234">
        <v>4.032890167104259E-2</v>
      </c>
      <c r="S89" s="234">
        <v>5.5304955938547042E-2</v>
      </c>
      <c r="T89" s="234">
        <v>3.5225006422640877E-2</v>
      </c>
      <c r="U89" s="234">
        <v>8.1150681257664892E-2</v>
      </c>
      <c r="V89" s="234">
        <v>3.41319738767605E-2</v>
      </c>
      <c r="W89" s="234">
        <v>0.15735942547198623</v>
      </c>
      <c r="X89" s="234">
        <v>0.14792652639349543</v>
      </c>
      <c r="Y89" s="234">
        <v>3.9425234457831193E-2</v>
      </c>
      <c r="Z89" s="234">
        <v>1.0439563809972144E-2</v>
      </c>
      <c r="AA89" s="234">
        <v>6.2757835475345566E-2</v>
      </c>
      <c r="AB89" s="234">
        <v>1.737042485767961E-2</v>
      </c>
      <c r="AC89" s="234">
        <v>2.2038373382944426E-2</v>
      </c>
      <c r="AD89" s="234">
        <v>4.8665472264027329E-2</v>
      </c>
      <c r="AE89" s="234">
        <v>4.7201198736530912E-2</v>
      </c>
      <c r="AF89" s="234">
        <v>6.689246937608663E-2</v>
      </c>
      <c r="AG89" s="234">
        <v>2.5630332210644129E-2</v>
      </c>
      <c r="AH89" s="234" t="e">
        <v>#DIV/0!</v>
      </c>
      <c r="AI89" s="234">
        <v>4.2463310469542465E-2</v>
      </c>
      <c r="AJ89" s="365">
        <v>4.8478859896435848E-2</v>
      </c>
    </row>
    <row r="90" spans="2:37" s="14" customFormat="1" x14ac:dyDescent="0.25">
      <c r="B90" s="13"/>
      <c r="C90" s="14" t="s">
        <v>1206</v>
      </c>
      <c r="D90" s="268">
        <v>0.12394666837621809</v>
      </c>
      <c r="E90" s="268">
        <v>-5.3584754128098676E-2</v>
      </c>
      <c r="F90" s="268">
        <v>-6.4071447244026638E-3</v>
      </c>
      <c r="G90" s="268">
        <v>8.130222885880032E-3</v>
      </c>
      <c r="H90" s="268">
        <v>9.2376285474590741E-3</v>
      </c>
      <c r="I90" s="268">
        <v>3.6789116821227166E-2</v>
      </c>
      <c r="J90" s="268">
        <v>0.14920265447339567</v>
      </c>
      <c r="K90" s="268">
        <v>-0.1637060208664142</v>
      </c>
      <c r="L90" s="268">
        <v>2.5430507088843785E-2</v>
      </c>
      <c r="M90" s="268">
        <v>0.11622802319380025</v>
      </c>
      <c r="N90" s="268">
        <v>0.18490816460704346</v>
      </c>
      <c r="O90" s="268">
        <v>7.5784401199380513E-2</v>
      </c>
      <c r="P90" s="268">
        <v>4.9571904891382676E-2</v>
      </c>
      <c r="Q90" s="268">
        <v>3.3433331400007288E-2</v>
      </c>
      <c r="R90" s="268">
        <v>8.3441832751908196E-2</v>
      </c>
      <c r="S90" s="268">
        <v>-0.14809343602522504</v>
      </c>
      <c r="T90" s="268">
        <v>-5.0323578306479544E-2</v>
      </c>
      <c r="U90" s="268">
        <v>3.9864866628385037E-2</v>
      </c>
      <c r="V90" s="268">
        <v>8.0995447404970406E-3</v>
      </c>
      <c r="W90" s="268">
        <v>0.13215796672238794</v>
      </c>
      <c r="X90" s="268">
        <v>-0.91227240776787866</v>
      </c>
      <c r="Y90" s="268">
        <v>-0.5584897485242174</v>
      </c>
      <c r="Z90" s="268">
        <v>-0.13697809978928804</v>
      </c>
      <c r="AA90" s="268">
        <v>-5.4881748403107382E-2</v>
      </c>
      <c r="AB90" s="268">
        <v>-0.15453059799923402</v>
      </c>
      <c r="AC90" s="268">
        <v>1.7038217479676172E-2</v>
      </c>
      <c r="AD90" s="268">
        <v>-0.13187944816343874</v>
      </c>
      <c r="AE90" s="268">
        <v>2.8518874125637292E-2</v>
      </c>
      <c r="AF90" s="268">
        <v>0.14425967143160964</v>
      </c>
      <c r="AG90" s="268">
        <v>4.3312032333864749E-2</v>
      </c>
      <c r="AH90" s="268" t="e">
        <v>#DIV/0!</v>
      </c>
      <c r="AI90" s="268">
        <v>-0.1795232406663389</v>
      </c>
      <c r="AJ90" s="364">
        <v>1.9463804173544749E-2</v>
      </c>
      <c r="AK90" s="244"/>
    </row>
    <row r="91" spans="2:37" s="14" customFormat="1" x14ac:dyDescent="0.25">
      <c r="B91" s="13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  <c r="AF91" s="268"/>
      <c r="AG91" s="268"/>
      <c r="AH91" s="268"/>
      <c r="AI91" s="268"/>
      <c r="AJ91" s="364"/>
      <c r="AK91" s="244"/>
    </row>
    <row r="92" spans="2:37" s="14" customFormat="1" x14ac:dyDescent="0.25">
      <c r="B92" s="13">
        <v>55</v>
      </c>
      <c r="C92" s="14" t="s">
        <v>542</v>
      </c>
      <c r="D92" s="268">
        <v>1.0644235711065595E-3</v>
      </c>
      <c r="E92" s="268">
        <v>1.5995802210073719E-2</v>
      </c>
      <c r="F92" s="268">
        <v>6.6763793441383681E-2</v>
      </c>
      <c r="G92" s="268">
        <v>2.2013100463766536E-2</v>
      </c>
      <c r="H92" s="268">
        <v>3.6245747275987686E-2</v>
      </c>
      <c r="I92" s="268">
        <v>1.1892332629120069E-2</v>
      </c>
      <c r="J92" s="268">
        <v>1.742578149020162E-2</v>
      </c>
      <c r="K92" s="268">
        <v>1.2952925816248722E-2</v>
      </c>
      <c r="L92" s="268">
        <v>6.0370333174619081E-2</v>
      </c>
      <c r="M92" s="268">
        <v>7.0740711541881726E-4</v>
      </c>
      <c r="N92" s="268">
        <v>3.7367763368107198E-3</v>
      </c>
      <c r="O92" s="268">
        <v>8.1817097725939408E-3</v>
      </c>
      <c r="P92" s="268">
        <v>4.6995474711367444E-4</v>
      </c>
      <c r="Q92" s="268">
        <v>3.2169890129457146E-2</v>
      </c>
      <c r="R92" s="268">
        <v>2.4348232423889712E-2</v>
      </c>
      <c r="S92" s="268">
        <v>9.1816505965039708E-3</v>
      </c>
      <c r="T92" s="268">
        <v>6.8394331961584834E-4</v>
      </c>
      <c r="U92" s="268">
        <v>0</v>
      </c>
      <c r="V92" s="268">
        <v>4.3330711631328254E-2</v>
      </c>
      <c r="W92" s="268">
        <v>0</v>
      </c>
      <c r="X92" s="268">
        <v>5.021910433663223E-2</v>
      </c>
      <c r="Y92" s="268">
        <v>0.18631782495774546</v>
      </c>
      <c r="Z92" s="268">
        <v>0</v>
      </c>
      <c r="AA92" s="268">
        <v>9.4135351207679713E-2</v>
      </c>
      <c r="AB92" s="268">
        <v>5.8491911071647746E-3</v>
      </c>
      <c r="AC92" s="268">
        <v>0</v>
      </c>
      <c r="AD92" s="268">
        <v>3.0874623169685186E-2</v>
      </c>
      <c r="AE92" s="268">
        <v>3.2114944838381676E-2</v>
      </c>
      <c r="AF92" s="268">
        <v>4.8113814585441731E-3</v>
      </c>
      <c r="AG92" s="268">
        <v>4.8392744552955919E-2</v>
      </c>
      <c r="AH92" s="268" t="e">
        <v>#DIV/0!</v>
      </c>
      <c r="AI92" s="268">
        <v>9.0261567131763934E-2</v>
      </c>
      <c r="AJ92" s="364">
        <v>3.1494377276425622E-2</v>
      </c>
      <c r="AK92" s="244"/>
    </row>
    <row r="93" spans="2:37" x14ac:dyDescent="0.25">
      <c r="B93" s="83">
        <v>5501</v>
      </c>
      <c r="C93" s="82" t="s">
        <v>987</v>
      </c>
      <c r="D93" s="234">
        <v>1.0644235711065595E-3</v>
      </c>
      <c r="E93" s="234">
        <v>1.0759309031717608E-3</v>
      </c>
      <c r="F93" s="234">
        <v>4.920860069740652E-2</v>
      </c>
      <c r="G93" s="234">
        <v>9.5005345087359853E-3</v>
      </c>
      <c r="H93" s="234">
        <v>2.3297336625886959E-2</v>
      </c>
      <c r="I93" s="234">
        <v>2.9500699996941305E-3</v>
      </c>
      <c r="J93" s="234">
        <v>3.1032271464149809E-3</v>
      </c>
      <c r="K93" s="234">
        <v>4.4007823411598354E-3</v>
      </c>
      <c r="L93" s="234">
        <v>4.510397176589831E-2</v>
      </c>
      <c r="M93" s="234">
        <v>0</v>
      </c>
      <c r="N93" s="234">
        <v>3.657208497553821E-3</v>
      </c>
      <c r="O93" s="234">
        <v>5.2590354575436518E-3</v>
      </c>
      <c r="P93" s="234">
        <v>0</v>
      </c>
      <c r="Q93" s="234">
        <v>0</v>
      </c>
      <c r="R93" s="234">
        <v>1.3637304716948805E-2</v>
      </c>
      <c r="S93" s="234">
        <v>0</v>
      </c>
      <c r="T93" s="234">
        <v>6.8394331961584834E-4</v>
      </c>
      <c r="U93" s="234">
        <v>0</v>
      </c>
      <c r="V93" s="234">
        <v>0</v>
      </c>
      <c r="W93" s="234">
        <v>0</v>
      </c>
      <c r="X93" s="234">
        <v>0</v>
      </c>
      <c r="Y93" s="234">
        <v>0</v>
      </c>
      <c r="Z93" s="234">
        <v>0</v>
      </c>
      <c r="AA93" s="234">
        <v>0</v>
      </c>
      <c r="AB93" s="234">
        <v>0</v>
      </c>
      <c r="AC93" s="234">
        <v>0</v>
      </c>
      <c r="AD93" s="234">
        <v>7.5836072832300748E-5</v>
      </c>
      <c r="AE93" s="234">
        <v>1.9243219703416619E-2</v>
      </c>
      <c r="AF93" s="234">
        <v>3.7439093765389976E-3</v>
      </c>
      <c r="AG93" s="234">
        <v>3.5791104619943497E-2</v>
      </c>
      <c r="AH93" s="234" t="e">
        <v>#DIV/0!</v>
      </c>
      <c r="AI93" s="234">
        <v>0</v>
      </c>
      <c r="AJ93" s="365">
        <v>1.8593015696813268E-2</v>
      </c>
    </row>
    <row r="94" spans="2:37" x14ac:dyDescent="0.25">
      <c r="B94" s="83">
        <v>5502</v>
      </c>
      <c r="C94" s="82" t="s">
        <v>988</v>
      </c>
      <c r="D94" s="234">
        <v>0</v>
      </c>
      <c r="E94" s="234">
        <v>0</v>
      </c>
      <c r="F94" s="234">
        <v>0</v>
      </c>
      <c r="G94" s="234">
        <v>0</v>
      </c>
      <c r="H94" s="234">
        <v>0</v>
      </c>
      <c r="I94" s="234">
        <v>0</v>
      </c>
      <c r="J94" s="234">
        <v>0</v>
      </c>
      <c r="K94" s="234">
        <v>0</v>
      </c>
      <c r="L94" s="234">
        <v>0</v>
      </c>
      <c r="M94" s="234">
        <v>0</v>
      </c>
      <c r="N94" s="234">
        <v>0</v>
      </c>
      <c r="O94" s="234">
        <v>0</v>
      </c>
      <c r="P94" s="234">
        <v>0</v>
      </c>
      <c r="Q94" s="234">
        <v>0</v>
      </c>
      <c r="R94" s="234">
        <v>0</v>
      </c>
      <c r="S94" s="234">
        <v>0</v>
      </c>
      <c r="T94" s="234">
        <v>0</v>
      </c>
      <c r="U94" s="234">
        <v>0</v>
      </c>
      <c r="V94" s="234">
        <v>0</v>
      </c>
      <c r="W94" s="234">
        <v>0</v>
      </c>
      <c r="X94" s="234">
        <v>0</v>
      </c>
      <c r="Y94" s="234">
        <v>0</v>
      </c>
      <c r="Z94" s="234">
        <v>0</v>
      </c>
      <c r="AA94" s="234">
        <v>0</v>
      </c>
      <c r="AB94" s="234">
        <v>1.8568606777850916E-4</v>
      </c>
      <c r="AC94" s="234">
        <v>0</v>
      </c>
      <c r="AD94" s="234">
        <v>3.5680697855120496E-5</v>
      </c>
      <c r="AE94" s="234">
        <v>1.3245895992148301E-6</v>
      </c>
      <c r="AF94" s="234">
        <v>0</v>
      </c>
      <c r="AG94" s="234">
        <v>0</v>
      </c>
      <c r="AH94" s="234" t="e">
        <v>#DIV/0!</v>
      </c>
      <c r="AI94" s="234">
        <v>0</v>
      </c>
      <c r="AJ94" s="365">
        <v>1.6305149089746454E-6</v>
      </c>
    </row>
    <row r="95" spans="2:37" x14ac:dyDescent="0.25">
      <c r="B95" s="83">
        <v>5503</v>
      </c>
      <c r="C95" s="82" t="s">
        <v>989</v>
      </c>
      <c r="D95" s="234">
        <v>0</v>
      </c>
      <c r="E95" s="234">
        <v>1.491987130690196E-2</v>
      </c>
      <c r="F95" s="234">
        <v>1.7555192743977169E-2</v>
      </c>
      <c r="G95" s="234">
        <v>1.2512565955030551E-2</v>
      </c>
      <c r="H95" s="234">
        <v>1.2948410650100727E-2</v>
      </c>
      <c r="I95" s="234">
        <v>8.9422626294259396E-3</v>
      </c>
      <c r="J95" s="234">
        <v>1.4322554343786641E-2</v>
      </c>
      <c r="K95" s="234">
        <v>8.5521434750888865E-3</v>
      </c>
      <c r="L95" s="234">
        <v>1.5266361408720766E-2</v>
      </c>
      <c r="M95" s="234">
        <v>7.0740711541881726E-4</v>
      </c>
      <c r="N95" s="234">
        <v>7.9567839256899076E-5</v>
      </c>
      <c r="O95" s="234">
        <v>2.9226743150502889E-3</v>
      </c>
      <c r="P95" s="234">
        <v>4.6995474711367444E-4</v>
      </c>
      <c r="Q95" s="234">
        <v>3.2169890129457146E-2</v>
      </c>
      <c r="R95" s="234">
        <v>1.0710927706940907E-2</v>
      </c>
      <c r="S95" s="234">
        <v>9.1816505965039708E-3</v>
      </c>
      <c r="T95" s="234">
        <v>0</v>
      </c>
      <c r="U95" s="234">
        <v>0</v>
      </c>
      <c r="V95" s="234">
        <v>4.3330711631328254E-2</v>
      </c>
      <c r="W95" s="234">
        <v>0</v>
      </c>
      <c r="X95" s="234">
        <v>5.021910433663223E-2</v>
      </c>
      <c r="Y95" s="234">
        <v>0.18631782495774546</v>
      </c>
      <c r="Z95" s="234">
        <v>0</v>
      </c>
      <c r="AA95" s="234">
        <v>9.4135351207679713E-2</v>
      </c>
      <c r="AB95" s="234">
        <v>5.6635050393862661E-3</v>
      </c>
      <c r="AC95" s="234">
        <v>0</v>
      </c>
      <c r="AD95" s="234">
        <v>3.0763106398997771E-2</v>
      </c>
      <c r="AE95" s="234">
        <v>1.2870400545365842E-2</v>
      </c>
      <c r="AF95" s="234">
        <v>1.067472082005176E-3</v>
      </c>
      <c r="AG95" s="234">
        <v>1.260163993301241E-2</v>
      </c>
      <c r="AH95" s="234" t="e">
        <v>#DIV/0!</v>
      </c>
      <c r="AI95" s="234">
        <v>9.0261567131763934E-2</v>
      </c>
      <c r="AJ95" s="365">
        <v>1.289973106470339E-2</v>
      </c>
    </row>
    <row r="96" spans="2:37" x14ac:dyDescent="0.25">
      <c r="B96" s="83">
        <v>5504</v>
      </c>
      <c r="C96" s="82" t="s">
        <v>990</v>
      </c>
      <c r="D96" s="234">
        <v>0</v>
      </c>
      <c r="E96" s="234">
        <v>0</v>
      </c>
      <c r="F96" s="234">
        <v>0</v>
      </c>
      <c r="G96" s="234">
        <v>0</v>
      </c>
      <c r="H96" s="234">
        <v>0</v>
      </c>
      <c r="I96" s="234">
        <v>0</v>
      </c>
      <c r="J96" s="234">
        <v>0</v>
      </c>
      <c r="K96" s="234">
        <v>0</v>
      </c>
      <c r="L96" s="234">
        <v>0</v>
      </c>
      <c r="M96" s="234">
        <v>0</v>
      </c>
      <c r="N96" s="234">
        <v>0</v>
      </c>
      <c r="O96" s="234">
        <v>0</v>
      </c>
      <c r="P96" s="234">
        <v>0</v>
      </c>
      <c r="Q96" s="234">
        <v>0</v>
      </c>
      <c r="R96" s="234">
        <v>0</v>
      </c>
      <c r="S96" s="234">
        <v>0</v>
      </c>
      <c r="T96" s="234">
        <v>0</v>
      </c>
      <c r="U96" s="234">
        <v>0</v>
      </c>
      <c r="V96" s="234">
        <v>0</v>
      </c>
      <c r="W96" s="234">
        <v>0</v>
      </c>
      <c r="X96" s="234">
        <v>0</v>
      </c>
      <c r="Y96" s="234">
        <v>0</v>
      </c>
      <c r="Z96" s="234">
        <v>0</v>
      </c>
      <c r="AA96" s="234">
        <v>0</v>
      </c>
      <c r="AB96" s="234">
        <v>0</v>
      </c>
      <c r="AC96" s="234">
        <v>0</v>
      </c>
      <c r="AD96" s="234">
        <v>0</v>
      </c>
      <c r="AE96" s="234">
        <v>0</v>
      </c>
      <c r="AF96" s="234">
        <v>0</v>
      </c>
      <c r="AG96" s="234">
        <v>0</v>
      </c>
      <c r="AH96" s="234" t="e">
        <v>#DIV/0!</v>
      </c>
      <c r="AI96" s="234">
        <v>0</v>
      </c>
      <c r="AJ96" s="365">
        <v>0</v>
      </c>
    </row>
    <row r="97" spans="2:37" x14ac:dyDescent="0.25">
      <c r="B97" s="83">
        <v>5505</v>
      </c>
      <c r="C97" s="82" t="s">
        <v>991</v>
      </c>
      <c r="D97" s="234">
        <v>0</v>
      </c>
      <c r="E97" s="234">
        <v>0</v>
      </c>
      <c r="F97" s="234">
        <v>0</v>
      </c>
      <c r="G97" s="234">
        <v>0</v>
      </c>
      <c r="H97" s="234">
        <v>0</v>
      </c>
      <c r="I97" s="234">
        <v>0</v>
      </c>
      <c r="J97" s="234">
        <v>0</v>
      </c>
      <c r="K97" s="234">
        <v>0</v>
      </c>
      <c r="L97" s="234">
        <v>0</v>
      </c>
      <c r="M97" s="234">
        <v>0</v>
      </c>
      <c r="N97" s="234">
        <v>0</v>
      </c>
      <c r="O97" s="234">
        <v>0</v>
      </c>
      <c r="P97" s="234">
        <v>0</v>
      </c>
      <c r="Q97" s="234">
        <v>0</v>
      </c>
      <c r="R97" s="234">
        <v>0</v>
      </c>
      <c r="S97" s="234">
        <v>0</v>
      </c>
      <c r="T97" s="234">
        <v>0</v>
      </c>
      <c r="U97" s="234">
        <v>0</v>
      </c>
      <c r="V97" s="234">
        <v>0</v>
      </c>
      <c r="W97" s="234">
        <v>0</v>
      </c>
      <c r="X97" s="234">
        <v>0</v>
      </c>
      <c r="Y97" s="234">
        <v>0</v>
      </c>
      <c r="Z97" s="234">
        <v>0</v>
      </c>
      <c r="AA97" s="234">
        <v>0</v>
      </c>
      <c r="AB97" s="234">
        <v>0</v>
      </c>
      <c r="AC97" s="234">
        <v>0</v>
      </c>
      <c r="AD97" s="234">
        <v>0</v>
      </c>
      <c r="AE97" s="234">
        <v>0</v>
      </c>
      <c r="AF97" s="234">
        <v>0</v>
      </c>
      <c r="AG97" s="234">
        <v>0</v>
      </c>
      <c r="AH97" s="234" t="e">
        <v>#DIV/0!</v>
      </c>
      <c r="AI97" s="234">
        <v>0</v>
      </c>
      <c r="AJ97" s="365">
        <v>0</v>
      </c>
    </row>
    <row r="98" spans="2:37" x14ac:dyDescent="0.25">
      <c r="B98" s="83">
        <v>5506</v>
      </c>
      <c r="C98" s="82" t="s">
        <v>992</v>
      </c>
      <c r="D98" s="234">
        <v>0</v>
      </c>
      <c r="E98" s="234">
        <v>0</v>
      </c>
      <c r="F98" s="234">
        <v>0</v>
      </c>
      <c r="G98" s="234">
        <v>0</v>
      </c>
      <c r="H98" s="234">
        <v>0</v>
      </c>
      <c r="I98" s="234">
        <v>0</v>
      </c>
      <c r="J98" s="234">
        <v>0</v>
      </c>
      <c r="K98" s="234">
        <v>0</v>
      </c>
      <c r="L98" s="234">
        <v>0</v>
      </c>
      <c r="M98" s="234">
        <v>0</v>
      </c>
      <c r="N98" s="234">
        <v>0</v>
      </c>
      <c r="O98" s="234">
        <v>0</v>
      </c>
      <c r="P98" s="234">
        <v>0</v>
      </c>
      <c r="Q98" s="234">
        <v>0</v>
      </c>
      <c r="R98" s="234">
        <v>0</v>
      </c>
      <c r="S98" s="234">
        <v>0</v>
      </c>
      <c r="T98" s="234">
        <v>0</v>
      </c>
      <c r="U98" s="234">
        <v>0</v>
      </c>
      <c r="V98" s="234">
        <v>0</v>
      </c>
      <c r="W98" s="234">
        <v>0</v>
      </c>
      <c r="X98" s="234">
        <v>0</v>
      </c>
      <c r="Y98" s="234">
        <v>0</v>
      </c>
      <c r="Z98" s="234">
        <v>0</v>
      </c>
      <c r="AA98" s="234">
        <v>0</v>
      </c>
      <c r="AB98" s="234">
        <v>0</v>
      </c>
      <c r="AC98" s="234">
        <v>0</v>
      </c>
      <c r="AD98" s="234">
        <v>0</v>
      </c>
      <c r="AE98" s="234">
        <v>0</v>
      </c>
      <c r="AF98" s="234">
        <v>0</v>
      </c>
      <c r="AG98" s="234">
        <v>0</v>
      </c>
      <c r="AH98" s="234" t="e">
        <v>#DIV/0!</v>
      </c>
      <c r="AI98" s="234">
        <v>0</v>
      </c>
      <c r="AJ98" s="365">
        <v>0</v>
      </c>
    </row>
    <row r="99" spans="2:37" x14ac:dyDescent="0.25">
      <c r="B99" s="83">
        <v>5507</v>
      </c>
      <c r="C99" s="82" t="s">
        <v>993</v>
      </c>
      <c r="D99" s="234">
        <v>0</v>
      </c>
      <c r="E99" s="234">
        <v>0</v>
      </c>
      <c r="F99" s="234">
        <v>0</v>
      </c>
      <c r="G99" s="234">
        <v>0</v>
      </c>
      <c r="H99" s="234">
        <v>0</v>
      </c>
      <c r="I99" s="234">
        <v>0</v>
      </c>
      <c r="J99" s="234">
        <v>0</v>
      </c>
      <c r="K99" s="234">
        <v>0</v>
      </c>
      <c r="L99" s="234">
        <v>0</v>
      </c>
      <c r="M99" s="234">
        <v>0</v>
      </c>
      <c r="N99" s="234">
        <v>0</v>
      </c>
      <c r="O99" s="234">
        <v>0</v>
      </c>
      <c r="P99" s="234">
        <v>0</v>
      </c>
      <c r="Q99" s="234">
        <v>0</v>
      </c>
      <c r="R99" s="234">
        <v>0</v>
      </c>
      <c r="S99" s="234">
        <v>0</v>
      </c>
      <c r="T99" s="234">
        <v>0</v>
      </c>
      <c r="U99" s="234">
        <v>0</v>
      </c>
      <c r="V99" s="234">
        <v>0</v>
      </c>
      <c r="W99" s="234">
        <v>0</v>
      </c>
      <c r="X99" s="234">
        <v>0</v>
      </c>
      <c r="Y99" s="234">
        <v>0</v>
      </c>
      <c r="Z99" s="234">
        <v>0</v>
      </c>
      <c r="AA99" s="234">
        <v>0</v>
      </c>
      <c r="AB99" s="234">
        <v>0</v>
      </c>
      <c r="AC99" s="234">
        <v>0</v>
      </c>
      <c r="AD99" s="234">
        <v>0</v>
      </c>
      <c r="AE99" s="234">
        <v>0</v>
      </c>
      <c r="AF99" s="234">
        <v>0</v>
      </c>
      <c r="AG99" s="234">
        <v>0</v>
      </c>
      <c r="AH99" s="234" t="e">
        <v>#DIV/0!</v>
      </c>
      <c r="AI99" s="234">
        <v>0</v>
      </c>
      <c r="AJ99" s="365">
        <v>0</v>
      </c>
    </row>
    <row r="100" spans="2:37" x14ac:dyDescent="0.25">
      <c r="B100" s="83">
        <v>5590</v>
      </c>
      <c r="C100" s="82" t="s">
        <v>53</v>
      </c>
      <c r="D100" s="234">
        <v>0</v>
      </c>
      <c r="E100" s="234">
        <v>1.491987130690196E-2</v>
      </c>
      <c r="F100" s="234">
        <v>1.7555192743977169E-2</v>
      </c>
      <c r="G100" s="234">
        <v>1.2512565955030551E-2</v>
      </c>
      <c r="H100" s="234">
        <v>1.2948410650100727E-2</v>
      </c>
      <c r="I100" s="234">
        <v>8.9422626294259396E-3</v>
      </c>
      <c r="J100" s="234">
        <v>1.4322554343786641E-2</v>
      </c>
      <c r="K100" s="234">
        <v>8.5521434750888865E-3</v>
      </c>
      <c r="L100" s="234">
        <v>1.5266361408720766E-2</v>
      </c>
      <c r="M100" s="234">
        <v>7.0740711541881726E-4</v>
      </c>
      <c r="N100" s="234">
        <v>7.9567839256899076E-5</v>
      </c>
      <c r="O100" s="234">
        <v>2.9226743150502889E-3</v>
      </c>
      <c r="P100" s="234">
        <v>4.6995474711367444E-4</v>
      </c>
      <c r="Q100" s="234">
        <v>3.2169890129457146E-2</v>
      </c>
      <c r="R100" s="234">
        <v>1.0710927706940907E-2</v>
      </c>
      <c r="S100" s="234">
        <v>9.1816505965039708E-3</v>
      </c>
      <c r="T100" s="234">
        <v>0</v>
      </c>
      <c r="U100" s="234">
        <v>0</v>
      </c>
      <c r="V100" s="234">
        <v>4.3330711631328254E-2</v>
      </c>
      <c r="W100" s="234">
        <v>0</v>
      </c>
      <c r="X100" s="234">
        <v>5.021910433663223E-2</v>
      </c>
      <c r="Y100" s="234">
        <v>0.18631782495774546</v>
      </c>
      <c r="Z100" s="234">
        <v>0</v>
      </c>
      <c r="AA100" s="234">
        <v>9.4135351207679713E-2</v>
      </c>
      <c r="AB100" s="234">
        <v>5.6635050393862661E-3</v>
      </c>
      <c r="AC100" s="234">
        <v>0</v>
      </c>
      <c r="AD100" s="234">
        <v>3.0763106398997771E-2</v>
      </c>
      <c r="AE100" s="234">
        <v>1.2870400545365842E-2</v>
      </c>
      <c r="AF100" s="234">
        <v>1.067472082005176E-3</v>
      </c>
      <c r="AG100" s="234">
        <v>1.260163993301241E-2</v>
      </c>
      <c r="AH100" s="234" t="e">
        <v>#DIV/0!</v>
      </c>
      <c r="AI100" s="234">
        <v>9.0261567131763934E-2</v>
      </c>
      <c r="AJ100" s="365">
        <v>1.289973106470339E-2</v>
      </c>
    </row>
    <row r="101" spans="2:37" s="14" customFormat="1" x14ac:dyDescent="0.25">
      <c r="B101" s="13">
        <v>46</v>
      </c>
      <c r="C101" s="14" t="s">
        <v>994</v>
      </c>
      <c r="D101" s="268">
        <v>3.5936871168613E-4</v>
      </c>
      <c r="E101" s="268">
        <v>2.9380837788888295E-3</v>
      </c>
      <c r="F101" s="268">
        <v>6.4550186890544273E-2</v>
      </c>
      <c r="G101" s="268">
        <v>5.7898540346018705E-3</v>
      </c>
      <c r="H101" s="268">
        <v>2.9640042363324754E-2</v>
      </c>
      <c r="I101" s="268">
        <v>0</v>
      </c>
      <c r="J101" s="268">
        <v>6.7457092407868357E-4</v>
      </c>
      <c r="K101" s="268">
        <v>2.8555905602334905E-4</v>
      </c>
      <c r="L101" s="268">
        <v>3.3608425270603072E-2</v>
      </c>
      <c r="M101" s="268">
        <v>7.1377588117694322E-3</v>
      </c>
      <c r="N101" s="268">
        <v>1.4024045074792037E-3</v>
      </c>
      <c r="O101" s="268">
        <v>3.6343922456429172E-3</v>
      </c>
      <c r="P101" s="268">
        <v>0</v>
      </c>
      <c r="Q101" s="268">
        <v>6.9816282696388024E-2</v>
      </c>
      <c r="R101" s="268">
        <v>1.5425426807934019E-2</v>
      </c>
      <c r="S101" s="268">
        <v>0</v>
      </c>
      <c r="T101" s="268">
        <v>2.1012046314588494E-3</v>
      </c>
      <c r="U101" s="268">
        <v>1.5934126079263374E-8</v>
      </c>
      <c r="V101" s="268">
        <v>1.6656273469618074E-3</v>
      </c>
      <c r="W101" s="268">
        <v>5.630405232130636E-5</v>
      </c>
      <c r="X101" s="268">
        <v>4.3786533798845283E-4</v>
      </c>
      <c r="Y101" s="268">
        <v>0</v>
      </c>
      <c r="Z101" s="268">
        <v>0</v>
      </c>
      <c r="AA101" s="268">
        <v>1.3441454486025297E-2</v>
      </c>
      <c r="AB101" s="268">
        <v>6.0649393039688711E-6</v>
      </c>
      <c r="AC101" s="268">
        <v>0</v>
      </c>
      <c r="AD101" s="268">
        <v>1.7169134923424045E-3</v>
      </c>
      <c r="AE101" s="268">
        <v>2.3906370921536357E-2</v>
      </c>
      <c r="AF101" s="268">
        <v>1.2721800742712954E-3</v>
      </c>
      <c r="AG101" s="268">
        <v>2.809905670683234E-2</v>
      </c>
      <c r="AH101" s="268" t="e">
        <v>#DIV/0!</v>
      </c>
      <c r="AI101" s="268">
        <v>5.0516108843629498E-3</v>
      </c>
      <c r="AJ101" s="364">
        <v>2.5503394157240605E-2</v>
      </c>
      <c r="AK101" s="244"/>
    </row>
    <row r="102" spans="2:37" x14ac:dyDescent="0.25">
      <c r="B102" s="83">
        <v>4601</v>
      </c>
      <c r="C102" s="82" t="s">
        <v>995</v>
      </c>
      <c r="D102" s="234">
        <v>0</v>
      </c>
      <c r="E102" s="234">
        <v>1.6311862430454775E-4</v>
      </c>
      <c r="F102" s="234">
        <v>5.3399073042475799E-2</v>
      </c>
      <c r="G102" s="234">
        <v>5.7869219824191508E-3</v>
      </c>
      <c r="H102" s="234">
        <v>2.4119868312840943E-2</v>
      </c>
      <c r="I102" s="234">
        <v>0</v>
      </c>
      <c r="J102" s="234">
        <v>4.5723086169592976E-4</v>
      </c>
      <c r="K102" s="234">
        <v>0</v>
      </c>
      <c r="L102" s="234">
        <v>3.3608425270603072E-2</v>
      </c>
      <c r="M102" s="234">
        <v>0</v>
      </c>
      <c r="N102" s="234">
        <v>1.4024045074792037E-3</v>
      </c>
      <c r="O102" s="234">
        <v>3.3461729807107944E-3</v>
      </c>
      <c r="P102" s="234">
        <v>0</v>
      </c>
      <c r="Q102" s="234">
        <v>0</v>
      </c>
      <c r="R102" s="234">
        <v>9.2085537887417572E-3</v>
      </c>
      <c r="S102" s="234">
        <v>0</v>
      </c>
      <c r="T102" s="234">
        <v>3.6502153191716379E-4</v>
      </c>
      <c r="U102" s="234">
        <v>0</v>
      </c>
      <c r="V102" s="234">
        <v>0</v>
      </c>
      <c r="W102" s="234">
        <v>0</v>
      </c>
      <c r="X102" s="234">
        <v>0</v>
      </c>
      <c r="Y102" s="234">
        <v>0</v>
      </c>
      <c r="Z102" s="234">
        <v>0</v>
      </c>
      <c r="AA102" s="234">
        <v>0</v>
      </c>
      <c r="AB102" s="234">
        <v>0</v>
      </c>
      <c r="AC102" s="234">
        <v>0</v>
      </c>
      <c r="AD102" s="234">
        <v>4.0473820981797305E-5</v>
      </c>
      <c r="AE102" s="234">
        <v>1.8298672639420387E-2</v>
      </c>
      <c r="AF102" s="234">
        <v>1.2388838235057563E-3</v>
      </c>
      <c r="AG102" s="234">
        <v>2.6669107350789204E-2</v>
      </c>
      <c r="AH102" s="234" t="e">
        <v>#DIV/0!</v>
      </c>
      <c r="AI102" s="234">
        <v>0</v>
      </c>
      <c r="AJ102" s="365">
        <v>1.8859784300091057E-2</v>
      </c>
    </row>
    <row r="103" spans="2:37" x14ac:dyDescent="0.25">
      <c r="B103" s="83">
        <v>4602</v>
      </c>
      <c r="C103" s="82" t="s">
        <v>996</v>
      </c>
      <c r="D103" s="234">
        <v>3.4606185445472642E-4</v>
      </c>
      <c r="E103" s="234">
        <v>4.1635818304407989E-5</v>
      </c>
      <c r="F103" s="234">
        <v>1.5616717584183715E-5</v>
      </c>
      <c r="G103" s="234">
        <v>2.9320521827198745E-6</v>
      </c>
      <c r="H103" s="234">
        <v>7.9792401674220507E-5</v>
      </c>
      <c r="I103" s="234">
        <v>0</v>
      </c>
      <c r="J103" s="234">
        <v>0</v>
      </c>
      <c r="K103" s="234">
        <v>0</v>
      </c>
      <c r="L103" s="234">
        <v>0</v>
      </c>
      <c r="M103" s="234">
        <v>3.5189513536486592E-6</v>
      </c>
      <c r="N103" s="234">
        <v>0</v>
      </c>
      <c r="O103" s="234">
        <v>0</v>
      </c>
      <c r="P103" s="234">
        <v>0</v>
      </c>
      <c r="Q103" s="234">
        <v>0</v>
      </c>
      <c r="R103" s="234">
        <v>2.2922595271375639E-7</v>
      </c>
      <c r="S103" s="234">
        <v>0</v>
      </c>
      <c r="T103" s="234">
        <v>0</v>
      </c>
      <c r="U103" s="234">
        <v>0</v>
      </c>
      <c r="V103" s="234">
        <v>1.6610031142916197E-3</v>
      </c>
      <c r="W103" s="234">
        <v>0</v>
      </c>
      <c r="X103" s="234">
        <v>4.3786533798845283E-4</v>
      </c>
      <c r="Y103" s="234">
        <v>0</v>
      </c>
      <c r="Z103" s="234">
        <v>0</v>
      </c>
      <c r="AA103" s="234">
        <v>0</v>
      </c>
      <c r="AB103" s="234">
        <v>0</v>
      </c>
      <c r="AC103" s="234">
        <v>0</v>
      </c>
      <c r="AD103" s="234">
        <v>4.5409778467030386E-5</v>
      </c>
      <c r="AE103" s="234">
        <v>5.2225191246478359E-5</v>
      </c>
      <c r="AF103" s="234">
        <v>0</v>
      </c>
      <c r="AG103" s="234">
        <v>1.4000454172580707E-5</v>
      </c>
      <c r="AH103" s="234" t="e">
        <v>#DIV/0!</v>
      </c>
      <c r="AI103" s="234">
        <v>0</v>
      </c>
      <c r="AJ103" s="365">
        <v>6.2417916724953038E-5</v>
      </c>
    </row>
    <row r="104" spans="2:37" x14ac:dyDescent="0.25">
      <c r="B104" s="83">
        <v>4690</v>
      </c>
      <c r="C104" s="82" t="s">
        <v>118</v>
      </c>
      <c r="D104" s="234">
        <v>1.3306857231403571E-5</v>
      </c>
      <c r="E104" s="234">
        <v>2.7333293362798738E-3</v>
      </c>
      <c r="F104" s="234">
        <v>1.1135497130484288E-2</v>
      </c>
      <c r="G104" s="234">
        <v>0</v>
      </c>
      <c r="H104" s="234">
        <v>5.4403816488095905E-3</v>
      </c>
      <c r="I104" s="234">
        <v>0</v>
      </c>
      <c r="J104" s="234">
        <v>2.1734006238275383E-4</v>
      </c>
      <c r="K104" s="234">
        <v>2.8555905602334905E-4</v>
      </c>
      <c r="L104" s="234">
        <v>0</v>
      </c>
      <c r="M104" s="234">
        <v>7.1342398604157834E-3</v>
      </c>
      <c r="N104" s="234">
        <v>0</v>
      </c>
      <c r="O104" s="234">
        <v>2.8821926493212229E-4</v>
      </c>
      <c r="P104" s="234">
        <v>0</v>
      </c>
      <c r="Q104" s="234">
        <v>6.9816282696388024E-2</v>
      </c>
      <c r="R104" s="234">
        <v>6.2166437932395478E-3</v>
      </c>
      <c r="S104" s="234">
        <v>0</v>
      </c>
      <c r="T104" s="234">
        <v>1.7361830995416857E-3</v>
      </c>
      <c r="U104" s="234">
        <v>1.5934126079263374E-8</v>
      </c>
      <c r="V104" s="234">
        <v>4.6242326701878692E-6</v>
      </c>
      <c r="W104" s="234">
        <v>5.630405232130636E-5</v>
      </c>
      <c r="X104" s="234">
        <v>0</v>
      </c>
      <c r="Y104" s="234">
        <v>0</v>
      </c>
      <c r="Z104" s="234">
        <v>0</v>
      </c>
      <c r="AA104" s="234">
        <v>1.3441454486025297E-2</v>
      </c>
      <c r="AB104" s="234">
        <v>6.0649393039688711E-6</v>
      </c>
      <c r="AC104" s="234">
        <v>0</v>
      </c>
      <c r="AD104" s="234">
        <v>1.6310298928935768E-3</v>
      </c>
      <c r="AE104" s="234">
        <v>5.5554730908694942E-3</v>
      </c>
      <c r="AF104" s="234">
        <v>3.3296250765539181E-5</v>
      </c>
      <c r="AG104" s="234">
        <v>1.4159489018705537E-3</v>
      </c>
      <c r="AH104" s="234" t="e">
        <v>#DIV/0!</v>
      </c>
      <c r="AI104" s="234">
        <v>5.0516108843629498E-3</v>
      </c>
      <c r="AJ104" s="365">
        <v>6.5811919404245994E-3</v>
      </c>
    </row>
    <row r="105" spans="2:37" s="14" customFormat="1" x14ac:dyDescent="0.25">
      <c r="B105" s="13"/>
      <c r="C105" s="14" t="s">
        <v>543</v>
      </c>
      <c r="D105" s="268">
        <v>0.12465172323563853</v>
      </c>
      <c r="E105" s="268">
        <v>-4.0527035696913793E-2</v>
      </c>
      <c r="F105" s="268">
        <v>-4.1935381735632403E-3</v>
      </c>
      <c r="G105" s="268">
        <v>2.4353469315044698E-2</v>
      </c>
      <c r="H105" s="268">
        <v>1.5843333460122008E-2</v>
      </c>
      <c r="I105" s="268">
        <v>4.8681449450347233E-2</v>
      </c>
      <c r="J105" s="268">
        <v>0.16595386503951862</v>
      </c>
      <c r="K105" s="268">
        <v>-0.15103865410618883</v>
      </c>
      <c r="L105" s="268">
        <v>5.2192414992859794E-2</v>
      </c>
      <c r="M105" s="268">
        <v>0.10979767149744964</v>
      </c>
      <c r="N105" s="268">
        <v>0.18724253643637495</v>
      </c>
      <c r="O105" s="268">
        <v>8.0331718726331547E-2</v>
      </c>
      <c r="P105" s="268">
        <v>5.0041859638496354E-2</v>
      </c>
      <c r="Q105" s="268">
        <v>-4.2130611669235979E-3</v>
      </c>
      <c r="R105" s="268">
        <v>9.2364638367863836E-2</v>
      </c>
      <c r="S105" s="268">
        <v>-0.13891178542872107</v>
      </c>
      <c r="T105" s="268">
        <v>-5.1740839618322543E-2</v>
      </c>
      <c r="U105" s="268">
        <v>3.9864850694258956E-2</v>
      </c>
      <c r="V105" s="268">
        <v>4.9764629024863491E-2</v>
      </c>
      <c r="W105" s="268">
        <v>0.13210166267006662</v>
      </c>
      <c r="X105" s="268">
        <v>-0.86249116876923482</v>
      </c>
      <c r="Y105" s="268">
        <v>-0.37217192356647189</v>
      </c>
      <c r="Z105" s="268">
        <v>-0.13697809978928804</v>
      </c>
      <c r="AA105" s="268">
        <v>2.5812148318547015E-2</v>
      </c>
      <c r="AB105" s="268">
        <v>-0.14868747183137321</v>
      </c>
      <c r="AC105" s="268">
        <v>1.7038217479676172E-2</v>
      </c>
      <c r="AD105" s="268">
        <v>-0.10272173848609595</v>
      </c>
      <c r="AE105" s="268">
        <v>3.6727448042482597E-2</v>
      </c>
      <c r="AF105" s="268">
        <v>0.1477988728158825</v>
      </c>
      <c r="AG105" s="268">
        <v>6.360572017998832E-2</v>
      </c>
      <c r="AH105" s="268" t="e">
        <v>#DIV/0!</v>
      </c>
      <c r="AI105" s="268">
        <v>-9.4313284418937923E-2</v>
      </c>
      <c r="AJ105" s="364">
        <v>2.5454787292729774E-2</v>
      </c>
      <c r="AK105" s="244"/>
    </row>
    <row r="106" spans="2:37" s="14" customFormat="1" x14ac:dyDescent="0.25">
      <c r="B106" s="83"/>
      <c r="C106" s="82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68"/>
      <c r="AJ106" s="364"/>
      <c r="AK106" s="244"/>
    </row>
    <row r="107" spans="2:37" s="14" customFormat="1" x14ac:dyDescent="0.25">
      <c r="B107" s="13">
        <v>56</v>
      </c>
      <c r="C107" s="14" t="s">
        <v>544</v>
      </c>
      <c r="D107" s="268">
        <v>3.212442833605688E-2</v>
      </c>
      <c r="E107" s="268">
        <v>0.12248483451596649</v>
      </c>
      <c r="F107" s="268">
        <v>0.10902469254192179</v>
      </c>
      <c r="G107" s="268">
        <v>7.5154498732229832E-2</v>
      </c>
      <c r="H107" s="268">
        <v>9.2528717484811854E-2</v>
      </c>
      <c r="I107" s="268">
        <v>6.0571199535779476E-2</v>
      </c>
      <c r="J107" s="268">
        <v>7.8038412007626866E-3</v>
      </c>
      <c r="K107" s="268">
        <v>0.3934328010108708</v>
      </c>
      <c r="L107" s="268">
        <v>7.1958507017037709E-2</v>
      </c>
      <c r="M107" s="268">
        <v>2.7079672218655728E-2</v>
      </c>
      <c r="N107" s="268">
        <v>3.2698015050313299E-2</v>
      </c>
      <c r="O107" s="268">
        <v>3.7178830486992824E-2</v>
      </c>
      <c r="P107" s="268">
        <v>3.0660277817116145E-2</v>
      </c>
      <c r="Q107" s="268">
        <v>4.6946456946696767E-2</v>
      </c>
      <c r="R107" s="268">
        <v>5.1447566842647993E-2</v>
      </c>
      <c r="S107" s="268">
        <v>0.13560082199109152</v>
      </c>
      <c r="T107" s="268">
        <v>6.1917717251090992E-2</v>
      </c>
      <c r="U107" s="268">
        <v>5.1396240704337577E-2</v>
      </c>
      <c r="V107" s="268">
        <v>2.4881048353486337E-2</v>
      </c>
      <c r="W107" s="268">
        <v>1.7551052738754451E-2</v>
      </c>
      <c r="X107" s="268">
        <v>0.13294052372125401</v>
      </c>
      <c r="Y107" s="268">
        <v>6.8263029718764079E-2</v>
      </c>
      <c r="Z107" s="268">
        <v>0.15921071155678471</v>
      </c>
      <c r="AA107" s="268">
        <v>4.6201872141242106E-2</v>
      </c>
      <c r="AB107" s="268">
        <v>0.25815392513261226</v>
      </c>
      <c r="AC107" s="268">
        <v>7.5007906760279741E-2</v>
      </c>
      <c r="AD107" s="268">
        <v>0.11852479778748215</v>
      </c>
      <c r="AE107" s="268">
        <v>7.9918949265893546E-2</v>
      </c>
      <c r="AF107" s="268">
        <v>7.4759772994399384E-2</v>
      </c>
      <c r="AG107" s="268">
        <v>6.2674517582838526E-2</v>
      </c>
      <c r="AH107" s="268" t="e">
        <v>#DIV/0!</v>
      </c>
      <c r="AI107" s="268">
        <v>6.2195103086766818E-2</v>
      </c>
      <c r="AJ107" s="364">
        <v>8.2886901836601481E-2</v>
      </c>
      <c r="AK107" s="244"/>
    </row>
    <row r="108" spans="2:37" x14ac:dyDescent="0.25">
      <c r="B108" s="83">
        <v>5601</v>
      </c>
      <c r="C108" s="82" t="s">
        <v>997</v>
      </c>
      <c r="D108" s="234">
        <v>2.3806335621560839E-4</v>
      </c>
      <c r="E108" s="234">
        <v>4.4881138744212566E-4</v>
      </c>
      <c r="F108" s="234">
        <v>1.5858886974930018E-2</v>
      </c>
      <c r="G108" s="234">
        <v>1.3926574120310944E-5</v>
      </c>
      <c r="H108" s="234">
        <v>7.0223661870245568E-3</v>
      </c>
      <c r="I108" s="234">
        <v>7.5133308510873904E-4</v>
      </c>
      <c r="J108" s="234">
        <v>0</v>
      </c>
      <c r="K108" s="234">
        <v>0</v>
      </c>
      <c r="L108" s="234">
        <v>1.6691610741105516E-6</v>
      </c>
      <c r="M108" s="234">
        <v>1.9636116227858812E-5</v>
      </c>
      <c r="N108" s="234">
        <v>3.0965604601817788E-5</v>
      </c>
      <c r="O108" s="234">
        <v>2.3718367430508537E-5</v>
      </c>
      <c r="P108" s="234">
        <v>9.6762686278673853E-6</v>
      </c>
      <c r="Q108" s="234">
        <v>1.9665071306652958E-4</v>
      </c>
      <c r="R108" s="234">
        <v>1.1807775108158435E-4</v>
      </c>
      <c r="S108" s="234">
        <v>2.8201940327810909E-4</v>
      </c>
      <c r="T108" s="234">
        <v>1.9301649270601668E-4</v>
      </c>
      <c r="U108" s="234">
        <v>0</v>
      </c>
      <c r="V108" s="234">
        <v>9.6144555123019379E-3</v>
      </c>
      <c r="W108" s="234">
        <v>0</v>
      </c>
      <c r="X108" s="234">
        <v>0</v>
      </c>
      <c r="Y108" s="234">
        <v>0</v>
      </c>
      <c r="Z108" s="234">
        <v>0</v>
      </c>
      <c r="AA108" s="234">
        <v>5.9486332842641457E-6</v>
      </c>
      <c r="AB108" s="234">
        <v>0</v>
      </c>
      <c r="AC108" s="234">
        <v>4.5646684178672079E-3</v>
      </c>
      <c r="AD108" s="234">
        <v>7.4441945537108618E-4</v>
      </c>
      <c r="AE108" s="234">
        <v>4.5078582416164309E-3</v>
      </c>
      <c r="AF108" s="234">
        <v>2.7355008074827043E-5</v>
      </c>
      <c r="AG108" s="234">
        <v>8.2218516179846782E-5</v>
      </c>
      <c r="AH108" s="234" t="e">
        <v>#DIV/0!</v>
      </c>
      <c r="AI108" s="234">
        <v>1.5067892351032538E-3</v>
      </c>
      <c r="AJ108" s="365">
        <v>5.5161569922120533E-3</v>
      </c>
    </row>
    <row r="109" spans="2:37" x14ac:dyDescent="0.25">
      <c r="B109" s="83">
        <v>5602</v>
      </c>
      <c r="C109" s="82" t="s">
        <v>998</v>
      </c>
      <c r="D109" s="234">
        <v>0</v>
      </c>
      <c r="E109" s="234">
        <v>0</v>
      </c>
      <c r="F109" s="234">
        <v>0</v>
      </c>
      <c r="G109" s="234">
        <v>0</v>
      </c>
      <c r="H109" s="234">
        <v>0</v>
      </c>
      <c r="I109" s="234">
        <v>0</v>
      </c>
      <c r="J109" s="234">
        <v>0</v>
      </c>
      <c r="K109" s="234">
        <v>0</v>
      </c>
      <c r="L109" s="234">
        <v>0</v>
      </c>
      <c r="M109" s="234">
        <v>0</v>
      </c>
      <c r="N109" s="234">
        <v>0</v>
      </c>
      <c r="O109" s="234">
        <v>0</v>
      </c>
      <c r="P109" s="234">
        <v>0</v>
      </c>
      <c r="Q109" s="234">
        <v>0</v>
      </c>
      <c r="R109" s="234">
        <v>0</v>
      </c>
      <c r="S109" s="234">
        <v>0</v>
      </c>
      <c r="T109" s="234">
        <v>0</v>
      </c>
      <c r="U109" s="234">
        <v>0</v>
      </c>
      <c r="V109" s="234">
        <v>0</v>
      </c>
      <c r="W109" s="234">
        <v>0</v>
      </c>
      <c r="X109" s="234">
        <v>0</v>
      </c>
      <c r="Y109" s="234">
        <v>0</v>
      </c>
      <c r="Z109" s="234">
        <v>0</v>
      </c>
      <c r="AA109" s="234">
        <v>0</v>
      </c>
      <c r="AB109" s="234">
        <v>0</v>
      </c>
      <c r="AC109" s="234">
        <v>0</v>
      </c>
      <c r="AD109" s="234">
        <v>0</v>
      </c>
      <c r="AE109" s="234">
        <v>0</v>
      </c>
      <c r="AF109" s="234">
        <v>0</v>
      </c>
      <c r="AG109" s="234">
        <v>0</v>
      </c>
      <c r="AH109" s="234" t="e">
        <v>#DIV/0!</v>
      </c>
      <c r="AI109" s="234">
        <v>0</v>
      </c>
      <c r="AJ109" s="365">
        <v>0</v>
      </c>
    </row>
    <row r="110" spans="2:37" x14ac:dyDescent="0.25">
      <c r="B110" s="83">
        <v>5603</v>
      </c>
      <c r="C110" s="82" t="s">
        <v>140</v>
      </c>
      <c r="D110" s="234">
        <v>4.9911695190705348E-6</v>
      </c>
      <c r="E110" s="234">
        <v>1.9530354329905871E-4</v>
      </c>
      <c r="F110" s="234">
        <v>1.1003787764179798E-3</v>
      </c>
      <c r="G110" s="234">
        <v>2.0993078015291732E-3</v>
      </c>
      <c r="H110" s="234">
        <v>8.5870821626945571E-4</v>
      </c>
      <c r="I110" s="234">
        <v>3.3840538226464101E-4</v>
      </c>
      <c r="J110" s="234">
        <v>0</v>
      </c>
      <c r="K110" s="234">
        <v>0</v>
      </c>
      <c r="L110" s="234">
        <v>2.085496124090854E-4</v>
      </c>
      <c r="M110" s="234">
        <v>0</v>
      </c>
      <c r="N110" s="234">
        <v>6.9585610963350736E-4</v>
      </c>
      <c r="O110" s="234">
        <v>4.0988331024040855E-4</v>
      </c>
      <c r="P110" s="234">
        <v>0</v>
      </c>
      <c r="Q110" s="234">
        <v>0</v>
      </c>
      <c r="R110" s="234">
        <v>2.3810447162616374E-4</v>
      </c>
      <c r="S110" s="234">
        <v>0</v>
      </c>
      <c r="T110" s="234">
        <v>1.213600340531028E-2</v>
      </c>
      <c r="U110" s="234">
        <v>0</v>
      </c>
      <c r="V110" s="234">
        <v>0</v>
      </c>
      <c r="W110" s="234">
        <v>4.2117542538299205E-4</v>
      </c>
      <c r="X110" s="234">
        <v>8.9100850175364132E-3</v>
      </c>
      <c r="Y110" s="234">
        <v>0</v>
      </c>
      <c r="Z110" s="234">
        <v>0</v>
      </c>
      <c r="AA110" s="234">
        <v>0</v>
      </c>
      <c r="AB110" s="234">
        <v>0</v>
      </c>
      <c r="AC110" s="234">
        <v>0</v>
      </c>
      <c r="AD110" s="234">
        <v>1.5054672994781022E-3</v>
      </c>
      <c r="AE110" s="234">
        <v>6.7764618386836103E-4</v>
      </c>
      <c r="AF110" s="234">
        <v>6.1471912926334071E-4</v>
      </c>
      <c r="AG110" s="234">
        <v>1.654892175554638E-4</v>
      </c>
      <c r="AH110" s="234" t="e">
        <v>#DIV/0!</v>
      </c>
      <c r="AI110" s="234">
        <v>0</v>
      </c>
      <c r="AJ110" s="365">
        <v>7.6012663470454572E-4</v>
      </c>
    </row>
    <row r="111" spans="2:37" x14ac:dyDescent="0.25">
      <c r="B111" s="83">
        <v>5604</v>
      </c>
      <c r="C111" s="82" t="s">
        <v>999</v>
      </c>
      <c r="D111" s="234">
        <v>3.1322931846032444E-2</v>
      </c>
      <c r="E111" s="234">
        <v>9.0120362720987349E-2</v>
      </c>
      <c r="F111" s="234">
        <v>7.8672914755032283E-2</v>
      </c>
      <c r="G111" s="234">
        <v>6.285198166287273E-2</v>
      </c>
      <c r="H111" s="234">
        <v>7.0028763138495917E-2</v>
      </c>
      <c r="I111" s="234">
        <v>5.9173626356385838E-2</v>
      </c>
      <c r="J111" s="234">
        <v>6.4241978879138063E-3</v>
      </c>
      <c r="K111" s="234">
        <v>0.3063176747663659</v>
      </c>
      <c r="L111" s="234">
        <v>6.8904612935147963E-2</v>
      </c>
      <c r="M111" s="234">
        <v>2.2844633261055364E-2</v>
      </c>
      <c r="N111" s="234">
        <v>1.6905697351313493E-2</v>
      </c>
      <c r="O111" s="234">
        <v>2.900196861051494E-2</v>
      </c>
      <c r="P111" s="234">
        <v>2.091801383572366E-2</v>
      </c>
      <c r="Q111" s="234">
        <v>4.2952566970744732E-2</v>
      </c>
      <c r="R111" s="234">
        <v>4.3905980706506802E-2</v>
      </c>
      <c r="S111" s="234">
        <v>0.13382085634270194</v>
      </c>
      <c r="T111" s="234">
        <v>2.6582552908070402E-2</v>
      </c>
      <c r="U111" s="234">
        <v>5.1396240704337577E-2</v>
      </c>
      <c r="V111" s="234">
        <v>1.4868096363739196E-2</v>
      </c>
      <c r="W111" s="234">
        <v>1.5657132216803048E-2</v>
      </c>
      <c r="X111" s="234">
        <v>0.11425605761931011</v>
      </c>
      <c r="Y111" s="234">
        <v>6.8263029718764079E-2</v>
      </c>
      <c r="Z111" s="234">
        <v>0.15921071155678471</v>
      </c>
      <c r="AA111" s="234">
        <v>2.3643369729250352E-2</v>
      </c>
      <c r="AB111" s="234">
        <v>0.25264758892734124</v>
      </c>
      <c r="AC111" s="234">
        <v>3.0392421312004595E-2</v>
      </c>
      <c r="AD111" s="234">
        <v>0.10589128584355269</v>
      </c>
      <c r="AE111" s="234">
        <v>6.2728105569345299E-2</v>
      </c>
      <c r="AF111" s="234">
        <v>5.0651199625891055E-2</v>
      </c>
      <c r="AG111" s="234">
        <v>5.9330473849463036E-2</v>
      </c>
      <c r="AH111" s="234" t="e">
        <v>#DIV/0!</v>
      </c>
      <c r="AI111" s="234">
        <v>3.9011449655316104E-2</v>
      </c>
      <c r="AJ111" s="365">
        <v>6.4509604415863911E-2</v>
      </c>
    </row>
    <row r="112" spans="2:37" x14ac:dyDescent="0.25">
      <c r="B112" s="83">
        <v>5690</v>
      </c>
      <c r="C112" s="82" t="s">
        <v>53</v>
      </c>
      <c r="D112" s="234">
        <v>5.5844196428975711E-4</v>
      </c>
      <c r="E112" s="234">
        <v>3.1720356864237957E-2</v>
      </c>
      <c r="F112" s="234">
        <v>1.3392512035541499E-2</v>
      </c>
      <c r="G112" s="234">
        <v>1.018928269370762E-2</v>
      </c>
      <c r="H112" s="234">
        <v>1.4618879943021934E-2</v>
      </c>
      <c r="I112" s="234">
        <v>3.0783471202026718E-4</v>
      </c>
      <c r="J112" s="234">
        <v>1.3796433128488795E-3</v>
      </c>
      <c r="K112" s="234">
        <v>8.7115126244504903E-2</v>
      </c>
      <c r="L112" s="234">
        <v>2.8436753084065598E-3</v>
      </c>
      <c r="M112" s="234">
        <v>4.2154028413725056E-3</v>
      </c>
      <c r="N112" s="234">
        <v>1.5065495984764482E-2</v>
      </c>
      <c r="O112" s="234">
        <v>7.7432601988069692E-3</v>
      </c>
      <c r="P112" s="234">
        <v>9.7325877127646208E-3</v>
      </c>
      <c r="Q112" s="234">
        <v>3.7972392628855076E-3</v>
      </c>
      <c r="R112" s="234">
        <v>7.1854039134334451E-3</v>
      </c>
      <c r="S112" s="234">
        <v>1.4979462451114721E-3</v>
      </c>
      <c r="T112" s="234">
        <v>2.3006144445004297E-2</v>
      </c>
      <c r="U112" s="234">
        <v>0</v>
      </c>
      <c r="V112" s="234">
        <v>3.9849647744520455E-4</v>
      </c>
      <c r="W112" s="234">
        <v>1.4727450965684103E-3</v>
      </c>
      <c r="X112" s="234">
        <v>9.7743810844074814E-3</v>
      </c>
      <c r="Y112" s="234">
        <v>0</v>
      </c>
      <c r="Z112" s="234">
        <v>0</v>
      </c>
      <c r="AA112" s="234">
        <v>2.2552553778707483E-2</v>
      </c>
      <c r="AB112" s="234">
        <v>5.5063362052710065E-3</v>
      </c>
      <c r="AC112" s="234">
        <v>4.0050817030407929E-2</v>
      </c>
      <c r="AD112" s="234">
        <v>1.0383625189080281E-2</v>
      </c>
      <c r="AE112" s="234">
        <v>1.2005339271063469E-2</v>
      </c>
      <c r="AF112" s="234">
        <v>2.3466499231170161E-2</v>
      </c>
      <c r="AG112" s="234">
        <v>3.0963359996401857E-3</v>
      </c>
      <c r="AH112" s="234" t="e">
        <v>#DIV/0!</v>
      </c>
      <c r="AI112" s="234">
        <v>2.1676864196347467E-2</v>
      </c>
      <c r="AJ112" s="365">
        <v>1.2101013793820978E-2</v>
      </c>
    </row>
    <row r="113" spans="2:37" s="14" customFormat="1" x14ac:dyDescent="0.25">
      <c r="B113" s="13">
        <v>47</v>
      </c>
      <c r="C113" s="14" t="s">
        <v>1209</v>
      </c>
      <c r="D113" s="268">
        <v>9.5275442419827348E-3</v>
      </c>
      <c r="E113" s="268">
        <v>2.8014010896229471E-2</v>
      </c>
      <c r="F113" s="268">
        <v>1.3585987161288178E-2</v>
      </c>
      <c r="G113" s="268">
        <v>1.5552841745285579E-3</v>
      </c>
      <c r="H113" s="268">
        <v>1.4129497657975604E-2</v>
      </c>
      <c r="I113" s="268">
        <v>3.16562053549709E-2</v>
      </c>
      <c r="J113" s="268">
        <v>1.5653327541101571E-3</v>
      </c>
      <c r="K113" s="268">
        <v>5.9853672617049851E-3</v>
      </c>
      <c r="L113" s="268">
        <v>7.6239441471575324E-3</v>
      </c>
      <c r="M113" s="268">
        <v>4.1110263321292957E-3</v>
      </c>
      <c r="N113" s="268">
        <v>3.4394386561393694E-2</v>
      </c>
      <c r="O113" s="268">
        <v>7.5333882132379054E-4</v>
      </c>
      <c r="P113" s="268">
        <v>9.3408700518913673E-3</v>
      </c>
      <c r="Q113" s="268">
        <v>8.4576249959636158E-3</v>
      </c>
      <c r="R113" s="268">
        <v>1.4059461521913315E-2</v>
      </c>
      <c r="S113" s="268">
        <v>2.3923599979251411E-3</v>
      </c>
      <c r="T113" s="268">
        <v>6.3703109193944257E-3</v>
      </c>
      <c r="U113" s="268">
        <v>7.1414442638976949E-2</v>
      </c>
      <c r="V113" s="268">
        <v>3.4278548384722684E-4</v>
      </c>
      <c r="W113" s="268">
        <v>2.7540986432836203E-4</v>
      </c>
      <c r="X113" s="268">
        <v>0</v>
      </c>
      <c r="Y113" s="268">
        <v>0.19748675094137058</v>
      </c>
      <c r="Z113" s="268">
        <v>0</v>
      </c>
      <c r="AA113" s="268">
        <v>1.532445800078814E-2</v>
      </c>
      <c r="AB113" s="268">
        <v>3.4898676817276986E-2</v>
      </c>
      <c r="AC113" s="268">
        <v>1.1378423202083767E-2</v>
      </c>
      <c r="AD113" s="268">
        <v>2.9234821399567644E-2</v>
      </c>
      <c r="AE113" s="268">
        <v>1.4667116263447268E-2</v>
      </c>
      <c r="AF113" s="268">
        <v>3.1081888461077331E-2</v>
      </c>
      <c r="AG113" s="268">
        <v>6.8684347639722202E-3</v>
      </c>
      <c r="AH113" s="268" t="e">
        <v>#DIV/0!</v>
      </c>
      <c r="AI113" s="268">
        <v>6.7683038609089585E-2</v>
      </c>
      <c r="AJ113" s="364">
        <v>1.363390665701608E-2</v>
      </c>
      <c r="AK113" s="244"/>
    </row>
    <row r="114" spans="2:37" x14ac:dyDescent="0.25">
      <c r="B114" s="83">
        <v>4701</v>
      </c>
      <c r="C114" s="82" t="s">
        <v>1000</v>
      </c>
      <c r="D114" s="234">
        <v>3.0409179447211064E-4</v>
      </c>
      <c r="E114" s="234">
        <v>0</v>
      </c>
      <c r="F114" s="234">
        <v>3.4244139186509655E-4</v>
      </c>
      <c r="G114" s="234">
        <v>6.9972341986925169E-8</v>
      </c>
      <c r="H114" s="234">
        <v>2.0408893508418009E-4</v>
      </c>
      <c r="I114" s="234">
        <v>1.5144704098489823E-4</v>
      </c>
      <c r="J114" s="234">
        <v>0</v>
      </c>
      <c r="K114" s="234">
        <v>0</v>
      </c>
      <c r="L114" s="234">
        <v>7.9718102964720407E-5</v>
      </c>
      <c r="M114" s="234">
        <v>0</v>
      </c>
      <c r="N114" s="234">
        <v>0</v>
      </c>
      <c r="O114" s="234">
        <v>0</v>
      </c>
      <c r="P114" s="234">
        <v>0</v>
      </c>
      <c r="Q114" s="234">
        <v>1.6994551374175582E-5</v>
      </c>
      <c r="R114" s="234">
        <v>4.0975261725846053E-5</v>
      </c>
      <c r="S114" s="234">
        <v>2.7731513180202745E-4</v>
      </c>
      <c r="T114" s="234">
        <v>0</v>
      </c>
      <c r="U114" s="234">
        <v>0</v>
      </c>
      <c r="V114" s="234">
        <v>0</v>
      </c>
      <c r="W114" s="234">
        <v>0</v>
      </c>
      <c r="X114" s="234">
        <v>0</v>
      </c>
      <c r="Y114" s="234">
        <v>5.151052262909316E-4</v>
      </c>
      <c r="Z114" s="234">
        <v>0</v>
      </c>
      <c r="AA114" s="234">
        <v>0</v>
      </c>
      <c r="AB114" s="234">
        <v>2.2018826860399119E-4</v>
      </c>
      <c r="AC114" s="234">
        <v>0</v>
      </c>
      <c r="AD114" s="234">
        <v>1.5462974069102535E-4</v>
      </c>
      <c r="AE114" s="234">
        <v>1.4835365259339338E-4</v>
      </c>
      <c r="AF114" s="234">
        <v>0</v>
      </c>
      <c r="AG114" s="234">
        <v>6.3258264219448414E-5</v>
      </c>
      <c r="AH114" s="234" t="e">
        <v>#DIV/0!</v>
      </c>
      <c r="AI114" s="234">
        <v>1.5173364351860375E-4</v>
      </c>
      <c r="AJ114" s="365">
        <v>1.7220402360680295E-4</v>
      </c>
    </row>
    <row r="115" spans="2:37" x14ac:dyDescent="0.25">
      <c r="B115" s="83">
        <v>4702</v>
      </c>
      <c r="C115" s="82" t="s">
        <v>1001</v>
      </c>
      <c r="D115" s="234">
        <v>0</v>
      </c>
      <c r="E115" s="234">
        <v>0</v>
      </c>
      <c r="F115" s="234">
        <v>0</v>
      </c>
      <c r="G115" s="234">
        <v>0</v>
      </c>
      <c r="H115" s="234">
        <v>0</v>
      </c>
      <c r="I115" s="234">
        <v>0</v>
      </c>
      <c r="J115" s="234">
        <v>0</v>
      </c>
      <c r="K115" s="234">
        <v>0</v>
      </c>
      <c r="L115" s="234">
        <v>0</v>
      </c>
      <c r="M115" s="234">
        <v>0</v>
      </c>
      <c r="N115" s="234">
        <v>0</v>
      </c>
      <c r="O115" s="234">
        <v>0</v>
      </c>
      <c r="P115" s="234">
        <v>0</v>
      </c>
      <c r="Q115" s="234">
        <v>0</v>
      </c>
      <c r="R115" s="234">
        <v>0</v>
      </c>
      <c r="S115" s="234">
        <v>0</v>
      </c>
      <c r="T115" s="234">
        <v>0</v>
      </c>
      <c r="U115" s="234">
        <v>0</v>
      </c>
      <c r="V115" s="234">
        <v>0</v>
      </c>
      <c r="W115" s="234">
        <v>0</v>
      </c>
      <c r="X115" s="234">
        <v>0</v>
      </c>
      <c r="Y115" s="234">
        <v>0</v>
      </c>
      <c r="Z115" s="234">
        <v>0</v>
      </c>
      <c r="AA115" s="234">
        <v>0</v>
      </c>
      <c r="AB115" s="234">
        <v>0</v>
      </c>
      <c r="AC115" s="234">
        <v>0</v>
      </c>
      <c r="AD115" s="234">
        <v>0</v>
      </c>
      <c r="AE115" s="234">
        <v>0</v>
      </c>
      <c r="AF115" s="234">
        <v>0</v>
      </c>
      <c r="AG115" s="234">
        <v>0</v>
      </c>
      <c r="AH115" s="234" t="e">
        <v>#DIV/0!</v>
      </c>
      <c r="AI115" s="234">
        <v>0</v>
      </c>
      <c r="AJ115" s="365">
        <v>0</v>
      </c>
    </row>
    <row r="116" spans="2:37" x14ac:dyDescent="0.25">
      <c r="B116" s="83">
        <v>4703</v>
      </c>
      <c r="C116" s="82" t="s">
        <v>985</v>
      </c>
      <c r="D116" s="234">
        <v>4.4504499142994057E-3</v>
      </c>
      <c r="E116" s="234">
        <v>3.8937733449031105E-3</v>
      </c>
      <c r="F116" s="234">
        <v>1.3243542161957713E-2</v>
      </c>
      <c r="G116" s="234">
        <v>1.5552142021865709E-3</v>
      </c>
      <c r="H116" s="234">
        <v>7.6741366801604842E-3</v>
      </c>
      <c r="I116" s="234">
        <v>1.258330523797542E-2</v>
      </c>
      <c r="J116" s="234">
        <v>1.1939770901878547E-3</v>
      </c>
      <c r="K116" s="234">
        <v>8.1114430271567476E-4</v>
      </c>
      <c r="L116" s="234">
        <v>6.8978578154905599E-3</v>
      </c>
      <c r="M116" s="234">
        <v>4.023239755887302E-3</v>
      </c>
      <c r="N116" s="234">
        <v>2.4576068796641577E-3</v>
      </c>
      <c r="O116" s="234">
        <v>2.0452744444442279E-5</v>
      </c>
      <c r="P116" s="234">
        <v>8.4114351707986073E-4</v>
      </c>
      <c r="Q116" s="234">
        <v>8.439606313871615E-3</v>
      </c>
      <c r="R116" s="234">
        <v>5.0374821707102205E-3</v>
      </c>
      <c r="S116" s="234">
        <v>2.109509362041588E-3</v>
      </c>
      <c r="T116" s="234">
        <v>6.3703109193944257E-3</v>
      </c>
      <c r="U116" s="234">
        <v>7.1414442638976949E-2</v>
      </c>
      <c r="V116" s="234">
        <v>3.4278548384722684E-4</v>
      </c>
      <c r="W116" s="234">
        <v>2.753324462564202E-4</v>
      </c>
      <c r="X116" s="234">
        <v>0</v>
      </c>
      <c r="Y116" s="234">
        <v>8.3729836611642731E-3</v>
      </c>
      <c r="Z116" s="234">
        <v>0</v>
      </c>
      <c r="AA116" s="234">
        <v>5.9463431062532649E-4</v>
      </c>
      <c r="AB116" s="234">
        <v>3.3394222858522692E-2</v>
      </c>
      <c r="AC116" s="234">
        <v>1.0420922558351923E-2</v>
      </c>
      <c r="AD116" s="234">
        <v>1.1404270304978458E-2</v>
      </c>
      <c r="AE116" s="234">
        <v>6.9413574121296234E-3</v>
      </c>
      <c r="AF116" s="234">
        <v>2.2656289693797436E-3</v>
      </c>
      <c r="AG116" s="234">
        <v>6.2748447563803003E-3</v>
      </c>
      <c r="AH116" s="234" t="e">
        <v>#DIV/0!</v>
      </c>
      <c r="AI116" s="234">
        <v>6.124717367494076E-3</v>
      </c>
      <c r="AJ116" s="365">
        <v>7.4359570358959555E-3</v>
      </c>
    </row>
    <row r="117" spans="2:37" x14ac:dyDescent="0.25">
      <c r="B117" s="83">
        <v>4790</v>
      </c>
      <c r="C117" s="82" t="s">
        <v>53</v>
      </c>
      <c r="D117" s="234">
        <v>4.7730025332112192E-3</v>
      </c>
      <c r="E117" s="234">
        <v>2.4120237551326359E-2</v>
      </c>
      <c r="F117" s="234">
        <v>3.6074653694118072E-9</v>
      </c>
      <c r="G117" s="234">
        <v>0</v>
      </c>
      <c r="H117" s="234">
        <v>6.2512720427309399E-3</v>
      </c>
      <c r="I117" s="234">
        <v>1.8921453076010581E-2</v>
      </c>
      <c r="J117" s="234">
        <v>3.7135566392230231E-4</v>
      </c>
      <c r="K117" s="234">
        <v>5.1742229589893107E-3</v>
      </c>
      <c r="L117" s="234">
        <v>6.4636822870225291E-4</v>
      </c>
      <c r="M117" s="234">
        <v>8.7786576241993198E-5</v>
      </c>
      <c r="N117" s="234">
        <v>3.1936779681729532E-2</v>
      </c>
      <c r="O117" s="234">
        <v>7.3288607687934835E-4</v>
      </c>
      <c r="P117" s="234">
        <v>8.4997265348115067E-3</v>
      </c>
      <c r="Q117" s="234">
        <v>1.0241307178253025E-6</v>
      </c>
      <c r="R117" s="234">
        <v>8.9810040894772493E-3</v>
      </c>
      <c r="S117" s="234">
        <v>5.5355040815256666E-6</v>
      </c>
      <c r="T117" s="234">
        <v>0</v>
      </c>
      <c r="U117" s="234">
        <v>0</v>
      </c>
      <c r="V117" s="234">
        <v>0</v>
      </c>
      <c r="W117" s="234">
        <v>7.7418071941796245E-8</v>
      </c>
      <c r="X117" s="234">
        <v>0</v>
      </c>
      <c r="Y117" s="234">
        <v>0.18859866205391537</v>
      </c>
      <c r="Z117" s="234">
        <v>0</v>
      </c>
      <c r="AA117" s="234">
        <v>1.4729823690162814E-2</v>
      </c>
      <c r="AB117" s="234">
        <v>1.2842656901502962E-3</v>
      </c>
      <c r="AC117" s="234">
        <v>9.5750064373184465E-4</v>
      </c>
      <c r="AD117" s="234">
        <v>1.7675921353898155E-2</v>
      </c>
      <c r="AE117" s="234">
        <v>7.5774051987242512E-3</v>
      </c>
      <c r="AF117" s="234">
        <v>2.8816259491697586E-2</v>
      </c>
      <c r="AG117" s="234">
        <v>5.3033174337247121E-4</v>
      </c>
      <c r="AH117" s="234" t="e">
        <v>#DIV/0!</v>
      </c>
      <c r="AI117" s="234">
        <v>6.1406587598076899E-2</v>
      </c>
      <c r="AJ117" s="365">
        <v>6.0257455975133217E-3</v>
      </c>
    </row>
    <row r="118" spans="2:37" s="14" customFormat="1" x14ac:dyDescent="0.25">
      <c r="B118" s="13"/>
      <c r="C118" s="14" t="s">
        <v>1207</v>
      </c>
      <c r="D118" s="268">
        <v>0.14724860732971268</v>
      </c>
      <c r="E118" s="268">
        <v>5.3943787922823228E-2</v>
      </c>
      <c r="F118" s="268">
        <v>9.1245167207070377E-2</v>
      </c>
      <c r="G118" s="268">
        <v>9.7952683872745971E-2</v>
      </c>
      <c r="H118" s="268">
        <v>9.4242553286958256E-2</v>
      </c>
      <c r="I118" s="268">
        <v>7.7596443631155809E-2</v>
      </c>
      <c r="J118" s="268">
        <v>0.17219237348617114</v>
      </c>
      <c r="K118" s="268">
        <v>0.23640877964297702</v>
      </c>
      <c r="L118" s="268">
        <v>0.11652697786273997</v>
      </c>
      <c r="M118" s="268">
        <v>0.13276631738397607</v>
      </c>
      <c r="N118" s="268">
        <v>0.18554616492529455</v>
      </c>
      <c r="O118" s="268">
        <v>0.11675721039200057</v>
      </c>
      <c r="P118" s="268">
        <v>7.1361267403721132E-2</v>
      </c>
      <c r="Q118" s="268">
        <v>3.4275770783809556E-2</v>
      </c>
      <c r="R118" s="268">
        <v>0.12975274368859852</v>
      </c>
      <c r="S118" s="268">
        <v>-5.7033234355546841E-3</v>
      </c>
      <c r="T118" s="268">
        <v>3.8065667133740243E-3</v>
      </c>
      <c r="U118" s="268">
        <v>1.9846648759619587E-2</v>
      </c>
      <c r="V118" s="268">
        <v>7.4302891894502593E-2</v>
      </c>
      <c r="W118" s="268">
        <v>0.14937730554449272</v>
      </c>
      <c r="X118" s="268">
        <v>-0.72955064504798095</v>
      </c>
      <c r="Y118" s="268">
        <v>-0.50139564478907839</v>
      </c>
      <c r="Z118" s="268">
        <v>2.2232611767496645E-2</v>
      </c>
      <c r="AA118" s="268">
        <v>5.6689562459000975E-2</v>
      </c>
      <c r="AB118" s="268">
        <v>7.4567776483962067E-2</v>
      </c>
      <c r="AC118" s="268">
        <v>8.066770103787213E-2</v>
      </c>
      <c r="AD118" s="268">
        <v>-1.3431762098181445E-2</v>
      </c>
      <c r="AE118" s="268">
        <v>0.10197928104492889</v>
      </c>
      <c r="AF118" s="268">
        <v>0.19147675734920452</v>
      </c>
      <c r="AG118" s="268">
        <v>0.11941180299885462</v>
      </c>
      <c r="AH118" s="268" t="e">
        <v>#DIV/0!</v>
      </c>
      <c r="AI118" s="268">
        <v>-9.9801219941260649E-2</v>
      </c>
      <c r="AJ118" s="364">
        <v>9.4707782472315163E-2</v>
      </c>
      <c r="AK118" s="244"/>
    </row>
    <row r="119" spans="2:37" s="14" customFormat="1" x14ac:dyDescent="0.25">
      <c r="B119" s="13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68"/>
      <c r="AJ119" s="364"/>
      <c r="AK119" s="244"/>
    </row>
    <row r="120" spans="2:37" s="14" customFormat="1" x14ac:dyDescent="0.25">
      <c r="B120" s="13">
        <v>48</v>
      </c>
      <c r="C120" s="14" t="s">
        <v>1210</v>
      </c>
      <c r="D120" s="268">
        <v>4.5413894222304331E-2</v>
      </c>
      <c r="E120" s="268">
        <v>1.297702622989608E-2</v>
      </c>
      <c r="F120" s="268">
        <v>2.7849770637409531E-2</v>
      </c>
      <c r="G120" s="268">
        <v>3.0248832387480037E-2</v>
      </c>
      <c r="H120" s="268">
        <v>2.8129464591709764E-2</v>
      </c>
      <c r="I120" s="268">
        <v>3.4256274776715522E-2</v>
      </c>
      <c r="J120" s="268">
        <v>5.9957106676355343E-2</v>
      </c>
      <c r="K120" s="268">
        <v>9.6507588021106636E-2</v>
      </c>
      <c r="L120" s="268">
        <v>3.980102584468629E-2</v>
      </c>
      <c r="M120" s="268">
        <v>4.6541463702153361E-2</v>
      </c>
      <c r="N120" s="268">
        <v>6.7158569445404895E-2</v>
      </c>
      <c r="O120" s="268">
        <v>4.4700741976865195E-2</v>
      </c>
      <c r="P120" s="268">
        <v>2.8624866302285605E-2</v>
      </c>
      <c r="Q120" s="268">
        <v>1.2844448802156804E-2</v>
      </c>
      <c r="R120" s="268">
        <v>4.709037124551399E-2</v>
      </c>
      <c r="S120" s="268">
        <v>1.8220685935536208E-2</v>
      </c>
      <c r="T120" s="268">
        <v>1.4746895204457626E-3</v>
      </c>
      <c r="U120" s="268">
        <v>5.9430944109175737E-3</v>
      </c>
      <c r="V120" s="268">
        <v>0</v>
      </c>
      <c r="W120" s="268">
        <v>5.4149273717349032E-2</v>
      </c>
      <c r="X120" s="268">
        <v>0</v>
      </c>
      <c r="Y120" s="268">
        <v>0</v>
      </c>
      <c r="Z120" s="268">
        <v>0</v>
      </c>
      <c r="AA120" s="268">
        <v>2.7014445137907569E-2</v>
      </c>
      <c r="AB120" s="268">
        <v>2.7030818738524559E-2</v>
      </c>
      <c r="AC120" s="268">
        <v>3.219845885832965E-2</v>
      </c>
      <c r="AD120" s="268">
        <v>1.938424861815178E-2</v>
      </c>
      <c r="AE120" s="268">
        <v>3.4070243285839762E-2</v>
      </c>
      <c r="AF120" s="268">
        <v>7.0580671674721443E-2</v>
      </c>
      <c r="AG120" s="268">
        <v>4.0820036502698505E-2</v>
      </c>
      <c r="AH120" s="268" t="e">
        <v>#DIV/0!</v>
      </c>
      <c r="AI120" s="268">
        <v>2.0765542479422815E-2</v>
      </c>
      <c r="AJ120" s="364">
        <v>3.0257108063731383E-2</v>
      </c>
      <c r="AK120" s="244"/>
    </row>
    <row r="121" spans="2:37" s="14" customFormat="1" x14ac:dyDescent="0.25">
      <c r="B121" s="13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  <c r="AF121" s="268"/>
      <c r="AG121" s="268"/>
      <c r="AH121" s="268"/>
      <c r="AI121" s="268"/>
      <c r="AJ121" s="364"/>
      <c r="AK121" s="244"/>
    </row>
    <row r="122" spans="2:37" s="14" customFormat="1" x14ac:dyDescent="0.25">
      <c r="B122" s="13"/>
      <c r="C122" s="14" t="s">
        <v>1208</v>
      </c>
      <c r="D122" s="268">
        <v>0.10183471310740835</v>
      </c>
      <c r="E122" s="268">
        <v>4.0966761692927151E-2</v>
      </c>
      <c r="F122" s="268">
        <v>6.3395396569660825E-2</v>
      </c>
      <c r="G122" s="268">
        <v>6.7703851485265934E-2</v>
      </c>
      <c r="H122" s="268">
        <v>6.6113088695248498E-2</v>
      </c>
      <c r="I122" s="268">
        <v>4.3340168854440288E-2</v>
      </c>
      <c r="J122" s="268">
        <v>0.11223526680981578</v>
      </c>
      <c r="K122" s="268">
        <v>0.13990119162187037</v>
      </c>
      <c r="L122" s="268">
        <v>7.6725952018053684E-2</v>
      </c>
      <c r="M122" s="268">
        <v>8.62248536818227E-2</v>
      </c>
      <c r="N122" s="268">
        <v>0.11838759547988968</v>
      </c>
      <c r="O122" s="268">
        <v>7.2056468415135383E-2</v>
      </c>
      <c r="P122" s="268">
        <v>4.2736401101435527E-2</v>
      </c>
      <c r="Q122" s="268">
        <v>2.1431321981652752E-2</v>
      </c>
      <c r="R122" s="268">
        <v>8.2662372443084553E-2</v>
      </c>
      <c r="S122" s="268">
        <v>-2.392400937109089E-2</v>
      </c>
      <c r="T122" s="268">
        <v>2.3318771929282623E-3</v>
      </c>
      <c r="U122" s="268">
        <v>1.3903554348702014E-2</v>
      </c>
      <c r="V122" s="268">
        <v>7.4302891894502593E-2</v>
      </c>
      <c r="W122" s="268">
        <v>9.5228031827143678E-2</v>
      </c>
      <c r="X122" s="268">
        <v>-0.72955064504798095</v>
      </c>
      <c r="Y122" s="268">
        <v>-0.50139564478907839</v>
      </c>
      <c r="Z122" s="268">
        <v>2.2232611767496645E-2</v>
      </c>
      <c r="AA122" s="268">
        <v>2.9675117321093403E-2</v>
      </c>
      <c r="AB122" s="268">
        <v>4.7536957745437508E-2</v>
      </c>
      <c r="AC122" s="268">
        <v>4.8469242179542488E-2</v>
      </c>
      <c r="AD122" s="268">
        <v>-3.2816010716333222E-2</v>
      </c>
      <c r="AE122" s="268">
        <v>6.790903775908913E-2</v>
      </c>
      <c r="AF122" s="268">
        <v>0.12089608567448312</v>
      </c>
      <c r="AG122" s="268">
        <v>7.8591766496156124E-2</v>
      </c>
      <c r="AH122" s="268" t="e">
        <v>#DIV/0!</v>
      </c>
      <c r="AI122" s="268">
        <v>-0.12056676242068348</v>
      </c>
      <c r="AJ122" s="364">
        <v>6.4450674408583791E-2</v>
      </c>
      <c r="AK122" s="244"/>
    </row>
    <row r="123" spans="2:37" s="14" customFormat="1" x14ac:dyDescent="0.25">
      <c r="B123" s="29"/>
      <c r="C123" s="315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278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  <c r="AF123" s="274"/>
      <c r="AG123" s="274"/>
      <c r="AH123" s="274"/>
      <c r="AI123" s="274"/>
      <c r="AJ123" s="366"/>
      <c r="AK123" s="244"/>
    </row>
    <row r="125" spans="2:37" s="14" customFormat="1" x14ac:dyDescent="0.25">
      <c r="B125" s="40" t="s">
        <v>723</v>
      </c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</row>
    <row r="126" spans="2:37" s="14" customFormat="1" x14ac:dyDescent="0.25">
      <c r="B126" s="40" t="s">
        <v>1214</v>
      </c>
      <c r="D126" s="279"/>
      <c r="E126" s="244"/>
      <c r="F126" s="244"/>
      <c r="G126" s="244"/>
      <c r="H126" s="244"/>
      <c r="I126" s="244"/>
      <c r="J126" s="244"/>
      <c r="K126" s="244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4"/>
    </row>
    <row r="127" spans="2:37" s="14" customFormat="1" x14ac:dyDescent="0.25">
      <c r="B127" s="40" t="s">
        <v>1220</v>
      </c>
      <c r="D127" s="279"/>
      <c r="E127" s="244"/>
      <c r="F127" s="244"/>
      <c r="G127" s="244"/>
      <c r="H127" s="244"/>
      <c r="I127" s="244"/>
      <c r="J127" s="244"/>
      <c r="K127" s="244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</row>
    <row r="128" spans="2:37" x14ac:dyDescent="0.25">
      <c r="B128" s="42" t="s">
        <v>1217</v>
      </c>
    </row>
    <row r="129" spans="2:2" x14ac:dyDescent="0.25">
      <c r="B129" s="42" t="s">
        <v>1218</v>
      </c>
    </row>
    <row r="130" spans="2:2" x14ac:dyDescent="0.25">
      <c r="B130" s="42" t="s">
        <v>1219</v>
      </c>
    </row>
    <row r="131" spans="2:2" x14ac:dyDescent="0.25">
      <c r="B131" s="42" t="s">
        <v>1279</v>
      </c>
    </row>
    <row r="132" spans="2:2" x14ac:dyDescent="0.25">
      <c r="B132" s="42" t="s">
        <v>1226</v>
      </c>
    </row>
    <row r="871" spans="5:37" x14ac:dyDescent="0.25">
      <c r="E871" s="243"/>
      <c r="F871" s="243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3"/>
      <c r="Z871" s="243"/>
      <c r="AA871" s="243"/>
      <c r="AB871" s="243"/>
      <c r="AC871" s="243"/>
      <c r="AD871" s="243"/>
      <c r="AE871" s="243"/>
      <c r="AF871" s="243"/>
      <c r="AG871" s="243"/>
      <c r="AH871" s="243"/>
      <c r="AI871" s="243"/>
      <c r="AJ871" s="243"/>
      <c r="AK871" s="243"/>
    </row>
    <row r="1072" spans="5:37" x14ac:dyDescent="0.25">
      <c r="E1072" s="243"/>
      <c r="F1072" s="243"/>
      <c r="G1072" s="243"/>
      <c r="H1072" s="243"/>
      <c r="I1072" s="243"/>
      <c r="J1072" s="243"/>
      <c r="K1072" s="243"/>
      <c r="L1072" s="243"/>
      <c r="M1072" s="243"/>
      <c r="N1072" s="243"/>
      <c r="O1072" s="243"/>
      <c r="P1072" s="243"/>
      <c r="Q1072" s="243"/>
      <c r="R1072" s="243"/>
      <c r="S1072" s="243"/>
      <c r="T1072" s="243"/>
      <c r="U1072" s="243"/>
      <c r="V1072" s="243"/>
      <c r="W1072" s="243"/>
      <c r="X1072" s="243"/>
      <c r="Y1072" s="243"/>
      <c r="Z1072" s="243"/>
      <c r="AA1072" s="243"/>
      <c r="AB1072" s="243"/>
      <c r="AC1072" s="243"/>
      <c r="AD1072" s="243"/>
      <c r="AE1072" s="243"/>
      <c r="AF1072" s="243"/>
      <c r="AG1072" s="243"/>
      <c r="AH1072" s="243"/>
      <c r="AI1072" s="243"/>
      <c r="AJ1072" s="243"/>
      <c r="AK1072" s="243"/>
    </row>
    <row r="1121" spans="5:37" x14ac:dyDescent="0.25">
      <c r="E1121" s="243"/>
      <c r="F1121" s="243"/>
      <c r="G1121" s="243"/>
      <c r="H1121" s="243"/>
      <c r="I1121" s="243"/>
      <c r="J1121" s="243"/>
      <c r="K1121" s="243"/>
      <c r="L1121" s="243"/>
      <c r="M1121" s="243"/>
      <c r="N1121" s="243"/>
      <c r="O1121" s="243"/>
      <c r="P1121" s="243"/>
      <c r="Q1121" s="243"/>
      <c r="R1121" s="243"/>
      <c r="S1121" s="243"/>
      <c r="T1121" s="243"/>
      <c r="U1121" s="243"/>
      <c r="V1121" s="243"/>
      <c r="W1121" s="243"/>
      <c r="X1121" s="243"/>
      <c r="Y1121" s="243"/>
      <c r="Z1121" s="243"/>
      <c r="AA1121" s="243"/>
      <c r="AB1121" s="243"/>
      <c r="AC1121" s="243"/>
      <c r="AD1121" s="243"/>
      <c r="AE1121" s="243"/>
      <c r="AF1121" s="243"/>
      <c r="AG1121" s="243"/>
      <c r="AH1121" s="243"/>
      <c r="AI1121" s="243"/>
      <c r="AJ1121" s="243"/>
      <c r="AK1121" s="243"/>
    </row>
  </sheetData>
  <customSheetViews>
    <customSheetView guid="{CFED1871-9B9D-472F-82C9-C68C06036B2E}" scale="75" showGridLines="0">
      <pane xSplit="3" ySplit="7" topLeftCell="AG32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mergeCells count="2">
    <mergeCell ref="B4:C4"/>
    <mergeCell ref="AF6:AI6"/>
  </mergeCells>
  <conditionalFormatting sqref="AH8:AH123">
    <cfRule type="containsErrors" dxfId="21" priority="1">
      <formula>ISERROR(AH8)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CT1740"/>
  <sheetViews>
    <sheetView showGridLines="0" topLeftCell="A7" zoomScale="85" zoomScaleNormal="85" workbookViewId="0">
      <pane xSplit="3" ySplit="1" topLeftCell="D8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11.44140625" defaultRowHeight="13.8" x14ac:dyDescent="0.25"/>
  <cols>
    <col min="1" max="1" width="2.77734375" style="60" customWidth="1"/>
    <col min="2" max="2" width="16.77734375" style="82" customWidth="1"/>
    <col min="3" max="3" width="53.44140625" style="82" customWidth="1"/>
    <col min="4" max="4" width="23.44140625" style="115" bestFit="1" customWidth="1"/>
    <col min="5" max="5" width="23.44140625" style="82" bestFit="1" customWidth="1"/>
    <col min="6" max="6" width="24.5546875" style="82" bestFit="1" customWidth="1"/>
    <col min="7" max="7" width="25" style="82" bestFit="1" customWidth="1"/>
    <col min="8" max="8" width="27.44140625" style="82" bestFit="1" customWidth="1"/>
    <col min="9" max="9" width="23" style="82" bestFit="1" customWidth="1"/>
    <col min="10" max="10" width="24.21875" style="82" bestFit="1" customWidth="1"/>
    <col min="11" max="11" width="20.77734375" style="82" bestFit="1" customWidth="1"/>
    <col min="12" max="12" width="23" style="82" bestFit="1" customWidth="1"/>
    <col min="13" max="13" width="33.21875" style="82" bestFit="1" customWidth="1"/>
    <col min="14" max="14" width="27.21875" style="82" bestFit="1" customWidth="1"/>
    <col min="15" max="17" width="20.77734375" style="82" bestFit="1" customWidth="1"/>
    <col min="18" max="18" width="27.44140625" style="82" bestFit="1" customWidth="1"/>
    <col min="19" max="19" width="21.21875" style="82" bestFit="1" customWidth="1"/>
    <col min="20" max="20" width="21" style="82" bestFit="1" customWidth="1"/>
    <col min="21" max="21" width="36.44140625" style="82" bestFit="1" customWidth="1"/>
    <col min="22" max="22" width="19.21875" style="82" bestFit="1" customWidth="1"/>
    <col min="23" max="23" width="27.44140625" style="82" bestFit="1" customWidth="1"/>
    <col min="24" max="26" width="19.21875" style="82" bestFit="1" customWidth="1"/>
    <col min="27" max="27" width="22.21875" style="82" bestFit="1" customWidth="1"/>
    <col min="28" max="28" width="26.77734375" style="82" bestFit="1" customWidth="1"/>
    <col min="29" max="29" width="20.77734375" style="82" bestFit="1" customWidth="1"/>
    <col min="30" max="30" width="27.44140625" style="82" bestFit="1" customWidth="1"/>
    <col min="31" max="31" width="24.5546875" style="82" bestFit="1" customWidth="1"/>
    <col min="32" max="33" width="25.44140625" style="82" bestFit="1" customWidth="1"/>
    <col min="34" max="34" width="14" style="82" bestFit="1" customWidth="1"/>
    <col min="35" max="36" width="29.21875" style="82" bestFit="1" customWidth="1"/>
    <col min="37" max="37" width="11.44140625" style="82"/>
    <col min="38" max="38" width="14.77734375" style="60" bestFit="1" customWidth="1"/>
    <col min="39" max="16384" width="11.44140625" style="82"/>
  </cols>
  <sheetData>
    <row r="1" spans="1:98" s="7" customFormat="1" x14ac:dyDescent="0.25">
      <c r="A1" s="73"/>
      <c r="B1" s="20"/>
      <c r="C1" s="20"/>
      <c r="D1" s="103"/>
      <c r="H1" s="73"/>
      <c r="AL1" s="318"/>
    </row>
    <row r="2" spans="1:98" s="7" customFormat="1" x14ac:dyDescent="0.25">
      <c r="A2" s="73"/>
      <c r="B2" s="10" t="s">
        <v>545</v>
      </c>
      <c r="C2" s="20"/>
      <c r="D2" s="103"/>
      <c r="AL2" s="318"/>
    </row>
    <row r="3" spans="1:98" s="7" customFormat="1" x14ac:dyDescent="0.25">
      <c r="A3" s="73"/>
      <c r="B3" s="10" t="s">
        <v>1160</v>
      </c>
      <c r="C3" s="20"/>
      <c r="D3" s="103"/>
      <c r="H3" s="75" t="s">
        <v>1009</v>
      </c>
      <c r="AL3" s="318"/>
    </row>
    <row r="4" spans="1:98" s="7" customFormat="1" x14ac:dyDescent="0.25">
      <c r="A4" s="73"/>
      <c r="B4" s="23">
        <v>44408</v>
      </c>
      <c r="C4" s="20"/>
      <c r="D4" s="103"/>
      <c r="AL4" s="318"/>
    </row>
    <row r="5" spans="1:98" s="7" customFormat="1" x14ac:dyDescent="0.25">
      <c r="A5" s="73"/>
      <c r="B5" s="10" t="s">
        <v>9</v>
      </c>
      <c r="C5" s="20"/>
      <c r="D5" s="103"/>
      <c r="N5" s="24"/>
      <c r="AL5" s="318"/>
    </row>
    <row r="6" spans="1:98" s="1" customFormat="1" ht="15" customHeight="1" x14ac:dyDescent="0.25">
      <c r="A6" s="181"/>
      <c r="B6" s="108"/>
      <c r="C6" s="58"/>
      <c r="D6" s="99"/>
      <c r="E6" s="99"/>
      <c r="F6" s="99"/>
      <c r="G6" s="99"/>
      <c r="H6" s="99"/>
      <c r="I6" s="99"/>
      <c r="J6" s="99"/>
      <c r="K6" s="98"/>
      <c r="L6" s="98"/>
      <c r="M6" s="98"/>
      <c r="N6" s="98"/>
      <c r="O6" s="99"/>
      <c r="P6" s="109"/>
      <c r="Q6" s="109"/>
      <c r="R6" s="109"/>
      <c r="S6" s="109"/>
      <c r="T6" s="109"/>
      <c r="U6" s="109"/>
      <c r="V6" s="91"/>
      <c r="W6" s="109"/>
      <c r="X6" s="109"/>
      <c r="Y6" s="91"/>
      <c r="Z6" s="109"/>
      <c r="AA6" s="91"/>
      <c r="AB6" s="109"/>
      <c r="AC6" s="91"/>
      <c r="AD6" s="109"/>
      <c r="AE6" s="109"/>
      <c r="AF6" s="500" t="s">
        <v>1221</v>
      </c>
      <c r="AG6" s="501"/>
      <c r="AH6" s="501"/>
      <c r="AI6" s="502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2" customFormat="1" ht="48.75" customHeight="1" x14ac:dyDescent="0.3">
      <c r="A7" s="182" t="s">
        <v>1855</v>
      </c>
      <c r="B7" s="334" t="s">
        <v>10</v>
      </c>
      <c r="C7" s="335" t="s">
        <v>11</v>
      </c>
      <c r="D7" s="336" t="s">
        <v>1133</v>
      </c>
      <c r="E7" s="313" t="s">
        <v>1134</v>
      </c>
      <c r="F7" s="313" t="s">
        <v>1135</v>
      </c>
      <c r="G7" s="313" t="s">
        <v>1136</v>
      </c>
      <c r="H7" s="337" t="s">
        <v>1137</v>
      </c>
      <c r="I7" s="313" t="s">
        <v>1138</v>
      </c>
      <c r="J7" s="313" t="s">
        <v>1139</v>
      </c>
      <c r="K7" s="329" t="s">
        <v>1144</v>
      </c>
      <c r="L7" s="330" t="s">
        <v>1205</v>
      </c>
      <c r="M7" s="330" t="s">
        <v>1141</v>
      </c>
      <c r="N7" s="329" t="s">
        <v>1142</v>
      </c>
      <c r="O7" s="313" t="s">
        <v>1145</v>
      </c>
      <c r="P7" s="313" t="s">
        <v>1143</v>
      </c>
      <c r="Q7" s="313" t="s">
        <v>1140</v>
      </c>
      <c r="R7" s="337" t="s">
        <v>1147</v>
      </c>
      <c r="S7" s="313" t="s">
        <v>1146</v>
      </c>
      <c r="T7" s="313" t="s">
        <v>1148</v>
      </c>
      <c r="U7" s="313" t="s">
        <v>1149</v>
      </c>
      <c r="V7" s="330" t="s">
        <v>1150</v>
      </c>
      <c r="W7" s="313" t="s">
        <v>1151</v>
      </c>
      <c r="X7" s="313" t="s">
        <v>1152</v>
      </c>
      <c r="Y7" s="333" t="s">
        <v>1284</v>
      </c>
      <c r="Z7" s="313" t="s">
        <v>1153</v>
      </c>
      <c r="AA7" s="333" t="s">
        <v>1285</v>
      </c>
      <c r="AB7" s="313" t="s">
        <v>1154</v>
      </c>
      <c r="AC7" s="333" t="s">
        <v>1286</v>
      </c>
      <c r="AD7" s="337" t="s">
        <v>1155</v>
      </c>
      <c r="AE7" s="337" t="s">
        <v>1156</v>
      </c>
      <c r="AF7" s="329" t="s">
        <v>1157</v>
      </c>
      <c r="AG7" s="330" t="s">
        <v>1158</v>
      </c>
      <c r="AH7" s="331" t="s">
        <v>1159</v>
      </c>
      <c r="AI7" s="333" t="s">
        <v>1854</v>
      </c>
      <c r="AJ7" s="327" t="s">
        <v>1222</v>
      </c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J8" s="367"/>
      <c r="AL8" s="64"/>
    </row>
    <row r="9" spans="1:98" x14ac:dyDescent="0.25">
      <c r="A9" s="182">
        <v>3</v>
      </c>
      <c r="B9" s="83">
        <v>11</v>
      </c>
      <c r="C9" s="82" t="s">
        <v>12</v>
      </c>
      <c r="D9" s="87">
        <v>879635.90350999997</v>
      </c>
      <c r="E9" s="87">
        <v>1248005.2150600001</v>
      </c>
      <c r="F9" s="87">
        <v>1970337.15472</v>
      </c>
      <c r="G9" s="87">
        <v>846201.19579999999</v>
      </c>
      <c r="H9" s="87">
        <v>4944179.4690899998</v>
      </c>
      <c r="I9" s="87">
        <v>403240.44626</v>
      </c>
      <c r="J9" s="87">
        <v>961817.09809999994</v>
      </c>
      <c r="K9" s="87">
        <v>299316.48800000001</v>
      </c>
      <c r="L9" s="87">
        <v>76199.216490000006</v>
      </c>
      <c r="M9" s="87">
        <v>187389.67014999999</v>
      </c>
      <c r="N9" s="87">
        <v>736486.91275000002</v>
      </c>
      <c r="O9" s="87">
        <v>154864.69743</v>
      </c>
      <c r="P9" s="87">
        <v>170372.25409999999</v>
      </c>
      <c r="Q9" s="87">
        <v>77025.378070000006</v>
      </c>
      <c r="R9" s="87">
        <v>3066712.1613500002</v>
      </c>
      <c r="S9" s="87">
        <v>65453.338450000003</v>
      </c>
      <c r="T9" s="87">
        <v>29094.723529999999</v>
      </c>
      <c r="U9" s="87">
        <v>11568.547399999999</v>
      </c>
      <c r="V9" s="87">
        <v>2227.9074799999999</v>
      </c>
      <c r="W9" s="87">
        <v>52743.705829999999</v>
      </c>
      <c r="X9" s="87">
        <v>2601.0172899999998</v>
      </c>
      <c r="Y9" s="87">
        <v>12554.46164</v>
      </c>
      <c r="Z9" s="87">
        <v>8540.1268799999998</v>
      </c>
      <c r="AA9" s="87">
        <v>6472.3904899999998</v>
      </c>
      <c r="AB9" s="87">
        <v>23807.733039999999</v>
      </c>
      <c r="AC9" s="87">
        <v>4064.4043099999999</v>
      </c>
      <c r="AD9" s="87">
        <v>219128.35633999997</v>
      </c>
      <c r="AE9" s="87">
        <v>8230019.9867800009</v>
      </c>
      <c r="AF9" s="87">
        <v>1035803.40075</v>
      </c>
      <c r="AG9" s="87">
        <v>265816.79411999998</v>
      </c>
      <c r="AH9" s="87">
        <v>0</v>
      </c>
      <c r="AI9" s="87">
        <v>23091.256439999997</v>
      </c>
      <c r="AJ9" s="361">
        <v>6905308.5354699986</v>
      </c>
    </row>
    <row r="10" spans="1:98" x14ac:dyDescent="0.25">
      <c r="A10" s="64">
        <v>4</v>
      </c>
      <c r="B10" s="83">
        <v>12</v>
      </c>
      <c r="C10" s="82" t="s">
        <v>27</v>
      </c>
      <c r="D10" s="87">
        <v>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  <c r="P10" s="87">
        <v>0</v>
      </c>
      <c r="Q10" s="87">
        <v>0</v>
      </c>
      <c r="R10" s="87">
        <v>0</v>
      </c>
      <c r="S10" s="87">
        <v>0</v>
      </c>
      <c r="T10" s="87">
        <v>0</v>
      </c>
      <c r="U10" s="87">
        <v>0</v>
      </c>
      <c r="V10" s="87">
        <v>0</v>
      </c>
      <c r="W10" s="87">
        <v>0</v>
      </c>
      <c r="X10" s="87">
        <v>0</v>
      </c>
      <c r="Y10" s="87">
        <v>0</v>
      </c>
      <c r="Z10" s="87">
        <v>0</v>
      </c>
      <c r="AA10" s="87">
        <v>0</v>
      </c>
      <c r="AB10" s="87">
        <v>0</v>
      </c>
      <c r="AC10" s="87">
        <v>0</v>
      </c>
      <c r="AD10" s="87">
        <v>0</v>
      </c>
      <c r="AE10" s="87">
        <v>0</v>
      </c>
      <c r="AF10" s="87">
        <v>0</v>
      </c>
      <c r="AG10" s="87">
        <v>0</v>
      </c>
      <c r="AH10" s="87">
        <v>0</v>
      </c>
      <c r="AI10" s="87">
        <v>0</v>
      </c>
      <c r="AJ10" s="361">
        <v>0</v>
      </c>
    </row>
    <row r="11" spans="1:98" x14ac:dyDescent="0.25">
      <c r="A11" s="182">
        <v>5</v>
      </c>
      <c r="B11" s="85">
        <v>13</v>
      </c>
      <c r="C11" s="82" t="s">
        <v>33</v>
      </c>
      <c r="D11" s="87">
        <v>1080199.67408</v>
      </c>
      <c r="E11" s="87">
        <v>948127.99765999999</v>
      </c>
      <c r="F11" s="87">
        <v>2687606.9389399998</v>
      </c>
      <c r="G11" s="87">
        <v>766374.39497999998</v>
      </c>
      <c r="H11" s="87">
        <v>5482309.0056600003</v>
      </c>
      <c r="I11" s="87">
        <v>457166.76809999999</v>
      </c>
      <c r="J11" s="87">
        <v>611562.27394999994</v>
      </c>
      <c r="K11" s="87">
        <v>127540.726</v>
      </c>
      <c r="L11" s="87">
        <v>219457.71646</v>
      </c>
      <c r="M11" s="87">
        <v>142486.96932999999</v>
      </c>
      <c r="N11" s="87">
        <v>719996.06214000005</v>
      </c>
      <c r="O11" s="87">
        <v>65133.002639999999</v>
      </c>
      <c r="P11" s="87">
        <v>175272.23392999999</v>
      </c>
      <c r="Q11" s="87">
        <v>126743.78958</v>
      </c>
      <c r="R11" s="87">
        <v>2645359.54213</v>
      </c>
      <c r="S11" s="87">
        <v>28708.218720000001</v>
      </c>
      <c r="T11" s="87">
        <v>65611.258950000003</v>
      </c>
      <c r="U11" s="87">
        <v>7790.3798999999999</v>
      </c>
      <c r="V11" s="87">
        <v>6263.1175599999997</v>
      </c>
      <c r="W11" s="87">
        <v>35557.607459999999</v>
      </c>
      <c r="X11" s="87">
        <v>3899.3405899999998</v>
      </c>
      <c r="Y11" s="87">
        <v>5445.6742700000004</v>
      </c>
      <c r="Z11" s="87">
        <v>4984.46018</v>
      </c>
      <c r="AA11" s="87">
        <v>27595.368920000001</v>
      </c>
      <c r="AB11" s="87">
        <v>22957.863799999999</v>
      </c>
      <c r="AC11" s="87">
        <v>1828.3533</v>
      </c>
      <c r="AD11" s="87">
        <v>210641.64364999998</v>
      </c>
      <c r="AE11" s="87">
        <v>8338310.1914400002</v>
      </c>
      <c r="AF11" s="87">
        <v>847536.78814000008</v>
      </c>
      <c r="AG11" s="87">
        <v>368207.80335</v>
      </c>
      <c r="AH11" s="87">
        <v>0</v>
      </c>
      <c r="AI11" s="87">
        <v>34869.396490000006</v>
      </c>
      <c r="AJ11" s="361">
        <v>7087696.2034600005</v>
      </c>
    </row>
    <row r="12" spans="1:98" x14ac:dyDescent="0.25">
      <c r="A12" s="64">
        <v>6</v>
      </c>
      <c r="B12" s="85"/>
      <c r="C12" s="82" t="s">
        <v>546</v>
      </c>
      <c r="D12" s="87">
        <v>185097.65354999999</v>
      </c>
      <c r="E12" s="87">
        <v>259325.94589</v>
      </c>
      <c r="F12" s="87">
        <v>487060.00665</v>
      </c>
      <c r="G12" s="87">
        <v>312889.38137999998</v>
      </c>
      <c r="H12" s="87">
        <v>1244372.9874700001</v>
      </c>
      <c r="I12" s="87">
        <v>215767.97523000001</v>
      </c>
      <c r="J12" s="87">
        <v>209988.80541999999</v>
      </c>
      <c r="K12" s="87">
        <v>7907.4430000000002</v>
      </c>
      <c r="L12" s="87">
        <v>15321.95307</v>
      </c>
      <c r="M12" s="87">
        <v>53743.327299999997</v>
      </c>
      <c r="N12" s="87">
        <v>249808.86171999999</v>
      </c>
      <c r="O12" s="87">
        <v>30317.289000000001</v>
      </c>
      <c r="P12" s="87">
        <v>33153.996330000002</v>
      </c>
      <c r="Q12" s="87">
        <v>84619.763940000004</v>
      </c>
      <c r="R12" s="87">
        <v>900629.41501</v>
      </c>
      <c r="S12" s="87">
        <v>6811.0044900000003</v>
      </c>
      <c r="T12" s="87">
        <v>29897.27997</v>
      </c>
      <c r="U12" s="87">
        <v>3899.0786800000001</v>
      </c>
      <c r="V12" s="87">
        <v>2584.4420399999999</v>
      </c>
      <c r="W12" s="87">
        <v>21589.42067</v>
      </c>
      <c r="X12" s="87">
        <v>862.00475000000006</v>
      </c>
      <c r="Y12" s="87">
        <v>1247.2806800000001</v>
      </c>
      <c r="Z12" s="87">
        <v>3320.9240399999999</v>
      </c>
      <c r="AA12" s="87">
        <v>23689.613789999999</v>
      </c>
      <c r="AB12" s="87">
        <v>9807.3141500000002</v>
      </c>
      <c r="AC12" s="87">
        <v>648.31449999999995</v>
      </c>
      <c r="AD12" s="87">
        <v>104356.67775999999</v>
      </c>
      <c r="AE12" s="87">
        <v>2249359.08024</v>
      </c>
      <c r="AF12" s="87">
        <v>257716.30471999999</v>
      </c>
      <c r="AG12" s="87">
        <v>71649.722409999988</v>
      </c>
      <c r="AH12" s="87">
        <v>0</v>
      </c>
      <c r="AI12" s="87">
        <v>25585.20897</v>
      </c>
      <c r="AJ12" s="361">
        <v>1894407.8441399997</v>
      </c>
    </row>
    <row r="13" spans="1:98" x14ac:dyDescent="0.25">
      <c r="A13" s="182">
        <v>7</v>
      </c>
      <c r="B13" s="85"/>
      <c r="C13" s="82" t="s">
        <v>547</v>
      </c>
      <c r="D13" s="87">
        <v>901809.63107000012</v>
      </c>
      <c r="E13" s="87">
        <v>588370.78300000005</v>
      </c>
      <c r="F13" s="87">
        <v>2146633.4729800001</v>
      </c>
      <c r="G13" s="87">
        <v>430178.11881999997</v>
      </c>
      <c r="H13" s="87">
        <v>4066992.00587</v>
      </c>
      <c r="I13" s="87">
        <v>211535.33873999998</v>
      </c>
      <c r="J13" s="87">
        <v>353403.82237000001</v>
      </c>
      <c r="K13" s="87">
        <v>119633.283</v>
      </c>
      <c r="L13" s="87">
        <v>159666.64215</v>
      </c>
      <c r="M13" s="87">
        <v>94994.01324</v>
      </c>
      <c r="N13" s="87">
        <v>351318.46675999998</v>
      </c>
      <c r="O13" s="87">
        <v>34720.713640000002</v>
      </c>
      <c r="P13" s="87">
        <v>140773.89856</v>
      </c>
      <c r="Q13" s="87">
        <v>42124.02564</v>
      </c>
      <c r="R13" s="87">
        <v>1508170.2041</v>
      </c>
      <c r="S13" s="87">
        <v>21447.214229999998</v>
      </c>
      <c r="T13" s="87">
        <v>35448.136010000002</v>
      </c>
      <c r="U13" s="87">
        <v>3919.9919300000001</v>
      </c>
      <c r="V13" s="87">
        <v>3678.6755199999998</v>
      </c>
      <c r="W13" s="87">
        <v>14078.2546</v>
      </c>
      <c r="X13" s="87">
        <v>2574.0990700000002</v>
      </c>
      <c r="Y13" s="87">
        <v>4198.3935899999997</v>
      </c>
      <c r="Z13" s="87">
        <v>1616.0361400000002</v>
      </c>
      <c r="AA13" s="87">
        <v>3905.75513</v>
      </c>
      <c r="AB13" s="87">
        <v>13150.549650000001</v>
      </c>
      <c r="AC13" s="87">
        <v>1180.0388</v>
      </c>
      <c r="AD13" s="87">
        <v>105197.14467000001</v>
      </c>
      <c r="AE13" s="87">
        <v>5680359.3546399996</v>
      </c>
      <c r="AF13" s="87">
        <v>470951.74975999998</v>
      </c>
      <c r="AG13" s="87">
        <v>258339.33091000002</v>
      </c>
      <c r="AH13" s="87">
        <v>0</v>
      </c>
      <c r="AI13" s="87">
        <v>9284.1875199999995</v>
      </c>
      <c r="AJ13" s="361">
        <v>4941784.0864499994</v>
      </c>
    </row>
    <row r="14" spans="1:98" x14ac:dyDescent="0.25">
      <c r="A14" s="64">
        <v>8</v>
      </c>
      <c r="B14" s="85">
        <v>1307</v>
      </c>
      <c r="C14" s="82" t="s">
        <v>48</v>
      </c>
      <c r="D14" s="87">
        <v>0</v>
      </c>
      <c r="E14" s="87">
        <v>103941.26703</v>
      </c>
      <c r="F14" s="87">
        <v>167327.24283999999</v>
      </c>
      <c r="G14" s="87">
        <v>23475.97193</v>
      </c>
      <c r="H14" s="87">
        <v>294744.48180000001</v>
      </c>
      <c r="I14" s="87">
        <v>30072.587390000001</v>
      </c>
      <c r="J14" s="87">
        <v>49325.802539999997</v>
      </c>
      <c r="K14" s="87">
        <v>0</v>
      </c>
      <c r="L14" s="87">
        <v>44469.12124</v>
      </c>
      <c r="M14" s="87">
        <v>479.3</v>
      </c>
      <c r="N14" s="87">
        <v>118871.03327</v>
      </c>
      <c r="O14" s="87">
        <v>100</v>
      </c>
      <c r="P14" s="87">
        <v>1344.3390400000001</v>
      </c>
      <c r="Q14" s="87">
        <v>0</v>
      </c>
      <c r="R14" s="87">
        <v>244662.18348000001</v>
      </c>
      <c r="S14" s="87">
        <v>450</v>
      </c>
      <c r="T14" s="87">
        <v>265.84296999999998</v>
      </c>
      <c r="U14" s="87">
        <v>50</v>
      </c>
      <c r="V14" s="87">
        <v>0</v>
      </c>
      <c r="W14" s="87">
        <v>0</v>
      </c>
      <c r="X14" s="87">
        <v>463.23676999999998</v>
      </c>
      <c r="Y14" s="87">
        <v>0</v>
      </c>
      <c r="Z14" s="87">
        <v>50</v>
      </c>
      <c r="AA14" s="87">
        <v>0</v>
      </c>
      <c r="AB14" s="87">
        <v>0</v>
      </c>
      <c r="AC14" s="87">
        <v>0</v>
      </c>
      <c r="AD14" s="87">
        <v>1279.0797399999999</v>
      </c>
      <c r="AE14" s="87">
        <v>540685.74502000003</v>
      </c>
      <c r="AF14" s="87">
        <v>118871.03327</v>
      </c>
      <c r="AG14" s="87">
        <v>44948.421240000003</v>
      </c>
      <c r="AH14" s="87">
        <v>0</v>
      </c>
      <c r="AI14" s="87">
        <v>0</v>
      </c>
      <c r="AJ14" s="361">
        <v>376866.29051000002</v>
      </c>
    </row>
    <row r="15" spans="1:98" x14ac:dyDescent="0.25">
      <c r="A15" s="182">
        <v>9</v>
      </c>
      <c r="B15" s="85">
        <v>1399</v>
      </c>
      <c r="C15" s="82" t="s">
        <v>54</v>
      </c>
      <c r="D15" s="87">
        <v>-6707.6105399999997</v>
      </c>
      <c r="E15" s="87">
        <v>-3509.9982599999998</v>
      </c>
      <c r="F15" s="87">
        <v>-113413.78353</v>
      </c>
      <c r="G15" s="87">
        <v>-169.07714999999999</v>
      </c>
      <c r="H15" s="87">
        <v>-123800.46948</v>
      </c>
      <c r="I15" s="87">
        <v>-209.13326000000001</v>
      </c>
      <c r="J15" s="87">
        <v>-1156.1563799999999</v>
      </c>
      <c r="K15" s="87">
        <v>0</v>
      </c>
      <c r="L15" s="87">
        <v>0</v>
      </c>
      <c r="M15" s="87">
        <v>-6729.6712100000004</v>
      </c>
      <c r="N15" s="87">
        <v>-2.2996099999999999</v>
      </c>
      <c r="O15" s="87">
        <v>-5</v>
      </c>
      <c r="P15" s="87">
        <v>0</v>
      </c>
      <c r="Q15" s="87">
        <v>0</v>
      </c>
      <c r="R15" s="87">
        <v>-8102.2604600000004</v>
      </c>
      <c r="S15" s="87">
        <v>0</v>
      </c>
      <c r="T15" s="87">
        <v>0</v>
      </c>
      <c r="U15" s="87">
        <v>-78.690709999999996</v>
      </c>
      <c r="V15" s="87">
        <v>0</v>
      </c>
      <c r="W15" s="87">
        <v>-110.06780999999999</v>
      </c>
      <c r="X15" s="87">
        <v>0</v>
      </c>
      <c r="Y15" s="87">
        <v>0</v>
      </c>
      <c r="Z15" s="87">
        <v>-2.5</v>
      </c>
      <c r="AA15" s="87">
        <v>0</v>
      </c>
      <c r="AB15" s="87">
        <v>0</v>
      </c>
      <c r="AC15" s="87">
        <v>0</v>
      </c>
      <c r="AD15" s="87">
        <v>-191.25851999999998</v>
      </c>
      <c r="AE15" s="87">
        <v>-132093.98845999999</v>
      </c>
      <c r="AF15" s="87">
        <v>-2.2996099999999999</v>
      </c>
      <c r="AG15" s="87">
        <v>-6729.6712100000004</v>
      </c>
      <c r="AH15" s="87">
        <v>0</v>
      </c>
      <c r="AI15" s="87">
        <v>0</v>
      </c>
      <c r="AJ15" s="361">
        <v>-125362.01763999999</v>
      </c>
    </row>
    <row r="16" spans="1:98" s="14" customFormat="1" x14ac:dyDescent="0.25">
      <c r="A16" s="64">
        <v>10</v>
      </c>
      <c r="B16" s="13">
        <v>14</v>
      </c>
      <c r="C16" s="14" t="s">
        <v>731</v>
      </c>
      <c r="D16" s="26">
        <v>3631774.54482</v>
      </c>
      <c r="E16" s="26">
        <v>4099027.70939</v>
      </c>
      <c r="F16" s="26">
        <v>6648438.8084899997</v>
      </c>
      <c r="G16" s="26">
        <v>3452086.2143700002</v>
      </c>
      <c r="H16" s="26">
        <v>17831327.277070001</v>
      </c>
      <c r="I16" s="26">
        <v>1154845.99489</v>
      </c>
      <c r="J16" s="26">
        <v>2307863.0238700002</v>
      </c>
      <c r="K16" s="26">
        <v>176255.921</v>
      </c>
      <c r="L16" s="26">
        <v>1745827.0095599999</v>
      </c>
      <c r="M16" s="26">
        <v>599254.68493999995</v>
      </c>
      <c r="N16" s="26">
        <v>2391106.60152</v>
      </c>
      <c r="O16" s="26">
        <v>344289.34882999997</v>
      </c>
      <c r="P16" s="26">
        <v>525509.21540999995</v>
      </c>
      <c r="Q16" s="26">
        <v>521282.05741000001</v>
      </c>
      <c r="R16" s="26">
        <v>9766233.8574299999</v>
      </c>
      <c r="S16" s="26">
        <v>428074.68624000001</v>
      </c>
      <c r="T16" s="26">
        <v>124295.74383000001</v>
      </c>
      <c r="U16" s="26">
        <v>29836.310730000001</v>
      </c>
      <c r="V16" s="26">
        <v>26673.697489999999</v>
      </c>
      <c r="W16" s="26">
        <v>96441.724960000007</v>
      </c>
      <c r="X16" s="26">
        <v>14051.88099</v>
      </c>
      <c r="Y16" s="26">
        <v>66102.807260000001</v>
      </c>
      <c r="Z16" s="26">
        <v>15462.41648</v>
      </c>
      <c r="AA16" s="26">
        <v>73788.871679999997</v>
      </c>
      <c r="AB16" s="26">
        <v>150908.06140000001</v>
      </c>
      <c r="AC16" s="26">
        <v>77495.628930000006</v>
      </c>
      <c r="AD16" s="26">
        <v>1103131.82999</v>
      </c>
      <c r="AE16" s="26">
        <v>28700692.96449</v>
      </c>
      <c r="AF16" s="26">
        <v>2567362.5225200001</v>
      </c>
      <c r="AG16" s="26">
        <v>2371755.3919899999</v>
      </c>
      <c r="AH16" s="26">
        <v>0</v>
      </c>
      <c r="AI16" s="26">
        <v>217387.30787000002</v>
      </c>
      <c r="AJ16" s="368">
        <v>23544187.742109999</v>
      </c>
      <c r="AL16" s="64"/>
    </row>
    <row r="17" spans="1:38" x14ac:dyDescent="0.25">
      <c r="A17" s="182">
        <v>11</v>
      </c>
      <c r="B17" s="83"/>
      <c r="C17" s="42" t="s">
        <v>1005</v>
      </c>
      <c r="D17" s="87">
        <v>1955923.2649199998</v>
      </c>
      <c r="E17" s="87">
        <v>1572531.3910800002</v>
      </c>
      <c r="F17" s="87">
        <v>2907539.5612900006</v>
      </c>
      <c r="G17" s="87">
        <v>2254503.2633100008</v>
      </c>
      <c r="H17" s="87">
        <v>8690497.4805999994</v>
      </c>
      <c r="I17" s="87">
        <v>636428.72734999983</v>
      </c>
      <c r="J17" s="87">
        <v>1719173.93912</v>
      </c>
      <c r="K17" s="87">
        <v>195515.25899999999</v>
      </c>
      <c r="L17" s="87">
        <v>111953.32878</v>
      </c>
      <c r="M17" s="87">
        <v>67000.287590000007</v>
      </c>
      <c r="N17" s="87">
        <v>2072722.6337500003</v>
      </c>
      <c r="O17" s="87">
        <v>120336.71312</v>
      </c>
      <c r="P17" s="87">
        <v>353036.44220999995</v>
      </c>
      <c r="Q17" s="87">
        <v>20.685700000000001</v>
      </c>
      <c r="R17" s="87">
        <v>5276188.0166200018</v>
      </c>
      <c r="S17" s="87">
        <v>339332.32519999985</v>
      </c>
      <c r="T17" s="87">
        <v>62853.496370000015</v>
      </c>
      <c r="U17" s="87">
        <v>15457.696390000001</v>
      </c>
      <c r="V17" s="87">
        <v>5595.0009700000001</v>
      </c>
      <c r="W17" s="87">
        <v>89395.51268</v>
      </c>
      <c r="X17" s="87">
        <v>931.23045999999999</v>
      </c>
      <c r="Y17" s="87">
        <v>0</v>
      </c>
      <c r="Z17" s="87">
        <v>9724.8278800000007</v>
      </c>
      <c r="AA17" s="87">
        <v>0</v>
      </c>
      <c r="AB17" s="87">
        <v>19051.768820000001</v>
      </c>
      <c r="AC17" s="87">
        <v>0</v>
      </c>
      <c r="AD17" s="87">
        <v>542341.85876999993</v>
      </c>
      <c r="AE17" s="87">
        <v>14509027.355990002</v>
      </c>
      <c r="AF17" s="87">
        <v>2268237.8927500001</v>
      </c>
      <c r="AG17" s="87">
        <v>184548.61733999997</v>
      </c>
      <c r="AH17" s="87">
        <v>0</v>
      </c>
      <c r="AI17" s="87">
        <v>0</v>
      </c>
      <c r="AJ17" s="361">
        <v>12056240.845900001</v>
      </c>
    </row>
    <row r="18" spans="1:38" x14ac:dyDescent="0.25">
      <c r="A18" s="64">
        <v>12</v>
      </c>
      <c r="B18" s="83"/>
      <c r="C18" s="42" t="s">
        <v>1814</v>
      </c>
      <c r="D18" s="87">
        <v>1425933.3466099994</v>
      </c>
      <c r="E18" s="87">
        <v>1827289.79486</v>
      </c>
      <c r="F18" s="87">
        <v>2621020.7845599987</v>
      </c>
      <c r="G18" s="87">
        <v>1085732.7359399996</v>
      </c>
      <c r="H18" s="87">
        <v>6959976.6619699998</v>
      </c>
      <c r="I18" s="87">
        <v>540284.20388999989</v>
      </c>
      <c r="J18" s="87">
        <v>609973.90096999996</v>
      </c>
      <c r="K18" s="87">
        <v>0</v>
      </c>
      <c r="L18" s="87">
        <v>1859378.1352500001</v>
      </c>
      <c r="M18" s="87">
        <v>493413.81305000011</v>
      </c>
      <c r="N18" s="87">
        <v>324265.63050000003</v>
      </c>
      <c r="O18" s="87">
        <v>158284.70834999997</v>
      </c>
      <c r="P18" s="87">
        <v>161236.36238999999</v>
      </c>
      <c r="Q18" s="87">
        <v>298495.73193000001</v>
      </c>
      <c r="R18" s="87">
        <v>4445332.4863300007</v>
      </c>
      <c r="S18" s="87">
        <v>4286.2221</v>
      </c>
      <c r="T18" s="87">
        <v>64196.232639999987</v>
      </c>
      <c r="U18" s="87">
        <v>9476.3872499999998</v>
      </c>
      <c r="V18" s="87">
        <v>21476.150689999995</v>
      </c>
      <c r="W18" s="87">
        <v>756.20280000000002</v>
      </c>
      <c r="X18" s="87">
        <v>14031.805939999998</v>
      </c>
      <c r="Y18" s="87">
        <v>4884.9026700000004</v>
      </c>
      <c r="Z18" s="87">
        <v>4669.6610199999996</v>
      </c>
      <c r="AA18" s="87">
        <v>0</v>
      </c>
      <c r="AB18" s="87">
        <v>56159.279450000016</v>
      </c>
      <c r="AC18" s="87">
        <v>8.2691099999999995</v>
      </c>
      <c r="AD18" s="87">
        <v>179945.11367000002</v>
      </c>
      <c r="AE18" s="87">
        <v>11585254.261969998</v>
      </c>
      <c r="AF18" s="87">
        <v>324265.63050000003</v>
      </c>
      <c r="AG18" s="87">
        <v>2374268.0989900008</v>
      </c>
      <c r="AH18" s="87">
        <v>0</v>
      </c>
      <c r="AI18" s="87">
        <v>4893.1717800000006</v>
      </c>
      <c r="AJ18" s="361">
        <v>8881827.3606999982</v>
      </c>
    </row>
    <row r="19" spans="1:38" x14ac:dyDescent="0.25">
      <c r="A19" s="182">
        <v>13</v>
      </c>
      <c r="B19" s="83"/>
      <c r="C19" s="42" t="s">
        <v>1004</v>
      </c>
      <c r="D19" s="87">
        <v>205733.37531000003</v>
      </c>
      <c r="E19" s="87">
        <v>529459.78109000018</v>
      </c>
      <c r="F19" s="87">
        <v>754704.80177000002</v>
      </c>
      <c r="G19" s="87">
        <v>256289.28085999997</v>
      </c>
      <c r="H19" s="87">
        <v>1746187.2390299996</v>
      </c>
      <c r="I19" s="87">
        <v>49311.131240000002</v>
      </c>
      <c r="J19" s="87">
        <v>69979.731439999989</v>
      </c>
      <c r="K19" s="87">
        <v>0</v>
      </c>
      <c r="L19" s="87">
        <v>0</v>
      </c>
      <c r="M19" s="87">
        <v>92599.535590000014</v>
      </c>
      <c r="N19" s="87">
        <v>112463.72803</v>
      </c>
      <c r="O19" s="87">
        <v>36319.959820000004</v>
      </c>
      <c r="P19" s="87">
        <v>18714.456209999997</v>
      </c>
      <c r="Q19" s="87">
        <v>65.342950000000002</v>
      </c>
      <c r="R19" s="87">
        <v>379453.88527999987</v>
      </c>
      <c r="S19" s="87">
        <v>22633.429349999999</v>
      </c>
      <c r="T19" s="87">
        <v>1342.6340600000001</v>
      </c>
      <c r="U19" s="87">
        <v>25.488389999999999</v>
      </c>
      <c r="V19" s="87">
        <v>119.61038000000001</v>
      </c>
      <c r="W19" s="87">
        <v>165.29894999999999</v>
      </c>
      <c r="X19" s="87">
        <v>1E-3</v>
      </c>
      <c r="Y19" s="87">
        <v>0</v>
      </c>
      <c r="Z19" s="87">
        <v>1861.5194399999998</v>
      </c>
      <c r="AA19" s="87">
        <v>0</v>
      </c>
      <c r="AB19" s="87">
        <v>12082.685990000002</v>
      </c>
      <c r="AC19" s="87">
        <v>0</v>
      </c>
      <c r="AD19" s="87">
        <v>38230.667559999994</v>
      </c>
      <c r="AE19" s="87">
        <v>2163871.7918699998</v>
      </c>
      <c r="AF19" s="87">
        <v>112463.72803</v>
      </c>
      <c r="AG19" s="87">
        <v>92719.145970000012</v>
      </c>
      <c r="AH19" s="87">
        <v>0</v>
      </c>
      <c r="AI19" s="87">
        <v>0</v>
      </c>
      <c r="AJ19" s="361">
        <v>1958688.9178699995</v>
      </c>
    </row>
    <row r="20" spans="1:38" x14ac:dyDescent="0.25">
      <c r="A20" s="64">
        <v>14</v>
      </c>
      <c r="B20" s="83"/>
      <c r="C20" s="42" t="s">
        <v>1815</v>
      </c>
      <c r="D20" s="87">
        <v>209537.89911</v>
      </c>
      <c r="E20" s="87">
        <v>11009.538559999999</v>
      </c>
      <c r="F20" s="87">
        <v>1259144.4585200003</v>
      </c>
      <c r="G20" s="87">
        <v>19238.363669999999</v>
      </c>
      <c r="H20" s="87">
        <v>1498930.2598599999</v>
      </c>
      <c r="I20" s="87">
        <v>6285.3552500000014</v>
      </c>
      <c r="J20" s="87">
        <v>0</v>
      </c>
      <c r="K20" s="87">
        <v>0</v>
      </c>
      <c r="L20" s="87">
        <v>0</v>
      </c>
      <c r="M20" s="87">
        <v>1.7000000000000001E-2</v>
      </c>
      <c r="N20" s="87">
        <v>3200.5428900000002</v>
      </c>
      <c r="O20" s="87">
        <v>64763.745489999994</v>
      </c>
      <c r="P20" s="87">
        <v>5829.9289100000005</v>
      </c>
      <c r="Q20" s="87">
        <v>298200.55070999998</v>
      </c>
      <c r="R20" s="87">
        <v>378280.14025000005</v>
      </c>
      <c r="S20" s="87">
        <v>71301.676590000003</v>
      </c>
      <c r="T20" s="87">
        <v>190.98104000000001</v>
      </c>
      <c r="U20" s="87">
        <v>7260.6770200000001</v>
      </c>
      <c r="V20" s="87">
        <v>1550.9913300000001</v>
      </c>
      <c r="W20" s="87">
        <v>8924.6176599999999</v>
      </c>
      <c r="X20" s="87">
        <v>797.76005999999995</v>
      </c>
      <c r="Y20" s="87">
        <v>66182.884550000002</v>
      </c>
      <c r="Z20" s="87">
        <v>102.49024</v>
      </c>
      <c r="AA20" s="87">
        <v>80687.869720000061</v>
      </c>
      <c r="AB20" s="87">
        <v>76126.708800000008</v>
      </c>
      <c r="AC20" s="87">
        <v>83342.769550000026</v>
      </c>
      <c r="AD20" s="87">
        <v>396469.42655999999</v>
      </c>
      <c r="AE20" s="87">
        <v>2273679.8266700003</v>
      </c>
      <c r="AF20" s="87">
        <v>3200.5428900000002</v>
      </c>
      <c r="AG20" s="87">
        <v>1551.0083300000001</v>
      </c>
      <c r="AH20" s="87">
        <v>0</v>
      </c>
      <c r="AI20" s="87">
        <v>230213.52382000003</v>
      </c>
      <c r="AJ20" s="361">
        <v>2038714.7516299998</v>
      </c>
    </row>
    <row r="21" spans="1:38" x14ac:dyDescent="0.25">
      <c r="A21" s="64">
        <v>18</v>
      </c>
      <c r="B21" s="83"/>
      <c r="C21" s="42" t="s">
        <v>1816</v>
      </c>
      <c r="D21" s="87">
        <v>0</v>
      </c>
      <c r="E21" s="87">
        <v>51092.407639999998</v>
      </c>
      <c r="F21" s="87">
        <v>7317.1022399999993</v>
      </c>
      <c r="G21" s="87">
        <v>0</v>
      </c>
      <c r="H21" s="87">
        <v>58409.509880000005</v>
      </c>
      <c r="I21" s="87">
        <v>0</v>
      </c>
      <c r="J21" s="87">
        <v>0</v>
      </c>
      <c r="K21" s="87">
        <v>0</v>
      </c>
      <c r="L21" s="87">
        <v>0</v>
      </c>
      <c r="M21" s="87">
        <v>3121.06871</v>
      </c>
      <c r="N21" s="87">
        <v>415.72232000000002</v>
      </c>
      <c r="O21" s="87">
        <v>0</v>
      </c>
      <c r="P21" s="87">
        <v>0</v>
      </c>
      <c r="Q21" s="87">
        <v>0</v>
      </c>
      <c r="R21" s="87">
        <v>3536.7910299999999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61946.300910000005</v>
      </c>
      <c r="AF21" s="87">
        <v>415.72232000000002</v>
      </c>
      <c r="AG21" s="87">
        <v>3121.06871</v>
      </c>
      <c r="AH21" s="87">
        <v>0</v>
      </c>
      <c r="AI21" s="87">
        <v>0</v>
      </c>
      <c r="AJ21" s="361">
        <v>58409.509880000005</v>
      </c>
    </row>
    <row r="22" spans="1:38" x14ac:dyDescent="0.25">
      <c r="A22" s="182">
        <v>19</v>
      </c>
      <c r="B22" s="83"/>
      <c r="C22" s="42" t="s">
        <v>1006</v>
      </c>
      <c r="D22" s="87">
        <v>2682.0492199999999</v>
      </c>
      <c r="E22" s="87">
        <v>344577.74355000007</v>
      </c>
      <c r="F22" s="87">
        <v>15706.032750000002</v>
      </c>
      <c r="G22" s="87">
        <v>498.93295999999998</v>
      </c>
      <c r="H22" s="87">
        <v>363464.75848000008</v>
      </c>
      <c r="I22" s="87">
        <v>0</v>
      </c>
      <c r="J22" s="87">
        <v>3670.9252900000001</v>
      </c>
      <c r="K22" s="87">
        <v>0</v>
      </c>
      <c r="L22" s="87">
        <v>0</v>
      </c>
      <c r="M22" s="87">
        <v>0</v>
      </c>
      <c r="N22" s="87">
        <v>0</v>
      </c>
      <c r="O22" s="87">
        <v>233.63362000000001</v>
      </c>
      <c r="P22" s="87">
        <v>2835.6057299999998</v>
      </c>
      <c r="Q22" s="87">
        <v>0</v>
      </c>
      <c r="R22" s="87">
        <v>6740.16464</v>
      </c>
      <c r="S22" s="87">
        <v>202.68970999999999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202.68970999999999</v>
      </c>
      <c r="AE22" s="87">
        <v>370407.61283000006</v>
      </c>
      <c r="AF22" s="87">
        <v>0</v>
      </c>
      <c r="AG22" s="87">
        <v>0</v>
      </c>
      <c r="AH22" s="87">
        <v>0</v>
      </c>
      <c r="AI22" s="87">
        <v>0</v>
      </c>
      <c r="AJ22" s="361">
        <v>370407.61283000006</v>
      </c>
    </row>
    <row r="23" spans="1:38" x14ac:dyDescent="0.25">
      <c r="A23" s="64">
        <v>20</v>
      </c>
      <c r="B23" s="83"/>
      <c r="C23" s="42" t="s">
        <v>1007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  <c r="AG23" s="87">
        <v>0</v>
      </c>
      <c r="AH23" s="87">
        <v>0</v>
      </c>
      <c r="AI23" s="87">
        <v>0</v>
      </c>
      <c r="AJ23" s="361">
        <v>0</v>
      </c>
    </row>
    <row r="24" spans="1:38" x14ac:dyDescent="0.25">
      <c r="A24" s="64">
        <v>22</v>
      </c>
      <c r="B24" s="83">
        <v>1499</v>
      </c>
      <c r="C24" s="82" t="s">
        <v>1517</v>
      </c>
      <c r="D24" s="87">
        <v>-168035.39035</v>
      </c>
      <c r="E24" s="87">
        <v>-236932.94738999999</v>
      </c>
      <c r="F24" s="87">
        <v>-916993.93264000001</v>
      </c>
      <c r="G24" s="87">
        <v>-164176.36236999999</v>
      </c>
      <c r="H24" s="87">
        <v>-1486138.6327500001</v>
      </c>
      <c r="I24" s="87">
        <v>-77463.422839999999</v>
      </c>
      <c r="J24" s="87">
        <v>-94935.472949999996</v>
      </c>
      <c r="K24" s="87">
        <v>-19259.338</v>
      </c>
      <c r="L24" s="87">
        <v>-225504.45447</v>
      </c>
      <c r="M24" s="87">
        <v>-56880.036999999997</v>
      </c>
      <c r="N24" s="87">
        <v>-121961.65597000001</v>
      </c>
      <c r="O24" s="87">
        <v>-35649.411569999997</v>
      </c>
      <c r="P24" s="87">
        <v>-16143.580040000001</v>
      </c>
      <c r="Q24" s="87">
        <v>-75500.253880000004</v>
      </c>
      <c r="R24" s="87">
        <v>-723297.62671999994</v>
      </c>
      <c r="S24" s="87">
        <v>-9681.6567099999993</v>
      </c>
      <c r="T24" s="87">
        <v>-4287.6002799999997</v>
      </c>
      <c r="U24" s="87">
        <v>-2383.9383200000002</v>
      </c>
      <c r="V24" s="87">
        <v>-2068.0558799999999</v>
      </c>
      <c r="W24" s="87">
        <v>-2799.9071300000001</v>
      </c>
      <c r="X24" s="87">
        <v>-1708.9164699999999</v>
      </c>
      <c r="Y24" s="87">
        <v>-4964.9799599999997</v>
      </c>
      <c r="Z24" s="87">
        <v>-896.08209999999997</v>
      </c>
      <c r="AA24" s="87">
        <v>-6898.9980400000004</v>
      </c>
      <c r="AB24" s="87">
        <v>-12512.381659999999</v>
      </c>
      <c r="AC24" s="87">
        <v>-5855.4097300000003</v>
      </c>
      <c r="AD24" s="87">
        <v>-54057.92628</v>
      </c>
      <c r="AE24" s="87">
        <v>-2263494.1857499997</v>
      </c>
      <c r="AF24" s="87">
        <v>-141220.99397000001</v>
      </c>
      <c r="AG24" s="87">
        <v>-284452.54735000001</v>
      </c>
      <c r="AH24" s="87">
        <v>0</v>
      </c>
      <c r="AI24" s="87">
        <v>-17719.387729999999</v>
      </c>
      <c r="AJ24" s="361">
        <v>-1820101.2566999998</v>
      </c>
    </row>
    <row r="25" spans="1:38" x14ac:dyDescent="0.25">
      <c r="A25" s="182">
        <v>23</v>
      </c>
      <c r="B25" s="83">
        <v>149905</v>
      </c>
      <c r="C25" s="82" t="s">
        <v>1518</v>
      </c>
      <c r="D25" s="87">
        <v>-31078.432700000001</v>
      </c>
      <c r="E25" s="87">
        <v>-22688.335770000002</v>
      </c>
      <c r="F25" s="87">
        <v>-202545.97649999999</v>
      </c>
      <c r="G25" s="87">
        <v>-33062.022559999998</v>
      </c>
      <c r="H25" s="87">
        <v>-289374.76753000001</v>
      </c>
      <c r="I25" s="87">
        <v>-14261.18476</v>
      </c>
      <c r="J25" s="87">
        <v>-29500.482090000001</v>
      </c>
      <c r="K25" s="87">
        <v>-5960.2259999999997</v>
      </c>
      <c r="L25" s="87">
        <v>-2851.9604399999998</v>
      </c>
      <c r="M25" s="87">
        <v>-4023.3397100000002</v>
      </c>
      <c r="N25" s="87">
        <v>-59753.237560000001</v>
      </c>
      <c r="O25" s="87">
        <v>-7633.3843800000004</v>
      </c>
      <c r="P25" s="87">
        <v>-3756.7224000000001</v>
      </c>
      <c r="Q25" s="87">
        <v>-0.22664000000000001</v>
      </c>
      <c r="R25" s="87">
        <v>-127740.76398</v>
      </c>
      <c r="S25" s="87">
        <v>-5617.7909799999998</v>
      </c>
      <c r="T25" s="87">
        <v>-796.31192999999996</v>
      </c>
      <c r="U25" s="87">
        <v>-220.43839</v>
      </c>
      <c r="V25" s="87">
        <v>-69.020250000000004</v>
      </c>
      <c r="W25" s="87">
        <v>-888.89335000000005</v>
      </c>
      <c r="X25" s="87">
        <v>-24.947379999999999</v>
      </c>
      <c r="Y25" s="87">
        <v>0</v>
      </c>
      <c r="Z25" s="87">
        <v>-113.76643</v>
      </c>
      <c r="AA25" s="87">
        <v>0</v>
      </c>
      <c r="AB25" s="87">
        <v>-356.23417000000001</v>
      </c>
      <c r="AC25" s="87">
        <v>0</v>
      </c>
      <c r="AD25" s="87">
        <v>-8087.4028799999987</v>
      </c>
      <c r="AE25" s="87">
        <v>-425202.93439000001</v>
      </c>
      <c r="AF25" s="87">
        <v>-65713.463560000004</v>
      </c>
      <c r="AG25" s="87">
        <v>-6944.3204000000005</v>
      </c>
      <c r="AH25" s="87">
        <v>0</v>
      </c>
      <c r="AI25" s="87">
        <v>0</v>
      </c>
      <c r="AJ25" s="361">
        <v>-352545.15043000015</v>
      </c>
    </row>
    <row r="26" spans="1:38" x14ac:dyDescent="0.25">
      <c r="A26" s="64">
        <v>24</v>
      </c>
      <c r="B26" s="83">
        <v>149910</v>
      </c>
      <c r="C26" s="82" t="s">
        <v>1519</v>
      </c>
      <c r="D26" s="87">
        <v>-24647.962510000001</v>
      </c>
      <c r="E26" s="87">
        <v>-66665.58395</v>
      </c>
      <c r="F26" s="87">
        <v>-81583.251369999998</v>
      </c>
      <c r="G26" s="87">
        <v>-26103.07375</v>
      </c>
      <c r="H26" s="87">
        <v>-198999.87158000001</v>
      </c>
      <c r="I26" s="87">
        <v>-25061.745370000001</v>
      </c>
      <c r="J26" s="87">
        <v>-18460.68779</v>
      </c>
      <c r="K26" s="87">
        <v>0</v>
      </c>
      <c r="L26" s="87">
        <v>-50789.023959999999</v>
      </c>
      <c r="M26" s="87">
        <v>-11239.992179999999</v>
      </c>
      <c r="N26" s="87">
        <v>-13994.93814</v>
      </c>
      <c r="O26" s="87">
        <v>-3351.78476</v>
      </c>
      <c r="P26" s="87">
        <v>-4181.6442100000004</v>
      </c>
      <c r="Q26" s="87">
        <v>-19156.42095</v>
      </c>
      <c r="R26" s="87">
        <v>-146236.23736</v>
      </c>
      <c r="S26" s="87">
        <v>-116.11121</v>
      </c>
      <c r="T26" s="87">
        <v>-2163.03386</v>
      </c>
      <c r="U26" s="87">
        <v>-691.56881999999996</v>
      </c>
      <c r="V26" s="87">
        <v>-954.17736000000002</v>
      </c>
      <c r="W26" s="87">
        <v>-5.07111</v>
      </c>
      <c r="X26" s="87">
        <v>-730.05163000000005</v>
      </c>
      <c r="Y26" s="87">
        <v>-248.75053</v>
      </c>
      <c r="Z26" s="87">
        <v>-228.85455999999999</v>
      </c>
      <c r="AA26" s="87">
        <v>0</v>
      </c>
      <c r="AB26" s="87">
        <v>-945.81015000000002</v>
      </c>
      <c r="AC26" s="87">
        <v>-8.269E-2</v>
      </c>
      <c r="AD26" s="87">
        <v>-6083.5119200000008</v>
      </c>
      <c r="AE26" s="87">
        <v>-351319.62086000002</v>
      </c>
      <c r="AF26" s="87">
        <v>-13994.93814</v>
      </c>
      <c r="AG26" s="87">
        <v>-62983.193500000001</v>
      </c>
      <c r="AH26" s="87">
        <v>0</v>
      </c>
      <c r="AI26" s="87">
        <v>-248.83322000000001</v>
      </c>
      <c r="AJ26" s="361">
        <v>-274092.65600000002</v>
      </c>
    </row>
    <row r="27" spans="1:38" x14ac:dyDescent="0.25">
      <c r="A27" s="182">
        <v>25</v>
      </c>
      <c r="B27" s="83">
        <v>149915</v>
      </c>
      <c r="C27" s="82" t="s">
        <v>1520</v>
      </c>
      <c r="D27" s="87">
        <v>-4638.0325199999997</v>
      </c>
      <c r="E27" s="87">
        <v>-14170.036260000001</v>
      </c>
      <c r="F27" s="87">
        <v>-19492.378570000001</v>
      </c>
      <c r="G27" s="87">
        <v>-5193.5242399999997</v>
      </c>
      <c r="H27" s="87">
        <v>-43493.971590000001</v>
      </c>
      <c r="I27" s="87">
        <v>-1009.56307</v>
      </c>
      <c r="J27" s="87">
        <v>-1972.77081</v>
      </c>
      <c r="K27" s="87">
        <v>0</v>
      </c>
      <c r="L27" s="87">
        <v>0</v>
      </c>
      <c r="M27" s="87">
        <v>-1483.1907799999999</v>
      </c>
      <c r="N27" s="87">
        <v>-3125.33178</v>
      </c>
      <c r="O27" s="87">
        <v>-743.47519</v>
      </c>
      <c r="P27" s="87">
        <v>-398.97647000000001</v>
      </c>
      <c r="Q27" s="87">
        <v>-33.846769999999999</v>
      </c>
      <c r="R27" s="87">
        <v>-8767.1548699999985</v>
      </c>
      <c r="S27" s="87">
        <v>-327.73842000000002</v>
      </c>
      <c r="T27" s="87">
        <v>-13.30242</v>
      </c>
      <c r="U27" s="87">
        <v>-0.25488</v>
      </c>
      <c r="V27" s="87">
        <v>-3.0200800000000001</v>
      </c>
      <c r="W27" s="87">
        <v>-1.2231799999999999</v>
      </c>
      <c r="X27" s="87">
        <v>-1E-3</v>
      </c>
      <c r="Y27" s="87">
        <v>0</v>
      </c>
      <c r="Z27" s="87">
        <v>-67.297629999999998</v>
      </c>
      <c r="AA27" s="87">
        <v>0</v>
      </c>
      <c r="AB27" s="87">
        <v>-262.04011000000003</v>
      </c>
      <c r="AC27" s="87">
        <v>0</v>
      </c>
      <c r="AD27" s="87">
        <v>-674.87772000000007</v>
      </c>
      <c r="AE27" s="87">
        <v>-52936.004179999996</v>
      </c>
      <c r="AF27" s="87">
        <v>-3125.33178</v>
      </c>
      <c r="AG27" s="87">
        <v>-1486.2108599999999</v>
      </c>
      <c r="AH27" s="87">
        <v>0</v>
      </c>
      <c r="AI27" s="87">
        <v>0</v>
      </c>
      <c r="AJ27" s="361">
        <v>-48324.461539999997</v>
      </c>
    </row>
    <row r="28" spans="1:38" x14ac:dyDescent="0.25">
      <c r="A28" s="64">
        <v>26</v>
      </c>
      <c r="B28" s="83">
        <v>149920</v>
      </c>
      <c r="C28" s="82" t="s">
        <v>1521</v>
      </c>
      <c r="D28" s="87">
        <v>-4109.6094800000001</v>
      </c>
      <c r="E28" s="87">
        <v>-1159.52862</v>
      </c>
      <c r="F28" s="87">
        <v>-20362.69353</v>
      </c>
      <c r="G28" s="87">
        <v>-601.48203000000001</v>
      </c>
      <c r="H28" s="87">
        <v>-26233.31366</v>
      </c>
      <c r="I28" s="87">
        <v>-489.63466</v>
      </c>
      <c r="J28" s="87">
        <v>0</v>
      </c>
      <c r="K28" s="87">
        <v>0</v>
      </c>
      <c r="L28" s="87">
        <v>0</v>
      </c>
      <c r="M28" s="87">
        <v>-1.4999999999999999E-2</v>
      </c>
      <c r="N28" s="87">
        <v>-109.92735</v>
      </c>
      <c r="O28" s="87">
        <v>-1307.8466000000001</v>
      </c>
      <c r="P28" s="87">
        <v>-250.81116</v>
      </c>
      <c r="Q28" s="87">
        <v>-24533.481960000001</v>
      </c>
      <c r="R28" s="87">
        <v>-26691.71673</v>
      </c>
      <c r="S28" s="87">
        <v>-1395.1411700000001</v>
      </c>
      <c r="T28" s="87">
        <v>-5.3579699999999999</v>
      </c>
      <c r="U28" s="87">
        <v>-829.78896999999995</v>
      </c>
      <c r="V28" s="87">
        <v>-34.004100000000001</v>
      </c>
      <c r="W28" s="87">
        <v>-145.6053</v>
      </c>
      <c r="X28" s="87">
        <v>-196.77179000000001</v>
      </c>
      <c r="Y28" s="87">
        <v>-1108.61131</v>
      </c>
      <c r="Z28" s="87">
        <v>-15.910959999999999</v>
      </c>
      <c r="AA28" s="87">
        <v>-4960.0236999999997</v>
      </c>
      <c r="AB28" s="87">
        <v>-2716.8393299999998</v>
      </c>
      <c r="AC28" s="87">
        <v>-4556.7712799999999</v>
      </c>
      <c r="AD28" s="87">
        <v>-15964.82588</v>
      </c>
      <c r="AE28" s="87">
        <v>-68889.856270000004</v>
      </c>
      <c r="AF28" s="87">
        <v>-109.92735</v>
      </c>
      <c r="AG28" s="87">
        <v>-34.019100000000002</v>
      </c>
      <c r="AH28" s="87">
        <v>0</v>
      </c>
      <c r="AI28" s="87">
        <v>-10625.406289999999</v>
      </c>
      <c r="AJ28" s="361">
        <v>-58120.503530000009</v>
      </c>
    </row>
    <row r="29" spans="1:38" s="28" customFormat="1" x14ac:dyDescent="0.25">
      <c r="A29" s="64">
        <v>30</v>
      </c>
      <c r="B29" s="83">
        <v>149940</v>
      </c>
      <c r="C29" s="82" t="s">
        <v>1523</v>
      </c>
      <c r="D29" s="87">
        <v>0</v>
      </c>
      <c r="E29" s="87">
        <v>-3761.52763</v>
      </c>
      <c r="F29" s="87">
        <v>-73.17098</v>
      </c>
      <c r="G29" s="87">
        <v>0</v>
      </c>
      <c r="H29" s="87">
        <v>-3834.6986099999999</v>
      </c>
      <c r="I29" s="87">
        <v>0</v>
      </c>
      <c r="J29" s="87">
        <v>0</v>
      </c>
      <c r="K29" s="87">
        <v>0</v>
      </c>
      <c r="L29" s="87">
        <v>0</v>
      </c>
      <c r="M29" s="87">
        <v>-67.371080000000006</v>
      </c>
      <c r="N29" s="87">
        <v>-5.2788399999999998</v>
      </c>
      <c r="O29" s="87">
        <v>0</v>
      </c>
      <c r="P29" s="87">
        <v>0</v>
      </c>
      <c r="Q29" s="87">
        <v>0</v>
      </c>
      <c r="R29" s="87">
        <v>-72.649920000000009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7">
        <v>0</v>
      </c>
      <c r="Y29" s="87">
        <v>0</v>
      </c>
      <c r="Z29" s="87">
        <v>0</v>
      </c>
      <c r="AA29" s="87">
        <v>0</v>
      </c>
      <c r="AB29" s="87">
        <v>0</v>
      </c>
      <c r="AC29" s="87">
        <v>0</v>
      </c>
      <c r="AD29" s="87">
        <v>0</v>
      </c>
      <c r="AE29" s="87">
        <v>-3907.3485299999998</v>
      </c>
      <c r="AF29" s="87">
        <v>-5.2788399999999998</v>
      </c>
      <c r="AG29" s="87">
        <v>-67.371080000000006</v>
      </c>
      <c r="AH29" s="87">
        <v>0</v>
      </c>
      <c r="AI29" s="87">
        <v>0</v>
      </c>
      <c r="AJ29" s="361">
        <v>-3834.6986099999999</v>
      </c>
      <c r="AL29" s="60"/>
    </row>
    <row r="30" spans="1:38" x14ac:dyDescent="0.25">
      <c r="A30" s="182">
        <v>31</v>
      </c>
      <c r="B30" s="83">
        <v>149945</v>
      </c>
      <c r="C30" s="82" t="s">
        <v>1524</v>
      </c>
      <c r="D30" s="87">
        <v>-7197.8246399999998</v>
      </c>
      <c r="E30" s="87">
        <v>-20650.192739999999</v>
      </c>
      <c r="F30" s="87">
        <v>-37340.632120000002</v>
      </c>
      <c r="G30" s="87">
        <v>-3260.4974999999999</v>
      </c>
      <c r="H30" s="87">
        <v>-68449.146999999997</v>
      </c>
      <c r="I30" s="87">
        <v>-6386.6422899999998</v>
      </c>
      <c r="J30" s="87">
        <v>-86.481999999999999</v>
      </c>
      <c r="K30" s="87">
        <v>0</v>
      </c>
      <c r="L30" s="87">
        <v>-10959.512049999999</v>
      </c>
      <c r="M30" s="87">
        <v>-1393.2824599999999</v>
      </c>
      <c r="N30" s="87">
        <v>-7377.3897900000002</v>
      </c>
      <c r="O30" s="87">
        <v>-2525.2108499999999</v>
      </c>
      <c r="P30" s="87">
        <v>-230.11858000000001</v>
      </c>
      <c r="Q30" s="87">
        <v>-1009.92605</v>
      </c>
      <c r="R30" s="87">
        <v>-29968.564069999993</v>
      </c>
      <c r="S30" s="87">
        <v>-1163.9805699999999</v>
      </c>
      <c r="T30" s="87">
        <v>-265.97345999999999</v>
      </c>
      <c r="U30" s="87">
        <v>-132.25111000000001</v>
      </c>
      <c r="V30" s="87">
        <v>-488.97757999999999</v>
      </c>
      <c r="W30" s="87">
        <v>0</v>
      </c>
      <c r="X30" s="87">
        <v>-35.536119999999997</v>
      </c>
      <c r="Y30" s="87">
        <v>-2065.3243499999999</v>
      </c>
      <c r="Z30" s="87">
        <v>-124.6023</v>
      </c>
      <c r="AA30" s="87">
        <v>-374.95258999999999</v>
      </c>
      <c r="AB30" s="87">
        <v>-3853.4946500000001</v>
      </c>
      <c r="AC30" s="87">
        <v>-434.28471999999999</v>
      </c>
      <c r="AD30" s="87">
        <v>-8939.37745</v>
      </c>
      <c r="AE30" s="87">
        <v>-107357.08851999999</v>
      </c>
      <c r="AF30" s="87">
        <v>-7377.3897900000002</v>
      </c>
      <c r="AG30" s="87">
        <v>-12841.77209</v>
      </c>
      <c r="AH30" s="87">
        <v>0</v>
      </c>
      <c r="AI30" s="87">
        <v>-2874.5616599999998</v>
      </c>
      <c r="AJ30" s="361">
        <v>-84263.364979999984</v>
      </c>
    </row>
    <row r="31" spans="1:38" x14ac:dyDescent="0.25">
      <c r="A31" s="64">
        <v>32</v>
      </c>
      <c r="B31" s="83">
        <v>149950</v>
      </c>
      <c r="C31" s="82" t="s">
        <v>1525</v>
      </c>
      <c r="D31" s="87">
        <v>-14621.044330000001</v>
      </c>
      <c r="E31" s="87">
        <v>-34687.562169999997</v>
      </c>
      <c r="F31" s="87">
        <v>-135348.07855000001</v>
      </c>
      <c r="G31" s="87">
        <v>-46852.650450000001</v>
      </c>
      <c r="H31" s="87">
        <v>-231509.33549999999</v>
      </c>
      <c r="I31" s="87">
        <v>-21801.34864</v>
      </c>
      <c r="J31" s="87">
        <v>-5953.2112500000003</v>
      </c>
      <c r="K31" s="87">
        <v>-1479.8330000000001</v>
      </c>
      <c r="L31" s="87">
        <v>-45415.094899999996</v>
      </c>
      <c r="M31" s="87">
        <v>-17483.666270000002</v>
      </c>
      <c r="N31" s="87">
        <v>-12191.44181</v>
      </c>
      <c r="O31" s="87">
        <v>-12060.841179999999</v>
      </c>
      <c r="P31" s="87">
        <v>-2349.1508399999998</v>
      </c>
      <c r="Q31" s="87">
        <v>-2455.7359000000001</v>
      </c>
      <c r="R31" s="87">
        <v>-121190.32379000001</v>
      </c>
      <c r="S31" s="87">
        <v>-736.98410000000001</v>
      </c>
      <c r="T31" s="87">
        <v>-985.61713999999995</v>
      </c>
      <c r="U31" s="87">
        <v>-4.3218399999999999</v>
      </c>
      <c r="V31" s="87">
        <v>-405.33978999999999</v>
      </c>
      <c r="W31" s="87">
        <v>0</v>
      </c>
      <c r="X31" s="87">
        <v>-123.36676</v>
      </c>
      <c r="Y31" s="87">
        <v>-1535.11934</v>
      </c>
      <c r="Z31" s="87">
        <v>-265.50803999999999</v>
      </c>
      <c r="AA31" s="87">
        <v>-141.44291999999999</v>
      </c>
      <c r="AB31" s="87">
        <v>-601.82951000000003</v>
      </c>
      <c r="AC31" s="87">
        <v>-90.571669999999997</v>
      </c>
      <c r="AD31" s="87">
        <v>-4890.1011100000005</v>
      </c>
      <c r="AE31" s="87">
        <v>-357589.76039999997</v>
      </c>
      <c r="AF31" s="87">
        <v>-13671.274810000001</v>
      </c>
      <c r="AG31" s="87">
        <v>-63304.100959999996</v>
      </c>
      <c r="AH31" s="87">
        <v>0</v>
      </c>
      <c r="AI31" s="87">
        <v>-1767.13393</v>
      </c>
      <c r="AJ31" s="361">
        <v>-278847.25070000003</v>
      </c>
    </row>
    <row r="32" spans="1:38" x14ac:dyDescent="0.25">
      <c r="A32" s="182">
        <v>33</v>
      </c>
      <c r="B32" s="83">
        <v>149955</v>
      </c>
      <c r="C32" s="82" t="s">
        <v>1526</v>
      </c>
      <c r="D32" s="87">
        <v>-132.59151</v>
      </c>
      <c r="E32" s="87">
        <v>-9978.6421800000007</v>
      </c>
      <c r="F32" s="87">
        <v>-174.33260000000001</v>
      </c>
      <c r="G32" s="87">
        <v>-12.75024</v>
      </c>
      <c r="H32" s="87">
        <v>-10298.31653</v>
      </c>
      <c r="I32" s="87">
        <v>0</v>
      </c>
      <c r="J32" s="87">
        <v>-97.501000000000005</v>
      </c>
      <c r="K32" s="87">
        <v>0</v>
      </c>
      <c r="L32" s="87">
        <v>0</v>
      </c>
      <c r="M32" s="87">
        <v>0</v>
      </c>
      <c r="N32" s="87">
        <v>0</v>
      </c>
      <c r="O32" s="87">
        <v>-2.1439699999999999</v>
      </c>
      <c r="P32" s="87">
        <v>-36.503909999999998</v>
      </c>
      <c r="Q32" s="87">
        <v>0</v>
      </c>
      <c r="R32" s="87">
        <v>-136.14887999999999</v>
      </c>
      <c r="S32" s="87">
        <v>-2.0268899999999999</v>
      </c>
      <c r="T32" s="87">
        <v>0</v>
      </c>
      <c r="U32" s="87">
        <v>0</v>
      </c>
      <c r="V32" s="87">
        <v>0</v>
      </c>
      <c r="W32" s="87">
        <v>0</v>
      </c>
      <c r="X32" s="87">
        <v>0</v>
      </c>
      <c r="Y32" s="87">
        <v>0</v>
      </c>
      <c r="Z32" s="87">
        <v>0</v>
      </c>
      <c r="AA32" s="87">
        <v>0</v>
      </c>
      <c r="AB32" s="87">
        <v>0</v>
      </c>
      <c r="AC32" s="87">
        <v>0</v>
      </c>
      <c r="AD32" s="87">
        <v>-2.0268899999999999</v>
      </c>
      <c r="AE32" s="87">
        <v>-10436.4923</v>
      </c>
      <c r="AF32" s="87">
        <v>0</v>
      </c>
      <c r="AG32" s="87">
        <v>0</v>
      </c>
      <c r="AH32" s="87">
        <v>0</v>
      </c>
      <c r="AI32" s="87">
        <v>0</v>
      </c>
      <c r="AJ32" s="361">
        <v>-10436.492299999998</v>
      </c>
    </row>
    <row r="33" spans="1:38" x14ac:dyDescent="0.25">
      <c r="A33" s="64">
        <v>34</v>
      </c>
      <c r="B33" s="83">
        <v>149960</v>
      </c>
      <c r="C33" s="82" t="s">
        <v>1527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7">
        <v>0</v>
      </c>
      <c r="AE33" s="87">
        <v>0</v>
      </c>
      <c r="AF33" s="87">
        <v>0</v>
      </c>
      <c r="AG33" s="87">
        <v>0</v>
      </c>
      <c r="AH33" s="87">
        <v>0</v>
      </c>
      <c r="AI33" s="87">
        <v>0</v>
      </c>
      <c r="AJ33" s="361">
        <v>0</v>
      </c>
    </row>
    <row r="34" spans="1:38" x14ac:dyDescent="0.25">
      <c r="A34" s="182">
        <v>35</v>
      </c>
      <c r="B34" s="83">
        <v>149980</v>
      </c>
      <c r="C34" s="82" t="s">
        <v>1528</v>
      </c>
      <c r="D34" s="87">
        <v>0</v>
      </c>
      <c r="E34" s="87">
        <v>0</v>
      </c>
      <c r="F34" s="87">
        <v>0</v>
      </c>
      <c r="G34" s="87">
        <v>0</v>
      </c>
      <c r="H34" s="87">
        <v>0</v>
      </c>
      <c r="I34" s="87">
        <v>0</v>
      </c>
      <c r="J34" s="87">
        <v>0</v>
      </c>
      <c r="K34" s="87">
        <v>0</v>
      </c>
      <c r="L34" s="87">
        <v>0</v>
      </c>
      <c r="M34" s="87">
        <v>0</v>
      </c>
      <c r="N34" s="87">
        <v>0</v>
      </c>
      <c r="O34" s="87">
        <v>-4011.3648699999999</v>
      </c>
      <c r="P34" s="87">
        <v>0</v>
      </c>
      <c r="Q34" s="87">
        <v>0</v>
      </c>
      <c r="R34" s="87">
        <v>-4011.3648699999999</v>
      </c>
      <c r="S34" s="87">
        <v>0</v>
      </c>
      <c r="T34" s="87">
        <v>0</v>
      </c>
      <c r="U34" s="87">
        <v>-163.87467000000001</v>
      </c>
      <c r="V34" s="87">
        <v>-84.215149999999994</v>
      </c>
      <c r="W34" s="87">
        <v>0</v>
      </c>
      <c r="X34" s="87">
        <v>-210.87440000000001</v>
      </c>
      <c r="Y34" s="87">
        <v>0</v>
      </c>
      <c r="Z34" s="87">
        <v>0</v>
      </c>
      <c r="AA34" s="87">
        <v>-994.41029000000003</v>
      </c>
      <c r="AB34" s="87">
        <v>-2418.3661000000002</v>
      </c>
      <c r="AC34" s="87">
        <v>0</v>
      </c>
      <c r="AD34" s="87">
        <v>-3871.7406100000003</v>
      </c>
      <c r="AE34" s="87">
        <v>-7883.1054800000002</v>
      </c>
      <c r="AF34" s="87">
        <v>0</v>
      </c>
      <c r="AG34" s="87">
        <v>-84.215149999999994</v>
      </c>
      <c r="AH34" s="87">
        <v>0</v>
      </c>
      <c r="AI34" s="87">
        <v>-994.41029000000003</v>
      </c>
      <c r="AJ34" s="361">
        <v>-6804.4800399999995</v>
      </c>
    </row>
    <row r="35" spans="1:38" x14ac:dyDescent="0.25">
      <c r="A35" s="64">
        <v>36</v>
      </c>
      <c r="B35" s="83">
        <v>149985</v>
      </c>
      <c r="C35" s="82" t="s">
        <v>1529</v>
      </c>
      <c r="D35" s="87">
        <v>-1235.0830000000001</v>
      </c>
      <c r="E35" s="87">
        <v>-8542.50281</v>
      </c>
      <c r="F35" s="87">
        <v>-171611.82712999999</v>
      </c>
      <c r="G35" s="87">
        <v>-4035.0966199999998</v>
      </c>
      <c r="H35" s="87">
        <v>-185424.50955999998</v>
      </c>
      <c r="I35" s="87">
        <v>0</v>
      </c>
      <c r="J35" s="87">
        <v>-2340.3380099999999</v>
      </c>
      <c r="K35" s="87">
        <v>0</v>
      </c>
      <c r="L35" s="87">
        <v>0</v>
      </c>
      <c r="M35" s="87">
        <v>-1007.87686</v>
      </c>
      <c r="N35" s="87">
        <v>0</v>
      </c>
      <c r="O35" s="87">
        <v>0</v>
      </c>
      <c r="P35" s="87">
        <v>-905.00878</v>
      </c>
      <c r="Q35" s="87">
        <v>0</v>
      </c>
      <c r="R35" s="87">
        <v>-4253.2236499999999</v>
      </c>
      <c r="S35" s="87">
        <v>0</v>
      </c>
      <c r="T35" s="87">
        <v>-37.79766</v>
      </c>
      <c r="U35" s="87">
        <v>0</v>
      </c>
      <c r="V35" s="87">
        <v>-26.100290000000001</v>
      </c>
      <c r="W35" s="87">
        <v>0</v>
      </c>
      <c r="X35" s="87">
        <v>-29.381419999999999</v>
      </c>
      <c r="Y35" s="87">
        <v>0</v>
      </c>
      <c r="Z35" s="87">
        <v>-57.192360000000001</v>
      </c>
      <c r="AA35" s="87">
        <v>0</v>
      </c>
      <c r="AB35" s="87">
        <v>0</v>
      </c>
      <c r="AC35" s="87">
        <v>0</v>
      </c>
      <c r="AD35" s="87">
        <v>-150.47173000000001</v>
      </c>
      <c r="AE35" s="87">
        <v>-189828.20493999997</v>
      </c>
      <c r="AF35" s="87">
        <v>0</v>
      </c>
      <c r="AG35" s="87">
        <v>-1033.9771499999999</v>
      </c>
      <c r="AH35" s="87">
        <v>0</v>
      </c>
      <c r="AI35" s="87">
        <v>0</v>
      </c>
      <c r="AJ35" s="361">
        <v>-188794.22778999998</v>
      </c>
      <c r="AL35" s="316" t="e">
        <v>#REF!</v>
      </c>
    </row>
    <row r="36" spans="1:38" x14ac:dyDescent="0.25">
      <c r="A36" s="182">
        <v>37</v>
      </c>
      <c r="B36" s="83">
        <v>149987</v>
      </c>
      <c r="C36" s="82" t="s">
        <v>1530</v>
      </c>
      <c r="D36" s="87">
        <v>-14328.034</v>
      </c>
      <c r="E36" s="87">
        <v>-2308.0412099999999</v>
      </c>
      <c r="F36" s="87">
        <v>-50816.388030000002</v>
      </c>
      <c r="G36" s="87">
        <v>0</v>
      </c>
      <c r="H36" s="87">
        <v>-67452.463239999997</v>
      </c>
      <c r="I36" s="87">
        <v>-372.87239</v>
      </c>
      <c r="J36" s="87">
        <v>0</v>
      </c>
      <c r="K36" s="87">
        <v>-2679.11</v>
      </c>
      <c r="L36" s="87">
        <v>-10697.315210000001</v>
      </c>
      <c r="M36" s="87">
        <v>-7875.7194799999997</v>
      </c>
      <c r="N36" s="87">
        <v>-13512.119049999999</v>
      </c>
      <c r="O36" s="87">
        <v>0</v>
      </c>
      <c r="P36" s="87">
        <v>-845.88588000000004</v>
      </c>
      <c r="Q36" s="87">
        <v>-16706.894230000002</v>
      </c>
      <c r="R36" s="87">
        <v>-52689.916240000006</v>
      </c>
      <c r="S36" s="87">
        <v>0</v>
      </c>
      <c r="T36" s="87">
        <v>0</v>
      </c>
      <c r="U36" s="87">
        <v>0</v>
      </c>
      <c r="V36" s="87">
        <v>0</v>
      </c>
      <c r="W36" s="87">
        <v>-911.80672000000004</v>
      </c>
      <c r="X36" s="87">
        <v>-357.98597000000001</v>
      </c>
      <c r="Y36" s="87">
        <v>0</v>
      </c>
      <c r="Z36" s="87">
        <v>-20.731470000000002</v>
      </c>
      <c r="AA36" s="87">
        <v>-284.27697000000001</v>
      </c>
      <c r="AB36" s="87">
        <v>-1109.83359</v>
      </c>
      <c r="AC36" s="87">
        <v>-170.06707</v>
      </c>
      <c r="AD36" s="87">
        <v>-2854.7017900000001</v>
      </c>
      <c r="AE36" s="87">
        <v>-122997.08127000001</v>
      </c>
      <c r="AF36" s="87">
        <v>-16191.22905</v>
      </c>
      <c r="AG36" s="87">
        <v>-18573.03469</v>
      </c>
      <c r="AH36" s="87">
        <v>0</v>
      </c>
      <c r="AI36" s="87">
        <v>-454.34404000000001</v>
      </c>
      <c r="AJ36" s="361">
        <v>-87778.473489999989</v>
      </c>
      <c r="AL36" s="319" t="e">
        <v>#REF!</v>
      </c>
    </row>
    <row r="37" spans="1:38" x14ac:dyDescent="0.25">
      <c r="A37" s="64">
        <v>38</v>
      </c>
      <c r="B37" s="83">
        <v>149989</v>
      </c>
      <c r="C37" s="82" t="s">
        <v>1531</v>
      </c>
      <c r="D37" s="87">
        <v>-66046.775659999999</v>
      </c>
      <c r="E37" s="87">
        <v>-52320.994050000001</v>
      </c>
      <c r="F37" s="87">
        <v>-197645.20326000001</v>
      </c>
      <c r="G37" s="87">
        <v>-45055.26498</v>
      </c>
      <c r="H37" s="87">
        <v>-361068.23794999998</v>
      </c>
      <c r="I37" s="87">
        <v>-8080.4316600000002</v>
      </c>
      <c r="J37" s="87">
        <v>-36524</v>
      </c>
      <c r="K37" s="87">
        <v>-9140.1689999999999</v>
      </c>
      <c r="L37" s="87">
        <v>-104791.54790999999</v>
      </c>
      <c r="M37" s="87">
        <v>-12305.58318</v>
      </c>
      <c r="N37" s="87">
        <v>-11891.99165</v>
      </c>
      <c r="O37" s="87">
        <v>-4013.35977</v>
      </c>
      <c r="P37" s="87">
        <v>-3188.7578100000001</v>
      </c>
      <c r="Q37" s="87">
        <v>-11603.721380000001</v>
      </c>
      <c r="R37" s="87">
        <v>-201539.56236000001</v>
      </c>
      <c r="S37" s="87">
        <v>-321.88337000000001</v>
      </c>
      <c r="T37" s="87">
        <v>-20.205839999999998</v>
      </c>
      <c r="U37" s="87">
        <v>-341.43964</v>
      </c>
      <c r="V37" s="87">
        <v>-3.2012800000000001</v>
      </c>
      <c r="W37" s="87">
        <v>-847.30746999999997</v>
      </c>
      <c r="X37" s="87">
        <v>0</v>
      </c>
      <c r="Y37" s="87">
        <v>-7.1744300000000001</v>
      </c>
      <c r="Z37" s="87">
        <v>-2.21835</v>
      </c>
      <c r="AA37" s="87">
        <v>-143.89157</v>
      </c>
      <c r="AB37" s="87">
        <v>-247.93405000000001</v>
      </c>
      <c r="AC37" s="87">
        <v>-603.63229999999999</v>
      </c>
      <c r="AD37" s="87">
        <v>-2538.8883000000005</v>
      </c>
      <c r="AE37" s="87">
        <v>-565146.68860999995</v>
      </c>
      <c r="AF37" s="87">
        <v>-21032.160649999998</v>
      </c>
      <c r="AG37" s="87">
        <v>-117100.33236999999</v>
      </c>
      <c r="AH37" s="87">
        <v>0</v>
      </c>
      <c r="AI37" s="87">
        <v>-754.69830000000002</v>
      </c>
      <c r="AJ37" s="361">
        <v>-426259.49728999991</v>
      </c>
      <c r="AL37" s="316" t="e">
        <v>#REF!</v>
      </c>
    </row>
    <row r="38" spans="1:38" x14ac:dyDescent="0.25">
      <c r="A38" s="182">
        <v>39</v>
      </c>
      <c r="B38" s="83">
        <v>15</v>
      </c>
      <c r="C38" s="82" t="s">
        <v>94</v>
      </c>
      <c r="D38" s="87">
        <v>0</v>
      </c>
      <c r="E38" s="87">
        <v>5861.4313499999998</v>
      </c>
      <c r="F38" s="87">
        <v>437.33087999999998</v>
      </c>
      <c r="G38" s="87">
        <v>30.241569999999999</v>
      </c>
      <c r="H38" s="87">
        <v>6329.0038000000004</v>
      </c>
      <c r="I38" s="87">
        <v>64.155799999999999</v>
      </c>
      <c r="J38" s="87">
        <v>0</v>
      </c>
      <c r="K38" s="87">
        <v>121.91200000000001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186.06780000000001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7">
        <v>0</v>
      </c>
      <c r="Y38" s="87">
        <v>0</v>
      </c>
      <c r="Z38" s="87">
        <v>0</v>
      </c>
      <c r="AA38" s="87">
        <v>0</v>
      </c>
      <c r="AB38" s="87">
        <v>0</v>
      </c>
      <c r="AC38" s="87">
        <v>0</v>
      </c>
      <c r="AD38" s="87">
        <v>0</v>
      </c>
      <c r="AE38" s="87">
        <v>6515.0716000000002</v>
      </c>
      <c r="AF38" s="87">
        <v>121.91200000000001</v>
      </c>
      <c r="AG38" s="87">
        <v>0</v>
      </c>
      <c r="AH38" s="87">
        <v>0</v>
      </c>
      <c r="AI38" s="87">
        <v>0</v>
      </c>
      <c r="AJ38" s="361">
        <v>6393.1596000000009</v>
      </c>
      <c r="AL38" s="317" t="e">
        <v>#REF!</v>
      </c>
    </row>
    <row r="39" spans="1:38" x14ac:dyDescent="0.25">
      <c r="A39" s="64">
        <v>40</v>
      </c>
      <c r="B39" s="83">
        <v>16</v>
      </c>
      <c r="C39" s="82" t="s">
        <v>97</v>
      </c>
      <c r="D39" s="87">
        <v>64837.201260000002</v>
      </c>
      <c r="E39" s="87">
        <v>142774.58593999999</v>
      </c>
      <c r="F39" s="87">
        <v>254712.38271999999</v>
      </c>
      <c r="G39" s="87">
        <v>69577.917520000003</v>
      </c>
      <c r="H39" s="87">
        <v>531902.08744000003</v>
      </c>
      <c r="I39" s="87">
        <v>44916.576209999999</v>
      </c>
      <c r="J39" s="87">
        <v>34757.816200000001</v>
      </c>
      <c r="K39" s="87">
        <v>2628.5650000000001</v>
      </c>
      <c r="L39" s="87">
        <v>38947.76842</v>
      </c>
      <c r="M39" s="87">
        <v>7790.7053299999998</v>
      </c>
      <c r="N39" s="87">
        <v>49530.345079999999</v>
      </c>
      <c r="O39" s="87">
        <v>11297.54261</v>
      </c>
      <c r="P39" s="87">
        <v>13149.485210000001</v>
      </c>
      <c r="Q39" s="87">
        <v>9743.4951400000009</v>
      </c>
      <c r="R39" s="87">
        <v>212762.29920000004</v>
      </c>
      <c r="S39" s="87">
        <v>4873.2925599999999</v>
      </c>
      <c r="T39" s="87">
        <v>6163.2451300000002</v>
      </c>
      <c r="U39" s="87">
        <v>3321.0952400000001</v>
      </c>
      <c r="V39" s="87">
        <v>396.23531000000003</v>
      </c>
      <c r="W39" s="87">
        <v>980.50531999999998</v>
      </c>
      <c r="X39" s="87">
        <v>386.37477999999999</v>
      </c>
      <c r="Y39" s="87">
        <v>4570.46929</v>
      </c>
      <c r="Z39" s="87">
        <v>2458.70201</v>
      </c>
      <c r="AA39" s="87">
        <v>4433.8100999999997</v>
      </c>
      <c r="AB39" s="87">
        <v>4064.9177100000002</v>
      </c>
      <c r="AC39" s="87">
        <v>1439.8363899999999</v>
      </c>
      <c r="AD39" s="87">
        <v>33088.483840000001</v>
      </c>
      <c r="AE39" s="87">
        <v>777752.87048000004</v>
      </c>
      <c r="AF39" s="87">
        <v>52158.910080000001</v>
      </c>
      <c r="AG39" s="87">
        <v>47134.709059999994</v>
      </c>
      <c r="AH39" s="87">
        <v>0</v>
      </c>
      <c r="AI39" s="87">
        <v>10444.11578</v>
      </c>
      <c r="AJ39" s="361">
        <v>668015.13555999997</v>
      </c>
    </row>
    <row r="40" spans="1:38" x14ac:dyDescent="0.25">
      <c r="A40" s="182">
        <v>41</v>
      </c>
      <c r="B40" s="83">
        <v>17</v>
      </c>
      <c r="C40" s="82" t="s">
        <v>817</v>
      </c>
      <c r="D40" s="87">
        <v>24810.214820000001</v>
      </c>
      <c r="E40" s="87">
        <v>6040.3057200000003</v>
      </c>
      <c r="F40" s="87">
        <v>23057.762439999999</v>
      </c>
      <c r="G40" s="87">
        <v>13915.63155</v>
      </c>
      <c r="H40" s="87">
        <v>67823.914530000009</v>
      </c>
      <c r="I40" s="87">
        <v>13399.15425</v>
      </c>
      <c r="J40" s="87">
        <v>370.75684000000001</v>
      </c>
      <c r="K40" s="87">
        <v>0</v>
      </c>
      <c r="L40" s="87">
        <v>0</v>
      </c>
      <c r="M40" s="87">
        <v>525.62388999999996</v>
      </c>
      <c r="N40" s="87">
        <v>13566.715990000001</v>
      </c>
      <c r="O40" s="87">
        <v>773.25688000000002</v>
      </c>
      <c r="P40" s="87">
        <v>2673.4878199999998</v>
      </c>
      <c r="Q40" s="87">
        <v>407.82348000000002</v>
      </c>
      <c r="R40" s="87">
        <v>31716.819149999999</v>
      </c>
      <c r="S40" s="87">
        <v>821.92731000000003</v>
      </c>
      <c r="T40" s="87">
        <v>7076.6284699999997</v>
      </c>
      <c r="U40" s="87">
        <v>1289.5966699999999</v>
      </c>
      <c r="V40" s="87">
        <v>20.716249999999999</v>
      </c>
      <c r="W40" s="87">
        <v>26.300699999999999</v>
      </c>
      <c r="X40" s="87">
        <v>7.6719999999999997</v>
      </c>
      <c r="Y40" s="87">
        <v>0</v>
      </c>
      <c r="Z40" s="87">
        <v>0</v>
      </c>
      <c r="AA40" s="87">
        <v>0</v>
      </c>
      <c r="AB40" s="87">
        <v>160.59593000000001</v>
      </c>
      <c r="AC40" s="87">
        <v>0</v>
      </c>
      <c r="AD40" s="87">
        <v>9403.4373299999988</v>
      </c>
      <c r="AE40" s="87">
        <v>108944.17101000001</v>
      </c>
      <c r="AF40" s="87">
        <v>13566.715990000001</v>
      </c>
      <c r="AG40" s="87">
        <v>546.34013999999991</v>
      </c>
      <c r="AH40" s="87">
        <v>0</v>
      </c>
      <c r="AI40" s="87">
        <v>0</v>
      </c>
      <c r="AJ40" s="361">
        <v>94831.114880000008</v>
      </c>
    </row>
    <row r="41" spans="1:38" x14ac:dyDescent="0.25">
      <c r="A41" s="64">
        <v>42</v>
      </c>
      <c r="B41" s="83">
        <v>18</v>
      </c>
      <c r="C41" s="82" t="s">
        <v>180</v>
      </c>
      <c r="D41" s="87">
        <v>122918.59407000001</v>
      </c>
      <c r="E41" s="87">
        <v>122403.29631999999</v>
      </c>
      <c r="F41" s="87">
        <v>215176.18242</v>
      </c>
      <c r="G41" s="87">
        <v>65194.690549999999</v>
      </c>
      <c r="H41" s="87">
        <v>525692.76335999998</v>
      </c>
      <c r="I41" s="87">
        <v>33738.916380000002</v>
      </c>
      <c r="J41" s="87">
        <v>44842.934829999998</v>
      </c>
      <c r="K41" s="87">
        <v>624.24900000000002</v>
      </c>
      <c r="L41" s="87">
        <v>9237.0253100000009</v>
      </c>
      <c r="M41" s="87">
        <v>5379.3180300000004</v>
      </c>
      <c r="N41" s="87">
        <v>38507.476580000002</v>
      </c>
      <c r="O41" s="87">
        <v>7259.9701100000002</v>
      </c>
      <c r="P41" s="87">
        <v>12421.88191</v>
      </c>
      <c r="Q41" s="87">
        <v>9255.5184000000008</v>
      </c>
      <c r="R41" s="87">
        <v>161267.29054999998</v>
      </c>
      <c r="S41" s="87">
        <v>5821.8605900000002</v>
      </c>
      <c r="T41" s="87">
        <v>11437.25419</v>
      </c>
      <c r="U41" s="87">
        <v>3477.44254</v>
      </c>
      <c r="V41" s="87">
        <v>322.71458000000001</v>
      </c>
      <c r="W41" s="87">
        <v>2389.0882700000002</v>
      </c>
      <c r="X41" s="87">
        <v>6667.6084300000002</v>
      </c>
      <c r="Y41" s="87">
        <v>1252.6286399999999</v>
      </c>
      <c r="Z41" s="87">
        <v>89.125259999999997</v>
      </c>
      <c r="AA41" s="87">
        <v>1379.99038</v>
      </c>
      <c r="AB41" s="87">
        <v>4983.3763600000002</v>
      </c>
      <c r="AC41" s="87">
        <v>478.37563</v>
      </c>
      <c r="AD41" s="87">
        <v>38299.464870000003</v>
      </c>
      <c r="AE41" s="87">
        <v>725259.51878000004</v>
      </c>
      <c r="AF41" s="87">
        <v>39131.725580000006</v>
      </c>
      <c r="AG41" s="87">
        <v>14939.057920000001</v>
      </c>
      <c r="AH41" s="87">
        <v>0</v>
      </c>
      <c r="AI41" s="87">
        <v>3110.9946500000001</v>
      </c>
      <c r="AJ41" s="361">
        <v>668077.74063000001</v>
      </c>
    </row>
    <row r="42" spans="1:38" x14ac:dyDescent="0.25">
      <c r="A42" s="182">
        <v>43</v>
      </c>
      <c r="B42" s="83">
        <v>19</v>
      </c>
      <c r="C42" s="82" t="s">
        <v>192</v>
      </c>
      <c r="D42" s="87">
        <v>156437.88294000001</v>
      </c>
      <c r="E42" s="87">
        <v>283451.02665000001</v>
      </c>
      <c r="F42" s="87">
        <v>826245.09496999998</v>
      </c>
      <c r="G42" s="87">
        <v>215027.26123</v>
      </c>
      <c r="H42" s="87">
        <v>1481161.2657900001</v>
      </c>
      <c r="I42" s="87">
        <v>101609.20335</v>
      </c>
      <c r="J42" s="87">
        <v>89673.306849999994</v>
      </c>
      <c r="K42" s="87">
        <v>13418.777</v>
      </c>
      <c r="L42" s="87">
        <v>97604.108699999997</v>
      </c>
      <c r="M42" s="87">
        <v>26090.560249999999</v>
      </c>
      <c r="N42" s="87">
        <v>107356.25672999999</v>
      </c>
      <c r="O42" s="87">
        <v>14733.15566</v>
      </c>
      <c r="P42" s="87">
        <v>24474.45117</v>
      </c>
      <c r="Q42" s="87">
        <v>25405.11839</v>
      </c>
      <c r="R42" s="87">
        <v>500364.93810000003</v>
      </c>
      <c r="S42" s="87">
        <v>8658.43714</v>
      </c>
      <c r="T42" s="87">
        <v>10048.446889999999</v>
      </c>
      <c r="U42" s="87">
        <v>1751.33213</v>
      </c>
      <c r="V42" s="87">
        <v>2538.8563399999998</v>
      </c>
      <c r="W42" s="87">
        <v>3628.3199500000001</v>
      </c>
      <c r="X42" s="87">
        <v>2510.12419</v>
      </c>
      <c r="Y42" s="87">
        <v>2008.7638400000001</v>
      </c>
      <c r="Z42" s="87">
        <v>1041.35517</v>
      </c>
      <c r="AA42" s="87">
        <v>4508.8867</v>
      </c>
      <c r="AB42" s="87">
        <v>4198.5762199999999</v>
      </c>
      <c r="AC42" s="87">
        <v>993.52885000000003</v>
      </c>
      <c r="AD42" s="87">
        <v>41886.627420000004</v>
      </c>
      <c r="AE42" s="87">
        <v>2023412.83131</v>
      </c>
      <c r="AF42" s="87">
        <v>120775.03373</v>
      </c>
      <c r="AG42" s="87">
        <v>126233.52528999999</v>
      </c>
      <c r="AH42" s="87">
        <v>0</v>
      </c>
      <c r="AI42" s="87">
        <v>7511.1793900000002</v>
      </c>
      <c r="AJ42" s="361">
        <v>1768893.0929</v>
      </c>
    </row>
    <row r="43" spans="1:38" s="14" customFormat="1" x14ac:dyDescent="0.25">
      <c r="A43" s="64">
        <v>44</v>
      </c>
      <c r="B43" s="13"/>
      <c r="C43" s="14" t="s">
        <v>1003</v>
      </c>
      <c r="D43" s="26">
        <v>5960614.0154999997</v>
      </c>
      <c r="E43" s="26">
        <v>6855691.5680900002</v>
      </c>
      <c r="F43" s="26">
        <v>12626011.655579999</v>
      </c>
      <c r="G43" s="26">
        <v>5428407.5475700004</v>
      </c>
      <c r="H43" s="26">
        <v>30870724.786740001</v>
      </c>
      <c r="I43" s="26">
        <v>2208981.2152399998</v>
      </c>
      <c r="J43" s="26">
        <v>4050887.2106400002</v>
      </c>
      <c r="K43" s="26">
        <v>619906.63800000004</v>
      </c>
      <c r="L43" s="26">
        <v>2187272.8449400002</v>
      </c>
      <c r="M43" s="26">
        <v>968917.53191999998</v>
      </c>
      <c r="N43" s="26">
        <v>4056550.3707900001</v>
      </c>
      <c r="O43" s="26">
        <v>598350.97415999998</v>
      </c>
      <c r="P43" s="26">
        <v>923873.00954999996</v>
      </c>
      <c r="Q43" s="26">
        <v>769863.18047000002</v>
      </c>
      <c r="R43" s="26">
        <v>16384602.975710001</v>
      </c>
      <c r="S43" s="26">
        <v>542411.76101000002</v>
      </c>
      <c r="T43" s="26">
        <v>253727.30098999999</v>
      </c>
      <c r="U43" s="26">
        <v>59034.704610000001</v>
      </c>
      <c r="V43" s="26">
        <v>38443.245009999999</v>
      </c>
      <c r="W43" s="26">
        <v>191767.25249000001</v>
      </c>
      <c r="X43" s="26">
        <v>30124.01827</v>
      </c>
      <c r="Y43" s="26">
        <v>91934.804940000002</v>
      </c>
      <c r="Z43" s="26">
        <v>32576.185979999998</v>
      </c>
      <c r="AA43" s="26">
        <v>118179.31827</v>
      </c>
      <c r="AB43" s="26">
        <v>211081.12445999999</v>
      </c>
      <c r="AC43" s="26">
        <v>86300.127410000001</v>
      </c>
      <c r="AD43" s="26">
        <v>1655579.8434400002</v>
      </c>
      <c r="AE43" s="26">
        <v>48910907.605890006</v>
      </c>
      <c r="AF43" s="26">
        <v>4676457.0087900003</v>
      </c>
      <c r="AG43" s="26">
        <v>3194633.6218700004</v>
      </c>
      <c r="AH43" s="26">
        <v>0</v>
      </c>
      <c r="AI43" s="26">
        <v>296414.25062000001</v>
      </c>
      <c r="AJ43" s="368">
        <v>40743402.724609986</v>
      </c>
      <c r="AL43" s="64"/>
    </row>
    <row r="44" spans="1:38" x14ac:dyDescent="0.25">
      <c r="A44" s="182">
        <v>45</v>
      </c>
      <c r="B44" s="83"/>
      <c r="C44" s="14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361"/>
    </row>
    <row r="45" spans="1:38" s="14" customFormat="1" x14ac:dyDescent="0.25">
      <c r="A45" s="64">
        <v>46</v>
      </c>
      <c r="B45" s="13">
        <v>4</v>
      </c>
      <c r="C45" s="14" t="s">
        <v>241</v>
      </c>
      <c r="D45" s="26">
        <v>314914.01886000001</v>
      </c>
      <c r="E45" s="26">
        <v>410158.25800999999</v>
      </c>
      <c r="F45" s="26">
        <v>778888.64411999995</v>
      </c>
      <c r="G45" s="26">
        <v>287127.4768</v>
      </c>
      <c r="H45" s="26">
        <v>1791088.3977900001</v>
      </c>
      <c r="I45" s="26">
        <v>119168.34907</v>
      </c>
      <c r="J45" s="26">
        <v>162116.68351</v>
      </c>
      <c r="K45" s="26">
        <v>20873.037</v>
      </c>
      <c r="L45" s="26">
        <v>240962.88834</v>
      </c>
      <c r="M45" s="26">
        <v>59646.789629999999</v>
      </c>
      <c r="N45" s="26">
        <v>162096.21588</v>
      </c>
      <c r="O45" s="26">
        <v>31856.631880000001</v>
      </c>
      <c r="P45" s="26">
        <v>42518.695789999998</v>
      </c>
      <c r="Q45" s="26">
        <v>79995.422749999998</v>
      </c>
      <c r="R45" s="26">
        <v>919234.71385000006</v>
      </c>
      <c r="S45" s="26">
        <v>28787.494549999999</v>
      </c>
      <c r="T45" s="26">
        <v>12453.60752</v>
      </c>
      <c r="U45" s="26">
        <v>3094.2909599999998</v>
      </c>
      <c r="V45" s="26">
        <v>2438.24037</v>
      </c>
      <c r="W45" s="26">
        <v>6427.7573700000003</v>
      </c>
      <c r="X45" s="26">
        <v>2911.67364</v>
      </c>
      <c r="Y45" s="26">
        <v>14130.61002</v>
      </c>
      <c r="Z45" s="26">
        <v>3752.2145599999999</v>
      </c>
      <c r="AA45" s="26">
        <v>11651.467329999999</v>
      </c>
      <c r="AB45" s="26">
        <v>20604.188249999999</v>
      </c>
      <c r="AC45" s="26">
        <v>10020.76988</v>
      </c>
      <c r="AD45" s="26">
        <v>116272.31445000001</v>
      </c>
      <c r="AE45" s="26">
        <v>2826595.4260900002</v>
      </c>
      <c r="AF45" s="26">
        <v>182969.25288000001</v>
      </c>
      <c r="AG45" s="26">
        <v>303047.91834000003</v>
      </c>
      <c r="AH45" s="26">
        <v>0</v>
      </c>
      <c r="AI45" s="26">
        <v>35802.847229999999</v>
      </c>
      <c r="AJ45" s="368">
        <v>2304775.4076400003</v>
      </c>
      <c r="AL45" s="64"/>
    </row>
    <row r="46" spans="1:38" x14ac:dyDescent="0.25">
      <c r="A46" s="182">
        <v>47</v>
      </c>
      <c r="B46" s="83"/>
      <c r="C46" s="14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361"/>
    </row>
    <row r="47" spans="1:38" s="14" customFormat="1" x14ac:dyDescent="0.25">
      <c r="A47" s="64">
        <v>48</v>
      </c>
      <c r="B47" s="13"/>
      <c r="C47" s="14" t="s">
        <v>242</v>
      </c>
      <c r="D47" s="26">
        <v>6275528.0343599999</v>
      </c>
      <c r="E47" s="26">
        <v>7265849.8261000002</v>
      </c>
      <c r="F47" s="26">
        <v>13404900.299699999</v>
      </c>
      <c r="G47" s="26">
        <v>5715535.0243699998</v>
      </c>
      <c r="H47" s="26">
        <v>32661813.184529997</v>
      </c>
      <c r="I47" s="26">
        <v>2328149.5643099998</v>
      </c>
      <c r="J47" s="26">
        <v>4213003.8941500001</v>
      </c>
      <c r="K47" s="26">
        <v>640779.67500000005</v>
      </c>
      <c r="L47" s="26">
        <v>2428235.7332799998</v>
      </c>
      <c r="M47" s="26">
        <v>1028564.32155</v>
      </c>
      <c r="N47" s="26">
        <v>4218646.5866700001</v>
      </c>
      <c r="O47" s="26">
        <v>630207.60603999998</v>
      </c>
      <c r="P47" s="26">
        <v>966391.70533999999</v>
      </c>
      <c r="Q47" s="26">
        <v>849858.60322000005</v>
      </c>
      <c r="R47" s="26">
        <v>17303837.68956</v>
      </c>
      <c r="S47" s="26">
        <v>571199.25555999996</v>
      </c>
      <c r="T47" s="26">
        <v>266180.90850999998</v>
      </c>
      <c r="U47" s="26">
        <v>62128.995569999999</v>
      </c>
      <c r="V47" s="26">
        <v>40881.485379999998</v>
      </c>
      <c r="W47" s="26">
        <v>198195.00985999999</v>
      </c>
      <c r="X47" s="26">
        <v>33035.691910000001</v>
      </c>
      <c r="Y47" s="26">
        <v>106065.41495999999</v>
      </c>
      <c r="Z47" s="26">
        <v>36328.400540000002</v>
      </c>
      <c r="AA47" s="26">
        <v>129830.7856</v>
      </c>
      <c r="AB47" s="26">
        <v>231685.31271</v>
      </c>
      <c r="AC47" s="26">
        <v>96320.897289999994</v>
      </c>
      <c r="AD47" s="26">
        <v>1771852.1578899999</v>
      </c>
      <c r="AE47" s="26">
        <v>51737503.03198</v>
      </c>
      <c r="AF47" s="26">
        <v>4859426.2616699999</v>
      </c>
      <c r="AG47" s="26">
        <v>3497681.5402100002</v>
      </c>
      <c r="AH47" s="26">
        <v>0</v>
      </c>
      <c r="AI47" s="26">
        <v>332217.09785000002</v>
      </c>
      <c r="AJ47" s="368">
        <v>43048178.132249989</v>
      </c>
      <c r="AL47" s="64"/>
    </row>
    <row r="48" spans="1:38" x14ac:dyDescent="0.25">
      <c r="A48" s="182">
        <v>49</v>
      </c>
      <c r="B48" s="83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361"/>
    </row>
    <row r="49" spans="1:38" s="14" customFormat="1" x14ac:dyDescent="0.25">
      <c r="A49" s="64">
        <v>50</v>
      </c>
      <c r="B49" s="13"/>
      <c r="C49" s="14" t="s">
        <v>1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368">
        <v>0</v>
      </c>
      <c r="AL49" s="64"/>
    </row>
    <row r="50" spans="1:38" x14ac:dyDescent="0.25">
      <c r="A50" s="182">
        <v>51</v>
      </c>
      <c r="B50" s="83">
        <v>21</v>
      </c>
      <c r="C50" s="82" t="s">
        <v>824</v>
      </c>
      <c r="D50" s="87">
        <v>4620573.4893800002</v>
      </c>
      <c r="E50" s="87">
        <v>5286423.1408799998</v>
      </c>
      <c r="F50" s="87">
        <v>10151293.343119999</v>
      </c>
      <c r="G50" s="87">
        <v>4377992.3378100004</v>
      </c>
      <c r="H50" s="87">
        <v>24436282.311190002</v>
      </c>
      <c r="I50" s="87">
        <v>1949138.59665</v>
      </c>
      <c r="J50" s="87">
        <v>3278351.5028200001</v>
      </c>
      <c r="K50" s="87">
        <v>492532.36099999998</v>
      </c>
      <c r="L50" s="87">
        <v>1148085.62748</v>
      </c>
      <c r="M50" s="87">
        <v>807080.80790000001</v>
      </c>
      <c r="N50" s="87">
        <v>3401091.8281299998</v>
      </c>
      <c r="O50" s="87">
        <v>515912.83345999999</v>
      </c>
      <c r="P50" s="87">
        <v>796129.62820000004</v>
      </c>
      <c r="Q50" s="87">
        <v>375959.52077</v>
      </c>
      <c r="R50" s="87">
        <v>12764282.70641</v>
      </c>
      <c r="S50" s="87">
        <v>281781.14575000003</v>
      </c>
      <c r="T50" s="87">
        <v>207364.32946000001</v>
      </c>
      <c r="U50" s="87">
        <v>45168.915659999999</v>
      </c>
      <c r="V50" s="87">
        <v>25600.363959999999</v>
      </c>
      <c r="W50" s="87">
        <v>156572.85298</v>
      </c>
      <c r="X50" s="87">
        <v>22200.7742</v>
      </c>
      <c r="Y50" s="87">
        <v>66869.950469999996</v>
      </c>
      <c r="Z50" s="87">
        <v>18532.40279</v>
      </c>
      <c r="AA50" s="87">
        <v>43055.933749999997</v>
      </c>
      <c r="AB50" s="87">
        <v>155759.91672000001</v>
      </c>
      <c r="AC50" s="87">
        <v>13508.95667</v>
      </c>
      <c r="AD50" s="87">
        <v>1036415.5424099999</v>
      </c>
      <c r="AE50" s="87">
        <v>38236980.560010001</v>
      </c>
      <c r="AF50" s="87">
        <v>3893624.1891299998</v>
      </c>
      <c r="AG50" s="87">
        <v>1980766.7993399999</v>
      </c>
      <c r="AH50" s="87">
        <v>0</v>
      </c>
      <c r="AI50" s="87">
        <v>123434.84088999999</v>
      </c>
      <c r="AJ50" s="361">
        <v>32239154.730649997</v>
      </c>
    </row>
    <row r="51" spans="1:38" x14ac:dyDescent="0.25">
      <c r="A51" s="64">
        <v>52</v>
      </c>
      <c r="B51" s="83">
        <v>2101</v>
      </c>
      <c r="C51" s="82" t="s">
        <v>243</v>
      </c>
      <c r="D51" s="87">
        <v>2752013.9161200002</v>
      </c>
      <c r="E51" s="87">
        <v>2742422.96692</v>
      </c>
      <c r="F51" s="87">
        <v>7194386.3300299998</v>
      </c>
      <c r="G51" s="87">
        <v>2714618.7280700002</v>
      </c>
      <c r="H51" s="87">
        <v>15403441.94114</v>
      </c>
      <c r="I51" s="87">
        <v>939068.7537</v>
      </c>
      <c r="J51" s="87">
        <v>2103087.3911700002</v>
      </c>
      <c r="K51" s="87">
        <v>491912.56099999999</v>
      </c>
      <c r="L51" s="87">
        <v>10291.235420000001</v>
      </c>
      <c r="M51" s="87">
        <v>356105.55531999998</v>
      </c>
      <c r="N51" s="87">
        <v>2064181.3735799999</v>
      </c>
      <c r="O51" s="87">
        <v>287968.78947999998</v>
      </c>
      <c r="P51" s="87">
        <v>446892.34247999999</v>
      </c>
      <c r="Q51" s="87">
        <v>74648.557530000005</v>
      </c>
      <c r="R51" s="87">
        <v>6774156.559679999</v>
      </c>
      <c r="S51" s="87">
        <v>164896.72305999999</v>
      </c>
      <c r="T51" s="87">
        <v>64147.339249999997</v>
      </c>
      <c r="U51" s="87">
        <v>33992.55068</v>
      </c>
      <c r="V51" s="87">
        <v>8313.2768500000002</v>
      </c>
      <c r="W51" s="87">
        <v>113751.23587999999</v>
      </c>
      <c r="X51" s="87">
        <v>2762.3745199999998</v>
      </c>
      <c r="Y51" s="87">
        <v>6777.3165200000003</v>
      </c>
      <c r="Z51" s="87">
        <v>10449.35089</v>
      </c>
      <c r="AA51" s="87">
        <v>5999.1917400000002</v>
      </c>
      <c r="AB51" s="87">
        <v>63443.719190000003</v>
      </c>
      <c r="AC51" s="87">
        <v>4384.8452299999999</v>
      </c>
      <c r="AD51" s="87">
        <v>478917.92380999995</v>
      </c>
      <c r="AE51" s="87">
        <v>22656516.424630001</v>
      </c>
      <c r="AF51" s="87">
        <v>2556093.9345800001</v>
      </c>
      <c r="AG51" s="87">
        <v>374710.06758999999</v>
      </c>
      <c r="AH51" s="87">
        <v>0</v>
      </c>
      <c r="AI51" s="87">
        <v>17161.353490000001</v>
      </c>
      <c r="AJ51" s="361">
        <v>19708551.068969999</v>
      </c>
    </row>
    <row r="52" spans="1:38" x14ac:dyDescent="0.25">
      <c r="A52" s="182">
        <v>53</v>
      </c>
      <c r="B52" s="83">
        <v>2102</v>
      </c>
      <c r="C52" s="82" t="s">
        <v>254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X52" s="87">
        <v>0</v>
      </c>
      <c r="Y52" s="87">
        <v>0</v>
      </c>
      <c r="Z52" s="87">
        <v>0</v>
      </c>
      <c r="AA52" s="87">
        <v>0</v>
      </c>
      <c r="AB52" s="87">
        <v>0</v>
      </c>
      <c r="AC52" s="87">
        <v>0</v>
      </c>
      <c r="AD52" s="87">
        <v>0</v>
      </c>
      <c r="AE52" s="87">
        <v>0</v>
      </c>
      <c r="AF52" s="87">
        <v>0</v>
      </c>
      <c r="AG52" s="87">
        <v>0</v>
      </c>
      <c r="AH52" s="87">
        <v>0</v>
      </c>
      <c r="AI52" s="87">
        <v>0</v>
      </c>
      <c r="AJ52" s="361">
        <v>0</v>
      </c>
    </row>
    <row r="53" spans="1:38" x14ac:dyDescent="0.25">
      <c r="A53" s="64">
        <v>54</v>
      </c>
      <c r="B53" s="83">
        <v>2103</v>
      </c>
      <c r="C53" s="82" t="s">
        <v>258</v>
      </c>
      <c r="D53" s="87">
        <v>1676104.0360600001</v>
      </c>
      <c r="E53" s="87">
        <v>2196482.59142</v>
      </c>
      <c r="F53" s="87">
        <v>2607903.7682699999</v>
      </c>
      <c r="G53" s="87">
        <v>1524122.9908700001</v>
      </c>
      <c r="H53" s="87">
        <v>8004613.38662</v>
      </c>
      <c r="I53" s="87">
        <v>962525.84794999997</v>
      </c>
      <c r="J53" s="87">
        <v>1043947.4543700001</v>
      </c>
      <c r="K53" s="87">
        <v>0</v>
      </c>
      <c r="L53" s="87">
        <v>1128095.5026700001</v>
      </c>
      <c r="M53" s="87">
        <v>450975.25257999997</v>
      </c>
      <c r="N53" s="87">
        <v>1257698.0569</v>
      </c>
      <c r="O53" s="87">
        <v>227923.58798000001</v>
      </c>
      <c r="P53" s="87">
        <v>318760.73281999998</v>
      </c>
      <c r="Q53" s="87">
        <v>298624.23700999998</v>
      </c>
      <c r="R53" s="87">
        <v>5688550.6722800005</v>
      </c>
      <c r="S53" s="87">
        <v>112134.01108</v>
      </c>
      <c r="T53" s="87">
        <v>132805.13131</v>
      </c>
      <c r="U53" s="87">
        <v>9699.5673999999999</v>
      </c>
      <c r="V53" s="87">
        <v>17226.165919999999</v>
      </c>
      <c r="W53" s="87">
        <v>36288.25662</v>
      </c>
      <c r="X53" s="87">
        <v>19358.063559999999</v>
      </c>
      <c r="Y53" s="87">
        <v>60092.633950000003</v>
      </c>
      <c r="Z53" s="87">
        <v>7367.1812300000001</v>
      </c>
      <c r="AA53" s="87">
        <v>37056.742010000002</v>
      </c>
      <c r="AB53" s="87">
        <v>89505.451849999998</v>
      </c>
      <c r="AC53" s="87">
        <v>9113.9233399999994</v>
      </c>
      <c r="AD53" s="87">
        <v>530647.12826999999</v>
      </c>
      <c r="AE53" s="87">
        <v>14223811.187170001</v>
      </c>
      <c r="AF53" s="87">
        <v>1257698.0569</v>
      </c>
      <c r="AG53" s="87">
        <v>1596296.92117</v>
      </c>
      <c r="AH53" s="87">
        <v>0</v>
      </c>
      <c r="AI53" s="87">
        <v>106263.2993</v>
      </c>
      <c r="AJ53" s="361">
        <v>11263552.909799999</v>
      </c>
    </row>
    <row r="54" spans="1:38" x14ac:dyDescent="0.25">
      <c r="A54" s="182">
        <v>55</v>
      </c>
      <c r="B54" s="83">
        <v>2104</v>
      </c>
      <c r="C54" s="82" t="s">
        <v>260</v>
      </c>
      <c r="D54" s="87">
        <v>0</v>
      </c>
      <c r="E54" s="87">
        <v>0</v>
      </c>
      <c r="F54" s="87">
        <v>315.36671000000001</v>
      </c>
      <c r="G54" s="87">
        <v>0</v>
      </c>
      <c r="H54" s="87">
        <v>315.36671000000001</v>
      </c>
      <c r="I54" s="87">
        <v>247.00757999999999</v>
      </c>
      <c r="J54" s="87">
        <v>455.37121000000002</v>
      </c>
      <c r="K54" s="87">
        <v>0</v>
      </c>
      <c r="L54" s="87">
        <v>0</v>
      </c>
      <c r="M54" s="87">
        <v>0</v>
      </c>
      <c r="N54" s="87">
        <v>84.260400000000004</v>
      </c>
      <c r="O54" s="87">
        <v>0</v>
      </c>
      <c r="P54" s="87">
        <v>0</v>
      </c>
      <c r="Q54" s="87">
        <v>0</v>
      </c>
      <c r="R54" s="87">
        <v>786.63918999999999</v>
      </c>
      <c r="S54" s="87">
        <v>0</v>
      </c>
      <c r="T54" s="87">
        <v>25.215309999999999</v>
      </c>
      <c r="U54" s="87">
        <v>0.3</v>
      </c>
      <c r="V54" s="87">
        <v>1</v>
      </c>
      <c r="W54" s="87">
        <v>0</v>
      </c>
      <c r="X54" s="87">
        <v>0</v>
      </c>
      <c r="Y54" s="87">
        <v>0</v>
      </c>
      <c r="Z54" s="87">
        <v>0</v>
      </c>
      <c r="AA54" s="87">
        <v>0</v>
      </c>
      <c r="AB54" s="87">
        <v>0</v>
      </c>
      <c r="AC54" s="87">
        <v>0</v>
      </c>
      <c r="AD54" s="87">
        <v>26.515309999999999</v>
      </c>
      <c r="AE54" s="87">
        <v>1128.5212100000001</v>
      </c>
      <c r="AF54" s="87">
        <v>84.260400000000004</v>
      </c>
      <c r="AG54" s="87">
        <v>1</v>
      </c>
      <c r="AH54" s="87">
        <v>0</v>
      </c>
      <c r="AI54" s="87">
        <v>0</v>
      </c>
      <c r="AJ54" s="361">
        <v>1043.26081</v>
      </c>
    </row>
    <row r="55" spans="1:38" x14ac:dyDescent="0.25">
      <c r="A55" s="64">
        <v>56</v>
      </c>
      <c r="B55" s="83">
        <v>2105</v>
      </c>
      <c r="C55" s="82" t="s">
        <v>261</v>
      </c>
      <c r="D55" s="87">
        <v>192455.53719999999</v>
      </c>
      <c r="E55" s="87">
        <v>347517.58253999997</v>
      </c>
      <c r="F55" s="87">
        <v>348687.87810999999</v>
      </c>
      <c r="G55" s="87">
        <v>139250.61887000001</v>
      </c>
      <c r="H55" s="87">
        <v>1027911.6167199999</v>
      </c>
      <c r="I55" s="87">
        <v>47296.987419999998</v>
      </c>
      <c r="J55" s="87">
        <v>130861.28607</v>
      </c>
      <c r="K55" s="87">
        <v>619.79999999999995</v>
      </c>
      <c r="L55" s="87">
        <v>9698.8893900000003</v>
      </c>
      <c r="M55" s="87">
        <v>0</v>
      </c>
      <c r="N55" s="87">
        <v>79128.13725</v>
      </c>
      <c r="O55" s="87">
        <v>20.456</v>
      </c>
      <c r="P55" s="87">
        <v>30476.552899999999</v>
      </c>
      <c r="Q55" s="87">
        <v>2686.7262300000002</v>
      </c>
      <c r="R55" s="87">
        <v>300788.83525999996</v>
      </c>
      <c r="S55" s="87">
        <v>4750.4116100000001</v>
      </c>
      <c r="T55" s="87">
        <v>10386.64359</v>
      </c>
      <c r="U55" s="87">
        <v>1476.49758</v>
      </c>
      <c r="V55" s="87">
        <v>59.921190000000003</v>
      </c>
      <c r="W55" s="87">
        <v>6533.3604800000003</v>
      </c>
      <c r="X55" s="87">
        <v>80.336119999999994</v>
      </c>
      <c r="Y55" s="87">
        <v>0</v>
      </c>
      <c r="Z55" s="87">
        <v>715.87067000000002</v>
      </c>
      <c r="AA55" s="87">
        <v>0</v>
      </c>
      <c r="AB55" s="87">
        <v>2810.74568</v>
      </c>
      <c r="AC55" s="87">
        <v>10.1881</v>
      </c>
      <c r="AD55" s="87">
        <v>26823.975019999998</v>
      </c>
      <c r="AE55" s="87">
        <v>1355524.4269999999</v>
      </c>
      <c r="AF55" s="87">
        <v>79747.937250000003</v>
      </c>
      <c r="AG55" s="87">
        <v>9758.8105799999994</v>
      </c>
      <c r="AH55" s="87">
        <v>0</v>
      </c>
      <c r="AI55" s="87">
        <v>10.1881</v>
      </c>
      <c r="AJ55" s="361">
        <v>1266007.49107</v>
      </c>
    </row>
    <row r="56" spans="1:38" x14ac:dyDescent="0.25">
      <c r="A56" s="182">
        <v>57</v>
      </c>
      <c r="B56" s="83">
        <v>22</v>
      </c>
      <c r="C56" s="82" t="s">
        <v>27</v>
      </c>
      <c r="D56" s="87">
        <v>0</v>
      </c>
      <c r="E56" s="87">
        <v>0</v>
      </c>
      <c r="F56" s="87">
        <v>0</v>
      </c>
      <c r="G56" s="87">
        <v>0</v>
      </c>
      <c r="H56" s="87">
        <v>0</v>
      </c>
      <c r="I56" s="87">
        <v>0</v>
      </c>
      <c r="J56" s="87">
        <v>0</v>
      </c>
      <c r="K56" s="87">
        <v>0</v>
      </c>
      <c r="L56" s="87">
        <v>0</v>
      </c>
      <c r="M56" s="87">
        <v>0</v>
      </c>
      <c r="N56" s="87">
        <v>0</v>
      </c>
      <c r="O56" s="87">
        <v>0</v>
      </c>
      <c r="P56" s="87">
        <v>0</v>
      </c>
      <c r="Q56" s="87">
        <v>0</v>
      </c>
      <c r="R56" s="87">
        <v>0</v>
      </c>
      <c r="S56" s="87">
        <v>0</v>
      </c>
      <c r="T56" s="87">
        <v>0</v>
      </c>
      <c r="U56" s="87">
        <v>0</v>
      </c>
      <c r="V56" s="87">
        <v>0</v>
      </c>
      <c r="W56" s="87">
        <v>0</v>
      </c>
      <c r="X56" s="87">
        <v>0</v>
      </c>
      <c r="Y56" s="87">
        <v>0</v>
      </c>
      <c r="Z56" s="87">
        <v>0</v>
      </c>
      <c r="AA56" s="87">
        <v>0</v>
      </c>
      <c r="AB56" s="87">
        <v>0</v>
      </c>
      <c r="AC56" s="87">
        <v>0</v>
      </c>
      <c r="AD56" s="87">
        <v>0</v>
      </c>
      <c r="AE56" s="87">
        <v>0</v>
      </c>
      <c r="AF56" s="87">
        <v>0</v>
      </c>
      <c r="AG56" s="87">
        <v>0</v>
      </c>
      <c r="AH56" s="87">
        <v>0</v>
      </c>
      <c r="AI56" s="87">
        <v>0</v>
      </c>
      <c r="AJ56" s="361">
        <v>0</v>
      </c>
    </row>
    <row r="57" spans="1:38" x14ac:dyDescent="0.25">
      <c r="A57" s="64">
        <v>58</v>
      </c>
      <c r="B57" s="83">
        <v>23</v>
      </c>
      <c r="C57" s="82" t="s">
        <v>264</v>
      </c>
      <c r="D57" s="87">
        <v>53129.033710000003</v>
      </c>
      <c r="E57" s="87">
        <v>33764.639880000002</v>
      </c>
      <c r="F57" s="87">
        <v>99856.412070000006</v>
      </c>
      <c r="G57" s="87">
        <v>25538.359520000002</v>
      </c>
      <c r="H57" s="87">
        <v>212288.44518000001</v>
      </c>
      <c r="I57" s="87">
        <v>4367.9393899999995</v>
      </c>
      <c r="J57" s="87">
        <v>41586.866450000001</v>
      </c>
      <c r="K57" s="87">
        <v>18582.929</v>
      </c>
      <c r="L57" s="87">
        <v>0</v>
      </c>
      <c r="M57" s="87">
        <v>2864.2686800000001</v>
      </c>
      <c r="N57" s="87">
        <v>8002.2328699999998</v>
      </c>
      <c r="O57" s="87">
        <v>2539.1165900000001</v>
      </c>
      <c r="P57" s="87">
        <v>4878.1226299999998</v>
      </c>
      <c r="Q57" s="87">
        <v>293.39524999999998</v>
      </c>
      <c r="R57" s="87">
        <v>83114.87086000001</v>
      </c>
      <c r="S57" s="87">
        <v>10.661659999999999</v>
      </c>
      <c r="T57" s="87">
        <v>419.33539999999999</v>
      </c>
      <c r="U57" s="87">
        <v>14.978820000000001</v>
      </c>
      <c r="V57" s="87">
        <v>107.01759</v>
      </c>
      <c r="W57" s="87">
        <v>423.62547999999998</v>
      </c>
      <c r="X57" s="87">
        <v>2.0370900000000001</v>
      </c>
      <c r="Y57" s="87">
        <v>0</v>
      </c>
      <c r="Z57" s="87">
        <v>1157.2309399999999</v>
      </c>
      <c r="AA57" s="87">
        <v>14.735900000000001</v>
      </c>
      <c r="AB57" s="87">
        <v>454.96253000000002</v>
      </c>
      <c r="AC57" s="87">
        <v>0</v>
      </c>
      <c r="AD57" s="87">
        <v>2604.5854100000006</v>
      </c>
      <c r="AE57" s="87">
        <v>298007.90145</v>
      </c>
      <c r="AF57" s="87">
        <v>26585.16187</v>
      </c>
      <c r="AG57" s="87">
        <v>2971.2862700000001</v>
      </c>
      <c r="AH57" s="87">
        <v>0</v>
      </c>
      <c r="AI57" s="87">
        <v>14.735900000000001</v>
      </c>
      <c r="AJ57" s="361">
        <v>268436.71740999998</v>
      </c>
    </row>
    <row r="58" spans="1:38" x14ac:dyDescent="0.25">
      <c r="A58" s="182">
        <v>59</v>
      </c>
      <c r="B58" s="83">
        <v>24</v>
      </c>
      <c r="C58" s="82" t="s">
        <v>826</v>
      </c>
      <c r="D58" s="87">
        <v>0</v>
      </c>
      <c r="E58" s="87">
        <v>5861.4313499999998</v>
      </c>
      <c r="F58" s="87">
        <v>437.33087999999998</v>
      </c>
      <c r="G58" s="87">
        <v>30.241569999999999</v>
      </c>
      <c r="H58" s="87">
        <v>6329.0038000000004</v>
      </c>
      <c r="I58" s="87">
        <v>64.155799999999999</v>
      </c>
      <c r="J58" s="87">
        <v>0</v>
      </c>
      <c r="K58" s="87">
        <v>121.91200000000001</v>
      </c>
      <c r="L58" s="87">
        <v>0</v>
      </c>
      <c r="M58" s="87">
        <v>0</v>
      </c>
      <c r="N58" s="87">
        <v>0</v>
      </c>
      <c r="O58" s="87">
        <v>0</v>
      </c>
      <c r="P58" s="87">
        <v>0</v>
      </c>
      <c r="Q58" s="87">
        <v>0</v>
      </c>
      <c r="R58" s="87">
        <v>186.06780000000001</v>
      </c>
      <c r="S58" s="87">
        <v>0</v>
      </c>
      <c r="T58" s="87">
        <v>0</v>
      </c>
      <c r="U58" s="87">
        <v>0</v>
      </c>
      <c r="V58" s="87">
        <v>0</v>
      </c>
      <c r="W58" s="87">
        <v>0</v>
      </c>
      <c r="X58" s="87">
        <v>0</v>
      </c>
      <c r="Y58" s="87">
        <v>0</v>
      </c>
      <c r="Z58" s="87">
        <v>0</v>
      </c>
      <c r="AA58" s="87">
        <v>0</v>
      </c>
      <c r="AB58" s="87">
        <v>0</v>
      </c>
      <c r="AC58" s="87">
        <v>0</v>
      </c>
      <c r="AD58" s="87">
        <v>0</v>
      </c>
      <c r="AE58" s="87">
        <v>6515.0716000000002</v>
      </c>
      <c r="AF58" s="87">
        <v>121.91200000000001</v>
      </c>
      <c r="AG58" s="87">
        <v>0</v>
      </c>
      <c r="AH58" s="87">
        <v>0</v>
      </c>
      <c r="AI58" s="87">
        <v>0</v>
      </c>
      <c r="AJ58" s="361">
        <v>6393.1596000000009</v>
      </c>
    </row>
    <row r="59" spans="1:38" x14ac:dyDescent="0.25">
      <c r="A59" s="64">
        <v>60</v>
      </c>
      <c r="B59" s="83">
        <v>25</v>
      </c>
      <c r="C59" s="82" t="s">
        <v>273</v>
      </c>
      <c r="D59" s="87">
        <v>168113.60365</v>
      </c>
      <c r="E59" s="87">
        <v>198426.66158000001</v>
      </c>
      <c r="F59" s="87">
        <v>313983.49109000002</v>
      </c>
      <c r="G59" s="87">
        <v>138350.40641</v>
      </c>
      <c r="H59" s="87">
        <v>818874.16272999998</v>
      </c>
      <c r="I59" s="87">
        <v>44602.507129999998</v>
      </c>
      <c r="J59" s="87">
        <v>97276.254950000002</v>
      </c>
      <c r="K59" s="87">
        <v>24024.986000000001</v>
      </c>
      <c r="L59" s="87">
        <v>467604.38341000001</v>
      </c>
      <c r="M59" s="87">
        <v>23693.91332</v>
      </c>
      <c r="N59" s="87">
        <v>115689.51099</v>
      </c>
      <c r="O59" s="87">
        <v>10766.11161</v>
      </c>
      <c r="P59" s="87">
        <v>14978.566500000001</v>
      </c>
      <c r="Q59" s="87">
        <v>31085.230029999999</v>
      </c>
      <c r="R59" s="87">
        <v>829721.46394000005</v>
      </c>
      <c r="S59" s="87">
        <v>10423.47474</v>
      </c>
      <c r="T59" s="87">
        <v>8709.6710299999995</v>
      </c>
      <c r="U59" s="87">
        <v>729.64094</v>
      </c>
      <c r="V59" s="87">
        <v>1143.74405</v>
      </c>
      <c r="W59" s="87">
        <v>3568.6147599999999</v>
      </c>
      <c r="X59" s="87">
        <v>1381.31538</v>
      </c>
      <c r="Y59" s="87">
        <v>2701.0173100000002</v>
      </c>
      <c r="Z59" s="87">
        <v>1208.4682499999999</v>
      </c>
      <c r="AA59" s="87">
        <v>3760.8664899999999</v>
      </c>
      <c r="AB59" s="87">
        <v>6833.00479</v>
      </c>
      <c r="AC59" s="87">
        <v>2813.6392900000001</v>
      </c>
      <c r="AD59" s="87">
        <v>43273.457029999998</v>
      </c>
      <c r="AE59" s="87">
        <v>1691869.0837000001</v>
      </c>
      <c r="AF59" s="87">
        <v>139714.49698999999</v>
      </c>
      <c r="AG59" s="87">
        <v>492442.04077999998</v>
      </c>
      <c r="AH59" s="87">
        <v>0</v>
      </c>
      <c r="AI59" s="87">
        <v>9275.5230899999988</v>
      </c>
      <c r="AJ59" s="361">
        <v>1050437.02284</v>
      </c>
    </row>
    <row r="60" spans="1:38" x14ac:dyDescent="0.25">
      <c r="A60" s="182">
        <v>61</v>
      </c>
      <c r="B60" s="83">
        <v>26</v>
      </c>
      <c r="C60" s="82" t="s">
        <v>303</v>
      </c>
      <c r="D60" s="87">
        <v>484583.33211000002</v>
      </c>
      <c r="E60" s="87">
        <v>493587.80865000002</v>
      </c>
      <c r="F60" s="87">
        <v>327215.92625000002</v>
      </c>
      <c r="G60" s="87">
        <v>279482.24530000001</v>
      </c>
      <c r="H60" s="87">
        <v>1584869.3123100002</v>
      </c>
      <c r="I60" s="87">
        <v>994.38649999999996</v>
      </c>
      <c r="J60" s="87">
        <v>225335.63397</v>
      </c>
      <c r="K60" s="87">
        <v>0</v>
      </c>
      <c r="L60" s="87">
        <v>31025</v>
      </c>
      <c r="M60" s="87">
        <v>34479.617160000002</v>
      </c>
      <c r="N60" s="87">
        <v>128916.66671</v>
      </c>
      <c r="O60" s="87">
        <v>247.86687000000001</v>
      </c>
      <c r="P60" s="87">
        <v>24200.3</v>
      </c>
      <c r="Q60" s="87">
        <v>208114.15671000001</v>
      </c>
      <c r="R60" s="87">
        <v>653313.62792000012</v>
      </c>
      <c r="S60" s="87">
        <v>182638.27100000001</v>
      </c>
      <c r="T60" s="87">
        <v>11949.9</v>
      </c>
      <c r="U60" s="87">
        <v>0</v>
      </c>
      <c r="V60" s="87">
        <v>0</v>
      </c>
      <c r="W60" s="87">
        <v>0</v>
      </c>
      <c r="X60" s="87">
        <v>0</v>
      </c>
      <c r="Y60" s="87">
        <v>11084.052</v>
      </c>
      <c r="Z60" s="87">
        <v>0</v>
      </c>
      <c r="AA60" s="87">
        <v>50754.41203</v>
      </c>
      <c r="AB60" s="87">
        <v>22748.879499999999</v>
      </c>
      <c r="AC60" s="87">
        <v>51782.015529999997</v>
      </c>
      <c r="AD60" s="87">
        <v>330957.53005999996</v>
      </c>
      <c r="AE60" s="87">
        <v>2569140.4702900001</v>
      </c>
      <c r="AF60" s="87">
        <v>128916.66671</v>
      </c>
      <c r="AG60" s="87">
        <v>65504.617160000002</v>
      </c>
      <c r="AH60" s="87">
        <v>0</v>
      </c>
      <c r="AI60" s="87">
        <v>113620.47956000001</v>
      </c>
      <c r="AJ60" s="361">
        <v>2261098.7068600003</v>
      </c>
    </row>
    <row r="61" spans="1:38" x14ac:dyDescent="0.25">
      <c r="A61" s="64">
        <v>62</v>
      </c>
      <c r="B61" s="83">
        <v>2601</v>
      </c>
      <c r="C61" s="82" t="s">
        <v>304</v>
      </c>
      <c r="D61" s="87">
        <v>0</v>
      </c>
      <c r="E61" s="87">
        <v>0</v>
      </c>
      <c r="F61" s="87">
        <v>13897.592930000001</v>
      </c>
      <c r="G61" s="87">
        <v>0</v>
      </c>
      <c r="H61" s="87">
        <v>13897.592930000001</v>
      </c>
      <c r="I61" s="87">
        <v>0</v>
      </c>
      <c r="J61" s="87">
        <v>0</v>
      </c>
      <c r="K61" s="87">
        <v>0</v>
      </c>
      <c r="L61" s="87">
        <v>0</v>
      </c>
      <c r="M61" s="87">
        <v>0</v>
      </c>
      <c r="N61" s="87">
        <v>0</v>
      </c>
      <c r="O61" s="87">
        <v>0</v>
      </c>
      <c r="P61" s="87">
        <v>0</v>
      </c>
      <c r="Q61" s="87">
        <v>0</v>
      </c>
      <c r="R61" s="87">
        <v>0</v>
      </c>
      <c r="S61" s="87">
        <v>0</v>
      </c>
      <c r="T61" s="87">
        <v>0</v>
      </c>
      <c r="U61" s="87">
        <v>0</v>
      </c>
      <c r="V61" s="87">
        <v>0</v>
      </c>
      <c r="W61" s="87">
        <v>0</v>
      </c>
      <c r="X61" s="87">
        <v>0</v>
      </c>
      <c r="Y61" s="87">
        <v>0</v>
      </c>
      <c r="Z61" s="87">
        <v>0</v>
      </c>
      <c r="AA61" s="87">
        <v>0</v>
      </c>
      <c r="AB61" s="87">
        <v>0</v>
      </c>
      <c r="AC61" s="87">
        <v>0</v>
      </c>
      <c r="AD61" s="87">
        <v>0</v>
      </c>
      <c r="AE61" s="87">
        <v>13897.592930000001</v>
      </c>
      <c r="AF61" s="87">
        <v>0</v>
      </c>
      <c r="AG61" s="87">
        <v>0</v>
      </c>
      <c r="AH61" s="87">
        <v>0</v>
      </c>
      <c r="AI61" s="87">
        <v>0</v>
      </c>
      <c r="AJ61" s="361">
        <v>13897.592930000001</v>
      </c>
    </row>
    <row r="62" spans="1:38" x14ac:dyDescent="0.25">
      <c r="A62" s="182">
        <v>63</v>
      </c>
      <c r="B62" s="83">
        <v>2602</v>
      </c>
      <c r="C62" s="82" t="s">
        <v>305</v>
      </c>
      <c r="D62" s="87">
        <v>11000.00035</v>
      </c>
      <c r="E62" s="87">
        <v>78137.007670000006</v>
      </c>
      <c r="F62" s="87">
        <v>0</v>
      </c>
      <c r="G62" s="87">
        <v>0</v>
      </c>
      <c r="H62" s="87">
        <v>89137.008020000008</v>
      </c>
      <c r="I62" s="87">
        <v>0</v>
      </c>
      <c r="J62" s="87">
        <v>0</v>
      </c>
      <c r="K62" s="87">
        <v>0</v>
      </c>
      <c r="L62" s="87">
        <v>25000</v>
      </c>
      <c r="M62" s="87">
        <v>34304.79277</v>
      </c>
      <c r="N62" s="87">
        <v>0</v>
      </c>
      <c r="O62" s="87">
        <v>0</v>
      </c>
      <c r="P62" s="87">
        <v>0</v>
      </c>
      <c r="Q62" s="87">
        <v>0</v>
      </c>
      <c r="R62" s="87">
        <v>59304.79277</v>
      </c>
      <c r="S62" s="87">
        <v>0</v>
      </c>
      <c r="T62" s="87">
        <v>0</v>
      </c>
      <c r="U62" s="87">
        <v>0</v>
      </c>
      <c r="V62" s="87">
        <v>0</v>
      </c>
      <c r="W62" s="87">
        <v>0</v>
      </c>
      <c r="X62" s="87">
        <v>0</v>
      </c>
      <c r="Y62" s="87">
        <v>3000</v>
      </c>
      <c r="Z62" s="87">
        <v>0</v>
      </c>
      <c r="AA62" s="87">
        <v>1512.2707</v>
      </c>
      <c r="AB62" s="87">
        <v>2015.3295700000001</v>
      </c>
      <c r="AC62" s="87">
        <v>0</v>
      </c>
      <c r="AD62" s="87">
        <v>6527.6002699999999</v>
      </c>
      <c r="AE62" s="87">
        <v>154969.40106</v>
      </c>
      <c r="AF62" s="87">
        <v>0</v>
      </c>
      <c r="AG62" s="87">
        <v>59304.79277</v>
      </c>
      <c r="AH62" s="87">
        <v>0</v>
      </c>
      <c r="AI62" s="87">
        <v>4512.2707</v>
      </c>
      <c r="AJ62" s="361">
        <v>91152.33759000001</v>
      </c>
    </row>
    <row r="63" spans="1:38" x14ac:dyDescent="0.25">
      <c r="A63" s="64">
        <v>64</v>
      </c>
      <c r="B63" s="83">
        <v>2603</v>
      </c>
      <c r="C63" s="82" t="s">
        <v>306</v>
      </c>
      <c r="D63" s="87">
        <v>412416.66499999998</v>
      </c>
      <c r="E63" s="87">
        <v>364414.49900000001</v>
      </c>
      <c r="F63" s="87">
        <v>313318.33331999998</v>
      </c>
      <c r="G63" s="87">
        <v>90899.145300000004</v>
      </c>
      <c r="H63" s="87">
        <v>1181048.6426200001</v>
      </c>
      <c r="I63" s="87">
        <v>0</v>
      </c>
      <c r="J63" s="87">
        <v>133335.63397</v>
      </c>
      <c r="K63" s="87">
        <v>0</v>
      </c>
      <c r="L63" s="87">
        <v>6025</v>
      </c>
      <c r="M63" s="87">
        <v>0</v>
      </c>
      <c r="N63" s="87">
        <v>82916.666700000002</v>
      </c>
      <c r="O63" s="87">
        <v>0</v>
      </c>
      <c r="P63" s="87">
        <v>4200.3</v>
      </c>
      <c r="Q63" s="87">
        <v>208114.15671000001</v>
      </c>
      <c r="R63" s="87">
        <v>434591.75737999997</v>
      </c>
      <c r="S63" s="87">
        <v>27375</v>
      </c>
      <c r="T63" s="87">
        <v>2333.6</v>
      </c>
      <c r="U63" s="87">
        <v>0</v>
      </c>
      <c r="V63" s="87">
        <v>0</v>
      </c>
      <c r="W63" s="87">
        <v>0</v>
      </c>
      <c r="X63" s="87">
        <v>0</v>
      </c>
      <c r="Y63" s="87">
        <v>1000</v>
      </c>
      <c r="Z63" s="87">
        <v>0</v>
      </c>
      <c r="AA63" s="87">
        <v>49242.141329999999</v>
      </c>
      <c r="AB63" s="87">
        <v>15907.9666</v>
      </c>
      <c r="AC63" s="87">
        <v>51282.015529999997</v>
      </c>
      <c r="AD63" s="87">
        <v>147140.72345999998</v>
      </c>
      <c r="AE63" s="87">
        <v>1762781.1234599999</v>
      </c>
      <c r="AF63" s="87">
        <v>82916.666700000002</v>
      </c>
      <c r="AG63" s="87">
        <v>6025</v>
      </c>
      <c r="AH63" s="87">
        <v>0</v>
      </c>
      <c r="AI63" s="87">
        <v>101524.15685999999</v>
      </c>
      <c r="AJ63" s="361">
        <v>1572315.2999000002</v>
      </c>
    </row>
    <row r="64" spans="1:38" x14ac:dyDescent="0.25">
      <c r="A64" s="182">
        <v>65</v>
      </c>
      <c r="B64" s="83">
        <v>2604</v>
      </c>
      <c r="C64" s="82" t="s">
        <v>307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X64" s="87">
        <v>0</v>
      </c>
      <c r="Y64" s="87">
        <v>0</v>
      </c>
      <c r="Z64" s="87">
        <v>0</v>
      </c>
      <c r="AA64" s="87">
        <v>0</v>
      </c>
      <c r="AB64" s="87">
        <v>0</v>
      </c>
      <c r="AC64" s="87">
        <v>0</v>
      </c>
      <c r="AD64" s="87">
        <v>0</v>
      </c>
      <c r="AE64" s="87">
        <v>0</v>
      </c>
      <c r="AF64" s="87">
        <v>0</v>
      </c>
      <c r="AG64" s="87">
        <v>0</v>
      </c>
      <c r="AH64" s="87">
        <v>0</v>
      </c>
      <c r="AI64" s="87">
        <v>0</v>
      </c>
      <c r="AJ64" s="361">
        <v>0</v>
      </c>
    </row>
    <row r="65" spans="1:38" x14ac:dyDescent="0.25">
      <c r="A65" s="64">
        <v>66</v>
      </c>
      <c r="B65" s="83">
        <v>2605</v>
      </c>
      <c r="C65" s="82" t="s">
        <v>308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X65" s="87">
        <v>0</v>
      </c>
      <c r="Y65" s="87">
        <v>0</v>
      </c>
      <c r="Z65" s="87">
        <v>0</v>
      </c>
      <c r="AA65" s="87">
        <v>0</v>
      </c>
      <c r="AB65" s="87">
        <v>0</v>
      </c>
      <c r="AC65" s="87">
        <v>0</v>
      </c>
      <c r="AD65" s="87">
        <v>0</v>
      </c>
      <c r="AE65" s="87">
        <v>0</v>
      </c>
      <c r="AF65" s="87">
        <v>0</v>
      </c>
      <c r="AG65" s="87">
        <v>0</v>
      </c>
      <c r="AH65" s="87">
        <v>0</v>
      </c>
      <c r="AI65" s="87">
        <v>0</v>
      </c>
      <c r="AJ65" s="361">
        <v>0</v>
      </c>
    </row>
    <row r="66" spans="1:38" x14ac:dyDescent="0.25">
      <c r="A66" s="182">
        <v>67</v>
      </c>
      <c r="B66" s="83">
        <v>2606</v>
      </c>
      <c r="C66" s="82" t="s">
        <v>309</v>
      </c>
      <c r="D66" s="87">
        <v>0</v>
      </c>
      <c r="E66" s="87">
        <v>18536.30198</v>
      </c>
      <c r="F66" s="87">
        <v>0</v>
      </c>
      <c r="G66" s="87">
        <v>227.24</v>
      </c>
      <c r="H66" s="87">
        <v>18763.541980000002</v>
      </c>
      <c r="I66" s="87">
        <v>994.38649999999996</v>
      </c>
      <c r="J66" s="87">
        <v>0</v>
      </c>
      <c r="K66" s="87">
        <v>0</v>
      </c>
      <c r="L66" s="87">
        <v>0</v>
      </c>
      <c r="M66" s="87">
        <v>174.82438999999999</v>
      </c>
      <c r="N66" s="87">
        <v>0</v>
      </c>
      <c r="O66" s="87">
        <v>247.86687000000001</v>
      </c>
      <c r="P66" s="87">
        <v>20000</v>
      </c>
      <c r="Q66" s="87">
        <v>0</v>
      </c>
      <c r="R66" s="87">
        <v>21417.07776</v>
      </c>
      <c r="S66" s="87">
        <v>13763.271000000001</v>
      </c>
      <c r="T66" s="87">
        <v>9616.2999999999993</v>
      </c>
      <c r="U66" s="87">
        <v>0</v>
      </c>
      <c r="V66" s="87">
        <v>0</v>
      </c>
      <c r="W66" s="87">
        <v>0</v>
      </c>
      <c r="X66" s="87">
        <v>0</v>
      </c>
      <c r="Y66" s="87">
        <v>2909.0520000000001</v>
      </c>
      <c r="Z66" s="87">
        <v>0</v>
      </c>
      <c r="AA66" s="87">
        <v>0</v>
      </c>
      <c r="AB66" s="87">
        <v>0</v>
      </c>
      <c r="AC66" s="87">
        <v>500</v>
      </c>
      <c r="AD66" s="87">
        <v>26788.623</v>
      </c>
      <c r="AE66" s="87">
        <v>66969.242740000002</v>
      </c>
      <c r="AF66" s="87">
        <v>0</v>
      </c>
      <c r="AG66" s="87">
        <v>174.82438999999999</v>
      </c>
      <c r="AH66" s="87">
        <v>0</v>
      </c>
      <c r="AI66" s="87">
        <v>3409.0520000000001</v>
      </c>
      <c r="AJ66" s="361">
        <v>63385.366349999997</v>
      </c>
    </row>
    <row r="67" spans="1:38" x14ac:dyDescent="0.25">
      <c r="A67" s="64">
        <v>68</v>
      </c>
      <c r="B67" s="83">
        <v>2607</v>
      </c>
      <c r="C67" s="82" t="s">
        <v>310</v>
      </c>
      <c r="D67" s="87">
        <v>61166.66676</v>
      </c>
      <c r="E67" s="87">
        <v>32500</v>
      </c>
      <c r="F67" s="87">
        <v>0</v>
      </c>
      <c r="G67" s="87">
        <v>170500</v>
      </c>
      <c r="H67" s="87">
        <v>264166.66675999999</v>
      </c>
      <c r="I67" s="87">
        <v>0</v>
      </c>
      <c r="J67" s="87">
        <v>92000</v>
      </c>
      <c r="K67" s="87">
        <v>0</v>
      </c>
      <c r="L67" s="87">
        <v>0</v>
      </c>
      <c r="M67" s="87">
        <v>0</v>
      </c>
      <c r="N67" s="87">
        <v>46000.000010000003</v>
      </c>
      <c r="O67" s="87">
        <v>0</v>
      </c>
      <c r="P67" s="87">
        <v>0</v>
      </c>
      <c r="Q67" s="87">
        <v>0</v>
      </c>
      <c r="R67" s="87">
        <v>138000.00001000002</v>
      </c>
      <c r="S67" s="87">
        <v>0</v>
      </c>
      <c r="T67" s="87">
        <v>0</v>
      </c>
      <c r="U67" s="87">
        <v>0</v>
      </c>
      <c r="V67" s="87">
        <v>0</v>
      </c>
      <c r="W67" s="87">
        <v>0</v>
      </c>
      <c r="X67" s="87">
        <v>0</v>
      </c>
      <c r="Y67" s="87">
        <v>0</v>
      </c>
      <c r="Z67" s="87">
        <v>0</v>
      </c>
      <c r="AA67" s="87">
        <v>0</v>
      </c>
      <c r="AB67" s="87">
        <v>0</v>
      </c>
      <c r="AC67" s="87">
        <v>0</v>
      </c>
      <c r="AD67" s="87">
        <v>0</v>
      </c>
      <c r="AE67" s="87">
        <v>402166.66677000001</v>
      </c>
      <c r="AF67" s="87">
        <v>46000.000010000003</v>
      </c>
      <c r="AG67" s="87">
        <v>0</v>
      </c>
      <c r="AH67" s="87">
        <v>0</v>
      </c>
      <c r="AI67" s="87">
        <v>0</v>
      </c>
      <c r="AJ67" s="361">
        <v>356166.66675999999</v>
      </c>
    </row>
    <row r="68" spans="1:38" x14ac:dyDescent="0.25">
      <c r="A68" s="182">
        <v>69</v>
      </c>
      <c r="B68" s="83">
        <v>2608</v>
      </c>
      <c r="C68" s="82" t="s">
        <v>311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X68" s="87">
        <v>0</v>
      </c>
      <c r="Y68" s="87">
        <v>0</v>
      </c>
      <c r="Z68" s="87">
        <v>0</v>
      </c>
      <c r="AA68" s="87">
        <v>0</v>
      </c>
      <c r="AB68" s="87">
        <v>0</v>
      </c>
      <c r="AC68" s="87">
        <v>0</v>
      </c>
      <c r="AD68" s="87">
        <v>0</v>
      </c>
      <c r="AE68" s="87">
        <v>0</v>
      </c>
      <c r="AF68" s="87">
        <v>0</v>
      </c>
      <c r="AG68" s="87">
        <v>0</v>
      </c>
      <c r="AH68" s="87">
        <v>0</v>
      </c>
      <c r="AI68" s="87">
        <v>0</v>
      </c>
      <c r="AJ68" s="361">
        <v>0</v>
      </c>
    </row>
    <row r="69" spans="1:38" x14ac:dyDescent="0.25">
      <c r="A69" s="64">
        <v>70</v>
      </c>
      <c r="B69" s="83">
        <v>2609</v>
      </c>
      <c r="C69" s="82" t="s">
        <v>312</v>
      </c>
      <c r="D69" s="87">
        <v>0</v>
      </c>
      <c r="E69" s="87">
        <v>0</v>
      </c>
      <c r="F69" s="87">
        <v>0</v>
      </c>
      <c r="G69" s="87">
        <v>0</v>
      </c>
      <c r="H69" s="87">
        <v>0</v>
      </c>
      <c r="I69" s="87">
        <v>0</v>
      </c>
      <c r="J69" s="87">
        <v>0</v>
      </c>
      <c r="K69" s="87">
        <v>0</v>
      </c>
      <c r="L69" s="87">
        <v>0</v>
      </c>
      <c r="M69" s="87">
        <v>0</v>
      </c>
      <c r="N69" s="87">
        <v>0</v>
      </c>
      <c r="O69" s="87">
        <v>0</v>
      </c>
      <c r="P69" s="87">
        <v>0</v>
      </c>
      <c r="Q69" s="87">
        <v>0</v>
      </c>
      <c r="R69" s="87">
        <v>0</v>
      </c>
      <c r="S69" s="87">
        <v>0</v>
      </c>
      <c r="T69" s="87">
        <v>0</v>
      </c>
      <c r="U69" s="87">
        <v>0</v>
      </c>
      <c r="V69" s="87">
        <v>0</v>
      </c>
      <c r="W69" s="87">
        <v>0</v>
      </c>
      <c r="X69" s="87">
        <v>0</v>
      </c>
      <c r="Y69" s="87">
        <v>0</v>
      </c>
      <c r="Z69" s="87">
        <v>0</v>
      </c>
      <c r="AA69" s="87">
        <v>0</v>
      </c>
      <c r="AB69" s="87">
        <v>0</v>
      </c>
      <c r="AC69" s="87">
        <v>0</v>
      </c>
      <c r="AD69" s="87">
        <v>0</v>
      </c>
      <c r="AE69" s="87">
        <v>0</v>
      </c>
      <c r="AF69" s="87">
        <v>0</v>
      </c>
      <c r="AG69" s="87">
        <v>0</v>
      </c>
      <c r="AH69" s="87">
        <v>0</v>
      </c>
      <c r="AI69" s="87">
        <v>0</v>
      </c>
      <c r="AJ69" s="361">
        <v>0</v>
      </c>
    </row>
    <row r="70" spans="1:38" x14ac:dyDescent="0.25">
      <c r="A70" s="182">
        <v>71</v>
      </c>
      <c r="B70" s="81">
        <v>2610</v>
      </c>
      <c r="C70" s="311" t="s">
        <v>828</v>
      </c>
      <c r="D70" s="87">
        <v>0</v>
      </c>
      <c r="E70" s="87">
        <v>0</v>
      </c>
      <c r="F70" s="87">
        <v>0</v>
      </c>
      <c r="G70" s="87">
        <v>0</v>
      </c>
      <c r="H70" s="87">
        <v>0</v>
      </c>
      <c r="I70" s="87">
        <v>0</v>
      </c>
      <c r="J70" s="87">
        <v>0</v>
      </c>
      <c r="K70" s="87">
        <v>0</v>
      </c>
      <c r="L70" s="87">
        <v>0</v>
      </c>
      <c r="M70" s="87">
        <v>0</v>
      </c>
      <c r="N70" s="87">
        <v>0</v>
      </c>
      <c r="O70" s="87">
        <v>0</v>
      </c>
      <c r="P70" s="87">
        <v>0</v>
      </c>
      <c r="Q70" s="87">
        <v>0</v>
      </c>
      <c r="R70" s="87">
        <v>0</v>
      </c>
      <c r="S70" s="87">
        <v>0</v>
      </c>
      <c r="T70" s="87">
        <v>0</v>
      </c>
      <c r="U70" s="87">
        <v>0</v>
      </c>
      <c r="V70" s="87">
        <v>0</v>
      </c>
      <c r="W70" s="87">
        <v>0</v>
      </c>
      <c r="X70" s="87">
        <v>0</v>
      </c>
      <c r="Y70" s="87">
        <v>0</v>
      </c>
      <c r="Z70" s="87">
        <v>0</v>
      </c>
      <c r="AA70" s="87">
        <v>0</v>
      </c>
      <c r="AB70" s="87">
        <v>0</v>
      </c>
      <c r="AC70" s="87">
        <v>0</v>
      </c>
      <c r="AD70" s="87">
        <v>0</v>
      </c>
      <c r="AE70" s="87">
        <v>0</v>
      </c>
      <c r="AF70" s="87">
        <v>0</v>
      </c>
      <c r="AG70" s="87">
        <v>0</v>
      </c>
      <c r="AH70" s="87">
        <v>0</v>
      </c>
      <c r="AI70" s="87">
        <v>0</v>
      </c>
      <c r="AJ70" s="361">
        <v>0</v>
      </c>
    </row>
    <row r="71" spans="1:38" x14ac:dyDescent="0.25">
      <c r="A71" s="64">
        <v>72</v>
      </c>
      <c r="B71" s="81">
        <v>2690</v>
      </c>
      <c r="C71" s="311" t="s">
        <v>313</v>
      </c>
      <c r="D71" s="87">
        <v>0</v>
      </c>
      <c r="E71" s="87">
        <v>0</v>
      </c>
      <c r="F71" s="87">
        <v>0</v>
      </c>
      <c r="G71" s="87">
        <v>17855.86</v>
      </c>
      <c r="H71" s="87">
        <v>17855.86</v>
      </c>
      <c r="I71" s="87">
        <v>0</v>
      </c>
      <c r="J71" s="87">
        <v>0</v>
      </c>
      <c r="K71" s="87">
        <v>0</v>
      </c>
      <c r="L71" s="87">
        <v>0</v>
      </c>
      <c r="M71" s="87">
        <v>0</v>
      </c>
      <c r="N71" s="87">
        <v>0</v>
      </c>
      <c r="O71" s="87">
        <v>0</v>
      </c>
      <c r="P71" s="87">
        <v>0</v>
      </c>
      <c r="Q71" s="87">
        <v>0</v>
      </c>
      <c r="R71" s="87">
        <v>0</v>
      </c>
      <c r="S71" s="87">
        <v>141500</v>
      </c>
      <c r="T71" s="87">
        <v>0</v>
      </c>
      <c r="U71" s="87">
        <v>0</v>
      </c>
      <c r="V71" s="87">
        <v>0</v>
      </c>
      <c r="W71" s="87">
        <v>0</v>
      </c>
      <c r="X71" s="87">
        <v>0</v>
      </c>
      <c r="Y71" s="87">
        <v>4175</v>
      </c>
      <c r="Z71" s="87">
        <v>0</v>
      </c>
      <c r="AA71" s="87">
        <v>0</v>
      </c>
      <c r="AB71" s="87">
        <v>4825.5833300000004</v>
      </c>
      <c r="AC71" s="87">
        <v>0</v>
      </c>
      <c r="AD71" s="87">
        <v>150500.58332999999</v>
      </c>
      <c r="AE71" s="87">
        <v>168356.44332999998</v>
      </c>
      <c r="AF71" s="87">
        <v>0</v>
      </c>
      <c r="AG71" s="87">
        <v>0</v>
      </c>
      <c r="AH71" s="87">
        <v>0</v>
      </c>
      <c r="AI71" s="87">
        <v>4175</v>
      </c>
      <c r="AJ71" s="361">
        <v>164181.44332999998</v>
      </c>
    </row>
    <row r="72" spans="1:38" x14ac:dyDescent="0.25">
      <c r="A72" s="182">
        <v>73</v>
      </c>
      <c r="B72" s="83">
        <v>27</v>
      </c>
      <c r="C72" s="82" t="s">
        <v>831</v>
      </c>
      <c r="D72" s="87">
        <v>20004.022000000001</v>
      </c>
      <c r="E72" s="87">
        <v>0</v>
      </c>
      <c r="F72" s="87">
        <v>131250</v>
      </c>
      <c r="G72" s="87">
        <v>0</v>
      </c>
      <c r="H72" s="87">
        <v>151254.022</v>
      </c>
      <c r="I72" s="87">
        <v>0</v>
      </c>
      <c r="J72" s="87">
        <v>0</v>
      </c>
      <c r="K72" s="87">
        <v>0</v>
      </c>
      <c r="L72" s="87">
        <v>0</v>
      </c>
      <c r="M72" s="87">
        <v>0</v>
      </c>
      <c r="N72" s="87">
        <v>0</v>
      </c>
      <c r="O72" s="87">
        <v>0</v>
      </c>
      <c r="P72" s="87">
        <v>0</v>
      </c>
      <c r="Q72" s="87">
        <v>0</v>
      </c>
      <c r="R72" s="87">
        <v>0</v>
      </c>
      <c r="S72" s="87">
        <v>0</v>
      </c>
      <c r="T72" s="87">
        <v>0</v>
      </c>
      <c r="U72" s="87">
        <v>0</v>
      </c>
      <c r="V72" s="87">
        <v>0</v>
      </c>
      <c r="W72" s="87">
        <v>0</v>
      </c>
      <c r="X72" s="87">
        <v>0</v>
      </c>
      <c r="Y72" s="87">
        <v>0</v>
      </c>
      <c r="Z72" s="87">
        <v>0</v>
      </c>
      <c r="AA72" s="87">
        <v>0</v>
      </c>
      <c r="AB72" s="87">
        <v>0</v>
      </c>
      <c r="AC72" s="87">
        <v>0</v>
      </c>
      <c r="AD72" s="87">
        <v>0</v>
      </c>
      <c r="AE72" s="87">
        <v>151254.022</v>
      </c>
      <c r="AF72" s="87">
        <v>0</v>
      </c>
      <c r="AG72" s="87">
        <v>0</v>
      </c>
      <c r="AH72" s="87">
        <v>0</v>
      </c>
      <c r="AI72" s="87">
        <v>0</v>
      </c>
      <c r="AJ72" s="361">
        <v>151254.022</v>
      </c>
    </row>
    <row r="73" spans="1:38" x14ac:dyDescent="0.25">
      <c r="A73" s="64">
        <v>74</v>
      </c>
      <c r="B73" s="83">
        <v>28</v>
      </c>
      <c r="C73" s="82" t="s">
        <v>832</v>
      </c>
      <c r="D73" s="87">
        <v>49972.713320000003</v>
      </c>
      <c r="E73" s="87">
        <v>0</v>
      </c>
      <c r="F73" s="87">
        <v>242500</v>
      </c>
      <c r="G73" s="87">
        <v>118500</v>
      </c>
      <c r="H73" s="87">
        <v>410972.71331999998</v>
      </c>
      <c r="I73" s="87">
        <v>0</v>
      </c>
      <c r="J73" s="87">
        <v>30011.089360000002</v>
      </c>
      <c r="K73" s="87">
        <v>0</v>
      </c>
      <c r="L73" s="87">
        <v>0</v>
      </c>
      <c r="M73" s="87">
        <v>9814.3597300000001</v>
      </c>
      <c r="N73" s="87">
        <v>0</v>
      </c>
      <c r="O73" s="87">
        <v>0</v>
      </c>
      <c r="P73" s="87">
        <v>11387.941000000001</v>
      </c>
      <c r="Q73" s="87">
        <v>0</v>
      </c>
      <c r="R73" s="87">
        <v>51213.390090000001</v>
      </c>
      <c r="S73" s="87">
        <v>10000</v>
      </c>
      <c r="T73" s="87">
        <v>0</v>
      </c>
      <c r="U73" s="87">
        <v>0</v>
      </c>
      <c r="V73" s="87">
        <v>1E-3</v>
      </c>
      <c r="W73" s="87">
        <v>0</v>
      </c>
      <c r="X73" s="87">
        <v>0</v>
      </c>
      <c r="Y73" s="87">
        <v>1150</v>
      </c>
      <c r="Z73" s="87">
        <v>0</v>
      </c>
      <c r="AA73" s="87">
        <v>0</v>
      </c>
      <c r="AB73" s="87">
        <v>2.5067300000000001</v>
      </c>
      <c r="AC73" s="87">
        <v>0</v>
      </c>
      <c r="AD73" s="87">
        <v>11152.507729999999</v>
      </c>
      <c r="AE73" s="87">
        <v>473338.61113999999</v>
      </c>
      <c r="AF73" s="87">
        <v>0</v>
      </c>
      <c r="AG73" s="87">
        <v>9814.3607300000003</v>
      </c>
      <c r="AH73" s="87">
        <v>0</v>
      </c>
      <c r="AI73" s="87">
        <v>1150</v>
      </c>
      <c r="AJ73" s="361">
        <v>462374.25040999998</v>
      </c>
    </row>
    <row r="74" spans="1:38" x14ac:dyDescent="0.25">
      <c r="A74" s="182">
        <v>75</v>
      </c>
      <c r="B74" s="83">
        <v>29</v>
      </c>
      <c r="C74" s="82" t="s">
        <v>326</v>
      </c>
      <c r="D74" s="87">
        <v>1584.01145</v>
      </c>
      <c r="E74" s="87">
        <v>30310.72854</v>
      </c>
      <c r="F74" s="87">
        <v>56520.173260000003</v>
      </c>
      <c r="G74" s="87">
        <v>20217.861700000001</v>
      </c>
      <c r="H74" s="87">
        <v>108632.77495000002</v>
      </c>
      <c r="I74" s="87">
        <v>5171.6778599999998</v>
      </c>
      <c r="J74" s="87">
        <v>6594.48225</v>
      </c>
      <c r="K74" s="87">
        <v>749.375</v>
      </c>
      <c r="L74" s="87">
        <v>79976.424320000006</v>
      </c>
      <c r="M74" s="87">
        <v>4224.7381699999996</v>
      </c>
      <c r="N74" s="87">
        <v>1388.5446899999999</v>
      </c>
      <c r="O74" s="87">
        <v>6994.2649600000004</v>
      </c>
      <c r="P74" s="87">
        <v>6428.3250900000003</v>
      </c>
      <c r="Q74" s="87">
        <v>1804.8032599999999</v>
      </c>
      <c r="R74" s="87">
        <v>113332.63559999999</v>
      </c>
      <c r="S74" s="87">
        <v>598.11575000000005</v>
      </c>
      <c r="T74" s="87">
        <v>1075.6331299999999</v>
      </c>
      <c r="U74" s="87">
        <v>388.44889000000001</v>
      </c>
      <c r="V74" s="87">
        <v>146.14789999999999</v>
      </c>
      <c r="W74" s="87">
        <v>31.94181</v>
      </c>
      <c r="X74" s="87">
        <v>574.87786000000006</v>
      </c>
      <c r="Y74" s="87">
        <v>281.20638000000002</v>
      </c>
      <c r="Z74" s="87">
        <v>173.26938999999999</v>
      </c>
      <c r="AA74" s="87">
        <v>309.58111000000002</v>
      </c>
      <c r="AB74" s="87">
        <v>348.49903999999998</v>
      </c>
      <c r="AC74" s="87">
        <v>116.49836000000001</v>
      </c>
      <c r="AD74" s="87">
        <v>4044.2196200000003</v>
      </c>
      <c r="AE74" s="87">
        <v>226009.63017000002</v>
      </c>
      <c r="AF74" s="87">
        <v>2137.9196899999997</v>
      </c>
      <c r="AG74" s="87">
        <v>84347.310389999999</v>
      </c>
      <c r="AH74" s="87">
        <v>0</v>
      </c>
      <c r="AI74" s="87">
        <v>707.2858500000001</v>
      </c>
      <c r="AJ74" s="361">
        <v>138817.11424</v>
      </c>
    </row>
    <row r="75" spans="1:38" s="14" customFormat="1" x14ac:dyDescent="0.25">
      <c r="A75" s="64">
        <v>76</v>
      </c>
      <c r="B75" s="13"/>
      <c r="C75" s="14" t="s">
        <v>841</v>
      </c>
      <c r="D75" s="26">
        <v>5397960.2056200001</v>
      </c>
      <c r="E75" s="26">
        <v>6048374.4108800003</v>
      </c>
      <c r="F75" s="26">
        <v>11323056.67667</v>
      </c>
      <c r="G75" s="26">
        <v>4960111.4523099996</v>
      </c>
      <c r="H75" s="26">
        <v>27729502.745480001</v>
      </c>
      <c r="I75" s="26">
        <v>2004339.26333</v>
      </c>
      <c r="J75" s="26">
        <v>3679155.8297999999</v>
      </c>
      <c r="K75" s="26">
        <v>536011.56299999997</v>
      </c>
      <c r="L75" s="26">
        <v>1726691.43521</v>
      </c>
      <c r="M75" s="26">
        <v>882157.70496</v>
      </c>
      <c r="N75" s="26">
        <v>3655088.78339</v>
      </c>
      <c r="O75" s="26">
        <v>536460.19348999998</v>
      </c>
      <c r="P75" s="26">
        <v>858002.88341999997</v>
      </c>
      <c r="Q75" s="26">
        <v>617257.10601999995</v>
      </c>
      <c r="R75" s="26">
        <v>14495164.76262</v>
      </c>
      <c r="S75" s="26">
        <v>485451.66889999999</v>
      </c>
      <c r="T75" s="26">
        <v>229518.86902000001</v>
      </c>
      <c r="U75" s="26">
        <v>46301.98431</v>
      </c>
      <c r="V75" s="26">
        <v>26997.2745</v>
      </c>
      <c r="W75" s="26">
        <v>160597.03503</v>
      </c>
      <c r="X75" s="26">
        <v>24159.004529999998</v>
      </c>
      <c r="Y75" s="26">
        <v>82086.226160000006</v>
      </c>
      <c r="Z75" s="26">
        <v>21071.371370000001</v>
      </c>
      <c r="AA75" s="26">
        <v>97895.529280000002</v>
      </c>
      <c r="AB75" s="26">
        <v>186147.76931</v>
      </c>
      <c r="AC75" s="26">
        <v>68221.109849999993</v>
      </c>
      <c r="AD75" s="26">
        <v>1428447.8422600001</v>
      </c>
      <c r="AE75" s="26">
        <v>43653115.350360006</v>
      </c>
      <c r="AF75" s="26">
        <v>4191100.3463900001</v>
      </c>
      <c r="AG75" s="26">
        <v>2635846.4146699999</v>
      </c>
      <c r="AH75" s="26">
        <v>0</v>
      </c>
      <c r="AI75" s="26">
        <v>248202.86528999999</v>
      </c>
      <c r="AJ75" s="368">
        <v>36577965.724009998</v>
      </c>
      <c r="AL75" s="64"/>
    </row>
    <row r="76" spans="1:38" s="14" customFormat="1" x14ac:dyDescent="0.25">
      <c r="A76" s="182">
        <v>77</v>
      </c>
      <c r="B76" s="13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368"/>
      <c r="AL76" s="64"/>
    </row>
    <row r="77" spans="1:38" s="14" customFormat="1" x14ac:dyDescent="0.25">
      <c r="A77" s="64">
        <v>78</v>
      </c>
      <c r="B77" s="13"/>
      <c r="C77" s="14" t="s">
        <v>7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368">
        <v>0</v>
      </c>
      <c r="AL77" s="64"/>
    </row>
    <row r="78" spans="1:38" x14ac:dyDescent="0.25">
      <c r="A78" s="182">
        <v>79</v>
      </c>
      <c r="B78" s="83">
        <v>31</v>
      </c>
      <c r="C78" s="82" t="s">
        <v>338</v>
      </c>
      <c r="D78" s="87">
        <v>449900</v>
      </c>
      <c r="E78" s="87">
        <v>582479.73600000003</v>
      </c>
      <c r="F78" s="87">
        <v>919241.6</v>
      </c>
      <c r="G78" s="87">
        <v>394760</v>
      </c>
      <c r="H78" s="87">
        <v>2346381.3360000001</v>
      </c>
      <c r="I78" s="87">
        <v>146000</v>
      </c>
      <c r="J78" s="87">
        <v>300000</v>
      </c>
      <c r="K78" s="87">
        <v>66707.709000000003</v>
      </c>
      <c r="L78" s="87">
        <v>220000</v>
      </c>
      <c r="M78" s="87">
        <v>65711.544999999998</v>
      </c>
      <c r="N78" s="87">
        <v>310159.20899999997</v>
      </c>
      <c r="O78" s="87">
        <v>44951</v>
      </c>
      <c r="P78" s="87">
        <v>56300</v>
      </c>
      <c r="Q78" s="87">
        <v>95457.728000000003</v>
      </c>
      <c r="R78" s="87">
        <v>1305287.1910000001</v>
      </c>
      <c r="S78" s="87">
        <v>51748</v>
      </c>
      <c r="T78" s="87">
        <v>21083.922999999999</v>
      </c>
      <c r="U78" s="87">
        <v>11000</v>
      </c>
      <c r="V78" s="87">
        <v>11090.785</v>
      </c>
      <c r="W78" s="87">
        <v>21738.120999999999</v>
      </c>
      <c r="X78" s="87">
        <v>14000</v>
      </c>
      <c r="Y78" s="87">
        <v>17513.17785</v>
      </c>
      <c r="Z78" s="87">
        <v>11271.944649999999</v>
      </c>
      <c r="AA78" s="87">
        <v>20968.599999999999</v>
      </c>
      <c r="AB78" s="87">
        <v>18122.5</v>
      </c>
      <c r="AC78" s="87">
        <v>16701.099999999999</v>
      </c>
      <c r="AD78" s="87">
        <v>215238.15150000001</v>
      </c>
      <c r="AE78" s="87">
        <v>3866906.6785000004</v>
      </c>
      <c r="AF78" s="87">
        <v>376866.91799999995</v>
      </c>
      <c r="AG78" s="87">
        <v>296802.33</v>
      </c>
      <c r="AH78" s="87">
        <v>0</v>
      </c>
      <c r="AI78" s="87">
        <v>55182.877849999997</v>
      </c>
      <c r="AJ78" s="361">
        <v>3138054.55265</v>
      </c>
    </row>
    <row r="79" spans="1:38" x14ac:dyDescent="0.25">
      <c r="A79" s="64">
        <v>80</v>
      </c>
      <c r="B79" s="83">
        <v>32</v>
      </c>
      <c r="C79" s="82" t="s">
        <v>842</v>
      </c>
      <c r="D79" s="87">
        <v>0</v>
      </c>
      <c r="E79" s="87">
        <v>0</v>
      </c>
      <c r="F79" s="87">
        <v>0</v>
      </c>
      <c r="G79" s="87">
        <v>1104.7742000000001</v>
      </c>
      <c r="H79" s="87">
        <v>1104.7742000000001</v>
      </c>
      <c r="I79" s="87">
        <v>0</v>
      </c>
      <c r="J79" s="87">
        <v>0</v>
      </c>
      <c r="K79" s="87">
        <v>0</v>
      </c>
      <c r="L79" s="87">
        <v>0</v>
      </c>
      <c r="M79" s="87">
        <v>0</v>
      </c>
      <c r="N79" s="87">
        <v>0</v>
      </c>
      <c r="O79" s="87">
        <v>0</v>
      </c>
      <c r="P79" s="87">
        <v>0</v>
      </c>
      <c r="Q79" s="87">
        <v>1107.9844000000001</v>
      </c>
      <c r="R79" s="87">
        <v>1107.9844000000001</v>
      </c>
      <c r="S79" s="87">
        <v>0</v>
      </c>
      <c r="T79" s="87">
        <v>0</v>
      </c>
      <c r="U79" s="87">
        <v>0</v>
      </c>
      <c r="V79" s="87">
        <v>0</v>
      </c>
      <c r="W79" s="87">
        <v>0</v>
      </c>
      <c r="X79" s="87">
        <v>0</v>
      </c>
      <c r="Y79" s="87">
        <v>0</v>
      </c>
      <c r="Z79" s="87">
        <v>0</v>
      </c>
      <c r="AA79" s="87">
        <v>0</v>
      </c>
      <c r="AB79" s="87">
        <v>0</v>
      </c>
      <c r="AC79" s="87">
        <v>0</v>
      </c>
      <c r="AD79" s="87">
        <v>0</v>
      </c>
      <c r="AE79" s="87">
        <v>2212.7586000000001</v>
      </c>
      <c r="AF79" s="87">
        <v>0</v>
      </c>
      <c r="AG79" s="87">
        <v>0</v>
      </c>
      <c r="AH79" s="87">
        <v>0</v>
      </c>
      <c r="AI79" s="87">
        <v>0</v>
      </c>
      <c r="AJ79" s="361">
        <v>2212.7586000000001</v>
      </c>
    </row>
    <row r="80" spans="1:38" x14ac:dyDescent="0.25">
      <c r="A80" s="182">
        <v>81</v>
      </c>
      <c r="B80" s="83">
        <v>33</v>
      </c>
      <c r="C80" s="82" t="s">
        <v>343</v>
      </c>
      <c r="D80" s="87">
        <v>72784.288660000006</v>
      </c>
      <c r="E80" s="87">
        <v>148771.15104</v>
      </c>
      <c r="F80" s="87">
        <v>213197.36512</v>
      </c>
      <c r="G80" s="87">
        <v>58100.995510000001</v>
      </c>
      <c r="H80" s="87">
        <v>492853.80032999994</v>
      </c>
      <c r="I80" s="87">
        <v>33863.243139999999</v>
      </c>
      <c r="J80" s="87">
        <v>47910.101060000001</v>
      </c>
      <c r="K80" s="87">
        <v>13521.602000000001</v>
      </c>
      <c r="L80" s="87">
        <v>198230.02228</v>
      </c>
      <c r="M80" s="87">
        <v>14847.60665</v>
      </c>
      <c r="N80" s="87">
        <v>50875.199840000001</v>
      </c>
      <c r="O80" s="87">
        <v>9426.24359</v>
      </c>
      <c r="P80" s="87">
        <v>4597.8224099999998</v>
      </c>
      <c r="Q80" s="87">
        <v>19628.615399999999</v>
      </c>
      <c r="R80" s="87">
        <v>392900.45637000003</v>
      </c>
      <c r="S80" s="87">
        <v>5842.27171</v>
      </c>
      <c r="T80" s="87">
        <v>1648.58664</v>
      </c>
      <c r="U80" s="87">
        <v>1475.4078</v>
      </c>
      <c r="V80" s="87">
        <v>449.26413000000002</v>
      </c>
      <c r="W80" s="87">
        <v>7585.9768299999996</v>
      </c>
      <c r="X80" s="87">
        <v>0</v>
      </c>
      <c r="Y80" s="87">
        <v>2.6579999999999999E-2</v>
      </c>
      <c r="Z80" s="87">
        <v>102.71679</v>
      </c>
      <c r="AA80" s="87">
        <v>1082.1643899999999</v>
      </c>
      <c r="AB80" s="87">
        <v>2933.6862700000001</v>
      </c>
      <c r="AC80" s="87">
        <v>849.16663000000005</v>
      </c>
      <c r="AD80" s="87">
        <v>21969.267769999999</v>
      </c>
      <c r="AE80" s="87">
        <v>907723.52447000006</v>
      </c>
      <c r="AF80" s="87">
        <v>64396.80184</v>
      </c>
      <c r="AG80" s="87">
        <v>213526.89306</v>
      </c>
      <c r="AH80" s="87">
        <v>0</v>
      </c>
      <c r="AI80" s="87">
        <v>1931.3575999999998</v>
      </c>
      <c r="AJ80" s="361">
        <v>627868.47196999984</v>
      </c>
    </row>
    <row r="81" spans="1:38" x14ac:dyDescent="0.25">
      <c r="A81" s="64">
        <v>82</v>
      </c>
      <c r="B81" s="83">
        <v>34</v>
      </c>
      <c r="C81" s="82" t="s">
        <v>352</v>
      </c>
      <c r="D81" s="87">
        <v>0</v>
      </c>
      <c r="E81" s="87">
        <v>0</v>
      </c>
      <c r="F81" s="87">
        <v>0</v>
      </c>
      <c r="G81" s="87">
        <v>0</v>
      </c>
      <c r="H81" s="87">
        <v>0</v>
      </c>
      <c r="I81" s="87">
        <v>0</v>
      </c>
      <c r="J81" s="87">
        <v>0</v>
      </c>
      <c r="K81" s="87">
        <v>0</v>
      </c>
      <c r="L81" s="87">
        <v>0</v>
      </c>
      <c r="M81" s="87">
        <v>0</v>
      </c>
      <c r="N81" s="87">
        <v>0</v>
      </c>
      <c r="O81" s="87">
        <v>0</v>
      </c>
      <c r="P81" s="87">
        <v>0</v>
      </c>
      <c r="Q81" s="87">
        <v>15.588520000000001</v>
      </c>
      <c r="R81" s="87">
        <v>15.588520000000001</v>
      </c>
      <c r="S81" s="87">
        <v>52.196089999999998</v>
      </c>
      <c r="T81" s="87">
        <v>0</v>
      </c>
      <c r="U81" s="87">
        <v>0</v>
      </c>
      <c r="V81" s="87">
        <v>0</v>
      </c>
      <c r="W81" s="87">
        <v>3.1697099999999998</v>
      </c>
      <c r="X81" s="87">
        <v>0</v>
      </c>
      <c r="Y81" s="87">
        <v>0</v>
      </c>
      <c r="Z81" s="87">
        <v>0</v>
      </c>
      <c r="AA81" s="87">
        <v>0</v>
      </c>
      <c r="AB81" s="87">
        <v>1535.0610200000001</v>
      </c>
      <c r="AC81" s="87">
        <v>18.31118</v>
      </c>
      <c r="AD81" s="87">
        <v>1608.7380000000001</v>
      </c>
      <c r="AE81" s="87">
        <v>1624.3265200000001</v>
      </c>
      <c r="AF81" s="87">
        <v>0</v>
      </c>
      <c r="AG81" s="87">
        <v>0</v>
      </c>
      <c r="AH81" s="87">
        <v>0</v>
      </c>
      <c r="AI81" s="87">
        <v>18.31118</v>
      </c>
      <c r="AJ81" s="361">
        <v>1606.0153400000002</v>
      </c>
    </row>
    <row r="82" spans="1:38" x14ac:dyDescent="0.25">
      <c r="A82" s="182">
        <v>83</v>
      </c>
      <c r="B82" s="83">
        <v>35</v>
      </c>
      <c r="C82" s="82" t="s">
        <v>851</v>
      </c>
      <c r="D82" s="87">
        <v>4264.3127000000004</v>
      </c>
      <c r="E82" s="87">
        <v>46662.262990000003</v>
      </c>
      <c r="F82" s="87">
        <v>98790.164180000007</v>
      </c>
      <c r="G82" s="87">
        <v>-6528.1921199999997</v>
      </c>
      <c r="H82" s="87">
        <v>143188.54775000003</v>
      </c>
      <c r="I82" s="87">
        <v>19366.20261</v>
      </c>
      <c r="J82" s="87">
        <v>3240.41471</v>
      </c>
      <c r="K82" s="87">
        <v>270.61599999999999</v>
      </c>
      <c r="L82" s="87">
        <v>22326.881130000002</v>
      </c>
      <c r="M82" s="87">
        <v>266.39528000000001</v>
      </c>
      <c r="N82" s="87">
        <v>18239.682379999998</v>
      </c>
      <c r="O82" s="87">
        <v>2157.3964500000002</v>
      </c>
      <c r="P82" s="87">
        <v>2861.5524399999999</v>
      </c>
      <c r="Q82" s="87">
        <v>598.25716</v>
      </c>
      <c r="R82" s="87">
        <v>69327.398159999997</v>
      </c>
      <c r="S82" s="87">
        <v>1137.7880600000001</v>
      </c>
      <c r="T82" s="87">
        <v>1446.8141700000001</v>
      </c>
      <c r="U82" s="87">
        <v>200.37203</v>
      </c>
      <c r="V82" s="87">
        <v>86.926649999999995</v>
      </c>
      <c r="W82" s="87">
        <v>1166.4229</v>
      </c>
      <c r="X82" s="87">
        <v>44.122039999999998</v>
      </c>
      <c r="Y82" s="87">
        <v>27.972719999999999</v>
      </c>
      <c r="Z82" s="87">
        <v>44.834789999999998</v>
      </c>
      <c r="AA82" s="87">
        <v>582.82246999999995</v>
      </c>
      <c r="AB82" s="87">
        <v>1313.76305</v>
      </c>
      <c r="AC82" s="87">
        <v>0</v>
      </c>
      <c r="AD82" s="87">
        <v>6051.8388800000012</v>
      </c>
      <c r="AE82" s="87">
        <v>218567.78479000001</v>
      </c>
      <c r="AF82" s="87">
        <v>18510.29838</v>
      </c>
      <c r="AG82" s="87">
        <v>22680.203060000003</v>
      </c>
      <c r="AH82" s="87">
        <v>0</v>
      </c>
      <c r="AI82" s="87">
        <v>610.79518999999993</v>
      </c>
      <c r="AJ82" s="361">
        <v>176766.48816000004</v>
      </c>
    </row>
    <row r="83" spans="1:38" x14ac:dyDescent="0.25">
      <c r="A83" s="64">
        <v>84</v>
      </c>
      <c r="B83" s="83">
        <v>36</v>
      </c>
      <c r="C83" s="82" t="s">
        <v>6</v>
      </c>
      <c r="D83" s="87">
        <v>1E-4</v>
      </c>
      <c r="E83" s="87">
        <v>11883.388559999999</v>
      </c>
      <c r="F83" s="87">
        <v>19005.67901</v>
      </c>
      <c r="G83" s="87">
        <v>7.16472</v>
      </c>
      <c r="H83" s="87">
        <v>30896.232389999997</v>
      </c>
      <c r="I83" s="87">
        <v>13.746639999999999</v>
      </c>
      <c r="J83" s="87">
        <v>85.334500000000006</v>
      </c>
      <c r="K83" s="87">
        <v>0</v>
      </c>
      <c r="L83" s="87">
        <v>0</v>
      </c>
      <c r="M83" s="87">
        <v>305.94166999999999</v>
      </c>
      <c r="N83" s="87">
        <v>420.35550000000001</v>
      </c>
      <c r="O83" s="87">
        <v>2882.4164099999998</v>
      </c>
      <c r="P83" s="87">
        <v>212.53219000000001</v>
      </c>
      <c r="Q83" s="87">
        <v>34045.946609999999</v>
      </c>
      <c r="R83" s="87">
        <v>37966.273520000002</v>
      </c>
      <c r="S83" s="87">
        <v>-1147.54324</v>
      </c>
      <c r="T83" s="87">
        <v>0</v>
      </c>
      <c r="U83" s="87">
        <v>13.312239999999999</v>
      </c>
      <c r="V83" s="87">
        <v>-376.71541000000002</v>
      </c>
      <c r="W83" s="87">
        <v>0</v>
      </c>
      <c r="X83" s="87">
        <v>-6850.9202800000003</v>
      </c>
      <c r="Y83" s="87">
        <v>-2973.6381500000002</v>
      </c>
      <c r="Z83" s="87">
        <v>0</v>
      </c>
      <c r="AA83" s="87">
        <v>-2706.1307499999998</v>
      </c>
      <c r="AB83" s="87">
        <v>0</v>
      </c>
      <c r="AC83" s="87">
        <v>0</v>
      </c>
      <c r="AD83" s="87">
        <v>-14041.635590000002</v>
      </c>
      <c r="AE83" s="87">
        <v>54820.870320000002</v>
      </c>
      <c r="AF83" s="87">
        <v>420.35550000000001</v>
      </c>
      <c r="AG83" s="87">
        <v>-70.773740000000032</v>
      </c>
      <c r="AH83" s="87">
        <v>0</v>
      </c>
      <c r="AI83" s="87">
        <v>-5679.7689</v>
      </c>
      <c r="AJ83" s="361">
        <v>60151.057460000004</v>
      </c>
    </row>
    <row r="84" spans="1:38" x14ac:dyDescent="0.25">
      <c r="A84" s="182">
        <v>85</v>
      </c>
      <c r="B84" s="83">
        <v>3601</v>
      </c>
      <c r="C84" s="82" t="s">
        <v>1582</v>
      </c>
      <c r="D84" s="87">
        <v>1E-4</v>
      </c>
      <c r="E84" s="87">
        <v>11883.388559999999</v>
      </c>
      <c r="F84" s="87">
        <v>19005.67901</v>
      </c>
      <c r="G84" s="87">
        <v>7.16472</v>
      </c>
      <c r="H84" s="87">
        <v>30896.232389999997</v>
      </c>
      <c r="I84" s="87">
        <v>13.746639999999999</v>
      </c>
      <c r="J84" s="87">
        <v>85.334500000000006</v>
      </c>
      <c r="K84" s="87">
        <v>0</v>
      </c>
      <c r="L84" s="87">
        <v>0</v>
      </c>
      <c r="M84" s="87">
        <v>305.94166999999999</v>
      </c>
      <c r="N84" s="87">
        <v>420.35550000000001</v>
      </c>
      <c r="O84" s="87">
        <v>2882.4164099999998</v>
      </c>
      <c r="P84" s="87">
        <v>212.53219000000001</v>
      </c>
      <c r="Q84" s="87">
        <v>34045.946609999999</v>
      </c>
      <c r="R84" s="87">
        <v>37966.273520000002</v>
      </c>
      <c r="S84" s="87">
        <v>398.30937999999998</v>
      </c>
      <c r="T84" s="87">
        <v>0</v>
      </c>
      <c r="U84" s="87">
        <v>13.312239999999999</v>
      </c>
      <c r="V84" s="87">
        <v>0</v>
      </c>
      <c r="W84" s="87">
        <v>0</v>
      </c>
      <c r="X84" s="87">
        <v>0</v>
      </c>
      <c r="Y84" s="87">
        <v>0.23927000000000001</v>
      </c>
      <c r="Z84" s="87">
        <v>0</v>
      </c>
      <c r="AA84" s="87">
        <v>0</v>
      </c>
      <c r="AB84" s="87">
        <v>0</v>
      </c>
      <c r="AC84" s="87">
        <v>0</v>
      </c>
      <c r="AD84" s="87">
        <v>411.86088999999993</v>
      </c>
      <c r="AE84" s="87">
        <v>69274.366800000003</v>
      </c>
      <c r="AF84" s="87">
        <v>420.35550000000001</v>
      </c>
      <c r="AG84" s="87">
        <v>305.94166999999999</v>
      </c>
      <c r="AH84" s="87">
        <v>0</v>
      </c>
      <c r="AI84" s="87">
        <v>0.23927000000000001</v>
      </c>
      <c r="AJ84" s="361">
        <v>68547.830360000007</v>
      </c>
    </row>
    <row r="85" spans="1:38" x14ac:dyDescent="0.25">
      <c r="A85" s="64">
        <v>86</v>
      </c>
      <c r="B85" s="83">
        <v>3602</v>
      </c>
      <c r="C85" s="82" t="s">
        <v>358</v>
      </c>
      <c r="D85" s="87">
        <v>0</v>
      </c>
      <c r="E85" s="87">
        <v>0</v>
      </c>
      <c r="F85" s="87">
        <v>0</v>
      </c>
      <c r="G85" s="87">
        <v>0</v>
      </c>
      <c r="H85" s="87">
        <v>0</v>
      </c>
      <c r="I85" s="87">
        <v>0</v>
      </c>
      <c r="J85" s="87">
        <v>0</v>
      </c>
      <c r="K85" s="87">
        <v>0</v>
      </c>
      <c r="L85" s="87">
        <v>0</v>
      </c>
      <c r="M85" s="87">
        <v>0</v>
      </c>
      <c r="N85" s="87">
        <v>0</v>
      </c>
      <c r="O85" s="87">
        <v>0</v>
      </c>
      <c r="P85" s="87">
        <v>0</v>
      </c>
      <c r="Q85" s="87">
        <v>0</v>
      </c>
      <c r="R85" s="87">
        <v>0</v>
      </c>
      <c r="S85" s="87">
        <v>-1545.8526199999999</v>
      </c>
      <c r="T85" s="87">
        <v>0</v>
      </c>
      <c r="U85" s="87">
        <v>0</v>
      </c>
      <c r="V85" s="87">
        <v>-376.71541000000002</v>
      </c>
      <c r="W85" s="87">
        <v>0</v>
      </c>
      <c r="X85" s="87">
        <v>-6850.9202800000003</v>
      </c>
      <c r="Y85" s="87">
        <v>-2973.8774199999998</v>
      </c>
      <c r="Z85" s="87">
        <v>0</v>
      </c>
      <c r="AA85" s="87">
        <v>-2706.1307499999998</v>
      </c>
      <c r="AB85" s="87">
        <v>0</v>
      </c>
      <c r="AC85" s="87">
        <v>0</v>
      </c>
      <c r="AD85" s="87">
        <v>-14453.496480000002</v>
      </c>
      <c r="AE85" s="87">
        <v>-14453.496480000002</v>
      </c>
      <c r="AF85" s="87">
        <v>0</v>
      </c>
      <c r="AG85" s="87">
        <v>-376.71541000000002</v>
      </c>
      <c r="AH85" s="87">
        <v>0</v>
      </c>
      <c r="AI85" s="87">
        <v>-5680.0081699999992</v>
      </c>
      <c r="AJ85" s="361">
        <v>-8396.7728999999999</v>
      </c>
    </row>
    <row r="86" spans="1:38" x14ac:dyDescent="0.25">
      <c r="A86" s="182">
        <v>87</v>
      </c>
      <c r="B86" s="83">
        <v>3603</v>
      </c>
      <c r="C86" s="82" t="s">
        <v>854</v>
      </c>
      <c r="D86" s="87">
        <v>0</v>
      </c>
      <c r="E86" s="87">
        <v>0</v>
      </c>
      <c r="F86" s="87">
        <v>0</v>
      </c>
      <c r="G86" s="87">
        <v>0</v>
      </c>
      <c r="H86" s="87">
        <v>0</v>
      </c>
      <c r="I86" s="87">
        <v>0</v>
      </c>
      <c r="J86" s="87">
        <v>0</v>
      </c>
      <c r="K86" s="87">
        <v>0</v>
      </c>
      <c r="L86" s="87">
        <v>0</v>
      </c>
      <c r="M86" s="87">
        <v>0</v>
      </c>
      <c r="N86" s="87">
        <v>0</v>
      </c>
      <c r="O86" s="87">
        <v>0</v>
      </c>
      <c r="P86" s="87">
        <v>0</v>
      </c>
      <c r="Q86" s="87">
        <v>0</v>
      </c>
      <c r="R86" s="87">
        <v>0</v>
      </c>
      <c r="S86" s="87">
        <v>0</v>
      </c>
      <c r="T86" s="87">
        <v>0</v>
      </c>
      <c r="U86" s="87">
        <v>0</v>
      </c>
      <c r="V86" s="87">
        <v>0</v>
      </c>
      <c r="W86" s="87">
        <v>0</v>
      </c>
      <c r="X86" s="87">
        <v>0</v>
      </c>
      <c r="Y86" s="87">
        <v>0</v>
      </c>
      <c r="Z86" s="87">
        <v>0</v>
      </c>
      <c r="AA86" s="87">
        <v>0</v>
      </c>
      <c r="AB86" s="87">
        <v>0</v>
      </c>
      <c r="AC86" s="87">
        <v>0</v>
      </c>
      <c r="AD86" s="87">
        <v>0</v>
      </c>
      <c r="AE86" s="87">
        <v>0</v>
      </c>
      <c r="AF86" s="87">
        <v>0</v>
      </c>
      <c r="AG86" s="87">
        <v>0</v>
      </c>
      <c r="AH86" s="87">
        <v>0</v>
      </c>
      <c r="AI86" s="87">
        <v>0</v>
      </c>
      <c r="AJ86" s="361">
        <v>0</v>
      </c>
    </row>
    <row r="87" spans="1:38" x14ac:dyDescent="0.25">
      <c r="A87" s="64">
        <v>88</v>
      </c>
      <c r="B87" s="83">
        <v>3604</v>
      </c>
      <c r="C87" s="82" t="s">
        <v>359</v>
      </c>
      <c r="D87" s="87">
        <v>0</v>
      </c>
      <c r="E87" s="87">
        <v>0</v>
      </c>
      <c r="F87" s="87">
        <v>0</v>
      </c>
      <c r="G87" s="87">
        <v>0</v>
      </c>
      <c r="H87" s="87">
        <v>0</v>
      </c>
      <c r="I87" s="87">
        <v>0</v>
      </c>
      <c r="J87" s="87">
        <v>0</v>
      </c>
      <c r="K87" s="87">
        <v>0</v>
      </c>
      <c r="L87" s="87">
        <v>0</v>
      </c>
      <c r="M87" s="87">
        <v>0</v>
      </c>
      <c r="N87" s="87">
        <v>0</v>
      </c>
      <c r="O87" s="87">
        <v>0</v>
      </c>
      <c r="P87" s="87">
        <v>0</v>
      </c>
      <c r="Q87" s="87">
        <v>0</v>
      </c>
      <c r="R87" s="87">
        <v>0</v>
      </c>
      <c r="S87" s="87">
        <v>0</v>
      </c>
      <c r="T87" s="87">
        <v>0</v>
      </c>
      <c r="U87" s="87">
        <v>0</v>
      </c>
      <c r="V87" s="87">
        <v>0</v>
      </c>
      <c r="W87" s="87">
        <v>0</v>
      </c>
      <c r="X87" s="87">
        <v>0</v>
      </c>
      <c r="Y87" s="87">
        <v>0</v>
      </c>
      <c r="Z87" s="87">
        <v>0</v>
      </c>
      <c r="AA87" s="87">
        <v>0</v>
      </c>
      <c r="AB87" s="87">
        <v>0</v>
      </c>
      <c r="AC87" s="87">
        <v>0</v>
      </c>
      <c r="AD87" s="87">
        <v>0</v>
      </c>
      <c r="AE87" s="87">
        <v>0</v>
      </c>
      <c r="AF87" s="87">
        <v>0</v>
      </c>
      <c r="AG87" s="87">
        <v>0</v>
      </c>
      <c r="AH87" s="87">
        <v>0</v>
      </c>
      <c r="AI87" s="87">
        <v>0</v>
      </c>
      <c r="AJ87" s="361">
        <v>0</v>
      </c>
    </row>
    <row r="88" spans="1:38" x14ac:dyDescent="0.25">
      <c r="A88" s="182">
        <v>89</v>
      </c>
      <c r="B88" s="83">
        <v>37</v>
      </c>
      <c r="C88" s="82" t="s">
        <v>855</v>
      </c>
      <c r="D88" s="87">
        <v>0</v>
      </c>
      <c r="E88" s="87">
        <v>0</v>
      </c>
      <c r="F88" s="87">
        <v>0</v>
      </c>
      <c r="G88" s="87">
        <v>0</v>
      </c>
      <c r="H88" s="87">
        <v>0</v>
      </c>
      <c r="I88" s="87">
        <v>0</v>
      </c>
      <c r="J88" s="87">
        <v>0</v>
      </c>
      <c r="K88" s="87">
        <v>0</v>
      </c>
      <c r="L88" s="87">
        <v>0</v>
      </c>
      <c r="M88" s="87">
        <v>0</v>
      </c>
      <c r="N88" s="87">
        <v>0</v>
      </c>
      <c r="O88" s="87">
        <v>0</v>
      </c>
      <c r="P88" s="87">
        <v>0</v>
      </c>
      <c r="Q88" s="87">
        <v>0</v>
      </c>
      <c r="R88" s="87">
        <v>0</v>
      </c>
      <c r="S88" s="87">
        <v>0</v>
      </c>
      <c r="T88" s="87">
        <v>0</v>
      </c>
      <c r="U88" s="87">
        <v>0</v>
      </c>
      <c r="V88" s="87">
        <v>0</v>
      </c>
      <c r="W88" s="87">
        <v>0</v>
      </c>
      <c r="X88" s="87">
        <v>0</v>
      </c>
      <c r="Y88" s="87">
        <v>0</v>
      </c>
      <c r="Z88" s="87">
        <v>0</v>
      </c>
      <c r="AA88" s="87">
        <v>0</v>
      </c>
      <c r="AB88" s="87">
        <v>0</v>
      </c>
      <c r="AC88" s="87">
        <v>0</v>
      </c>
      <c r="AD88" s="87">
        <v>0</v>
      </c>
      <c r="AE88" s="87">
        <v>0</v>
      </c>
      <c r="AF88" s="87">
        <v>0</v>
      </c>
      <c r="AG88" s="87">
        <v>0</v>
      </c>
      <c r="AH88" s="87">
        <v>0</v>
      </c>
      <c r="AI88" s="87">
        <v>0</v>
      </c>
      <c r="AJ88" s="361">
        <v>0</v>
      </c>
    </row>
    <row r="89" spans="1:38" s="14" customFormat="1" x14ac:dyDescent="0.25">
      <c r="A89" s="64">
        <v>90</v>
      </c>
      <c r="B89" s="13"/>
      <c r="C89" s="14" t="s">
        <v>360</v>
      </c>
      <c r="D89" s="26">
        <v>526948.60146000003</v>
      </c>
      <c r="E89" s="26">
        <v>789796.53859000001</v>
      </c>
      <c r="F89" s="26">
        <v>1250234.80831</v>
      </c>
      <c r="G89" s="26">
        <v>447444.74231</v>
      </c>
      <c r="H89" s="26">
        <v>3014424.6906699999</v>
      </c>
      <c r="I89" s="26">
        <v>199243.19239000001</v>
      </c>
      <c r="J89" s="26">
        <v>351235.85027</v>
      </c>
      <c r="K89" s="26">
        <v>80499.926999999996</v>
      </c>
      <c r="L89" s="26">
        <v>440556.90341000003</v>
      </c>
      <c r="M89" s="26">
        <v>81131.488599999997</v>
      </c>
      <c r="N89" s="26">
        <v>379694.44672000001</v>
      </c>
      <c r="O89" s="26">
        <v>59417.056449999996</v>
      </c>
      <c r="P89" s="26">
        <v>63971.907039999998</v>
      </c>
      <c r="Q89" s="26">
        <v>150854.12009000001</v>
      </c>
      <c r="R89" s="26">
        <v>1806604.8919700005</v>
      </c>
      <c r="S89" s="26">
        <v>57632.712619999998</v>
      </c>
      <c r="T89" s="26">
        <v>24179.323810000002</v>
      </c>
      <c r="U89" s="26">
        <v>12689.092070000001</v>
      </c>
      <c r="V89" s="26">
        <v>11250.26037</v>
      </c>
      <c r="W89" s="26">
        <v>30493.690439999998</v>
      </c>
      <c r="X89" s="26">
        <v>7193.2017599999999</v>
      </c>
      <c r="Y89" s="26">
        <v>14567.539000000001</v>
      </c>
      <c r="Z89" s="26">
        <v>11419.496230000001</v>
      </c>
      <c r="AA89" s="26">
        <v>19927.456109999999</v>
      </c>
      <c r="AB89" s="26">
        <v>23905.010340000001</v>
      </c>
      <c r="AC89" s="26">
        <v>17568.577809999999</v>
      </c>
      <c r="AD89" s="26">
        <v>230826.36055999997</v>
      </c>
      <c r="AE89" s="26">
        <v>5051855.9432000006</v>
      </c>
      <c r="AF89" s="26">
        <v>460194.37372000003</v>
      </c>
      <c r="AG89" s="26">
        <v>532938.65237999998</v>
      </c>
      <c r="AH89" s="26">
        <v>0</v>
      </c>
      <c r="AI89" s="26">
        <v>52063.572920000006</v>
      </c>
      <c r="AJ89" s="368">
        <v>4006659.3441799995</v>
      </c>
      <c r="AL89" s="64"/>
    </row>
    <row r="90" spans="1:38" s="14" customFormat="1" x14ac:dyDescent="0.25">
      <c r="A90" s="64">
        <v>90</v>
      </c>
      <c r="B90" s="13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368"/>
      <c r="AL90" s="64"/>
    </row>
    <row r="91" spans="1:38" s="14" customFormat="1" x14ac:dyDescent="0.25">
      <c r="A91" s="61">
        <v>91</v>
      </c>
      <c r="B91" s="13"/>
      <c r="C91" s="14" t="s">
        <v>361</v>
      </c>
      <c r="D91" s="26">
        <v>5924908.8070799997</v>
      </c>
      <c r="E91" s="26">
        <v>6838170.9494700003</v>
      </c>
      <c r="F91" s="26">
        <v>12573291.48498</v>
      </c>
      <c r="G91" s="26">
        <v>5407556.1946200002</v>
      </c>
      <c r="H91" s="26">
        <v>30743927.436149999</v>
      </c>
      <c r="I91" s="26">
        <v>2203582.45572</v>
      </c>
      <c r="J91" s="26">
        <v>4030391.6800699998</v>
      </c>
      <c r="K91" s="26">
        <v>616511.49</v>
      </c>
      <c r="L91" s="26">
        <v>2167248.3386200001</v>
      </c>
      <c r="M91" s="26">
        <v>963289.19356000004</v>
      </c>
      <c r="N91" s="26">
        <v>4034783.2301099999</v>
      </c>
      <c r="O91" s="26">
        <v>595877.24994000001</v>
      </c>
      <c r="P91" s="26">
        <v>921974.79046000005</v>
      </c>
      <c r="Q91" s="26">
        <v>768111.22611000005</v>
      </c>
      <c r="R91" s="26">
        <v>16301769.654590001</v>
      </c>
      <c r="S91" s="26">
        <v>543084.38152000005</v>
      </c>
      <c r="T91" s="26">
        <v>253698.19283000001</v>
      </c>
      <c r="U91" s="26">
        <v>58991.076379999999</v>
      </c>
      <c r="V91" s="26">
        <v>38247.534870000003</v>
      </c>
      <c r="W91" s="26">
        <v>191090.72547</v>
      </c>
      <c r="X91" s="26">
        <v>31352.206289999998</v>
      </c>
      <c r="Y91" s="26">
        <v>96653.765159999995</v>
      </c>
      <c r="Z91" s="26">
        <v>32490.867600000001</v>
      </c>
      <c r="AA91" s="26">
        <v>117822.98539</v>
      </c>
      <c r="AB91" s="26">
        <v>210052.77965000001</v>
      </c>
      <c r="AC91" s="26">
        <v>85789.687659999996</v>
      </c>
      <c r="AD91" s="26">
        <v>1659274.20282</v>
      </c>
      <c r="AE91" s="26">
        <v>48704971.293560006</v>
      </c>
      <c r="AF91" s="26">
        <v>4651294.7201100001</v>
      </c>
      <c r="AG91" s="26">
        <v>3168785.0670500002</v>
      </c>
      <c r="AH91" s="26">
        <v>0</v>
      </c>
      <c r="AI91" s="26">
        <v>300266.43820999999</v>
      </c>
      <c r="AJ91" s="368">
        <v>40584625.068189994</v>
      </c>
      <c r="AL91" s="64"/>
    </row>
    <row r="92" spans="1:38" s="14" customFormat="1" x14ac:dyDescent="0.25">
      <c r="A92" s="64">
        <v>92</v>
      </c>
      <c r="B92" s="13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368"/>
      <c r="AL92" s="64"/>
    </row>
    <row r="93" spans="1:38" s="14" customFormat="1" x14ac:dyDescent="0.25">
      <c r="A93" s="64">
        <v>93</v>
      </c>
      <c r="B93" s="13"/>
      <c r="C93" s="14" t="s">
        <v>362</v>
      </c>
      <c r="D93" s="26">
        <v>350619.22727999999</v>
      </c>
      <c r="E93" s="26">
        <v>427678.87663000001</v>
      </c>
      <c r="F93" s="26">
        <v>831608.81472000002</v>
      </c>
      <c r="G93" s="26">
        <v>307978.82974999998</v>
      </c>
      <c r="H93" s="26">
        <v>1917885.7483800002</v>
      </c>
      <c r="I93" s="26">
        <v>124567.10859</v>
      </c>
      <c r="J93" s="26">
        <v>182612.21408000001</v>
      </c>
      <c r="K93" s="26">
        <v>24268.185000000001</v>
      </c>
      <c r="L93" s="26">
        <v>260987.39465999999</v>
      </c>
      <c r="M93" s="26">
        <v>65275.127990000001</v>
      </c>
      <c r="N93" s="26">
        <v>183863.35655999999</v>
      </c>
      <c r="O93" s="26">
        <v>34330.356099999997</v>
      </c>
      <c r="P93" s="26">
        <v>44416.914879999997</v>
      </c>
      <c r="Q93" s="26">
        <v>81747.377110000001</v>
      </c>
      <c r="R93" s="26">
        <v>1002068.0349699999</v>
      </c>
      <c r="S93" s="26">
        <v>28114.874039999999</v>
      </c>
      <c r="T93" s="26">
        <v>12482.715679999999</v>
      </c>
      <c r="U93" s="26">
        <v>3137.9191900000001</v>
      </c>
      <c r="V93" s="26">
        <v>2633.9505100000001</v>
      </c>
      <c r="W93" s="26">
        <v>7104.2843899999998</v>
      </c>
      <c r="X93" s="26">
        <v>1683.4856199999999</v>
      </c>
      <c r="Y93" s="26">
        <v>9411.6497999999992</v>
      </c>
      <c r="Z93" s="26">
        <v>3837.5329400000001</v>
      </c>
      <c r="AA93" s="26">
        <v>12007.800209999999</v>
      </c>
      <c r="AB93" s="26">
        <v>21632.533060000002</v>
      </c>
      <c r="AC93" s="26">
        <v>10531.209629999999</v>
      </c>
      <c r="AD93" s="26">
        <v>112577.95507</v>
      </c>
      <c r="AE93" s="26">
        <v>3032531.7384200003</v>
      </c>
      <c r="AF93" s="26">
        <v>208131.54155999998</v>
      </c>
      <c r="AG93" s="26">
        <v>328896.47315999999</v>
      </c>
      <c r="AH93" s="26">
        <v>0</v>
      </c>
      <c r="AI93" s="26">
        <v>31950.659639999998</v>
      </c>
      <c r="AJ93" s="368">
        <v>2463553.0640600002</v>
      </c>
      <c r="AL93" s="64"/>
    </row>
    <row r="94" spans="1:38" s="14" customFormat="1" x14ac:dyDescent="0.25">
      <c r="A94" s="64">
        <v>94</v>
      </c>
      <c r="B94" s="13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368"/>
      <c r="AL94" s="64"/>
    </row>
    <row r="95" spans="1:38" s="14" customFormat="1" x14ac:dyDescent="0.25">
      <c r="A95" s="64">
        <v>95</v>
      </c>
      <c r="B95" s="13"/>
      <c r="C95" s="14" t="s">
        <v>363</v>
      </c>
      <c r="D95" s="26">
        <v>6275528.0343599999</v>
      </c>
      <c r="E95" s="26">
        <v>7265849.8261000002</v>
      </c>
      <c r="F95" s="26">
        <v>13404900.299699999</v>
      </c>
      <c r="G95" s="26">
        <v>5715535.0243699998</v>
      </c>
      <c r="H95" s="26">
        <v>32661813.184529997</v>
      </c>
      <c r="I95" s="26">
        <v>2328149.5643099998</v>
      </c>
      <c r="J95" s="26">
        <v>4213003.8941500001</v>
      </c>
      <c r="K95" s="26">
        <v>640779.67500000005</v>
      </c>
      <c r="L95" s="26">
        <v>2428235.7332799998</v>
      </c>
      <c r="M95" s="26">
        <v>1028564.32155</v>
      </c>
      <c r="N95" s="26">
        <v>4218646.5866700001</v>
      </c>
      <c r="O95" s="26">
        <v>630207.60603999998</v>
      </c>
      <c r="P95" s="26">
        <v>966391.70533999999</v>
      </c>
      <c r="Q95" s="26">
        <v>849858.60322000005</v>
      </c>
      <c r="R95" s="26">
        <v>17303837.68956</v>
      </c>
      <c r="S95" s="26">
        <v>571199.25555999996</v>
      </c>
      <c r="T95" s="26">
        <v>266180.90850999998</v>
      </c>
      <c r="U95" s="26">
        <v>62128.995569999999</v>
      </c>
      <c r="V95" s="26">
        <v>40881.485379999998</v>
      </c>
      <c r="W95" s="26">
        <v>198195.00985999999</v>
      </c>
      <c r="X95" s="26">
        <v>33035.691910000001</v>
      </c>
      <c r="Y95" s="26">
        <v>106065.41495999999</v>
      </c>
      <c r="Z95" s="26">
        <v>36328.400540000002</v>
      </c>
      <c r="AA95" s="26">
        <v>129830.7856</v>
      </c>
      <c r="AB95" s="26">
        <v>231685.31271</v>
      </c>
      <c r="AC95" s="26">
        <v>96320.897289999994</v>
      </c>
      <c r="AD95" s="26">
        <v>1771852.1578899999</v>
      </c>
      <c r="AE95" s="26">
        <v>51737503.03198</v>
      </c>
      <c r="AF95" s="26">
        <v>4859426.2616699999</v>
      </c>
      <c r="AG95" s="26">
        <v>3497681.5402100002</v>
      </c>
      <c r="AH95" s="26">
        <v>0</v>
      </c>
      <c r="AI95" s="26">
        <v>332217.09785000002</v>
      </c>
      <c r="AJ95" s="368">
        <v>43048178.132249996</v>
      </c>
      <c r="AL95" s="64"/>
    </row>
    <row r="96" spans="1:38" x14ac:dyDescent="0.25">
      <c r="A96" s="147">
        <v>96</v>
      </c>
      <c r="B96" s="83"/>
      <c r="C96" s="14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361"/>
    </row>
    <row r="97" spans="1:38" x14ac:dyDescent="0.25">
      <c r="A97" s="60">
        <v>97</v>
      </c>
      <c r="B97" s="83">
        <v>6</v>
      </c>
      <c r="C97" s="82" t="s">
        <v>365</v>
      </c>
      <c r="D97" s="87">
        <v>1698719.4888200001</v>
      </c>
      <c r="E97" s="87">
        <v>2011885.45099</v>
      </c>
      <c r="F97" s="87">
        <v>3858976.4016999998</v>
      </c>
      <c r="G97" s="87">
        <v>1375643.5604600001</v>
      </c>
      <c r="H97" s="87">
        <v>8945224.9019699991</v>
      </c>
      <c r="I97" s="87">
        <v>348652.30683999998</v>
      </c>
      <c r="J97" s="87">
        <v>927662.05909999995</v>
      </c>
      <c r="K97" s="87">
        <v>163483.451</v>
      </c>
      <c r="L97" s="87">
        <v>3015432.2847799999</v>
      </c>
      <c r="M97" s="87">
        <v>127470.97686</v>
      </c>
      <c r="N97" s="87">
        <v>818461.18007</v>
      </c>
      <c r="O97" s="87">
        <v>42359.723980000002</v>
      </c>
      <c r="P97" s="87">
        <v>60010.754139999997</v>
      </c>
      <c r="Q97" s="87">
        <v>375544.24209000001</v>
      </c>
      <c r="R97" s="87">
        <v>5879076.9788599992</v>
      </c>
      <c r="S97" s="87">
        <v>6469.2996400000002</v>
      </c>
      <c r="T97" s="87">
        <v>22250.954379999999</v>
      </c>
      <c r="U97" s="87">
        <v>2085.05393</v>
      </c>
      <c r="V97" s="87">
        <v>0</v>
      </c>
      <c r="W97" s="87">
        <v>0</v>
      </c>
      <c r="X97" s="87">
        <v>55.185569999999998</v>
      </c>
      <c r="Y97" s="87">
        <v>0</v>
      </c>
      <c r="Z97" s="87">
        <v>0</v>
      </c>
      <c r="AA97" s="87">
        <v>0</v>
      </c>
      <c r="AB97" s="87">
        <v>1819.06576</v>
      </c>
      <c r="AC97" s="87">
        <v>0</v>
      </c>
      <c r="AD97" s="87">
        <v>32679.559280000005</v>
      </c>
      <c r="AE97" s="87">
        <v>14856981.440109998</v>
      </c>
      <c r="AF97" s="87">
        <v>981944.63107</v>
      </c>
      <c r="AG97" s="87">
        <v>3142903.2616399997</v>
      </c>
      <c r="AH97" s="87">
        <v>0</v>
      </c>
      <c r="AI97" s="87">
        <v>0</v>
      </c>
      <c r="AJ97" s="361">
        <v>10732133.5474</v>
      </c>
    </row>
    <row r="98" spans="1:38" x14ac:dyDescent="0.25">
      <c r="A98" s="60">
        <v>98</v>
      </c>
      <c r="B98" s="83"/>
      <c r="C98" s="14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361"/>
    </row>
    <row r="99" spans="1:38" x14ac:dyDescent="0.25">
      <c r="A99" s="60">
        <v>99</v>
      </c>
      <c r="B99" s="83">
        <v>7</v>
      </c>
      <c r="C99" s="82" t="s">
        <v>402</v>
      </c>
      <c r="D99" s="87">
        <v>14187062.03393</v>
      </c>
      <c r="E99" s="87">
        <v>14967554.530270001</v>
      </c>
      <c r="F99" s="87">
        <v>32294292.271419998</v>
      </c>
      <c r="G99" s="87">
        <v>9982970.5556700006</v>
      </c>
      <c r="H99" s="87">
        <v>71431879.391290009</v>
      </c>
      <c r="I99" s="87">
        <v>7677506.9558199998</v>
      </c>
      <c r="J99" s="87">
        <v>5191085.9675500002</v>
      </c>
      <c r="K99" s="87">
        <v>2138544.1320000002</v>
      </c>
      <c r="L99" s="87">
        <v>6593118.1990999999</v>
      </c>
      <c r="M99" s="87">
        <v>4106215.46557</v>
      </c>
      <c r="N99" s="87">
        <v>13094019.828469999</v>
      </c>
      <c r="O99" s="87">
        <v>1266500.7721200001</v>
      </c>
      <c r="P99" s="87">
        <v>1829559.84039</v>
      </c>
      <c r="Q99" s="87">
        <v>1603232.3140100001</v>
      </c>
      <c r="R99" s="87">
        <v>43499783.475029998</v>
      </c>
      <c r="S99" s="87">
        <v>1866652.57599</v>
      </c>
      <c r="T99" s="87">
        <v>817074.89190000005</v>
      </c>
      <c r="U99" s="87">
        <v>165856.93998</v>
      </c>
      <c r="V99" s="87">
        <v>176937.10811999999</v>
      </c>
      <c r="W99" s="87">
        <v>184823.47024</v>
      </c>
      <c r="X99" s="87">
        <v>105886.48961</v>
      </c>
      <c r="Y99" s="87">
        <v>120920.16875</v>
      </c>
      <c r="Z99" s="87">
        <v>114902.27821999999</v>
      </c>
      <c r="AA99" s="87">
        <v>226153.74992</v>
      </c>
      <c r="AB99" s="87">
        <v>750433.07492000004</v>
      </c>
      <c r="AC99" s="87">
        <v>238817.99638</v>
      </c>
      <c r="AD99" s="87">
        <v>4768458.7440300006</v>
      </c>
      <c r="AE99" s="87">
        <v>119700121.61035001</v>
      </c>
      <c r="AF99" s="87">
        <v>15232563.960469998</v>
      </c>
      <c r="AG99" s="87">
        <v>10876270.77279</v>
      </c>
      <c r="AH99" s="87">
        <v>0</v>
      </c>
      <c r="AI99" s="87">
        <v>585891.91504999995</v>
      </c>
      <c r="AJ99" s="361">
        <v>93005394.962039992</v>
      </c>
    </row>
    <row r="100" spans="1:38" x14ac:dyDescent="0.25">
      <c r="B100" s="88"/>
      <c r="C100" s="315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362"/>
    </row>
    <row r="102" spans="1:38" s="14" customFormat="1" x14ac:dyDescent="0.25">
      <c r="A102" s="60"/>
      <c r="B102" s="40" t="s">
        <v>723</v>
      </c>
      <c r="D102" s="105"/>
      <c r="AL102" s="64"/>
    </row>
    <row r="103" spans="1:38" s="14" customFormat="1" x14ac:dyDescent="0.25">
      <c r="A103" s="60"/>
      <c r="B103" s="40" t="s">
        <v>1214</v>
      </c>
      <c r="D103" s="105"/>
      <c r="AL103" s="64"/>
    </row>
    <row r="104" spans="1:38" s="14" customFormat="1" x14ac:dyDescent="0.25">
      <c r="A104" s="60"/>
      <c r="B104" s="40" t="s">
        <v>1220</v>
      </c>
      <c r="D104" s="105"/>
      <c r="AL104" s="64"/>
    </row>
    <row r="105" spans="1:38" x14ac:dyDescent="0.25">
      <c r="B105" s="42" t="s">
        <v>1217</v>
      </c>
    </row>
    <row r="106" spans="1:38" x14ac:dyDescent="0.25">
      <c r="B106" s="42" t="s">
        <v>1218</v>
      </c>
    </row>
    <row r="107" spans="1:38" x14ac:dyDescent="0.25">
      <c r="B107" s="42" t="s">
        <v>1219</v>
      </c>
    </row>
    <row r="108" spans="1:38" x14ac:dyDescent="0.25">
      <c r="B108" s="42" t="s">
        <v>1279</v>
      </c>
    </row>
    <row r="109" spans="1:38" x14ac:dyDescent="0.25">
      <c r="B109" s="42" t="s">
        <v>1226</v>
      </c>
    </row>
    <row r="110" spans="1:38" x14ac:dyDescent="0.25">
      <c r="B110" s="2"/>
    </row>
    <row r="111" spans="1:38" x14ac:dyDescent="0.25">
      <c r="B111" s="2"/>
    </row>
    <row r="112" spans="1:38" x14ac:dyDescent="0.25">
      <c r="B112" s="20" t="s">
        <v>548</v>
      </c>
      <c r="D112" s="115">
        <v>7.5669959187507629E-10</v>
      </c>
      <c r="E112" s="115">
        <v>-2.6193447411060333E-10</v>
      </c>
      <c r="F112" s="115">
        <v>0</v>
      </c>
      <c r="G112" s="115">
        <v>0</v>
      </c>
      <c r="H112" s="115">
        <v>2.0954757928848267E-9</v>
      </c>
      <c r="I112" s="115">
        <v>2.4738255888223648E-10</v>
      </c>
      <c r="J112" s="115">
        <v>2.0372681319713593E-10</v>
      </c>
      <c r="K112" s="115">
        <v>0</v>
      </c>
      <c r="L112" s="115">
        <v>-2.3283064365386963E-10</v>
      </c>
      <c r="M112" s="115">
        <v>-1.4551915228366852E-10</v>
      </c>
      <c r="N112" s="115">
        <v>-2.6193447411060333E-10</v>
      </c>
      <c r="O112" s="115">
        <v>0</v>
      </c>
      <c r="P112" s="115">
        <v>0</v>
      </c>
      <c r="Q112" s="115">
        <v>0</v>
      </c>
      <c r="R112" s="115">
        <v>-2.5611370801925659E-9</v>
      </c>
      <c r="S112" s="115">
        <v>1.6189005691558123E-10</v>
      </c>
      <c r="T112" s="115">
        <v>0</v>
      </c>
      <c r="U112" s="115">
        <v>0</v>
      </c>
      <c r="V112" s="115">
        <v>0</v>
      </c>
      <c r="W112" s="115">
        <v>6.8212102632969618E-12</v>
      </c>
      <c r="X112" s="115">
        <v>0</v>
      </c>
      <c r="Y112" s="115">
        <v>0</v>
      </c>
      <c r="Z112" s="115">
        <v>0</v>
      </c>
      <c r="AA112" s="115">
        <v>-6.3664629124104977E-11</v>
      </c>
      <c r="AB112" s="115">
        <v>-1.4551915228366852E-11</v>
      </c>
      <c r="AC112" s="115">
        <v>-1.3642420526593924E-11</v>
      </c>
      <c r="AD112" s="115">
        <v>1.0913936421275139E-10</v>
      </c>
      <c r="AE112" s="115">
        <v>0</v>
      </c>
      <c r="AF112" s="115">
        <v>0</v>
      </c>
      <c r="AG112" s="115">
        <v>-7.5669959187507629E-10</v>
      </c>
      <c r="AH112" s="115">
        <v>0</v>
      </c>
      <c r="AI112" s="115">
        <v>0</v>
      </c>
      <c r="AJ112" s="115">
        <v>0</v>
      </c>
    </row>
    <row r="113" spans="2:36" x14ac:dyDescent="0.25">
      <c r="B113" s="20" t="s">
        <v>549</v>
      </c>
      <c r="D113" s="115">
        <v>-2.3646862246096134E-11</v>
      </c>
      <c r="E113" s="115">
        <v>-3.6834535421803594E-11</v>
      </c>
      <c r="F113" s="115">
        <v>-1.6007106751203537E-10</v>
      </c>
      <c r="G113" s="115">
        <v>3.1747049433761276E-11</v>
      </c>
      <c r="H113" s="115">
        <v>2.0372681319713593E-10</v>
      </c>
      <c r="I113" s="115">
        <v>-2.3305801732931286E-12</v>
      </c>
      <c r="J113" s="115">
        <v>-5.1386450650170445E-11</v>
      </c>
      <c r="K113" s="115">
        <v>0</v>
      </c>
      <c r="L113" s="115">
        <v>7.2759576141834259E-12</v>
      </c>
      <c r="M113" s="115">
        <v>-1.1823431123048067E-11</v>
      </c>
      <c r="N113" s="115">
        <v>8.54627479895953E-11</v>
      </c>
      <c r="O113" s="115">
        <v>0</v>
      </c>
      <c r="P113" s="115">
        <v>-8.4128259913995862E-12</v>
      </c>
      <c r="Q113" s="115">
        <v>-7.2759576141834259E-12</v>
      </c>
      <c r="R113" s="115">
        <v>-1.3551471056416631E-10</v>
      </c>
      <c r="S113" s="115">
        <v>3.637978807091713E-12</v>
      </c>
      <c r="T113" s="115">
        <v>-2.1032064978498966E-12</v>
      </c>
      <c r="U113" s="115">
        <v>-3.1263880373444408E-13</v>
      </c>
      <c r="V113" s="115">
        <v>0</v>
      </c>
      <c r="W113" s="115">
        <v>-4.6895820560166612E-13</v>
      </c>
      <c r="X113" s="115">
        <v>-4.5474735088646412E-13</v>
      </c>
      <c r="Y113" s="115">
        <v>9.0949470177292824E-13</v>
      </c>
      <c r="Z113" s="115">
        <v>0</v>
      </c>
      <c r="AA113" s="115">
        <v>1.3642420526593924E-12</v>
      </c>
      <c r="AB113" s="115">
        <v>-1.8189894035458565E-12</v>
      </c>
      <c r="AC113" s="115"/>
      <c r="AD113" s="115">
        <v>-1.6484591469634324E-11</v>
      </c>
      <c r="AE113" s="115">
        <v>5.5297277867794037E-10</v>
      </c>
      <c r="AF113" s="115">
        <v>8.54627479895953E-11</v>
      </c>
      <c r="AG113" s="115">
        <v>-7.2759576141834259E-12</v>
      </c>
      <c r="AH113" s="115">
        <v>0</v>
      </c>
      <c r="AI113" s="115">
        <v>7.2759576141834259E-12</v>
      </c>
      <c r="AJ113" s="115">
        <v>1.3533281162381172E-9</v>
      </c>
    </row>
    <row r="114" spans="2:36" x14ac:dyDescent="0.25">
      <c r="B114" s="20" t="s">
        <v>550</v>
      </c>
      <c r="D114" s="115">
        <v>0</v>
      </c>
      <c r="E114" s="115">
        <v>0</v>
      </c>
      <c r="F114" s="115">
        <v>0</v>
      </c>
      <c r="G114" s="115">
        <v>0</v>
      </c>
      <c r="H114" s="115">
        <v>1.9790604710578918E-9</v>
      </c>
      <c r="I114" s="115">
        <v>0</v>
      </c>
      <c r="J114" s="115">
        <v>-1.8917489796876907E-10</v>
      </c>
      <c r="K114" s="115">
        <v>-1.1596057447604835E-11</v>
      </c>
      <c r="L114" s="115">
        <v>-9.0949470177292824E-11</v>
      </c>
      <c r="M114" s="115">
        <v>5.8207660913467407E-11</v>
      </c>
      <c r="N114" s="115">
        <v>0</v>
      </c>
      <c r="O114" s="115">
        <v>5.588418616753188E-12</v>
      </c>
      <c r="P114" s="115">
        <v>6.9121597334742546E-11</v>
      </c>
      <c r="Q114" s="115">
        <v>2.9103830456733704E-11</v>
      </c>
      <c r="R114" s="115">
        <v>5.8207660913467407E-10</v>
      </c>
      <c r="S114" s="115">
        <v>3.9108272176235914E-11</v>
      </c>
      <c r="T114" s="115">
        <v>2.1827872842550278E-11</v>
      </c>
      <c r="U114" s="115">
        <v>0</v>
      </c>
      <c r="V114" s="115">
        <v>9.3081098384573124E-13</v>
      </c>
      <c r="W114" s="115">
        <v>0</v>
      </c>
      <c r="X114" s="115">
        <v>0</v>
      </c>
      <c r="Y114" s="115">
        <v>-7.2759576141834259E-12</v>
      </c>
      <c r="Z114" s="115">
        <v>0</v>
      </c>
      <c r="AA114" s="115">
        <v>-7.2759576141834259E-12</v>
      </c>
      <c r="AB114" s="115">
        <v>7.2759576141834259E-12</v>
      </c>
      <c r="AC114" s="115"/>
      <c r="AD114" s="115">
        <v>-5.4569682106375694E-11</v>
      </c>
      <c r="AE114" s="115">
        <v>0</v>
      </c>
      <c r="AF114" s="115">
        <v>-2.4738255888223648E-10</v>
      </c>
      <c r="AG114" s="115">
        <v>-1.837179297581315E-10</v>
      </c>
      <c r="AH114" s="115">
        <v>0</v>
      </c>
      <c r="AI114" s="115">
        <v>-1.5157652910602337E-11</v>
      </c>
      <c r="AJ114" s="115">
        <v>0</v>
      </c>
    </row>
    <row r="115" spans="2:36" x14ac:dyDescent="0.25">
      <c r="B115" s="20" t="s">
        <v>551</v>
      </c>
      <c r="D115" s="115">
        <v>0</v>
      </c>
      <c r="E115" s="115">
        <v>0</v>
      </c>
      <c r="F115" s="115">
        <v>0</v>
      </c>
      <c r="G115" s="115">
        <v>0</v>
      </c>
      <c r="H115" s="115">
        <v>0</v>
      </c>
      <c r="I115" s="115">
        <v>0</v>
      </c>
      <c r="J115" s="115">
        <v>0</v>
      </c>
      <c r="K115" s="115">
        <v>0</v>
      </c>
      <c r="L115" s="115">
        <v>0</v>
      </c>
      <c r="M115" s="115">
        <v>0</v>
      </c>
      <c r="N115" s="115">
        <v>0</v>
      </c>
      <c r="O115" s="115">
        <v>0</v>
      </c>
      <c r="P115" s="115">
        <v>0</v>
      </c>
      <c r="Q115" s="115">
        <v>0</v>
      </c>
      <c r="R115" s="115">
        <v>0</v>
      </c>
      <c r="S115" s="115">
        <v>0</v>
      </c>
      <c r="T115" s="115">
        <v>0</v>
      </c>
      <c r="U115" s="115">
        <v>0</v>
      </c>
      <c r="V115" s="115">
        <v>0</v>
      </c>
      <c r="W115" s="115">
        <v>0</v>
      </c>
      <c r="X115" s="115">
        <v>0</v>
      </c>
      <c r="Y115" s="115">
        <v>0</v>
      </c>
      <c r="Z115" s="115">
        <v>0</v>
      </c>
      <c r="AA115" s="115">
        <v>0</v>
      </c>
      <c r="AB115" s="115">
        <v>0</v>
      </c>
      <c r="AC115" s="115"/>
      <c r="AD115" s="115">
        <v>0</v>
      </c>
      <c r="AE115" s="115">
        <v>0</v>
      </c>
      <c r="AF115" s="115">
        <v>0</v>
      </c>
      <c r="AG115" s="115">
        <v>0</v>
      </c>
      <c r="AH115" s="115">
        <v>0</v>
      </c>
      <c r="AI115" s="115">
        <v>0</v>
      </c>
      <c r="AJ115" s="115">
        <v>0</v>
      </c>
    </row>
    <row r="116" spans="2:36" x14ac:dyDescent="0.25">
      <c r="B116" s="18" t="s">
        <v>552</v>
      </c>
      <c r="C116" s="28"/>
      <c r="D116" s="117">
        <v>35705.208419999573</v>
      </c>
      <c r="E116" s="117">
        <v>17520.618619999848</v>
      </c>
      <c r="F116" s="117">
        <v>52720.170599999139</v>
      </c>
      <c r="G116" s="117">
        <v>20851.352950000786</v>
      </c>
      <c r="H116" s="117">
        <v>126797.35059000039</v>
      </c>
      <c r="I116" s="117">
        <v>5398.7595199998177</v>
      </c>
      <c r="J116" s="117">
        <v>20495.530570000235</v>
      </c>
      <c r="K116" s="117">
        <v>3395.1480000000738</v>
      </c>
      <c r="L116" s="117">
        <v>20024.50632000016</v>
      </c>
      <c r="M116" s="117">
        <v>5628.3383599999797</v>
      </c>
      <c r="N116" s="117">
        <v>21767.14068000007</v>
      </c>
      <c r="O116" s="117">
        <v>2473.724220000011</v>
      </c>
      <c r="P116" s="117">
        <v>1898.2190899999914</v>
      </c>
      <c r="Q116" s="117">
        <v>1751.9543600000616</v>
      </c>
      <c r="R116" s="117">
        <v>82833.321120000212</v>
      </c>
      <c r="S116" s="117">
        <v>-672.62050999997155</v>
      </c>
      <c r="T116" s="117">
        <v>29.108159999974305</v>
      </c>
      <c r="U116" s="117">
        <v>43.628230000000258</v>
      </c>
      <c r="V116" s="117">
        <v>195.71013999999923</v>
      </c>
      <c r="W116" s="117">
        <v>676.52702000001591</v>
      </c>
      <c r="X116" s="117">
        <v>-1228.1880199999978</v>
      </c>
      <c r="Y116" s="117">
        <v>-4718.9602200000045</v>
      </c>
      <c r="Z116" s="117">
        <v>85.318379999996978</v>
      </c>
      <c r="AA116" s="117">
        <v>356.33288000000175</v>
      </c>
      <c r="AB116" s="117">
        <v>1028.3448099999878</v>
      </c>
      <c r="AC116" s="117"/>
      <c r="AD116" s="117">
        <v>-3694.3593799998343</v>
      </c>
      <c r="AE116" s="117">
        <v>205936.31232999917</v>
      </c>
      <c r="AF116" s="117">
        <v>25162.288680000231</v>
      </c>
      <c r="AG116" s="117">
        <v>25848.554820000543</v>
      </c>
      <c r="AH116" s="117">
        <v>0</v>
      </c>
      <c r="AI116" s="117">
        <v>-3852.1875899999868</v>
      </c>
      <c r="AJ116" s="117">
        <v>158777.65641998826</v>
      </c>
    </row>
    <row r="129" s="82" customFormat="1" x14ac:dyDescent="0.25"/>
    <row r="130" s="82" customFormat="1" x14ac:dyDescent="0.25"/>
    <row r="131" s="82" customFormat="1" x14ac:dyDescent="0.25"/>
    <row r="132" s="82" customFormat="1" x14ac:dyDescent="0.25"/>
    <row r="133" s="82" customFormat="1" x14ac:dyDescent="0.25"/>
    <row r="134" s="82" customFormat="1" x14ac:dyDescent="0.25"/>
    <row r="135" s="82" customFormat="1" x14ac:dyDescent="0.25"/>
    <row r="136" s="82" customFormat="1" x14ac:dyDescent="0.25"/>
    <row r="137" s="82" customFormat="1" x14ac:dyDescent="0.25"/>
    <row r="138" s="82" customFormat="1" x14ac:dyDescent="0.25"/>
    <row r="139" s="82" customFormat="1" x14ac:dyDescent="0.25"/>
    <row r="140" s="82" customFormat="1" x14ac:dyDescent="0.25"/>
    <row r="141" s="82" customFormat="1" x14ac:dyDescent="0.25"/>
    <row r="142" s="82" customFormat="1" x14ac:dyDescent="0.25"/>
    <row r="143" s="82" customFormat="1" x14ac:dyDescent="0.25"/>
    <row r="144" s="82" customFormat="1" x14ac:dyDescent="0.25"/>
    <row r="145" s="82" customFormat="1" x14ac:dyDescent="0.25"/>
    <row r="146" s="82" customFormat="1" x14ac:dyDescent="0.25"/>
    <row r="147" s="82" customFormat="1" x14ac:dyDescent="0.25"/>
    <row r="148" s="82" customFormat="1" x14ac:dyDescent="0.25"/>
    <row r="149" s="82" customFormat="1" x14ac:dyDescent="0.25"/>
    <row r="150" s="82" customFormat="1" x14ac:dyDescent="0.25"/>
    <row r="151" s="82" customFormat="1" x14ac:dyDescent="0.25"/>
    <row r="152" s="82" customFormat="1" x14ac:dyDescent="0.25"/>
    <row r="153" s="82" customFormat="1" x14ac:dyDescent="0.25"/>
    <row r="154" s="82" customFormat="1" x14ac:dyDescent="0.25"/>
    <row r="155" s="82" customFormat="1" x14ac:dyDescent="0.25"/>
    <row r="156" s="82" customFormat="1" x14ac:dyDescent="0.25"/>
    <row r="157" s="82" customFormat="1" x14ac:dyDescent="0.25"/>
    <row r="158" s="82" customFormat="1" x14ac:dyDescent="0.25"/>
    <row r="159" s="82" customFormat="1" x14ac:dyDescent="0.25"/>
    <row r="160" s="82" customFormat="1" x14ac:dyDescent="0.25"/>
    <row r="161" s="82" customFormat="1" x14ac:dyDescent="0.25"/>
    <row r="162" s="82" customFormat="1" x14ac:dyDescent="0.25"/>
    <row r="163" s="82" customFormat="1" x14ac:dyDescent="0.25"/>
    <row r="164" s="82" customFormat="1" x14ac:dyDescent="0.25"/>
    <row r="165" s="82" customFormat="1" x14ac:dyDescent="0.25"/>
    <row r="166" s="82" customFormat="1" x14ac:dyDescent="0.25"/>
    <row r="167" s="82" customFormat="1" x14ac:dyDescent="0.25"/>
    <row r="168" s="82" customFormat="1" x14ac:dyDescent="0.25"/>
    <row r="169" s="82" customFormat="1" x14ac:dyDescent="0.25"/>
    <row r="170" s="82" customFormat="1" x14ac:dyDescent="0.25"/>
    <row r="171" s="82" customFormat="1" x14ac:dyDescent="0.25"/>
    <row r="172" s="82" customFormat="1" x14ac:dyDescent="0.25"/>
    <row r="173" s="82" customFormat="1" x14ac:dyDescent="0.25"/>
    <row r="174" s="82" customFormat="1" x14ac:dyDescent="0.25"/>
    <row r="175" s="82" customFormat="1" x14ac:dyDescent="0.25"/>
    <row r="176" s="82" customFormat="1" x14ac:dyDescent="0.25"/>
    <row r="177" s="82" customFormat="1" x14ac:dyDescent="0.25"/>
    <row r="178" s="82" customFormat="1" x14ac:dyDescent="0.25"/>
    <row r="179" s="82" customFormat="1" x14ac:dyDescent="0.25"/>
    <row r="180" s="82" customFormat="1" x14ac:dyDescent="0.25"/>
    <row r="181" s="82" customFormat="1" x14ac:dyDescent="0.25"/>
    <row r="182" s="82" customFormat="1" x14ac:dyDescent="0.25"/>
    <row r="183" s="82" customFormat="1" x14ac:dyDescent="0.25"/>
    <row r="184" s="82" customFormat="1" x14ac:dyDescent="0.25"/>
    <row r="185" s="82" customFormat="1" x14ac:dyDescent="0.25"/>
    <row r="186" s="82" customFormat="1" x14ac:dyDescent="0.25"/>
    <row r="187" s="82" customFormat="1" x14ac:dyDescent="0.25"/>
    <row r="188" s="82" customFormat="1" x14ac:dyDescent="0.25"/>
    <row r="189" s="82" customFormat="1" x14ac:dyDescent="0.25"/>
    <row r="190" s="82" customFormat="1" x14ac:dyDescent="0.25"/>
    <row r="191" s="82" customFormat="1" x14ac:dyDescent="0.25"/>
    <row r="192" s="82" customFormat="1" x14ac:dyDescent="0.25"/>
    <row r="193" s="82" customFormat="1" x14ac:dyDescent="0.25"/>
    <row r="194" s="82" customFormat="1" x14ac:dyDescent="0.25"/>
    <row r="195" s="82" customFormat="1" x14ac:dyDescent="0.25"/>
    <row r="196" s="82" customFormat="1" x14ac:dyDescent="0.25"/>
    <row r="197" s="82" customFormat="1" x14ac:dyDescent="0.25"/>
    <row r="198" s="82" customFormat="1" x14ac:dyDescent="0.25"/>
    <row r="199" s="82" customFormat="1" x14ac:dyDescent="0.25"/>
    <row r="200" s="82" customFormat="1" x14ac:dyDescent="0.25"/>
    <row r="201" s="82" customFormat="1" x14ac:dyDescent="0.25"/>
    <row r="202" s="82" customFormat="1" x14ac:dyDescent="0.25"/>
    <row r="203" s="82" customFormat="1" x14ac:dyDescent="0.25"/>
    <row r="204" s="82" customFormat="1" x14ac:dyDescent="0.25"/>
    <row r="205" s="82" customFormat="1" x14ac:dyDescent="0.25"/>
    <row r="206" s="82" customFormat="1" x14ac:dyDescent="0.25"/>
    <row r="207" s="82" customFormat="1" x14ac:dyDescent="0.25"/>
    <row r="208" s="82" customFormat="1" x14ac:dyDescent="0.25"/>
    <row r="209" s="82" customFormat="1" x14ac:dyDescent="0.25"/>
    <row r="210" s="82" customFormat="1" x14ac:dyDescent="0.25"/>
    <row r="211" s="82" customFormat="1" x14ac:dyDescent="0.25"/>
    <row r="212" s="82" customFormat="1" x14ac:dyDescent="0.25"/>
    <row r="213" s="82" customFormat="1" x14ac:dyDescent="0.25"/>
    <row r="214" s="82" customFormat="1" x14ac:dyDescent="0.25"/>
    <row r="215" s="82" customFormat="1" x14ac:dyDescent="0.25"/>
    <row r="216" s="82" customFormat="1" x14ac:dyDescent="0.25"/>
    <row r="217" s="82" customFormat="1" x14ac:dyDescent="0.25"/>
    <row r="218" s="82" customFormat="1" x14ac:dyDescent="0.25"/>
    <row r="219" s="82" customFormat="1" x14ac:dyDescent="0.25"/>
    <row r="220" s="82" customFormat="1" x14ac:dyDescent="0.25"/>
    <row r="221" s="82" customFormat="1" x14ac:dyDescent="0.25"/>
    <row r="222" s="82" customFormat="1" x14ac:dyDescent="0.25"/>
    <row r="223" s="82" customFormat="1" x14ac:dyDescent="0.25"/>
    <row r="224" s="82" customFormat="1" x14ac:dyDescent="0.25"/>
    <row r="225" s="82" customFormat="1" x14ac:dyDescent="0.25"/>
    <row r="226" s="82" customFormat="1" x14ac:dyDescent="0.25"/>
    <row r="227" s="82" customFormat="1" x14ac:dyDescent="0.25"/>
    <row r="228" s="82" customFormat="1" x14ac:dyDescent="0.25"/>
    <row r="229" s="82" customFormat="1" x14ac:dyDescent="0.25"/>
    <row r="230" s="82" customFormat="1" x14ac:dyDescent="0.25"/>
    <row r="231" s="82" customFormat="1" x14ac:dyDescent="0.25"/>
    <row r="232" s="82" customFormat="1" x14ac:dyDescent="0.25"/>
    <row r="233" s="82" customFormat="1" x14ac:dyDescent="0.25"/>
    <row r="234" s="82" customFormat="1" x14ac:dyDescent="0.25"/>
    <row r="235" s="82" customFormat="1" x14ac:dyDescent="0.25"/>
    <row r="236" s="82" customFormat="1" x14ac:dyDescent="0.25"/>
    <row r="237" s="82" customFormat="1" x14ac:dyDescent="0.25"/>
    <row r="238" s="82" customFormat="1" x14ac:dyDescent="0.25"/>
    <row r="239" s="82" customFormat="1" x14ac:dyDescent="0.25"/>
    <row r="240" s="82" customFormat="1" x14ac:dyDescent="0.25"/>
    <row r="241" s="82" customFormat="1" x14ac:dyDescent="0.25"/>
    <row r="242" s="82" customFormat="1" x14ac:dyDescent="0.25"/>
    <row r="243" s="82" customFormat="1" x14ac:dyDescent="0.25"/>
    <row r="244" s="82" customFormat="1" x14ac:dyDescent="0.25"/>
    <row r="245" s="82" customFormat="1" x14ac:dyDescent="0.25"/>
    <row r="246" s="82" customFormat="1" x14ac:dyDescent="0.25"/>
    <row r="247" s="82" customFormat="1" x14ac:dyDescent="0.25"/>
    <row r="248" s="82" customFormat="1" x14ac:dyDescent="0.25"/>
    <row r="249" s="82" customFormat="1" x14ac:dyDescent="0.25"/>
    <row r="250" s="82" customFormat="1" x14ac:dyDescent="0.25"/>
    <row r="251" s="82" customFormat="1" x14ac:dyDescent="0.25"/>
    <row r="252" s="82" customFormat="1" x14ac:dyDescent="0.25"/>
    <row r="253" s="82" customFormat="1" x14ac:dyDescent="0.25"/>
    <row r="254" s="82" customFormat="1" x14ac:dyDescent="0.25"/>
    <row r="255" s="82" customFormat="1" x14ac:dyDescent="0.25"/>
    <row r="256" s="82" customFormat="1" x14ac:dyDescent="0.25"/>
    <row r="257" s="82" customFormat="1" x14ac:dyDescent="0.25"/>
    <row r="258" s="82" customFormat="1" x14ac:dyDescent="0.25"/>
    <row r="259" s="82" customFormat="1" x14ac:dyDescent="0.25"/>
    <row r="260" s="82" customFormat="1" x14ac:dyDescent="0.25"/>
    <row r="261" s="82" customFormat="1" x14ac:dyDescent="0.25"/>
    <row r="262" s="82" customFormat="1" x14ac:dyDescent="0.25"/>
    <row r="263" s="82" customFormat="1" x14ac:dyDescent="0.25"/>
    <row r="264" s="82" customFormat="1" x14ac:dyDescent="0.25"/>
    <row r="265" s="82" customFormat="1" x14ac:dyDescent="0.25"/>
    <row r="266" s="82" customFormat="1" x14ac:dyDescent="0.25"/>
    <row r="267" s="82" customFormat="1" x14ac:dyDescent="0.25"/>
    <row r="268" s="82" customFormat="1" x14ac:dyDescent="0.25"/>
    <row r="269" s="82" customFormat="1" x14ac:dyDescent="0.25"/>
    <row r="270" s="82" customFormat="1" x14ac:dyDescent="0.25"/>
    <row r="271" s="82" customFormat="1" x14ac:dyDescent="0.25"/>
    <row r="272" s="82" customFormat="1" x14ac:dyDescent="0.25"/>
    <row r="273" s="82" customFormat="1" x14ac:dyDescent="0.25"/>
    <row r="274" s="82" customFormat="1" x14ac:dyDescent="0.25"/>
    <row r="275" s="82" customFormat="1" x14ac:dyDescent="0.25"/>
    <row r="276" s="82" customFormat="1" x14ac:dyDescent="0.25"/>
    <row r="277" s="82" customFormat="1" x14ac:dyDescent="0.25"/>
    <row r="278" s="82" customFormat="1" x14ac:dyDescent="0.25"/>
    <row r="279" s="82" customFormat="1" x14ac:dyDescent="0.25"/>
    <row r="280" s="82" customFormat="1" x14ac:dyDescent="0.25"/>
    <row r="281" s="82" customFormat="1" x14ac:dyDescent="0.25"/>
    <row r="282" s="82" customFormat="1" x14ac:dyDescent="0.25"/>
    <row r="283" s="82" customFormat="1" x14ac:dyDescent="0.25"/>
    <row r="284" s="82" customFormat="1" x14ac:dyDescent="0.25"/>
    <row r="285" s="82" customFormat="1" x14ac:dyDescent="0.25"/>
    <row r="286" s="82" customFormat="1" x14ac:dyDescent="0.25"/>
    <row r="287" s="82" customFormat="1" x14ac:dyDescent="0.25"/>
    <row r="288" s="82" customFormat="1" x14ac:dyDescent="0.25"/>
    <row r="289" s="82" customFormat="1" x14ac:dyDescent="0.25"/>
    <row r="290" s="82" customFormat="1" x14ac:dyDescent="0.25"/>
    <row r="291" s="82" customFormat="1" x14ac:dyDescent="0.25"/>
    <row r="292" s="82" customFormat="1" x14ac:dyDescent="0.25"/>
    <row r="293" s="82" customFormat="1" x14ac:dyDescent="0.25"/>
    <row r="294" s="82" customFormat="1" x14ac:dyDescent="0.25"/>
    <row r="295" s="82" customFormat="1" x14ac:dyDescent="0.25"/>
    <row r="296" s="82" customFormat="1" x14ac:dyDescent="0.25"/>
    <row r="297" s="82" customFormat="1" x14ac:dyDescent="0.25"/>
    <row r="298" s="82" customFormat="1" x14ac:dyDescent="0.25"/>
    <row r="299" s="82" customFormat="1" x14ac:dyDescent="0.25"/>
    <row r="300" s="82" customFormat="1" x14ac:dyDescent="0.25"/>
    <row r="301" s="82" customFormat="1" x14ac:dyDescent="0.25"/>
    <row r="302" s="82" customFormat="1" x14ac:dyDescent="0.25"/>
    <row r="303" s="82" customFormat="1" x14ac:dyDescent="0.25"/>
    <row r="304" s="82" customFormat="1" x14ac:dyDescent="0.25"/>
    <row r="305" s="82" customFormat="1" x14ac:dyDescent="0.25"/>
    <row r="306" s="82" customFormat="1" x14ac:dyDescent="0.25"/>
    <row r="307" s="82" customFormat="1" x14ac:dyDescent="0.25"/>
    <row r="308" s="82" customFormat="1" x14ac:dyDescent="0.25"/>
    <row r="309" s="82" customFormat="1" x14ac:dyDescent="0.25"/>
    <row r="310" s="82" customFormat="1" x14ac:dyDescent="0.25"/>
    <row r="311" s="82" customFormat="1" x14ac:dyDescent="0.25"/>
    <row r="312" s="82" customFormat="1" x14ac:dyDescent="0.25"/>
    <row r="313" s="82" customFormat="1" x14ac:dyDescent="0.25"/>
    <row r="314" s="82" customFormat="1" x14ac:dyDescent="0.25"/>
    <row r="315" s="82" customFormat="1" x14ac:dyDescent="0.25"/>
    <row r="316" s="82" customFormat="1" x14ac:dyDescent="0.25"/>
    <row r="317" s="82" customFormat="1" x14ac:dyDescent="0.25"/>
    <row r="318" s="82" customFormat="1" x14ac:dyDescent="0.25"/>
    <row r="319" s="82" customFormat="1" x14ac:dyDescent="0.25"/>
    <row r="320" s="82" customFormat="1" x14ac:dyDescent="0.25"/>
    <row r="321" s="82" customFormat="1" x14ac:dyDescent="0.25"/>
    <row r="322" s="82" customFormat="1" x14ac:dyDescent="0.25"/>
    <row r="323" s="82" customFormat="1" x14ac:dyDescent="0.25"/>
    <row r="324" s="82" customFormat="1" x14ac:dyDescent="0.25"/>
    <row r="325" s="82" customFormat="1" x14ac:dyDescent="0.25"/>
    <row r="326" s="82" customFormat="1" x14ac:dyDescent="0.25"/>
    <row r="327" s="82" customFormat="1" x14ac:dyDescent="0.25"/>
    <row r="328" s="82" customFormat="1" x14ac:dyDescent="0.25"/>
    <row r="329" s="82" customFormat="1" x14ac:dyDescent="0.25"/>
    <row r="330" s="82" customFormat="1" x14ac:dyDescent="0.25"/>
    <row r="331" s="82" customFormat="1" x14ac:dyDescent="0.25"/>
    <row r="332" s="82" customFormat="1" x14ac:dyDescent="0.25"/>
    <row r="333" s="82" customFormat="1" x14ac:dyDescent="0.25"/>
    <row r="334" s="82" customFormat="1" x14ac:dyDescent="0.25"/>
    <row r="335" s="82" customFormat="1" x14ac:dyDescent="0.25"/>
    <row r="336" s="82" customFormat="1" x14ac:dyDescent="0.25"/>
    <row r="337" s="82" customFormat="1" x14ac:dyDescent="0.25"/>
    <row r="338" s="82" customFormat="1" x14ac:dyDescent="0.25"/>
    <row r="339" s="82" customFormat="1" x14ac:dyDescent="0.25"/>
    <row r="340" s="82" customFormat="1" x14ac:dyDescent="0.25"/>
    <row r="341" s="82" customFormat="1" x14ac:dyDescent="0.25"/>
    <row r="342" s="82" customFormat="1" x14ac:dyDescent="0.25"/>
    <row r="343" s="82" customFormat="1" x14ac:dyDescent="0.25"/>
    <row r="344" s="82" customFormat="1" x14ac:dyDescent="0.25"/>
    <row r="345" s="82" customFormat="1" x14ac:dyDescent="0.25"/>
    <row r="346" s="82" customFormat="1" x14ac:dyDescent="0.25"/>
    <row r="347" s="82" customFormat="1" x14ac:dyDescent="0.25"/>
    <row r="348" s="82" customFormat="1" x14ac:dyDescent="0.25"/>
    <row r="349" s="82" customFormat="1" x14ac:dyDescent="0.25"/>
    <row r="350" s="82" customFormat="1" x14ac:dyDescent="0.25"/>
    <row r="351" s="82" customFormat="1" x14ac:dyDescent="0.25"/>
    <row r="352" s="82" customFormat="1" x14ac:dyDescent="0.25"/>
    <row r="353" s="82" customFormat="1" x14ac:dyDescent="0.25"/>
    <row r="354" s="82" customFormat="1" x14ac:dyDescent="0.25"/>
    <row r="355" s="82" customFormat="1" x14ac:dyDescent="0.25"/>
    <row r="356" s="82" customFormat="1" x14ac:dyDescent="0.25"/>
    <row r="357" s="82" customFormat="1" x14ac:dyDescent="0.25"/>
    <row r="358" s="82" customFormat="1" x14ac:dyDescent="0.25"/>
    <row r="359" s="82" customFormat="1" x14ac:dyDescent="0.25"/>
    <row r="360" s="82" customFormat="1" x14ac:dyDescent="0.25"/>
    <row r="361" s="82" customFormat="1" x14ac:dyDescent="0.25"/>
    <row r="362" s="82" customFormat="1" x14ac:dyDescent="0.25"/>
    <row r="363" s="82" customFormat="1" x14ac:dyDescent="0.25"/>
    <row r="364" s="82" customFormat="1" x14ac:dyDescent="0.25"/>
    <row r="365" s="82" customFormat="1" x14ac:dyDescent="0.25"/>
    <row r="366" s="82" customFormat="1" x14ac:dyDescent="0.25"/>
    <row r="367" s="82" customFormat="1" x14ac:dyDescent="0.25"/>
    <row r="368" s="82" customFormat="1" x14ac:dyDescent="0.25"/>
    <row r="369" s="82" customFormat="1" x14ac:dyDescent="0.25"/>
    <row r="370" s="82" customFormat="1" x14ac:dyDescent="0.25"/>
    <row r="371" s="82" customFormat="1" x14ac:dyDescent="0.25"/>
    <row r="372" s="82" customFormat="1" x14ac:dyDescent="0.25"/>
    <row r="373" s="82" customFormat="1" x14ac:dyDescent="0.25"/>
    <row r="374" s="82" customFormat="1" x14ac:dyDescent="0.25"/>
    <row r="375" s="82" customFormat="1" x14ac:dyDescent="0.25"/>
    <row r="376" s="82" customFormat="1" x14ac:dyDescent="0.25"/>
    <row r="377" s="82" customFormat="1" x14ac:dyDescent="0.25"/>
    <row r="378" s="82" customFormat="1" x14ac:dyDescent="0.25"/>
    <row r="379" s="82" customFormat="1" x14ac:dyDescent="0.25"/>
    <row r="380" s="82" customFormat="1" x14ac:dyDescent="0.25"/>
    <row r="381" s="82" customFormat="1" x14ac:dyDescent="0.25"/>
    <row r="382" s="82" customFormat="1" x14ac:dyDescent="0.25"/>
    <row r="383" s="82" customFormat="1" x14ac:dyDescent="0.25"/>
    <row r="384" s="82" customFormat="1" x14ac:dyDescent="0.25"/>
    <row r="385" s="82" customFormat="1" x14ac:dyDescent="0.25"/>
    <row r="386" s="82" customFormat="1" x14ac:dyDescent="0.25"/>
    <row r="387" s="82" customFormat="1" x14ac:dyDescent="0.25"/>
    <row r="388" s="82" customFormat="1" x14ac:dyDescent="0.25"/>
    <row r="389" s="82" customFormat="1" x14ac:dyDescent="0.25"/>
    <row r="390" s="82" customFormat="1" x14ac:dyDescent="0.25"/>
    <row r="391" s="82" customFormat="1" x14ac:dyDescent="0.25"/>
    <row r="392" s="82" customFormat="1" x14ac:dyDescent="0.25"/>
    <row r="393" s="82" customFormat="1" x14ac:dyDescent="0.25"/>
    <row r="394" s="82" customFormat="1" x14ac:dyDescent="0.25"/>
    <row r="395" s="82" customFormat="1" x14ac:dyDescent="0.25"/>
    <row r="396" s="82" customFormat="1" x14ac:dyDescent="0.25"/>
    <row r="397" s="82" customFormat="1" x14ac:dyDescent="0.25"/>
    <row r="398" s="82" customFormat="1" x14ac:dyDescent="0.25"/>
    <row r="399" s="82" customFormat="1" x14ac:dyDescent="0.25"/>
    <row r="400" s="82" customFormat="1" x14ac:dyDescent="0.25"/>
    <row r="401" s="82" customFormat="1" x14ac:dyDescent="0.25"/>
    <row r="402" s="82" customFormat="1" x14ac:dyDescent="0.25"/>
    <row r="403" s="82" customFormat="1" x14ac:dyDescent="0.25"/>
    <row r="404" s="82" customFormat="1" x14ac:dyDescent="0.25"/>
    <row r="405" s="82" customFormat="1" x14ac:dyDescent="0.25"/>
    <row r="406" s="82" customFormat="1" x14ac:dyDescent="0.25"/>
    <row r="407" s="82" customFormat="1" x14ac:dyDescent="0.25"/>
    <row r="408" s="82" customFormat="1" x14ac:dyDescent="0.25"/>
    <row r="409" s="82" customFormat="1" x14ac:dyDescent="0.25"/>
    <row r="410" s="82" customFormat="1" x14ac:dyDescent="0.25"/>
    <row r="411" s="82" customFormat="1" x14ac:dyDescent="0.25"/>
    <row r="412" s="82" customFormat="1" x14ac:dyDescent="0.25"/>
    <row r="413" s="82" customFormat="1" x14ac:dyDescent="0.25"/>
    <row r="414" s="82" customFormat="1" x14ac:dyDescent="0.25"/>
    <row r="415" s="82" customFormat="1" x14ac:dyDescent="0.25"/>
    <row r="416" s="82" customFormat="1" x14ac:dyDescent="0.25"/>
    <row r="417" s="82" customFormat="1" x14ac:dyDescent="0.25"/>
    <row r="418" s="82" customFormat="1" x14ac:dyDescent="0.25"/>
    <row r="419" s="82" customFormat="1" x14ac:dyDescent="0.25"/>
    <row r="420" s="82" customFormat="1" x14ac:dyDescent="0.25"/>
    <row r="421" s="82" customFormat="1" x14ac:dyDescent="0.25"/>
    <row r="422" s="82" customFormat="1" x14ac:dyDescent="0.25"/>
    <row r="423" s="82" customFormat="1" x14ac:dyDescent="0.25"/>
    <row r="424" s="82" customFormat="1" x14ac:dyDescent="0.25"/>
    <row r="425" s="82" customFormat="1" x14ac:dyDescent="0.25"/>
    <row r="426" s="82" customFormat="1" x14ac:dyDescent="0.25"/>
    <row r="427" s="82" customFormat="1" x14ac:dyDescent="0.25"/>
    <row r="428" s="82" customFormat="1" x14ac:dyDescent="0.25"/>
    <row r="429" s="82" customFormat="1" x14ac:dyDescent="0.25"/>
    <row r="430" s="82" customFormat="1" x14ac:dyDescent="0.25"/>
    <row r="431" s="82" customFormat="1" x14ac:dyDescent="0.25"/>
    <row r="432" s="82" customFormat="1" x14ac:dyDescent="0.25"/>
    <row r="433" s="82" customFormat="1" x14ac:dyDescent="0.25"/>
    <row r="434" s="82" customFormat="1" x14ac:dyDescent="0.25"/>
    <row r="435" s="82" customFormat="1" x14ac:dyDescent="0.25"/>
    <row r="436" s="82" customFormat="1" x14ac:dyDescent="0.25"/>
    <row r="437" s="82" customFormat="1" x14ac:dyDescent="0.25"/>
    <row r="438" s="82" customFormat="1" x14ac:dyDescent="0.25"/>
    <row r="439" s="82" customFormat="1" x14ac:dyDescent="0.25"/>
    <row r="440" s="82" customFormat="1" x14ac:dyDescent="0.25"/>
    <row r="441" s="82" customFormat="1" x14ac:dyDescent="0.25"/>
    <row r="442" s="82" customFormat="1" x14ac:dyDescent="0.25"/>
    <row r="443" s="82" customFormat="1" x14ac:dyDescent="0.25"/>
    <row r="444" s="82" customFormat="1" x14ac:dyDescent="0.25"/>
    <row r="445" s="82" customFormat="1" x14ac:dyDescent="0.25"/>
    <row r="446" s="82" customFormat="1" x14ac:dyDescent="0.25"/>
    <row r="447" s="82" customFormat="1" x14ac:dyDescent="0.25"/>
    <row r="448" s="82" customFormat="1" x14ac:dyDescent="0.25"/>
    <row r="449" s="82" customFormat="1" x14ac:dyDescent="0.25"/>
    <row r="450" s="82" customFormat="1" x14ac:dyDescent="0.25"/>
    <row r="451" s="82" customFormat="1" x14ac:dyDescent="0.25"/>
    <row r="452" s="82" customFormat="1" x14ac:dyDescent="0.25"/>
    <row r="453" s="82" customFormat="1" x14ac:dyDescent="0.25"/>
    <row r="454" s="82" customFormat="1" x14ac:dyDescent="0.25"/>
    <row r="455" s="82" customFormat="1" x14ac:dyDescent="0.25"/>
    <row r="456" s="82" customFormat="1" x14ac:dyDescent="0.25"/>
    <row r="457" s="82" customFormat="1" x14ac:dyDescent="0.25"/>
    <row r="458" s="82" customFormat="1" x14ac:dyDescent="0.25"/>
    <row r="459" s="82" customFormat="1" x14ac:dyDescent="0.25"/>
    <row r="460" s="82" customFormat="1" x14ac:dyDescent="0.25"/>
    <row r="461" s="82" customFormat="1" x14ac:dyDescent="0.25"/>
    <row r="462" s="82" customFormat="1" x14ac:dyDescent="0.25"/>
    <row r="463" s="82" customFormat="1" x14ac:dyDescent="0.25"/>
    <row r="464" s="82" customFormat="1" x14ac:dyDescent="0.25"/>
    <row r="465" s="82" customFormat="1" x14ac:dyDescent="0.25"/>
    <row r="466" s="82" customFormat="1" x14ac:dyDescent="0.25"/>
    <row r="467" s="82" customFormat="1" x14ac:dyDescent="0.25"/>
    <row r="468" s="82" customFormat="1" x14ac:dyDescent="0.25"/>
    <row r="469" s="82" customFormat="1" x14ac:dyDescent="0.25"/>
    <row r="470" s="82" customFormat="1" x14ac:dyDescent="0.25"/>
    <row r="471" s="82" customFormat="1" x14ac:dyDescent="0.25"/>
    <row r="472" s="82" customFormat="1" x14ac:dyDescent="0.25"/>
    <row r="473" s="82" customFormat="1" x14ac:dyDescent="0.25"/>
    <row r="474" s="82" customFormat="1" x14ac:dyDescent="0.25"/>
    <row r="475" s="82" customFormat="1" x14ac:dyDescent="0.25"/>
    <row r="476" s="82" customFormat="1" x14ac:dyDescent="0.25"/>
    <row r="477" s="82" customFormat="1" x14ac:dyDescent="0.25"/>
    <row r="478" s="82" customFormat="1" x14ac:dyDescent="0.25"/>
    <row r="479" s="82" customFormat="1" x14ac:dyDescent="0.25"/>
    <row r="480" s="82" customFormat="1" x14ac:dyDescent="0.25"/>
    <row r="481" s="82" customFormat="1" x14ac:dyDescent="0.25"/>
    <row r="482" s="82" customFormat="1" x14ac:dyDescent="0.25"/>
    <row r="483" s="82" customFormat="1" x14ac:dyDescent="0.25"/>
    <row r="484" s="82" customFormat="1" x14ac:dyDescent="0.25"/>
    <row r="485" s="82" customFormat="1" x14ac:dyDescent="0.25"/>
    <row r="486" s="82" customFormat="1" x14ac:dyDescent="0.25"/>
    <row r="487" s="82" customFormat="1" x14ac:dyDescent="0.25"/>
    <row r="488" s="82" customFormat="1" x14ac:dyDescent="0.25"/>
    <row r="489" s="82" customFormat="1" x14ac:dyDescent="0.25"/>
    <row r="490" s="82" customFormat="1" x14ac:dyDescent="0.25"/>
    <row r="491" s="82" customFormat="1" x14ac:dyDescent="0.25"/>
    <row r="492" s="82" customFormat="1" x14ac:dyDescent="0.25"/>
    <row r="493" s="82" customFormat="1" x14ac:dyDescent="0.25"/>
    <row r="494" s="82" customFormat="1" x14ac:dyDescent="0.25"/>
    <row r="495" s="82" customFormat="1" x14ac:dyDescent="0.25"/>
    <row r="496" s="82" customFormat="1" x14ac:dyDescent="0.25"/>
    <row r="497" s="82" customFormat="1" x14ac:dyDescent="0.25"/>
    <row r="498" s="82" customFormat="1" x14ac:dyDescent="0.25"/>
    <row r="499" s="82" customFormat="1" x14ac:dyDescent="0.25"/>
    <row r="500" s="82" customFormat="1" x14ac:dyDescent="0.25"/>
    <row r="501" s="82" customFormat="1" x14ac:dyDescent="0.25"/>
    <row r="502" s="82" customFormat="1" x14ac:dyDescent="0.25"/>
    <row r="503" s="82" customFormat="1" x14ac:dyDescent="0.25"/>
    <row r="504" s="82" customFormat="1" x14ac:dyDescent="0.25"/>
    <row r="505" s="82" customFormat="1" x14ac:dyDescent="0.25"/>
    <row r="506" s="82" customFormat="1" x14ac:dyDescent="0.25"/>
    <row r="507" s="82" customFormat="1" x14ac:dyDescent="0.25"/>
    <row r="508" s="82" customFormat="1" x14ac:dyDescent="0.25"/>
    <row r="509" s="82" customFormat="1" x14ac:dyDescent="0.25"/>
    <row r="510" s="82" customFormat="1" x14ac:dyDescent="0.25"/>
    <row r="511" s="82" customFormat="1" x14ac:dyDescent="0.25"/>
    <row r="512" s="82" customFormat="1" x14ac:dyDescent="0.25"/>
    <row r="513" s="82" customFormat="1" x14ac:dyDescent="0.25"/>
    <row r="514" s="82" customFormat="1" x14ac:dyDescent="0.25"/>
    <row r="515" s="82" customFormat="1" x14ac:dyDescent="0.25"/>
    <row r="516" s="82" customFormat="1" x14ac:dyDescent="0.25"/>
    <row r="517" s="82" customFormat="1" x14ac:dyDescent="0.25"/>
    <row r="518" s="82" customFormat="1" x14ac:dyDescent="0.25"/>
    <row r="519" s="82" customFormat="1" x14ac:dyDescent="0.25"/>
    <row r="520" s="82" customFormat="1" x14ac:dyDescent="0.25"/>
    <row r="521" s="82" customFormat="1" x14ac:dyDescent="0.25"/>
    <row r="522" s="82" customFormat="1" x14ac:dyDescent="0.25"/>
    <row r="523" s="82" customFormat="1" x14ac:dyDescent="0.25"/>
    <row r="524" s="82" customFormat="1" x14ac:dyDescent="0.25"/>
    <row r="525" s="82" customFormat="1" x14ac:dyDescent="0.25"/>
    <row r="526" s="82" customFormat="1" x14ac:dyDescent="0.25"/>
    <row r="527" s="82" customFormat="1" x14ac:dyDescent="0.25"/>
    <row r="528" s="82" customFormat="1" x14ac:dyDescent="0.25"/>
    <row r="529" s="82" customFormat="1" x14ac:dyDescent="0.25"/>
    <row r="530" s="82" customFormat="1" x14ac:dyDescent="0.25"/>
    <row r="531" s="82" customFormat="1" x14ac:dyDescent="0.25"/>
    <row r="532" s="82" customFormat="1" x14ac:dyDescent="0.25"/>
    <row r="533" s="82" customFormat="1" x14ac:dyDescent="0.25"/>
    <row r="534" s="82" customFormat="1" x14ac:dyDescent="0.25"/>
    <row r="535" s="82" customFormat="1" x14ac:dyDescent="0.25"/>
    <row r="536" s="82" customFormat="1" x14ac:dyDescent="0.25"/>
    <row r="537" s="82" customFormat="1" x14ac:dyDescent="0.25"/>
    <row r="538" s="82" customFormat="1" x14ac:dyDescent="0.25"/>
    <row r="539" s="82" customFormat="1" x14ac:dyDescent="0.25"/>
    <row r="540" s="82" customFormat="1" x14ac:dyDescent="0.25"/>
    <row r="541" s="82" customFormat="1" x14ac:dyDescent="0.25"/>
    <row r="542" s="82" customFormat="1" x14ac:dyDescent="0.25"/>
    <row r="543" s="82" customFormat="1" x14ac:dyDescent="0.25"/>
    <row r="544" s="82" customFormat="1" x14ac:dyDescent="0.25"/>
    <row r="545" s="82" customFormat="1" x14ac:dyDescent="0.25"/>
    <row r="546" s="82" customFormat="1" x14ac:dyDescent="0.25"/>
    <row r="547" s="82" customFormat="1" x14ac:dyDescent="0.25"/>
    <row r="548" s="82" customFormat="1" x14ac:dyDescent="0.25"/>
    <row r="549" s="82" customFormat="1" x14ac:dyDescent="0.25"/>
    <row r="550" s="82" customFormat="1" x14ac:dyDescent="0.25"/>
    <row r="551" s="82" customFormat="1" x14ac:dyDescent="0.25"/>
    <row r="552" s="82" customFormat="1" x14ac:dyDescent="0.25"/>
    <row r="553" s="82" customFormat="1" x14ac:dyDescent="0.25"/>
    <row r="554" s="82" customFormat="1" x14ac:dyDescent="0.25"/>
    <row r="555" s="82" customFormat="1" x14ac:dyDescent="0.25"/>
    <row r="556" s="82" customFormat="1" x14ac:dyDescent="0.25"/>
    <row r="557" s="82" customFormat="1" x14ac:dyDescent="0.25"/>
    <row r="558" s="82" customFormat="1" x14ac:dyDescent="0.25"/>
    <row r="559" s="82" customFormat="1" x14ac:dyDescent="0.25"/>
    <row r="560" s="82" customFormat="1" x14ac:dyDescent="0.25"/>
    <row r="561" s="82" customFormat="1" x14ac:dyDescent="0.25"/>
    <row r="562" s="82" customFormat="1" x14ac:dyDescent="0.25"/>
    <row r="563" s="82" customFormat="1" x14ac:dyDescent="0.25"/>
    <row r="564" s="82" customFormat="1" x14ac:dyDescent="0.25"/>
    <row r="565" s="82" customFormat="1" x14ac:dyDescent="0.25"/>
    <row r="566" s="82" customFormat="1" x14ac:dyDescent="0.25"/>
    <row r="567" s="82" customFormat="1" x14ac:dyDescent="0.25"/>
    <row r="568" s="82" customFormat="1" x14ac:dyDescent="0.25"/>
    <row r="569" s="82" customFormat="1" x14ac:dyDescent="0.25"/>
    <row r="570" s="82" customFormat="1" x14ac:dyDescent="0.25"/>
    <row r="571" s="82" customFormat="1" x14ac:dyDescent="0.25"/>
    <row r="572" s="82" customFormat="1" x14ac:dyDescent="0.25"/>
    <row r="573" s="82" customFormat="1" x14ac:dyDescent="0.25"/>
    <row r="574" s="82" customFormat="1" x14ac:dyDescent="0.25"/>
    <row r="575" s="82" customFormat="1" x14ac:dyDescent="0.25"/>
    <row r="576" s="82" customFormat="1" x14ac:dyDescent="0.25"/>
    <row r="577" s="82" customFormat="1" x14ac:dyDescent="0.25"/>
    <row r="578" s="82" customFormat="1" x14ac:dyDescent="0.25"/>
    <row r="579" s="82" customFormat="1" x14ac:dyDescent="0.25"/>
    <row r="580" s="82" customFormat="1" x14ac:dyDescent="0.25"/>
    <row r="581" s="82" customFormat="1" x14ac:dyDescent="0.25"/>
    <row r="582" s="82" customFormat="1" x14ac:dyDescent="0.25"/>
    <row r="583" s="82" customFormat="1" x14ac:dyDescent="0.25"/>
    <row r="584" s="82" customFormat="1" x14ac:dyDescent="0.25"/>
    <row r="585" s="82" customFormat="1" x14ac:dyDescent="0.25"/>
    <row r="586" s="82" customFormat="1" x14ac:dyDescent="0.25"/>
    <row r="587" s="82" customFormat="1" x14ac:dyDescent="0.25"/>
    <row r="588" s="82" customFormat="1" x14ac:dyDescent="0.25"/>
    <row r="589" s="82" customFormat="1" x14ac:dyDescent="0.25"/>
    <row r="590" s="82" customFormat="1" x14ac:dyDescent="0.25"/>
    <row r="591" s="82" customFormat="1" x14ac:dyDescent="0.25"/>
    <row r="592" s="82" customFormat="1" x14ac:dyDescent="0.25"/>
    <row r="593" s="82" customFormat="1" x14ac:dyDescent="0.25"/>
    <row r="594" s="82" customFormat="1" x14ac:dyDescent="0.25"/>
    <row r="595" s="82" customFormat="1" x14ac:dyDescent="0.25"/>
    <row r="596" s="82" customFormat="1" x14ac:dyDescent="0.25"/>
    <row r="597" s="82" customFormat="1" x14ac:dyDescent="0.25"/>
    <row r="598" s="82" customFormat="1" x14ac:dyDescent="0.25"/>
    <row r="599" s="82" customFormat="1" x14ac:dyDescent="0.25"/>
    <row r="600" s="82" customFormat="1" x14ac:dyDescent="0.25"/>
    <row r="601" s="82" customFormat="1" x14ac:dyDescent="0.25"/>
    <row r="602" s="82" customFormat="1" x14ac:dyDescent="0.25"/>
    <row r="603" s="82" customFormat="1" x14ac:dyDescent="0.25"/>
    <row r="604" s="82" customFormat="1" x14ac:dyDescent="0.25"/>
    <row r="605" s="82" customFormat="1" x14ac:dyDescent="0.25"/>
    <row r="606" s="82" customFormat="1" x14ac:dyDescent="0.25"/>
    <row r="607" s="82" customFormat="1" x14ac:dyDescent="0.25"/>
    <row r="608" s="82" customFormat="1" x14ac:dyDescent="0.25"/>
    <row r="609" s="82" customFormat="1" x14ac:dyDescent="0.25"/>
    <row r="610" s="82" customFormat="1" x14ac:dyDescent="0.25"/>
    <row r="611" s="82" customFormat="1" x14ac:dyDescent="0.25"/>
    <row r="612" s="82" customFormat="1" x14ac:dyDescent="0.25"/>
    <row r="613" s="82" customFormat="1" x14ac:dyDescent="0.25"/>
    <row r="614" s="82" customFormat="1" x14ac:dyDescent="0.25"/>
    <row r="615" s="82" customFormat="1" x14ac:dyDescent="0.25"/>
    <row r="616" s="82" customFormat="1" x14ac:dyDescent="0.25"/>
    <row r="617" s="82" customFormat="1" x14ac:dyDescent="0.25"/>
    <row r="618" s="82" customFormat="1" x14ac:dyDescent="0.25"/>
    <row r="619" s="82" customFormat="1" x14ac:dyDescent="0.25"/>
    <row r="620" s="82" customFormat="1" x14ac:dyDescent="0.25"/>
    <row r="621" s="82" customFormat="1" x14ac:dyDescent="0.25"/>
    <row r="622" s="82" customFormat="1" x14ac:dyDescent="0.25"/>
    <row r="623" s="82" customFormat="1" x14ac:dyDescent="0.25"/>
    <row r="624" s="82" customFormat="1" x14ac:dyDescent="0.25"/>
    <row r="625" s="82" customFormat="1" x14ac:dyDescent="0.25"/>
    <row r="626" s="82" customFormat="1" x14ac:dyDescent="0.25"/>
    <row r="627" s="82" customFormat="1" x14ac:dyDescent="0.25"/>
    <row r="628" s="82" customFormat="1" x14ac:dyDescent="0.25"/>
    <row r="629" s="82" customFormat="1" x14ac:dyDescent="0.25"/>
    <row r="630" s="82" customFormat="1" x14ac:dyDescent="0.25"/>
    <row r="631" s="82" customFormat="1" x14ac:dyDescent="0.25"/>
    <row r="632" s="82" customFormat="1" x14ac:dyDescent="0.25"/>
    <row r="633" s="82" customFormat="1" x14ac:dyDescent="0.25"/>
    <row r="634" s="82" customFormat="1" x14ac:dyDescent="0.25"/>
    <row r="635" s="82" customFormat="1" x14ac:dyDescent="0.25"/>
    <row r="636" s="82" customFormat="1" x14ac:dyDescent="0.25"/>
    <row r="637" s="82" customFormat="1" x14ac:dyDescent="0.25"/>
    <row r="638" s="82" customFormat="1" x14ac:dyDescent="0.25"/>
    <row r="639" s="82" customFormat="1" x14ac:dyDescent="0.25"/>
    <row r="640" s="82" customFormat="1" x14ac:dyDescent="0.25"/>
    <row r="641" s="82" customFormat="1" x14ac:dyDescent="0.25"/>
    <row r="642" s="82" customFormat="1" x14ac:dyDescent="0.25"/>
    <row r="643" s="82" customFormat="1" x14ac:dyDescent="0.25"/>
    <row r="644" s="82" customFormat="1" x14ac:dyDescent="0.25"/>
    <row r="645" s="82" customFormat="1" x14ac:dyDescent="0.25"/>
    <row r="646" s="82" customFormat="1" x14ac:dyDescent="0.25"/>
    <row r="647" s="82" customFormat="1" x14ac:dyDescent="0.25"/>
    <row r="648" s="82" customFormat="1" x14ac:dyDescent="0.25"/>
    <row r="649" s="82" customFormat="1" x14ac:dyDescent="0.25"/>
    <row r="650" s="82" customFormat="1" x14ac:dyDescent="0.25"/>
    <row r="651" s="82" customFormat="1" x14ac:dyDescent="0.25"/>
    <row r="652" s="82" customFormat="1" x14ac:dyDescent="0.25"/>
    <row r="653" s="82" customFormat="1" x14ac:dyDescent="0.25"/>
    <row r="654" s="82" customFormat="1" x14ac:dyDescent="0.25"/>
    <row r="655" s="82" customFormat="1" x14ac:dyDescent="0.25"/>
    <row r="656" s="82" customFormat="1" x14ac:dyDescent="0.25"/>
    <row r="657" s="82" customFormat="1" x14ac:dyDescent="0.25"/>
    <row r="658" s="82" customFormat="1" x14ac:dyDescent="0.25"/>
    <row r="659" s="82" customFormat="1" x14ac:dyDescent="0.25"/>
    <row r="660" s="82" customFormat="1" x14ac:dyDescent="0.25"/>
    <row r="661" s="82" customFormat="1" x14ac:dyDescent="0.25"/>
    <row r="662" s="82" customFormat="1" x14ac:dyDescent="0.25"/>
    <row r="663" s="82" customFormat="1" x14ac:dyDescent="0.25"/>
    <row r="664" s="82" customFormat="1" x14ac:dyDescent="0.25"/>
    <row r="665" s="82" customFormat="1" x14ac:dyDescent="0.25"/>
    <row r="666" s="82" customFormat="1" x14ac:dyDescent="0.25"/>
    <row r="667" s="82" customFormat="1" x14ac:dyDescent="0.25"/>
    <row r="668" s="82" customFormat="1" x14ac:dyDescent="0.25"/>
    <row r="669" s="82" customFormat="1" x14ac:dyDescent="0.25"/>
    <row r="670" s="82" customFormat="1" x14ac:dyDescent="0.25"/>
    <row r="671" s="82" customFormat="1" x14ac:dyDescent="0.25"/>
    <row r="672" s="82" customFormat="1" x14ac:dyDescent="0.25"/>
    <row r="673" s="82" customFormat="1" x14ac:dyDescent="0.25"/>
    <row r="674" s="82" customFormat="1" x14ac:dyDescent="0.25"/>
    <row r="675" s="82" customFormat="1" x14ac:dyDescent="0.25"/>
    <row r="676" s="82" customFormat="1" x14ac:dyDescent="0.25"/>
    <row r="677" s="82" customFormat="1" x14ac:dyDescent="0.25"/>
    <row r="678" s="82" customFormat="1" x14ac:dyDescent="0.25"/>
    <row r="679" s="82" customFormat="1" x14ac:dyDescent="0.25"/>
    <row r="680" s="82" customFormat="1" x14ac:dyDescent="0.25"/>
    <row r="681" s="82" customFormat="1" x14ac:dyDescent="0.25"/>
    <row r="682" s="82" customFormat="1" x14ac:dyDescent="0.25"/>
    <row r="683" s="82" customFormat="1" x14ac:dyDescent="0.25"/>
    <row r="684" s="82" customFormat="1" x14ac:dyDescent="0.25"/>
    <row r="685" s="82" customFormat="1" x14ac:dyDescent="0.25"/>
    <row r="686" s="82" customFormat="1" x14ac:dyDescent="0.25"/>
    <row r="687" s="82" customFormat="1" x14ac:dyDescent="0.25"/>
    <row r="688" s="82" customFormat="1" x14ac:dyDescent="0.25"/>
    <row r="689" s="82" customFormat="1" x14ac:dyDescent="0.25"/>
    <row r="690" s="82" customFormat="1" x14ac:dyDescent="0.25"/>
    <row r="691" s="82" customFormat="1" x14ac:dyDescent="0.25"/>
    <row r="692" s="82" customFormat="1" x14ac:dyDescent="0.25"/>
    <row r="693" s="82" customFormat="1" x14ac:dyDescent="0.25"/>
    <row r="694" s="82" customFormat="1" x14ac:dyDescent="0.25"/>
    <row r="695" s="82" customFormat="1" x14ac:dyDescent="0.25"/>
    <row r="696" s="82" customFormat="1" x14ac:dyDescent="0.25"/>
    <row r="697" s="82" customFormat="1" x14ac:dyDescent="0.25"/>
    <row r="698" s="82" customFormat="1" x14ac:dyDescent="0.25"/>
    <row r="699" s="82" customFormat="1" x14ac:dyDescent="0.25"/>
    <row r="700" s="82" customFormat="1" x14ac:dyDescent="0.25"/>
    <row r="701" s="82" customFormat="1" x14ac:dyDescent="0.25"/>
    <row r="702" s="82" customFormat="1" x14ac:dyDescent="0.25"/>
    <row r="703" s="82" customFormat="1" x14ac:dyDescent="0.25"/>
    <row r="704" s="82" customFormat="1" x14ac:dyDescent="0.25"/>
    <row r="705" s="82" customFormat="1" x14ac:dyDescent="0.25"/>
    <row r="706" s="82" customFormat="1" x14ac:dyDescent="0.25"/>
    <row r="707" s="82" customFormat="1" x14ac:dyDescent="0.25"/>
    <row r="708" s="82" customFormat="1" x14ac:dyDescent="0.25"/>
    <row r="709" s="82" customFormat="1" x14ac:dyDescent="0.25"/>
    <row r="710" s="82" customFormat="1" x14ac:dyDescent="0.25"/>
    <row r="711" s="82" customFormat="1" x14ac:dyDescent="0.25"/>
    <row r="712" s="82" customFormat="1" x14ac:dyDescent="0.25"/>
    <row r="713" s="82" customFormat="1" x14ac:dyDescent="0.25"/>
    <row r="714" s="82" customFormat="1" x14ac:dyDescent="0.25"/>
    <row r="715" s="82" customFormat="1" x14ac:dyDescent="0.25"/>
    <row r="716" s="82" customFormat="1" x14ac:dyDescent="0.25"/>
    <row r="717" s="82" customFormat="1" x14ac:dyDescent="0.25"/>
    <row r="718" s="82" customFormat="1" x14ac:dyDescent="0.25"/>
    <row r="719" s="82" customFormat="1" x14ac:dyDescent="0.25"/>
    <row r="720" s="82" customFormat="1" x14ac:dyDescent="0.25"/>
    <row r="721" s="82" customFormat="1" x14ac:dyDescent="0.25"/>
    <row r="722" s="82" customFormat="1" x14ac:dyDescent="0.25"/>
    <row r="723" s="82" customFormat="1" x14ac:dyDescent="0.25"/>
    <row r="724" s="82" customFormat="1" x14ac:dyDescent="0.25"/>
    <row r="725" s="82" customFormat="1" x14ac:dyDescent="0.25"/>
    <row r="726" s="82" customFormat="1" x14ac:dyDescent="0.25"/>
    <row r="727" s="82" customFormat="1" x14ac:dyDescent="0.25"/>
    <row r="728" s="82" customFormat="1" x14ac:dyDescent="0.25"/>
    <row r="729" s="82" customFormat="1" x14ac:dyDescent="0.25"/>
    <row r="730" s="82" customFormat="1" x14ac:dyDescent="0.25"/>
    <row r="731" s="82" customFormat="1" x14ac:dyDescent="0.25"/>
    <row r="732" s="82" customFormat="1" x14ac:dyDescent="0.25"/>
    <row r="733" s="82" customFormat="1" x14ac:dyDescent="0.25"/>
    <row r="734" s="82" customFormat="1" x14ac:dyDescent="0.25"/>
    <row r="735" s="82" customFormat="1" x14ac:dyDescent="0.25"/>
    <row r="736" s="82" customFormat="1" x14ac:dyDescent="0.25"/>
    <row r="737" s="82" customFormat="1" x14ac:dyDescent="0.25"/>
    <row r="738" s="82" customFormat="1" x14ac:dyDescent="0.25"/>
    <row r="739" s="82" customFormat="1" x14ac:dyDescent="0.25"/>
    <row r="740" s="82" customFormat="1" x14ac:dyDescent="0.25"/>
    <row r="741" s="82" customFormat="1" x14ac:dyDescent="0.25"/>
    <row r="742" s="82" customFormat="1" x14ac:dyDescent="0.25"/>
    <row r="743" s="82" customFormat="1" x14ac:dyDescent="0.25"/>
    <row r="744" s="82" customFormat="1" x14ac:dyDescent="0.25"/>
    <row r="745" s="82" customFormat="1" x14ac:dyDescent="0.25"/>
    <row r="746" s="82" customFormat="1" x14ac:dyDescent="0.25"/>
    <row r="747" s="82" customFormat="1" x14ac:dyDescent="0.25"/>
    <row r="748" s="82" customFormat="1" x14ac:dyDescent="0.25"/>
    <row r="749" s="82" customFormat="1" x14ac:dyDescent="0.25"/>
    <row r="750" s="82" customFormat="1" x14ac:dyDescent="0.25"/>
    <row r="751" s="82" customFormat="1" x14ac:dyDescent="0.25"/>
    <row r="752" s="82" customFormat="1" x14ac:dyDescent="0.25"/>
    <row r="753" s="82" customFormat="1" x14ac:dyDescent="0.25"/>
    <row r="754" s="82" customFormat="1" x14ac:dyDescent="0.25"/>
    <row r="755" s="82" customFormat="1" x14ac:dyDescent="0.25"/>
    <row r="756" s="82" customFormat="1" x14ac:dyDescent="0.25"/>
    <row r="757" s="82" customFormat="1" x14ac:dyDescent="0.25"/>
    <row r="758" s="82" customFormat="1" x14ac:dyDescent="0.25"/>
    <row r="759" s="82" customFormat="1" x14ac:dyDescent="0.25"/>
    <row r="760" s="82" customFormat="1" x14ac:dyDescent="0.25"/>
    <row r="761" s="82" customFormat="1" x14ac:dyDescent="0.25"/>
    <row r="762" s="82" customFormat="1" x14ac:dyDescent="0.25"/>
    <row r="763" s="82" customFormat="1" x14ac:dyDescent="0.25"/>
    <row r="764" s="82" customFormat="1" x14ac:dyDescent="0.25"/>
    <row r="765" s="82" customFormat="1" x14ac:dyDescent="0.25"/>
    <row r="766" s="82" customFormat="1" x14ac:dyDescent="0.25"/>
    <row r="767" s="82" customFormat="1" x14ac:dyDescent="0.25"/>
    <row r="768" s="82" customFormat="1" x14ac:dyDescent="0.25"/>
    <row r="769" s="82" customFormat="1" x14ac:dyDescent="0.25"/>
    <row r="770" s="82" customFormat="1" x14ac:dyDescent="0.25"/>
    <row r="771" s="82" customFormat="1" x14ac:dyDescent="0.25"/>
    <row r="772" s="82" customFormat="1" x14ac:dyDescent="0.25"/>
    <row r="773" s="82" customFormat="1" x14ac:dyDescent="0.25"/>
    <row r="774" s="82" customFormat="1" x14ac:dyDescent="0.25"/>
    <row r="775" s="82" customFormat="1" x14ac:dyDescent="0.25"/>
    <row r="776" s="82" customFormat="1" x14ac:dyDescent="0.25"/>
    <row r="777" s="82" customFormat="1" x14ac:dyDescent="0.25"/>
    <row r="778" s="82" customFormat="1" x14ac:dyDescent="0.25"/>
    <row r="779" s="82" customFormat="1" x14ac:dyDescent="0.25"/>
    <row r="780" s="82" customFormat="1" x14ac:dyDescent="0.25"/>
    <row r="781" s="82" customFormat="1" x14ac:dyDescent="0.25"/>
    <row r="782" s="82" customFormat="1" x14ac:dyDescent="0.25"/>
    <row r="783" s="82" customFormat="1" x14ac:dyDescent="0.25"/>
    <row r="784" s="82" customFormat="1" x14ac:dyDescent="0.25"/>
    <row r="785" s="82" customFormat="1" x14ac:dyDescent="0.25"/>
    <row r="786" s="82" customFormat="1" x14ac:dyDescent="0.25"/>
    <row r="787" s="82" customFormat="1" x14ac:dyDescent="0.25"/>
    <row r="788" s="82" customFormat="1" x14ac:dyDescent="0.25"/>
    <row r="789" s="82" customFormat="1" x14ac:dyDescent="0.25"/>
    <row r="790" s="82" customFormat="1" x14ac:dyDescent="0.25"/>
    <row r="791" s="82" customFormat="1" x14ac:dyDescent="0.25"/>
    <row r="792" s="82" customFormat="1" x14ac:dyDescent="0.25"/>
    <row r="793" s="82" customFormat="1" x14ac:dyDescent="0.25"/>
    <row r="794" s="82" customFormat="1" x14ac:dyDescent="0.25"/>
    <row r="795" s="82" customFormat="1" x14ac:dyDescent="0.25"/>
    <row r="796" s="82" customFormat="1" x14ac:dyDescent="0.25"/>
    <row r="797" s="82" customFormat="1" x14ac:dyDescent="0.25"/>
    <row r="798" s="82" customFormat="1" x14ac:dyDescent="0.25"/>
    <row r="799" s="82" customFormat="1" x14ac:dyDescent="0.25"/>
    <row r="800" s="82" customFormat="1" x14ac:dyDescent="0.25"/>
    <row r="801" s="82" customFormat="1" x14ac:dyDescent="0.25"/>
    <row r="802" s="82" customFormat="1" x14ac:dyDescent="0.25"/>
    <row r="803" s="82" customFormat="1" x14ac:dyDescent="0.25"/>
    <row r="804" s="82" customFormat="1" x14ac:dyDescent="0.25"/>
    <row r="805" s="82" customFormat="1" x14ac:dyDescent="0.25"/>
    <row r="806" s="82" customFormat="1" x14ac:dyDescent="0.25"/>
    <row r="807" s="82" customFormat="1" x14ac:dyDescent="0.25"/>
    <row r="808" s="82" customFormat="1" x14ac:dyDescent="0.25"/>
    <row r="809" s="82" customFormat="1" x14ac:dyDescent="0.25"/>
    <row r="810" s="82" customFormat="1" x14ac:dyDescent="0.25"/>
    <row r="811" s="82" customFormat="1" x14ac:dyDescent="0.25"/>
    <row r="812" s="82" customFormat="1" x14ac:dyDescent="0.25"/>
    <row r="813" s="82" customFormat="1" x14ac:dyDescent="0.25"/>
    <row r="814" s="82" customFormat="1" x14ac:dyDescent="0.25"/>
    <row r="815" s="82" customFormat="1" x14ac:dyDescent="0.25"/>
    <row r="816" s="82" customFormat="1" x14ac:dyDescent="0.25"/>
    <row r="817" s="82" customFormat="1" x14ac:dyDescent="0.25"/>
    <row r="818" s="82" customFormat="1" x14ac:dyDescent="0.25"/>
    <row r="819" s="82" customFormat="1" x14ac:dyDescent="0.25"/>
    <row r="820" s="82" customFormat="1" x14ac:dyDescent="0.25"/>
    <row r="821" s="82" customFormat="1" x14ac:dyDescent="0.25"/>
    <row r="822" s="82" customFormat="1" x14ac:dyDescent="0.25"/>
    <row r="823" s="82" customFormat="1" x14ac:dyDescent="0.25"/>
    <row r="824" s="82" customFormat="1" x14ac:dyDescent="0.25"/>
    <row r="825" s="82" customFormat="1" x14ac:dyDescent="0.25"/>
    <row r="826" s="82" customFormat="1" x14ac:dyDescent="0.25"/>
    <row r="827" s="82" customFormat="1" x14ac:dyDescent="0.25"/>
    <row r="828" s="82" customFormat="1" x14ac:dyDescent="0.25"/>
    <row r="829" s="82" customFormat="1" x14ac:dyDescent="0.25"/>
    <row r="830" s="82" customFormat="1" x14ac:dyDescent="0.25"/>
    <row r="831" s="82" customFormat="1" x14ac:dyDescent="0.25"/>
    <row r="832" s="82" customFormat="1" x14ac:dyDescent="0.25"/>
    <row r="833" s="82" customFormat="1" x14ac:dyDescent="0.25"/>
    <row r="834" s="82" customFormat="1" x14ac:dyDescent="0.25"/>
    <row r="835" s="82" customFormat="1" x14ac:dyDescent="0.25"/>
    <row r="836" s="82" customFormat="1" x14ac:dyDescent="0.25"/>
    <row r="837" s="82" customFormat="1" x14ac:dyDescent="0.25"/>
    <row r="838" s="82" customFormat="1" x14ac:dyDescent="0.25"/>
    <row r="839" s="82" customFormat="1" x14ac:dyDescent="0.25"/>
    <row r="840" s="82" customFormat="1" x14ac:dyDescent="0.25"/>
    <row r="841" s="82" customFormat="1" x14ac:dyDescent="0.25"/>
    <row r="842" s="82" customFormat="1" x14ac:dyDescent="0.25"/>
    <row r="843" s="82" customFormat="1" x14ac:dyDescent="0.25"/>
    <row r="844" s="82" customFormat="1" x14ac:dyDescent="0.25"/>
    <row r="845" s="82" customFormat="1" x14ac:dyDescent="0.25"/>
    <row r="846" s="82" customFormat="1" x14ac:dyDescent="0.25"/>
    <row r="847" s="82" customFormat="1" x14ac:dyDescent="0.25"/>
    <row r="848" s="82" customFormat="1" x14ac:dyDescent="0.25"/>
    <row r="849" s="82" customFormat="1" x14ac:dyDescent="0.25"/>
    <row r="850" s="82" customFormat="1" x14ac:dyDescent="0.25"/>
    <row r="851" s="82" customFormat="1" x14ac:dyDescent="0.25"/>
    <row r="852" s="82" customFormat="1" x14ac:dyDescent="0.25"/>
    <row r="853" s="82" customFormat="1" x14ac:dyDescent="0.25"/>
    <row r="854" s="82" customFormat="1" x14ac:dyDescent="0.25"/>
    <row r="855" s="82" customFormat="1" x14ac:dyDescent="0.25"/>
    <row r="856" s="82" customFormat="1" x14ac:dyDescent="0.25"/>
    <row r="857" s="82" customFormat="1" x14ac:dyDescent="0.25"/>
    <row r="858" s="82" customFormat="1" x14ac:dyDescent="0.25"/>
    <row r="859" s="82" customFormat="1" x14ac:dyDescent="0.25"/>
    <row r="860" s="82" customFormat="1" x14ac:dyDescent="0.25"/>
    <row r="861" s="82" customFormat="1" x14ac:dyDescent="0.25"/>
    <row r="862" s="82" customFormat="1" x14ac:dyDescent="0.25"/>
    <row r="863" s="82" customFormat="1" x14ac:dyDescent="0.25"/>
    <row r="864" s="82" customFormat="1" x14ac:dyDescent="0.25"/>
    <row r="865" spans="4:4" x14ac:dyDescent="0.25">
      <c r="D865" s="113"/>
    </row>
    <row r="881" s="82" customFormat="1" x14ac:dyDescent="0.25"/>
    <row r="882" s="82" customFormat="1" x14ac:dyDescent="0.25"/>
    <row r="883" s="82" customFormat="1" x14ac:dyDescent="0.25"/>
    <row r="884" s="82" customFormat="1" x14ac:dyDescent="0.25"/>
    <row r="885" s="82" customFormat="1" x14ac:dyDescent="0.25"/>
    <row r="886" s="82" customFormat="1" x14ac:dyDescent="0.25"/>
    <row r="887" s="82" customFormat="1" x14ac:dyDescent="0.25"/>
    <row r="888" s="82" customFormat="1" x14ac:dyDescent="0.25"/>
    <row r="889" s="82" customFormat="1" x14ac:dyDescent="0.25"/>
    <row r="890" s="82" customFormat="1" x14ac:dyDescent="0.25"/>
    <row r="891" s="82" customFormat="1" x14ac:dyDescent="0.25"/>
    <row r="892" s="82" customFormat="1" x14ac:dyDescent="0.25"/>
    <row r="893" s="82" customFormat="1" x14ac:dyDescent="0.25"/>
    <row r="894" s="82" customFormat="1" x14ac:dyDescent="0.25"/>
    <row r="895" s="82" customFormat="1" x14ac:dyDescent="0.25"/>
    <row r="896" s="82" customFormat="1" x14ac:dyDescent="0.25"/>
    <row r="897" s="82" customFormat="1" x14ac:dyDescent="0.25"/>
    <row r="898" s="82" customFormat="1" x14ac:dyDescent="0.25"/>
    <row r="899" s="82" customFormat="1" x14ac:dyDescent="0.25"/>
    <row r="900" s="82" customFormat="1" x14ac:dyDescent="0.25"/>
    <row r="901" s="82" customFormat="1" x14ac:dyDescent="0.25"/>
    <row r="902" s="82" customFormat="1" x14ac:dyDescent="0.25"/>
    <row r="903" s="82" customFormat="1" x14ac:dyDescent="0.25"/>
    <row r="904" s="82" customFormat="1" x14ac:dyDescent="0.25"/>
    <row r="905" s="82" customFormat="1" x14ac:dyDescent="0.25"/>
    <row r="906" s="82" customFormat="1" x14ac:dyDescent="0.25"/>
    <row r="907" s="82" customFormat="1" x14ac:dyDescent="0.25"/>
    <row r="908" s="82" customFormat="1" x14ac:dyDescent="0.25"/>
    <row r="909" s="82" customFormat="1" x14ac:dyDescent="0.25"/>
    <row r="910" s="82" customFormat="1" x14ac:dyDescent="0.25"/>
    <row r="911" s="82" customFormat="1" x14ac:dyDescent="0.25"/>
    <row r="912" s="82" customFormat="1" x14ac:dyDescent="0.25"/>
    <row r="913" s="82" customFormat="1" x14ac:dyDescent="0.25"/>
    <row r="914" s="82" customFormat="1" x14ac:dyDescent="0.25"/>
    <row r="915" s="82" customFormat="1" x14ac:dyDescent="0.25"/>
    <row r="916" s="82" customFormat="1" x14ac:dyDescent="0.25"/>
    <row r="917" s="82" customFormat="1" x14ac:dyDescent="0.25"/>
    <row r="918" s="82" customFormat="1" x14ac:dyDescent="0.25"/>
    <row r="919" s="82" customFormat="1" x14ac:dyDescent="0.25"/>
    <row r="920" s="82" customFormat="1" x14ac:dyDescent="0.25"/>
    <row r="921" s="82" customFormat="1" x14ac:dyDescent="0.25"/>
    <row r="922" s="82" customFormat="1" x14ac:dyDescent="0.25"/>
    <row r="923" s="82" customFormat="1" x14ac:dyDescent="0.25"/>
    <row r="924" s="82" customFormat="1" x14ac:dyDescent="0.25"/>
    <row r="925" s="82" customFormat="1" x14ac:dyDescent="0.25"/>
    <row r="926" s="82" customFormat="1" x14ac:dyDescent="0.25"/>
    <row r="927" s="82" customFormat="1" x14ac:dyDescent="0.25"/>
    <row r="928" s="82" customFormat="1" x14ac:dyDescent="0.25"/>
    <row r="929" s="82" customFormat="1" x14ac:dyDescent="0.25"/>
    <row r="930" s="82" customFormat="1" x14ac:dyDescent="0.25"/>
    <row r="931" s="82" customFormat="1" x14ac:dyDescent="0.25"/>
    <row r="932" s="82" customFormat="1" x14ac:dyDescent="0.25"/>
    <row r="933" s="82" customFormat="1" x14ac:dyDescent="0.25"/>
    <row r="934" s="82" customFormat="1" x14ac:dyDescent="0.25"/>
    <row r="935" s="82" customFormat="1" x14ac:dyDescent="0.25"/>
    <row r="936" s="82" customFormat="1" x14ac:dyDescent="0.25"/>
    <row r="937" s="82" customFormat="1" x14ac:dyDescent="0.25"/>
    <row r="938" s="82" customFormat="1" x14ac:dyDescent="0.25"/>
    <row r="939" s="82" customFormat="1" x14ac:dyDescent="0.25"/>
    <row r="940" s="82" customFormat="1" x14ac:dyDescent="0.25"/>
    <row r="941" s="82" customFormat="1" x14ac:dyDescent="0.25"/>
    <row r="942" s="82" customFormat="1" x14ac:dyDescent="0.25"/>
    <row r="943" s="82" customFormat="1" x14ac:dyDescent="0.25"/>
    <row r="944" s="82" customFormat="1" x14ac:dyDescent="0.25"/>
    <row r="945" s="82" customFormat="1" x14ac:dyDescent="0.25"/>
    <row r="946" s="82" customFormat="1" x14ac:dyDescent="0.25"/>
    <row r="947" s="82" customFormat="1" x14ac:dyDescent="0.25"/>
    <row r="948" s="82" customFormat="1" x14ac:dyDescent="0.25"/>
    <row r="949" s="82" customFormat="1" x14ac:dyDescent="0.25"/>
    <row r="950" s="82" customFormat="1" x14ac:dyDescent="0.25"/>
    <row r="951" s="82" customFormat="1" x14ac:dyDescent="0.25"/>
    <row r="952" s="82" customFormat="1" x14ac:dyDescent="0.25"/>
    <row r="953" s="82" customFormat="1" x14ac:dyDescent="0.25"/>
    <row r="954" s="82" customFormat="1" x14ac:dyDescent="0.25"/>
    <row r="955" s="82" customFormat="1" x14ac:dyDescent="0.25"/>
    <row r="956" s="82" customFormat="1" x14ac:dyDescent="0.25"/>
    <row r="957" s="82" customFormat="1" x14ac:dyDescent="0.25"/>
    <row r="958" s="82" customFormat="1" x14ac:dyDescent="0.25"/>
    <row r="959" s="82" customFormat="1" x14ac:dyDescent="0.25"/>
    <row r="960" s="82" customFormat="1" x14ac:dyDescent="0.25"/>
    <row r="961" s="82" customFormat="1" x14ac:dyDescent="0.25"/>
    <row r="962" s="82" customFormat="1" x14ac:dyDescent="0.25"/>
    <row r="963" s="82" customFormat="1" x14ac:dyDescent="0.25"/>
    <row r="964" s="82" customFormat="1" x14ac:dyDescent="0.25"/>
    <row r="965" s="82" customFormat="1" x14ac:dyDescent="0.25"/>
    <row r="966" s="82" customFormat="1" x14ac:dyDescent="0.25"/>
    <row r="967" s="82" customFormat="1" x14ac:dyDescent="0.25"/>
    <row r="968" s="82" customFormat="1" x14ac:dyDescent="0.25"/>
    <row r="969" s="82" customFormat="1" x14ac:dyDescent="0.25"/>
    <row r="970" s="82" customFormat="1" x14ac:dyDescent="0.25"/>
    <row r="971" s="82" customFormat="1" x14ac:dyDescent="0.25"/>
    <row r="972" s="82" customFormat="1" x14ac:dyDescent="0.25"/>
    <row r="973" s="82" customFormat="1" x14ac:dyDescent="0.25"/>
    <row r="974" s="82" customFormat="1" x14ac:dyDescent="0.25"/>
    <row r="975" s="82" customFormat="1" x14ac:dyDescent="0.25"/>
    <row r="976" s="82" customFormat="1" x14ac:dyDescent="0.25"/>
    <row r="977" s="82" customFormat="1" x14ac:dyDescent="0.25"/>
    <row r="978" s="82" customFormat="1" x14ac:dyDescent="0.25"/>
    <row r="979" s="82" customFormat="1" x14ac:dyDescent="0.25"/>
    <row r="980" s="82" customFormat="1" x14ac:dyDescent="0.25"/>
    <row r="981" s="82" customFormat="1" x14ac:dyDescent="0.25"/>
    <row r="982" s="82" customFormat="1" x14ac:dyDescent="0.25"/>
    <row r="983" s="82" customFormat="1" x14ac:dyDescent="0.25"/>
    <row r="984" s="82" customFormat="1" x14ac:dyDescent="0.25"/>
    <row r="985" s="82" customFormat="1" x14ac:dyDescent="0.25"/>
    <row r="986" s="82" customFormat="1" x14ac:dyDescent="0.25"/>
    <row r="987" s="82" customFormat="1" x14ac:dyDescent="0.25"/>
    <row r="988" s="82" customFormat="1" x14ac:dyDescent="0.25"/>
    <row r="989" s="82" customFormat="1" x14ac:dyDescent="0.25"/>
    <row r="990" s="82" customFormat="1" x14ac:dyDescent="0.25"/>
    <row r="991" s="82" customFormat="1" x14ac:dyDescent="0.25"/>
    <row r="992" s="82" customFormat="1" x14ac:dyDescent="0.25"/>
    <row r="993" s="82" customFormat="1" x14ac:dyDescent="0.25"/>
    <row r="994" s="82" customFormat="1" x14ac:dyDescent="0.25"/>
    <row r="995" s="82" customFormat="1" x14ac:dyDescent="0.25"/>
    <row r="996" s="82" customFormat="1" x14ac:dyDescent="0.25"/>
    <row r="997" s="82" customFormat="1" x14ac:dyDescent="0.25"/>
    <row r="998" s="82" customFormat="1" x14ac:dyDescent="0.25"/>
    <row r="999" s="82" customFormat="1" x14ac:dyDescent="0.25"/>
    <row r="1000" s="82" customFormat="1" x14ac:dyDescent="0.25"/>
    <row r="1001" s="82" customFormat="1" x14ac:dyDescent="0.25"/>
    <row r="1002" s="82" customFormat="1" x14ac:dyDescent="0.25"/>
    <row r="1003" s="82" customFormat="1" x14ac:dyDescent="0.25"/>
    <row r="1004" s="82" customFormat="1" x14ac:dyDescent="0.25"/>
    <row r="1005" s="82" customFormat="1" x14ac:dyDescent="0.25"/>
    <row r="1006" s="82" customFormat="1" x14ac:dyDescent="0.25"/>
    <row r="1007" s="82" customFormat="1" x14ac:dyDescent="0.25"/>
    <row r="1008" s="82" customFormat="1" x14ac:dyDescent="0.25"/>
    <row r="1009" s="82" customFormat="1" x14ac:dyDescent="0.25"/>
    <row r="1010" s="82" customFormat="1" x14ac:dyDescent="0.25"/>
    <row r="1011" s="82" customFormat="1" x14ac:dyDescent="0.25"/>
    <row r="1012" s="82" customFormat="1" x14ac:dyDescent="0.25"/>
    <row r="1013" s="82" customFormat="1" x14ac:dyDescent="0.25"/>
    <row r="1014" s="82" customFormat="1" x14ac:dyDescent="0.25"/>
    <row r="1015" s="82" customFormat="1" x14ac:dyDescent="0.25"/>
    <row r="1016" s="82" customFormat="1" x14ac:dyDescent="0.25"/>
    <row r="1017" s="82" customFormat="1" x14ac:dyDescent="0.25"/>
    <row r="1018" s="82" customFormat="1" x14ac:dyDescent="0.25"/>
    <row r="1019" s="82" customFormat="1" x14ac:dyDescent="0.25"/>
    <row r="1020" s="82" customFormat="1" x14ac:dyDescent="0.25"/>
    <row r="1021" s="82" customFormat="1" x14ac:dyDescent="0.25"/>
    <row r="1022" s="82" customFormat="1" x14ac:dyDescent="0.25"/>
    <row r="1023" s="82" customFormat="1" x14ac:dyDescent="0.25"/>
    <row r="1024" s="82" customFormat="1" x14ac:dyDescent="0.25"/>
    <row r="1025" s="82" customFormat="1" x14ac:dyDescent="0.25"/>
    <row r="1026" s="82" customFormat="1" x14ac:dyDescent="0.25"/>
    <row r="1027" s="82" customFormat="1" x14ac:dyDescent="0.25"/>
    <row r="1028" s="82" customFormat="1" x14ac:dyDescent="0.25"/>
    <row r="1029" s="82" customFormat="1" x14ac:dyDescent="0.25"/>
    <row r="1030" s="82" customFormat="1" x14ac:dyDescent="0.25"/>
    <row r="1031" s="82" customFormat="1" x14ac:dyDescent="0.25"/>
    <row r="1032" s="82" customFormat="1" x14ac:dyDescent="0.25"/>
    <row r="1033" s="82" customFormat="1" x14ac:dyDescent="0.25"/>
    <row r="1034" s="82" customFormat="1" x14ac:dyDescent="0.25"/>
    <row r="1035" s="82" customFormat="1" x14ac:dyDescent="0.25"/>
    <row r="1036" s="82" customFormat="1" x14ac:dyDescent="0.25"/>
    <row r="1037" s="82" customFormat="1" x14ac:dyDescent="0.25"/>
    <row r="1038" s="82" customFormat="1" x14ac:dyDescent="0.25"/>
    <row r="1039" s="82" customFormat="1" x14ac:dyDescent="0.25"/>
    <row r="1040" s="82" customFormat="1" x14ac:dyDescent="0.25"/>
    <row r="1041" s="82" customFormat="1" x14ac:dyDescent="0.25"/>
    <row r="1042" s="82" customFormat="1" x14ac:dyDescent="0.25"/>
    <row r="1043" s="82" customFormat="1" x14ac:dyDescent="0.25"/>
    <row r="1044" s="82" customFormat="1" x14ac:dyDescent="0.25"/>
    <row r="1045" s="82" customFormat="1" x14ac:dyDescent="0.25"/>
    <row r="1046" s="82" customFormat="1" x14ac:dyDescent="0.25"/>
    <row r="1047" s="82" customFormat="1" x14ac:dyDescent="0.25"/>
    <row r="1048" s="82" customFormat="1" x14ac:dyDescent="0.25"/>
    <row r="1049" s="82" customFormat="1" x14ac:dyDescent="0.25"/>
    <row r="1050" s="82" customFormat="1" x14ac:dyDescent="0.25"/>
    <row r="1051" s="82" customFormat="1" x14ac:dyDescent="0.25"/>
    <row r="1052" s="82" customFormat="1" x14ac:dyDescent="0.25"/>
    <row r="1053" s="82" customFormat="1" x14ac:dyDescent="0.25"/>
    <row r="1054" s="82" customFormat="1" x14ac:dyDescent="0.25"/>
    <row r="1055" s="82" customFormat="1" x14ac:dyDescent="0.25"/>
    <row r="1056" s="82" customFormat="1" x14ac:dyDescent="0.25"/>
    <row r="1066" spans="4:4" x14ac:dyDescent="0.25">
      <c r="D1066" s="113"/>
    </row>
    <row r="1073" s="82" customFormat="1" x14ac:dyDescent="0.25"/>
    <row r="1074" s="82" customFormat="1" x14ac:dyDescent="0.25"/>
    <row r="1075" s="82" customFormat="1" x14ac:dyDescent="0.25"/>
    <row r="1076" s="82" customFormat="1" x14ac:dyDescent="0.25"/>
    <row r="1077" s="82" customFormat="1" x14ac:dyDescent="0.25"/>
    <row r="1078" s="82" customFormat="1" x14ac:dyDescent="0.25"/>
    <row r="1079" s="82" customFormat="1" x14ac:dyDescent="0.25"/>
    <row r="1080" s="82" customFormat="1" x14ac:dyDescent="0.25"/>
    <row r="1081" s="82" customFormat="1" x14ac:dyDescent="0.25"/>
    <row r="1082" s="82" customFormat="1" x14ac:dyDescent="0.25"/>
    <row r="1083" s="82" customFormat="1" x14ac:dyDescent="0.25"/>
    <row r="1084" s="82" customFormat="1" x14ac:dyDescent="0.25"/>
    <row r="1085" s="82" customFormat="1" x14ac:dyDescent="0.25"/>
    <row r="1086" s="82" customFormat="1" x14ac:dyDescent="0.25"/>
    <row r="1087" s="82" customFormat="1" x14ac:dyDescent="0.25"/>
    <row r="1088" s="82" customFormat="1" x14ac:dyDescent="0.25"/>
    <row r="1089" s="82" customFormat="1" x14ac:dyDescent="0.25"/>
    <row r="1090" s="82" customFormat="1" x14ac:dyDescent="0.25"/>
    <row r="1091" s="82" customFormat="1" x14ac:dyDescent="0.25"/>
    <row r="1092" s="82" customFormat="1" x14ac:dyDescent="0.25"/>
    <row r="1093" s="82" customFormat="1" x14ac:dyDescent="0.25"/>
    <row r="1094" s="82" customFormat="1" x14ac:dyDescent="0.25"/>
    <row r="1095" s="82" customFormat="1" x14ac:dyDescent="0.25"/>
    <row r="1096" s="82" customFormat="1" x14ac:dyDescent="0.25"/>
    <row r="1097" s="82" customFormat="1" x14ac:dyDescent="0.25"/>
    <row r="1098" s="82" customFormat="1" x14ac:dyDescent="0.25"/>
    <row r="1099" s="82" customFormat="1" x14ac:dyDescent="0.25"/>
    <row r="1100" s="82" customFormat="1" x14ac:dyDescent="0.25"/>
    <row r="1101" s="82" customFormat="1" x14ac:dyDescent="0.25"/>
    <row r="1102" s="82" customFormat="1" x14ac:dyDescent="0.25"/>
    <row r="1103" s="82" customFormat="1" x14ac:dyDescent="0.25"/>
    <row r="1104" s="82" customFormat="1" x14ac:dyDescent="0.25"/>
    <row r="1115" spans="4:4" x14ac:dyDescent="0.25">
      <c r="D1115" s="113"/>
    </row>
    <row r="1137" s="82" customFormat="1" x14ac:dyDescent="0.25"/>
    <row r="1138" s="82" customFormat="1" x14ac:dyDescent="0.25"/>
    <row r="1139" s="82" customFormat="1" x14ac:dyDescent="0.25"/>
    <row r="1140" s="82" customFormat="1" x14ac:dyDescent="0.25"/>
    <row r="1141" s="82" customFormat="1" x14ac:dyDescent="0.25"/>
    <row r="1142" s="82" customFormat="1" x14ac:dyDescent="0.25"/>
    <row r="1143" s="82" customFormat="1" x14ac:dyDescent="0.25"/>
    <row r="1144" s="82" customFormat="1" x14ac:dyDescent="0.25"/>
    <row r="1145" s="82" customFormat="1" x14ac:dyDescent="0.25"/>
    <row r="1146" s="82" customFormat="1" x14ac:dyDescent="0.25"/>
    <row r="1147" s="82" customFormat="1" x14ac:dyDescent="0.25"/>
    <row r="1148" s="82" customFormat="1" x14ac:dyDescent="0.25"/>
    <row r="1149" s="82" customFormat="1" x14ac:dyDescent="0.25"/>
    <row r="1150" s="82" customFormat="1" x14ac:dyDescent="0.25"/>
    <row r="1151" s="82" customFormat="1" x14ac:dyDescent="0.25"/>
    <row r="1152" s="82" customFormat="1" x14ac:dyDescent="0.25"/>
    <row r="1153" s="82" customFormat="1" x14ac:dyDescent="0.25"/>
    <row r="1154" s="82" customFormat="1" x14ac:dyDescent="0.25"/>
    <row r="1155" s="82" customFormat="1" x14ac:dyDescent="0.25"/>
    <row r="1156" s="82" customFormat="1" x14ac:dyDescent="0.25"/>
    <row r="1157" s="82" customFormat="1" x14ac:dyDescent="0.25"/>
    <row r="1158" s="82" customFormat="1" x14ac:dyDescent="0.25"/>
    <row r="1159" s="82" customFormat="1" x14ac:dyDescent="0.25"/>
    <row r="1160" s="82" customFormat="1" x14ac:dyDescent="0.25"/>
    <row r="1161" s="82" customFormat="1" x14ac:dyDescent="0.25"/>
    <row r="1162" s="82" customFormat="1" x14ac:dyDescent="0.25"/>
    <row r="1163" s="82" customFormat="1" x14ac:dyDescent="0.25"/>
    <row r="1164" s="82" customFormat="1" x14ac:dyDescent="0.25"/>
    <row r="1165" s="82" customFormat="1" x14ac:dyDescent="0.25"/>
    <row r="1166" s="82" customFormat="1" x14ac:dyDescent="0.25"/>
    <row r="1167" s="82" customFormat="1" x14ac:dyDescent="0.25"/>
    <row r="1168" s="82" customFormat="1" x14ac:dyDescent="0.25"/>
    <row r="1169" s="82" customFormat="1" x14ac:dyDescent="0.25"/>
    <row r="1170" s="82" customFormat="1" x14ac:dyDescent="0.25"/>
    <row r="1171" s="82" customFormat="1" x14ac:dyDescent="0.25"/>
    <row r="1172" s="82" customFormat="1" x14ac:dyDescent="0.25"/>
    <row r="1173" s="82" customFormat="1" x14ac:dyDescent="0.25"/>
    <row r="1174" s="82" customFormat="1" x14ac:dyDescent="0.25"/>
    <row r="1175" s="82" customFormat="1" x14ac:dyDescent="0.25"/>
    <row r="1176" s="82" customFormat="1" x14ac:dyDescent="0.25"/>
    <row r="1177" s="82" customFormat="1" x14ac:dyDescent="0.25"/>
    <row r="1178" s="82" customFormat="1" x14ac:dyDescent="0.25"/>
    <row r="1179" s="82" customFormat="1" x14ac:dyDescent="0.25"/>
    <row r="1180" s="82" customFormat="1" x14ac:dyDescent="0.25"/>
    <row r="1181" s="82" customFormat="1" x14ac:dyDescent="0.25"/>
    <row r="1182" s="82" customFormat="1" x14ac:dyDescent="0.25"/>
    <row r="1183" s="82" customFormat="1" x14ac:dyDescent="0.25"/>
    <row r="1184" s="82" customFormat="1" x14ac:dyDescent="0.25"/>
    <row r="1185" s="82" customFormat="1" x14ac:dyDescent="0.25"/>
    <row r="1186" s="82" customFormat="1" x14ac:dyDescent="0.25"/>
    <row r="1187" s="82" customFormat="1" x14ac:dyDescent="0.25"/>
    <row r="1188" s="82" customFormat="1" x14ac:dyDescent="0.25"/>
    <row r="1189" s="82" customFormat="1" x14ac:dyDescent="0.25"/>
    <row r="1190" s="82" customFormat="1" x14ac:dyDescent="0.25"/>
    <row r="1191" s="82" customFormat="1" x14ac:dyDescent="0.25"/>
    <row r="1192" s="82" customFormat="1" x14ac:dyDescent="0.25"/>
    <row r="1193" s="82" customFormat="1" x14ac:dyDescent="0.25"/>
    <row r="1194" s="82" customFormat="1" x14ac:dyDescent="0.25"/>
    <row r="1195" s="82" customFormat="1" x14ac:dyDescent="0.25"/>
    <row r="1196" s="82" customFormat="1" x14ac:dyDescent="0.25"/>
    <row r="1197" s="82" customFormat="1" x14ac:dyDescent="0.25"/>
    <row r="1198" s="82" customFormat="1" x14ac:dyDescent="0.25"/>
    <row r="1199" s="82" customFormat="1" x14ac:dyDescent="0.25"/>
    <row r="1200" s="82" customFormat="1" x14ac:dyDescent="0.25"/>
    <row r="1201" s="82" customFormat="1" x14ac:dyDescent="0.25"/>
    <row r="1202" s="82" customFormat="1" x14ac:dyDescent="0.25"/>
    <row r="1203" s="82" customFormat="1" x14ac:dyDescent="0.25"/>
    <row r="1204" s="82" customFormat="1" x14ac:dyDescent="0.25"/>
    <row r="1205" s="82" customFormat="1" x14ac:dyDescent="0.25"/>
    <row r="1206" s="82" customFormat="1" x14ac:dyDescent="0.25"/>
    <row r="1207" s="82" customFormat="1" x14ac:dyDescent="0.25"/>
    <row r="1208" s="82" customFormat="1" x14ac:dyDescent="0.25"/>
    <row r="1209" s="82" customFormat="1" x14ac:dyDescent="0.25"/>
    <row r="1210" s="82" customFormat="1" x14ac:dyDescent="0.25"/>
    <row r="1211" s="82" customFormat="1" x14ac:dyDescent="0.25"/>
    <row r="1212" s="82" customFormat="1" x14ac:dyDescent="0.25"/>
    <row r="1213" s="82" customFormat="1" x14ac:dyDescent="0.25"/>
    <row r="1214" s="82" customFormat="1" x14ac:dyDescent="0.25"/>
    <row r="1215" s="82" customFormat="1" x14ac:dyDescent="0.25"/>
    <row r="1216" s="82" customFormat="1" x14ac:dyDescent="0.25"/>
    <row r="1217" s="82" customFormat="1" x14ac:dyDescent="0.25"/>
    <row r="1218" s="82" customFormat="1" x14ac:dyDescent="0.25"/>
    <row r="1219" s="82" customFormat="1" x14ac:dyDescent="0.25"/>
    <row r="1220" s="82" customFormat="1" x14ac:dyDescent="0.25"/>
    <row r="1221" s="82" customFormat="1" x14ac:dyDescent="0.25"/>
    <row r="1222" s="82" customFormat="1" x14ac:dyDescent="0.25"/>
    <row r="1223" s="82" customFormat="1" x14ac:dyDescent="0.25"/>
    <row r="1224" s="82" customFormat="1" x14ac:dyDescent="0.25"/>
    <row r="1225" s="82" customFormat="1" x14ac:dyDescent="0.25"/>
    <row r="1226" s="82" customFormat="1" x14ac:dyDescent="0.25"/>
    <row r="1227" s="82" customFormat="1" x14ac:dyDescent="0.25"/>
    <row r="1228" s="82" customFormat="1" x14ac:dyDescent="0.25"/>
    <row r="1229" s="82" customFormat="1" x14ac:dyDescent="0.25"/>
    <row r="1230" s="82" customFormat="1" x14ac:dyDescent="0.25"/>
    <row r="1231" s="82" customFormat="1" x14ac:dyDescent="0.25"/>
    <row r="1232" s="82" customFormat="1" x14ac:dyDescent="0.25"/>
    <row r="1233" s="82" customFormat="1" x14ac:dyDescent="0.25"/>
    <row r="1234" s="82" customFormat="1" x14ac:dyDescent="0.25"/>
    <row r="1235" s="82" customFormat="1" x14ac:dyDescent="0.25"/>
    <row r="1236" s="82" customFormat="1" x14ac:dyDescent="0.25"/>
    <row r="1237" s="82" customFormat="1" x14ac:dyDescent="0.25"/>
    <row r="1238" s="82" customFormat="1" x14ac:dyDescent="0.25"/>
    <row r="1239" s="82" customFormat="1" x14ac:dyDescent="0.25"/>
    <row r="1240" s="82" customFormat="1" x14ac:dyDescent="0.25"/>
    <row r="1241" s="82" customFormat="1" x14ac:dyDescent="0.25"/>
    <row r="1242" s="82" customFormat="1" x14ac:dyDescent="0.25"/>
    <row r="1243" s="82" customFormat="1" x14ac:dyDescent="0.25"/>
    <row r="1244" s="82" customFormat="1" x14ac:dyDescent="0.25"/>
    <row r="1245" s="82" customFormat="1" x14ac:dyDescent="0.25"/>
    <row r="1246" s="82" customFormat="1" x14ac:dyDescent="0.25"/>
    <row r="1247" s="82" customFormat="1" x14ac:dyDescent="0.25"/>
    <row r="1248" s="82" customFormat="1" x14ac:dyDescent="0.25"/>
    <row r="1249" s="82" customFormat="1" x14ac:dyDescent="0.25"/>
    <row r="1250" s="82" customFormat="1" x14ac:dyDescent="0.25"/>
    <row r="1251" s="82" customFormat="1" x14ac:dyDescent="0.25"/>
    <row r="1252" s="82" customFormat="1" x14ac:dyDescent="0.25"/>
    <row r="1253" s="82" customFormat="1" x14ac:dyDescent="0.25"/>
    <row r="1254" s="82" customFormat="1" x14ac:dyDescent="0.25"/>
    <row r="1255" s="82" customFormat="1" x14ac:dyDescent="0.25"/>
    <row r="1256" s="82" customFormat="1" x14ac:dyDescent="0.25"/>
    <row r="1257" s="82" customFormat="1" x14ac:dyDescent="0.25"/>
    <row r="1258" s="82" customFormat="1" x14ac:dyDescent="0.25"/>
    <row r="1259" s="82" customFormat="1" x14ac:dyDescent="0.25"/>
    <row r="1260" s="82" customFormat="1" x14ac:dyDescent="0.25"/>
    <row r="1261" s="82" customFormat="1" x14ac:dyDescent="0.25"/>
    <row r="1262" s="82" customFormat="1" x14ac:dyDescent="0.25"/>
    <row r="1263" s="82" customFormat="1" x14ac:dyDescent="0.25"/>
    <row r="1264" s="82" customFormat="1" x14ac:dyDescent="0.25"/>
    <row r="1265" s="82" customFormat="1" x14ac:dyDescent="0.25"/>
    <row r="1266" s="82" customFormat="1" x14ac:dyDescent="0.25"/>
    <row r="1267" s="82" customFormat="1" x14ac:dyDescent="0.25"/>
    <row r="1268" s="82" customFormat="1" x14ac:dyDescent="0.25"/>
    <row r="1269" s="82" customFormat="1" x14ac:dyDescent="0.25"/>
    <row r="1270" s="82" customFormat="1" x14ac:dyDescent="0.25"/>
    <row r="1271" s="82" customFormat="1" x14ac:dyDescent="0.25"/>
    <row r="1272" s="82" customFormat="1" x14ac:dyDescent="0.25"/>
    <row r="1273" s="82" customFormat="1" x14ac:dyDescent="0.25"/>
    <row r="1274" s="82" customFormat="1" x14ac:dyDescent="0.25"/>
    <row r="1275" s="82" customFormat="1" x14ac:dyDescent="0.25"/>
    <row r="1276" s="82" customFormat="1" x14ac:dyDescent="0.25"/>
    <row r="1277" s="82" customFormat="1" x14ac:dyDescent="0.25"/>
    <row r="1278" s="82" customFormat="1" x14ac:dyDescent="0.25"/>
    <row r="1279" s="82" customFormat="1" x14ac:dyDescent="0.25"/>
    <row r="1280" s="82" customFormat="1" x14ac:dyDescent="0.25"/>
    <row r="1281" s="82" customFormat="1" x14ac:dyDescent="0.25"/>
    <row r="1282" s="82" customFormat="1" x14ac:dyDescent="0.25"/>
    <row r="1283" s="82" customFormat="1" x14ac:dyDescent="0.25"/>
    <row r="1284" s="82" customFormat="1" x14ac:dyDescent="0.25"/>
    <row r="1285" s="82" customFormat="1" x14ac:dyDescent="0.25"/>
    <row r="1286" s="82" customFormat="1" x14ac:dyDescent="0.25"/>
    <row r="1287" s="82" customFormat="1" x14ac:dyDescent="0.25"/>
    <row r="1288" s="82" customFormat="1" x14ac:dyDescent="0.25"/>
    <row r="1289" s="82" customFormat="1" x14ac:dyDescent="0.25"/>
    <row r="1290" s="82" customFormat="1" x14ac:dyDescent="0.25"/>
    <row r="1291" s="82" customFormat="1" x14ac:dyDescent="0.25"/>
    <row r="1292" s="82" customFormat="1" x14ac:dyDescent="0.25"/>
    <row r="1293" s="82" customFormat="1" x14ac:dyDescent="0.25"/>
    <row r="1294" s="82" customFormat="1" x14ac:dyDescent="0.25"/>
    <row r="1295" s="82" customFormat="1" x14ac:dyDescent="0.25"/>
    <row r="1296" s="82" customFormat="1" x14ac:dyDescent="0.25"/>
    <row r="1297" s="82" customFormat="1" x14ac:dyDescent="0.25"/>
    <row r="1298" s="82" customFormat="1" x14ac:dyDescent="0.25"/>
    <row r="1299" s="82" customFormat="1" x14ac:dyDescent="0.25"/>
    <row r="1300" s="82" customFormat="1" x14ac:dyDescent="0.25"/>
    <row r="1301" s="82" customFormat="1" x14ac:dyDescent="0.25"/>
    <row r="1302" s="82" customFormat="1" x14ac:dyDescent="0.25"/>
    <row r="1303" s="82" customFormat="1" x14ac:dyDescent="0.25"/>
    <row r="1304" s="82" customFormat="1" x14ac:dyDescent="0.25"/>
    <row r="1305" s="82" customFormat="1" x14ac:dyDescent="0.25"/>
    <row r="1306" s="82" customFormat="1" x14ac:dyDescent="0.25"/>
    <row r="1307" s="82" customFormat="1" x14ac:dyDescent="0.25"/>
    <row r="1308" s="82" customFormat="1" x14ac:dyDescent="0.25"/>
    <row r="1309" s="82" customFormat="1" x14ac:dyDescent="0.25"/>
    <row r="1310" s="82" customFormat="1" x14ac:dyDescent="0.25"/>
    <row r="1311" s="82" customFormat="1" x14ac:dyDescent="0.25"/>
    <row r="1312" s="82" customFormat="1" x14ac:dyDescent="0.25"/>
    <row r="1313" s="82" customFormat="1" x14ac:dyDescent="0.25"/>
    <row r="1314" s="82" customFormat="1" x14ac:dyDescent="0.25"/>
    <row r="1315" s="82" customFormat="1" x14ac:dyDescent="0.25"/>
    <row r="1316" s="82" customFormat="1" x14ac:dyDescent="0.25"/>
    <row r="1317" s="82" customFormat="1" x14ac:dyDescent="0.25"/>
    <row r="1318" s="82" customFormat="1" x14ac:dyDescent="0.25"/>
    <row r="1319" s="82" customFormat="1" x14ac:dyDescent="0.25"/>
    <row r="1320" s="82" customFormat="1" x14ac:dyDescent="0.25"/>
    <row r="1321" s="82" customFormat="1" x14ac:dyDescent="0.25"/>
    <row r="1322" s="82" customFormat="1" x14ac:dyDescent="0.25"/>
    <row r="1323" s="82" customFormat="1" x14ac:dyDescent="0.25"/>
    <row r="1324" s="82" customFormat="1" x14ac:dyDescent="0.25"/>
    <row r="1325" s="82" customFormat="1" x14ac:dyDescent="0.25"/>
    <row r="1326" s="82" customFormat="1" x14ac:dyDescent="0.25"/>
    <row r="1327" s="82" customFormat="1" x14ac:dyDescent="0.25"/>
    <row r="1328" s="82" customFormat="1" x14ac:dyDescent="0.25"/>
    <row r="1329" s="82" customFormat="1" x14ac:dyDescent="0.25"/>
    <row r="1330" s="82" customFormat="1" x14ac:dyDescent="0.25"/>
    <row r="1331" s="82" customFormat="1" x14ac:dyDescent="0.25"/>
    <row r="1332" s="82" customFormat="1" x14ac:dyDescent="0.25"/>
    <row r="1333" s="82" customFormat="1" x14ac:dyDescent="0.25"/>
    <row r="1334" s="82" customFormat="1" x14ac:dyDescent="0.25"/>
    <row r="1335" s="82" customFormat="1" x14ac:dyDescent="0.25"/>
    <row r="1336" s="82" customFormat="1" x14ac:dyDescent="0.25"/>
    <row r="1337" s="82" customFormat="1" x14ac:dyDescent="0.25"/>
    <row r="1338" s="82" customFormat="1" x14ac:dyDescent="0.25"/>
    <row r="1339" s="82" customFormat="1" x14ac:dyDescent="0.25"/>
    <row r="1340" s="82" customFormat="1" x14ac:dyDescent="0.25"/>
    <row r="1341" s="82" customFormat="1" x14ac:dyDescent="0.25"/>
    <row r="1342" s="82" customFormat="1" x14ac:dyDescent="0.25"/>
    <row r="1343" s="82" customFormat="1" x14ac:dyDescent="0.25"/>
    <row r="1344" s="82" customFormat="1" x14ac:dyDescent="0.25"/>
    <row r="1345" s="82" customFormat="1" x14ac:dyDescent="0.25"/>
    <row r="1346" s="82" customFormat="1" x14ac:dyDescent="0.25"/>
    <row r="1347" s="82" customFormat="1" x14ac:dyDescent="0.25"/>
    <row r="1348" s="82" customFormat="1" x14ac:dyDescent="0.25"/>
    <row r="1349" s="82" customFormat="1" x14ac:dyDescent="0.25"/>
    <row r="1350" s="82" customFormat="1" x14ac:dyDescent="0.25"/>
    <row r="1351" s="82" customFormat="1" x14ac:dyDescent="0.25"/>
    <row r="1352" s="82" customFormat="1" x14ac:dyDescent="0.25"/>
    <row r="1353" s="82" customFormat="1" x14ac:dyDescent="0.25"/>
    <row r="1354" s="82" customFormat="1" x14ac:dyDescent="0.25"/>
    <row r="1355" s="82" customFormat="1" x14ac:dyDescent="0.25"/>
    <row r="1356" s="82" customFormat="1" x14ac:dyDescent="0.25"/>
    <row r="1357" s="82" customFormat="1" x14ac:dyDescent="0.25"/>
    <row r="1358" s="82" customFormat="1" x14ac:dyDescent="0.25"/>
    <row r="1359" s="82" customFormat="1" x14ac:dyDescent="0.25"/>
    <row r="1360" s="82" customFormat="1" x14ac:dyDescent="0.25"/>
    <row r="1361" s="82" customFormat="1" x14ac:dyDescent="0.25"/>
    <row r="1362" s="82" customFormat="1" x14ac:dyDescent="0.25"/>
    <row r="1363" s="82" customFormat="1" x14ac:dyDescent="0.25"/>
    <row r="1364" s="82" customFormat="1" x14ac:dyDescent="0.25"/>
    <row r="1365" s="82" customFormat="1" x14ac:dyDescent="0.25"/>
    <row r="1366" s="82" customFormat="1" x14ac:dyDescent="0.25"/>
    <row r="1367" s="82" customFormat="1" x14ac:dyDescent="0.25"/>
    <row r="1368" s="82" customFormat="1" x14ac:dyDescent="0.25"/>
    <row r="1369" s="82" customFormat="1" x14ac:dyDescent="0.25"/>
    <row r="1370" s="82" customFormat="1" x14ac:dyDescent="0.25"/>
    <row r="1371" s="82" customFormat="1" x14ac:dyDescent="0.25"/>
    <row r="1372" s="82" customFormat="1" x14ac:dyDescent="0.25"/>
    <row r="1373" s="82" customFormat="1" x14ac:dyDescent="0.25"/>
    <row r="1374" s="82" customFormat="1" x14ac:dyDescent="0.25"/>
    <row r="1375" s="82" customFormat="1" x14ac:dyDescent="0.25"/>
    <row r="1376" s="82" customFormat="1" x14ac:dyDescent="0.25"/>
    <row r="1377" s="82" customFormat="1" x14ac:dyDescent="0.25"/>
    <row r="1378" s="82" customFormat="1" x14ac:dyDescent="0.25"/>
    <row r="1379" s="82" customFormat="1" x14ac:dyDescent="0.25"/>
    <row r="1380" s="82" customFormat="1" x14ac:dyDescent="0.25"/>
    <row r="1381" s="82" customFormat="1" x14ac:dyDescent="0.25"/>
    <row r="1382" s="82" customFormat="1" x14ac:dyDescent="0.25"/>
    <row r="1383" s="82" customFormat="1" x14ac:dyDescent="0.25"/>
    <row r="1384" s="82" customFormat="1" x14ac:dyDescent="0.25"/>
    <row r="1385" s="82" customFormat="1" x14ac:dyDescent="0.25"/>
    <row r="1386" s="82" customFormat="1" x14ac:dyDescent="0.25"/>
    <row r="1387" s="82" customFormat="1" x14ac:dyDescent="0.25"/>
    <row r="1388" s="82" customFormat="1" x14ac:dyDescent="0.25"/>
    <row r="1389" s="82" customFormat="1" x14ac:dyDescent="0.25"/>
    <row r="1390" s="82" customFormat="1" x14ac:dyDescent="0.25"/>
    <row r="1391" s="82" customFormat="1" x14ac:dyDescent="0.25"/>
    <row r="1392" s="82" customFormat="1" x14ac:dyDescent="0.25"/>
    <row r="1393" s="82" customFormat="1" x14ac:dyDescent="0.25"/>
    <row r="1394" s="82" customFormat="1" x14ac:dyDescent="0.25"/>
    <row r="1395" s="82" customFormat="1" x14ac:dyDescent="0.25"/>
    <row r="1396" s="82" customFormat="1" x14ac:dyDescent="0.25"/>
    <row r="1397" s="82" customFormat="1" x14ac:dyDescent="0.25"/>
    <row r="1398" s="82" customFormat="1" x14ac:dyDescent="0.25"/>
    <row r="1399" s="82" customFormat="1" x14ac:dyDescent="0.25"/>
    <row r="1400" s="82" customFormat="1" x14ac:dyDescent="0.25"/>
    <row r="1401" s="82" customFormat="1" x14ac:dyDescent="0.25"/>
    <row r="1402" s="82" customFormat="1" x14ac:dyDescent="0.25"/>
    <row r="1403" s="82" customFormat="1" x14ac:dyDescent="0.25"/>
    <row r="1404" s="82" customFormat="1" x14ac:dyDescent="0.25"/>
    <row r="1405" s="82" customFormat="1" x14ac:dyDescent="0.25"/>
    <row r="1406" s="82" customFormat="1" x14ac:dyDescent="0.25"/>
    <row r="1407" s="82" customFormat="1" x14ac:dyDescent="0.25"/>
    <row r="1408" s="82" customFormat="1" x14ac:dyDescent="0.25"/>
    <row r="1409" s="82" customFormat="1" x14ac:dyDescent="0.25"/>
    <row r="1410" s="82" customFormat="1" x14ac:dyDescent="0.25"/>
    <row r="1411" s="82" customFormat="1" x14ac:dyDescent="0.25"/>
    <row r="1412" s="82" customFormat="1" x14ac:dyDescent="0.25"/>
    <row r="1413" s="82" customFormat="1" x14ac:dyDescent="0.25"/>
    <row r="1414" s="82" customFormat="1" x14ac:dyDescent="0.25"/>
    <row r="1415" s="82" customFormat="1" x14ac:dyDescent="0.25"/>
    <row r="1416" s="82" customFormat="1" x14ac:dyDescent="0.25"/>
    <row r="1417" s="82" customFormat="1" x14ac:dyDescent="0.25"/>
    <row r="1418" s="82" customFormat="1" x14ac:dyDescent="0.25"/>
    <row r="1419" s="82" customFormat="1" x14ac:dyDescent="0.25"/>
    <row r="1420" s="82" customFormat="1" x14ac:dyDescent="0.25"/>
    <row r="1421" s="82" customFormat="1" x14ac:dyDescent="0.25"/>
    <row r="1422" s="82" customFormat="1" x14ac:dyDescent="0.25"/>
    <row r="1423" s="82" customFormat="1" x14ac:dyDescent="0.25"/>
    <row r="1424" s="82" customFormat="1" x14ac:dyDescent="0.25"/>
    <row r="1425" s="82" customFormat="1" x14ac:dyDescent="0.25"/>
    <row r="1426" s="82" customFormat="1" x14ac:dyDescent="0.25"/>
    <row r="1427" s="82" customFormat="1" x14ac:dyDescent="0.25"/>
    <row r="1428" s="82" customFormat="1" x14ac:dyDescent="0.25"/>
    <row r="1429" s="82" customFormat="1" x14ac:dyDescent="0.25"/>
    <row r="1430" s="82" customFormat="1" x14ac:dyDescent="0.25"/>
    <row r="1431" s="82" customFormat="1" x14ac:dyDescent="0.25"/>
    <row r="1432" s="82" customFormat="1" x14ac:dyDescent="0.25"/>
    <row r="1433" s="82" customFormat="1" x14ac:dyDescent="0.25"/>
    <row r="1434" s="82" customFormat="1" x14ac:dyDescent="0.25"/>
    <row r="1435" s="82" customFormat="1" x14ac:dyDescent="0.25"/>
    <row r="1436" s="82" customFormat="1" x14ac:dyDescent="0.25"/>
    <row r="1437" s="82" customFormat="1" x14ac:dyDescent="0.25"/>
    <row r="1438" s="82" customFormat="1" x14ac:dyDescent="0.25"/>
    <row r="1439" s="82" customFormat="1" x14ac:dyDescent="0.25"/>
    <row r="1440" s="82" customFormat="1" x14ac:dyDescent="0.25"/>
    <row r="1441" s="82" customFormat="1" x14ac:dyDescent="0.25"/>
    <row r="1442" s="82" customFormat="1" x14ac:dyDescent="0.25"/>
    <row r="1443" s="82" customFormat="1" x14ac:dyDescent="0.25"/>
    <row r="1444" s="82" customFormat="1" x14ac:dyDescent="0.25"/>
    <row r="1445" s="82" customFormat="1" x14ac:dyDescent="0.25"/>
    <row r="1446" s="82" customFormat="1" x14ac:dyDescent="0.25"/>
    <row r="1447" s="82" customFormat="1" x14ac:dyDescent="0.25"/>
    <row r="1448" s="82" customFormat="1" x14ac:dyDescent="0.25"/>
    <row r="1449" s="82" customFormat="1" x14ac:dyDescent="0.25"/>
    <row r="1450" s="82" customFormat="1" x14ac:dyDescent="0.25"/>
    <row r="1451" s="82" customFormat="1" x14ac:dyDescent="0.25"/>
    <row r="1452" s="82" customFormat="1" x14ac:dyDescent="0.25"/>
    <row r="1453" s="82" customFormat="1" x14ac:dyDescent="0.25"/>
    <row r="1454" s="82" customFormat="1" x14ac:dyDescent="0.25"/>
    <row r="1455" s="82" customFormat="1" x14ac:dyDescent="0.25"/>
    <row r="1456" s="82" customFormat="1" x14ac:dyDescent="0.25"/>
    <row r="1457" s="82" customFormat="1" x14ac:dyDescent="0.25"/>
    <row r="1458" s="82" customFormat="1" x14ac:dyDescent="0.25"/>
    <row r="1459" s="82" customFormat="1" x14ac:dyDescent="0.25"/>
    <row r="1460" s="82" customFormat="1" x14ac:dyDescent="0.25"/>
    <row r="1461" s="82" customFormat="1" x14ac:dyDescent="0.25"/>
    <row r="1462" s="82" customFormat="1" x14ac:dyDescent="0.25"/>
    <row r="1463" s="82" customFormat="1" x14ac:dyDescent="0.25"/>
    <row r="1464" s="82" customFormat="1" x14ac:dyDescent="0.25"/>
    <row r="1465" s="82" customFormat="1" x14ac:dyDescent="0.25"/>
    <row r="1466" s="82" customFormat="1" x14ac:dyDescent="0.25"/>
    <row r="1467" s="82" customFormat="1" x14ac:dyDescent="0.25"/>
    <row r="1468" s="82" customFormat="1" x14ac:dyDescent="0.25"/>
    <row r="1469" s="82" customFormat="1" x14ac:dyDescent="0.25"/>
    <row r="1470" s="82" customFormat="1" x14ac:dyDescent="0.25"/>
    <row r="1471" s="82" customFormat="1" x14ac:dyDescent="0.25"/>
    <row r="1472" s="82" customFormat="1" x14ac:dyDescent="0.25"/>
    <row r="1473" s="82" customFormat="1" x14ac:dyDescent="0.25"/>
    <row r="1474" s="82" customFormat="1" x14ac:dyDescent="0.25"/>
    <row r="1475" s="82" customFormat="1" x14ac:dyDescent="0.25"/>
    <row r="1476" s="82" customFormat="1" x14ac:dyDescent="0.25"/>
    <row r="1477" s="82" customFormat="1" x14ac:dyDescent="0.25"/>
    <row r="1478" s="82" customFormat="1" x14ac:dyDescent="0.25"/>
    <row r="1479" s="82" customFormat="1" x14ac:dyDescent="0.25"/>
    <row r="1480" s="82" customFormat="1" x14ac:dyDescent="0.25"/>
    <row r="1481" s="82" customFormat="1" x14ac:dyDescent="0.25"/>
    <row r="1482" s="82" customFormat="1" x14ac:dyDescent="0.25"/>
    <row r="1483" s="82" customFormat="1" x14ac:dyDescent="0.25"/>
    <row r="1484" s="82" customFormat="1" x14ac:dyDescent="0.25"/>
    <row r="1485" s="82" customFormat="1" x14ac:dyDescent="0.25"/>
    <row r="1486" s="82" customFormat="1" x14ac:dyDescent="0.25"/>
    <row r="1487" s="82" customFormat="1" x14ac:dyDescent="0.25"/>
    <row r="1488" s="82" customFormat="1" x14ac:dyDescent="0.25"/>
    <row r="1489" s="82" customFormat="1" x14ac:dyDescent="0.25"/>
    <row r="1490" s="82" customFormat="1" x14ac:dyDescent="0.25"/>
    <row r="1491" s="82" customFormat="1" x14ac:dyDescent="0.25"/>
    <row r="1492" s="82" customFormat="1" x14ac:dyDescent="0.25"/>
    <row r="1493" s="82" customFormat="1" x14ac:dyDescent="0.25"/>
    <row r="1494" s="82" customFormat="1" x14ac:dyDescent="0.25"/>
    <row r="1495" s="82" customFormat="1" x14ac:dyDescent="0.25"/>
    <row r="1496" s="82" customFormat="1" x14ac:dyDescent="0.25"/>
    <row r="1497" s="82" customFormat="1" x14ac:dyDescent="0.25"/>
    <row r="1498" s="82" customFormat="1" x14ac:dyDescent="0.25"/>
    <row r="1499" s="82" customFormat="1" x14ac:dyDescent="0.25"/>
    <row r="1500" s="82" customFormat="1" x14ac:dyDescent="0.25"/>
    <row r="1501" s="82" customFormat="1" x14ac:dyDescent="0.25"/>
    <row r="1502" s="82" customFormat="1" x14ac:dyDescent="0.25"/>
    <row r="1503" s="82" customFormat="1" x14ac:dyDescent="0.25"/>
    <row r="1504" s="82" customFormat="1" x14ac:dyDescent="0.25"/>
    <row r="1505" s="82" customFormat="1" x14ac:dyDescent="0.25"/>
    <row r="1506" s="82" customFormat="1" x14ac:dyDescent="0.25"/>
    <row r="1507" s="82" customFormat="1" x14ac:dyDescent="0.25"/>
    <row r="1508" s="82" customFormat="1" x14ac:dyDescent="0.25"/>
    <row r="1509" s="82" customFormat="1" x14ac:dyDescent="0.25"/>
    <row r="1510" s="82" customFormat="1" x14ac:dyDescent="0.25"/>
    <row r="1511" s="82" customFormat="1" x14ac:dyDescent="0.25"/>
    <row r="1512" s="82" customFormat="1" x14ac:dyDescent="0.25"/>
    <row r="1513" s="82" customFormat="1" x14ac:dyDescent="0.25"/>
    <row r="1514" s="82" customFormat="1" x14ac:dyDescent="0.25"/>
    <row r="1515" s="82" customFormat="1" x14ac:dyDescent="0.25"/>
    <row r="1516" s="82" customFormat="1" x14ac:dyDescent="0.25"/>
    <row r="1517" s="82" customFormat="1" x14ac:dyDescent="0.25"/>
    <row r="1518" s="82" customFormat="1" x14ac:dyDescent="0.25"/>
    <row r="1519" s="82" customFormat="1" x14ac:dyDescent="0.25"/>
    <row r="1520" s="82" customFormat="1" x14ac:dyDescent="0.25"/>
    <row r="1521" s="82" customFormat="1" x14ac:dyDescent="0.25"/>
    <row r="1522" s="82" customFormat="1" x14ac:dyDescent="0.25"/>
    <row r="1523" s="82" customFormat="1" x14ac:dyDescent="0.25"/>
    <row r="1524" s="82" customFormat="1" x14ac:dyDescent="0.25"/>
    <row r="1525" s="82" customFormat="1" x14ac:dyDescent="0.25"/>
    <row r="1526" s="82" customFormat="1" x14ac:dyDescent="0.25"/>
    <row r="1527" s="82" customFormat="1" x14ac:dyDescent="0.25"/>
    <row r="1528" s="82" customFormat="1" x14ac:dyDescent="0.25"/>
    <row r="1529" s="82" customFormat="1" x14ac:dyDescent="0.25"/>
    <row r="1530" s="82" customFormat="1" x14ac:dyDescent="0.25"/>
    <row r="1531" s="82" customFormat="1" x14ac:dyDescent="0.25"/>
    <row r="1532" s="82" customFormat="1" x14ac:dyDescent="0.25"/>
    <row r="1533" s="82" customFormat="1" x14ac:dyDescent="0.25"/>
    <row r="1534" s="82" customFormat="1" x14ac:dyDescent="0.25"/>
    <row r="1535" s="82" customFormat="1" x14ac:dyDescent="0.25"/>
    <row r="1536" s="82" customFormat="1" x14ac:dyDescent="0.25"/>
    <row r="1537" s="82" customFormat="1" x14ac:dyDescent="0.25"/>
    <row r="1538" s="82" customFormat="1" x14ac:dyDescent="0.25"/>
    <row r="1539" s="82" customFormat="1" x14ac:dyDescent="0.25"/>
    <row r="1540" s="82" customFormat="1" x14ac:dyDescent="0.25"/>
    <row r="1541" s="82" customFormat="1" x14ac:dyDescent="0.25"/>
    <row r="1542" s="82" customFormat="1" x14ac:dyDescent="0.25"/>
    <row r="1543" s="82" customFormat="1" x14ac:dyDescent="0.25"/>
    <row r="1544" s="82" customFormat="1" x14ac:dyDescent="0.25"/>
    <row r="1545" s="82" customFormat="1" x14ac:dyDescent="0.25"/>
    <row r="1546" s="82" customFormat="1" x14ac:dyDescent="0.25"/>
    <row r="1547" s="82" customFormat="1" x14ac:dyDescent="0.25"/>
    <row r="1548" s="82" customFormat="1" x14ac:dyDescent="0.25"/>
    <row r="1549" s="82" customFormat="1" x14ac:dyDescent="0.25"/>
    <row r="1550" s="82" customFormat="1" x14ac:dyDescent="0.25"/>
    <row r="1551" s="82" customFormat="1" x14ac:dyDescent="0.25"/>
    <row r="1552" s="82" customFormat="1" x14ac:dyDescent="0.25"/>
    <row r="1553" s="82" customFormat="1" x14ac:dyDescent="0.25"/>
    <row r="1554" s="82" customFormat="1" x14ac:dyDescent="0.25"/>
    <row r="1555" s="82" customFormat="1" x14ac:dyDescent="0.25"/>
    <row r="1556" s="82" customFormat="1" x14ac:dyDescent="0.25"/>
    <row r="1557" s="82" customFormat="1" x14ac:dyDescent="0.25"/>
    <row r="1558" s="82" customFormat="1" x14ac:dyDescent="0.25"/>
    <row r="1559" s="82" customFormat="1" x14ac:dyDescent="0.25"/>
    <row r="1560" s="82" customFormat="1" x14ac:dyDescent="0.25"/>
    <row r="1561" s="82" customFormat="1" x14ac:dyDescent="0.25"/>
    <row r="1562" s="82" customFormat="1" x14ac:dyDescent="0.25"/>
    <row r="1563" s="82" customFormat="1" x14ac:dyDescent="0.25"/>
    <row r="1564" s="82" customFormat="1" x14ac:dyDescent="0.25"/>
    <row r="1565" s="82" customFormat="1" x14ac:dyDescent="0.25"/>
    <row r="1566" s="82" customFormat="1" x14ac:dyDescent="0.25"/>
    <row r="1567" s="82" customFormat="1" x14ac:dyDescent="0.25"/>
    <row r="1568" s="82" customFormat="1" x14ac:dyDescent="0.25"/>
    <row r="1569" s="82" customFormat="1" x14ac:dyDescent="0.25"/>
    <row r="1570" s="82" customFormat="1" x14ac:dyDescent="0.25"/>
    <row r="1571" s="82" customFormat="1" x14ac:dyDescent="0.25"/>
    <row r="1572" s="82" customFormat="1" x14ac:dyDescent="0.25"/>
    <row r="1573" s="82" customFormat="1" x14ac:dyDescent="0.25"/>
    <row r="1574" s="82" customFormat="1" x14ac:dyDescent="0.25"/>
    <row r="1575" s="82" customFormat="1" x14ac:dyDescent="0.25"/>
    <row r="1576" s="82" customFormat="1" x14ac:dyDescent="0.25"/>
    <row r="1577" s="82" customFormat="1" x14ac:dyDescent="0.25"/>
    <row r="1578" s="82" customFormat="1" x14ac:dyDescent="0.25"/>
    <row r="1579" s="82" customFormat="1" x14ac:dyDescent="0.25"/>
    <row r="1580" s="82" customFormat="1" x14ac:dyDescent="0.25"/>
    <row r="1581" s="82" customFormat="1" x14ac:dyDescent="0.25"/>
    <row r="1582" s="82" customFormat="1" x14ac:dyDescent="0.25"/>
    <row r="1583" s="82" customFormat="1" x14ac:dyDescent="0.25"/>
    <row r="1584" s="82" customFormat="1" x14ac:dyDescent="0.25"/>
    <row r="1585" s="82" customFormat="1" x14ac:dyDescent="0.25"/>
    <row r="1586" s="82" customFormat="1" x14ac:dyDescent="0.25"/>
    <row r="1587" s="82" customFormat="1" x14ac:dyDescent="0.25"/>
    <row r="1588" s="82" customFormat="1" x14ac:dyDescent="0.25"/>
    <row r="1589" s="82" customFormat="1" x14ac:dyDescent="0.25"/>
    <row r="1590" s="82" customFormat="1" x14ac:dyDescent="0.25"/>
    <row r="1591" s="82" customFormat="1" x14ac:dyDescent="0.25"/>
    <row r="1592" s="82" customFormat="1" x14ac:dyDescent="0.25"/>
    <row r="1593" s="82" customFormat="1" x14ac:dyDescent="0.25"/>
    <row r="1594" s="82" customFormat="1" x14ac:dyDescent="0.25"/>
    <row r="1595" s="82" customFormat="1" x14ac:dyDescent="0.25"/>
    <row r="1596" s="82" customFormat="1" x14ac:dyDescent="0.25"/>
    <row r="1597" s="82" customFormat="1" x14ac:dyDescent="0.25"/>
    <row r="1598" s="82" customFormat="1" x14ac:dyDescent="0.25"/>
    <row r="1599" s="82" customFormat="1" x14ac:dyDescent="0.25"/>
    <row r="1600" s="82" customFormat="1" x14ac:dyDescent="0.25"/>
    <row r="1601" s="82" customFormat="1" x14ac:dyDescent="0.25"/>
    <row r="1602" s="82" customFormat="1" x14ac:dyDescent="0.25"/>
    <row r="1603" s="82" customFormat="1" x14ac:dyDescent="0.25"/>
    <row r="1604" s="82" customFormat="1" x14ac:dyDescent="0.25"/>
    <row r="1605" s="82" customFormat="1" x14ac:dyDescent="0.25"/>
    <row r="1606" s="82" customFormat="1" x14ac:dyDescent="0.25"/>
    <row r="1607" s="82" customFormat="1" x14ac:dyDescent="0.25"/>
    <row r="1608" s="82" customFormat="1" x14ac:dyDescent="0.25"/>
    <row r="1609" s="82" customFormat="1" x14ac:dyDescent="0.25"/>
    <row r="1610" s="82" customFormat="1" x14ac:dyDescent="0.25"/>
    <row r="1611" s="82" customFormat="1" x14ac:dyDescent="0.25"/>
    <row r="1612" s="82" customFormat="1" x14ac:dyDescent="0.25"/>
    <row r="1613" s="82" customFormat="1" x14ac:dyDescent="0.25"/>
    <row r="1614" s="82" customFormat="1" x14ac:dyDescent="0.25"/>
    <row r="1615" s="82" customFormat="1" x14ac:dyDescent="0.25"/>
    <row r="1616" s="82" customFormat="1" x14ac:dyDescent="0.25"/>
    <row r="1617" s="82" customFormat="1" x14ac:dyDescent="0.25"/>
    <row r="1618" s="82" customFormat="1" x14ac:dyDescent="0.25"/>
    <row r="1619" s="82" customFormat="1" x14ac:dyDescent="0.25"/>
    <row r="1620" s="82" customFormat="1" x14ac:dyDescent="0.25"/>
    <row r="1621" s="82" customFormat="1" x14ac:dyDescent="0.25"/>
    <row r="1622" s="82" customFormat="1" x14ac:dyDescent="0.25"/>
    <row r="1623" s="82" customFormat="1" x14ac:dyDescent="0.25"/>
    <row r="1624" s="82" customFormat="1" x14ac:dyDescent="0.25"/>
    <row r="1625" s="82" customFormat="1" x14ac:dyDescent="0.25"/>
    <row r="1626" s="82" customFormat="1" x14ac:dyDescent="0.25"/>
    <row r="1627" s="82" customFormat="1" x14ac:dyDescent="0.25"/>
    <row r="1628" s="82" customFormat="1" x14ac:dyDescent="0.25"/>
    <row r="1629" s="82" customFormat="1" x14ac:dyDescent="0.25"/>
    <row r="1630" s="82" customFormat="1" x14ac:dyDescent="0.25"/>
    <row r="1631" s="82" customFormat="1" x14ac:dyDescent="0.25"/>
    <row r="1632" s="82" customFormat="1" x14ac:dyDescent="0.25"/>
    <row r="1633" s="82" customFormat="1" x14ac:dyDescent="0.25"/>
    <row r="1634" s="82" customFormat="1" x14ac:dyDescent="0.25"/>
    <row r="1635" s="82" customFormat="1" x14ac:dyDescent="0.25"/>
    <row r="1636" s="82" customFormat="1" x14ac:dyDescent="0.25"/>
    <row r="1637" s="82" customFormat="1" x14ac:dyDescent="0.25"/>
    <row r="1638" s="82" customFormat="1" x14ac:dyDescent="0.25"/>
    <row r="1639" s="82" customFormat="1" x14ac:dyDescent="0.25"/>
    <row r="1640" s="82" customFormat="1" x14ac:dyDescent="0.25"/>
    <row r="1641" s="82" customFormat="1" x14ac:dyDescent="0.25"/>
    <row r="1642" s="82" customFormat="1" x14ac:dyDescent="0.25"/>
    <row r="1643" s="82" customFormat="1" x14ac:dyDescent="0.25"/>
    <row r="1644" s="82" customFormat="1" x14ac:dyDescent="0.25"/>
    <row r="1645" s="82" customFormat="1" x14ac:dyDescent="0.25"/>
    <row r="1646" s="82" customFormat="1" x14ac:dyDescent="0.25"/>
    <row r="1647" s="82" customFormat="1" x14ac:dyDescent="0.25"/>
    <row r="1648" s="82" customFormat="1" x14ac:dyDescent="0.25"/>
    <row r="1649" s="82" customFormat="1" x14ac:dyDescent="0.25"/>
    <row r="1650" s="82" customFormat="1" x14ac:dyDescent="0.25"/>
    <row r="1651" s="82" customFormat="1" x14ac:dyDescent="0.25"/>
    <row r="1652" s="82" customFormat="1" x14ac:dyDescent="0.25"/>
    <row r="1653" s="82" customFormat="1" x14ac:dyDescent="0.25"/>
    <row r="1654" s="82" customFormat="1" x14ac:dyDescent="0.25"/>
    <row r="1655" s="82" customFormat="1" x14ac:dyDescent="0.25"/>
    <row r="1656" s="82" customFormat="1" x14ac:dyDescent="0.25"/>
    <row r="1657" s="82" customFormat="1" x14ac:dyDescent="0.25"/>
    <row r="1658" s="82" customFormat="1" x14ac:dyDescent="0.25"/>
    <row r="1659" s="82" customFormat="1" x14ac:dyDescent="0.25"/>
    <row r="1660" s="82" customFormat="1" x14ac:dyDescent="0.25"/>
    <row r="1661" s="82" customFormat="1" x14ac:dyDescent="0.25"/>
    <row r="1662" s="82" customFormat="1" x14ac:dyDescent="0.25"/>
    <row r="1663" s="82" customFormat="1" x14ac:dyDescent="0.25"/>
    <row r="1664" s="82" customFormat="1" x14ac:dyDescent="0.25"/>
    <row r="1665" s="82" customFormat="1" x14ac:dyDescent="0.25"/>
    <row r="1666" s="82" customFormat="1" x14ac:dyDescent="0.25"/>
    <row r="1667" s="82" customFormat="1" x14ac:dyDescent="0.25"/>
    <row r="1668" s="82" customFormat="1" x14ac:dyDescent="0.25"/>
    <row r="1669" s="82" customFormat="1" x14ac:dyDescent="0.25"/>
    <row r="1670" s="82" customFormat="1" x14ac:dyDescent="0.25"/>
    <row r="1671" s="82" customFormat="1" x14ac:dyDescent="0.25"/>
    <row r="1672" s="82" customFormat="1" x14ac:dyDescent="0.25"/>
    <row r="1673" s="82" customFormat="1" x14ac:dyDescent="0.25"/>
    <row r="1674" s="82" customFormat="1" x14ac:dyDescent="0.25"/>
    <row r="1675" s="82" customFormat="1" x14ac:dyDescent="0.25"/>
    <row r="1676" s="82" customFormat="1" x14ac:dyDescent="0.25"/>
    <row r="1677" s="82" customFormat="1" x14ac:dyDescent="0.25"/>
    <row r="1678" s="82" customFormat="1" x14ac:dyDescent="0.25"/>
    <row r="1679" s="82" customFormat="1" x14ac:dyDescent="0.25"/>
    <row r="1680" s="82" customFormat="1" x14ac:dyDescent="0.25"/>
    <row r="1681" s="82" customFormat="1" x14ac:dyDescent="0.25"/>
    <row r="1682" s="82" customFormat="1" x14ac:dyDescent="0.25"/>
    <row r="1683" s="82" customFormat="1" x14ac:dyDescent="0.25"/>
    <row r="1684" s="82" customFormat="1" x14ac:dyDescent="0.25"/>
    <row r="1685" s="82" customFormat="1" x14ac:dyDescent="0.25"/>
    <row r="1686" s="82" customFormat="1" x14ac:dyDescent="0.25"/>
    <row r="1687" s="82" customFormat="1" x14ac:dyDescent="0.25"/>
    <row r="1688" s="82" customFormat="1" x14ac:dyDescent="0.25"/>
    <row r="1689" s="82" customFormat="1" x14ac:dyDescent="0.25"/>
    <row r="1690" s="82" customFormat="1" x14ac:dyDescent="0.25"/>
    <row r="1691" s="82" customFormat="1" x14ac:dyDescent="0.25"/>
    <row r="1692" s="82" customFormat="1" x14ac:dyDescent="0.25"/>
    <row r="1693" s="82" customFormat="1" x14ac:dyDescent="0.25"/>
    <row r="1694" s="82" customFormat="1" x14ac:dyDescent="0.25"/>
    <row r="1695" s="82" customFormat="1" x14ac:dyDescent="0.25"/>
    <row r="1696" s="82" customFormat="1" x14ac:dyDescent="0.25"/>
    <row r="1697" s="82" customFormat="1" x14ac:dyDescent="0.25"/>
    <row r="1698" s="82" customFormat="1" x14ac:dyDescent="0.25"/>
    <row r="1699" s="82" customFormat="1" x14ac:dyDescent="0.25"/>
    <row r="1700" s="82" customFormat="1" x14ac:dyDescent="0.25"/>
    <row r="1701" s="82" customFormat="1" x14ac:dyDescent="0.25"/>
    <row r="1702" s="82" customFormat="1" x14ac:dyDescent="0.25"/>
    <row r="1703" s="82" customFormat="1" x14ac:dyDescent="0.25"/>
    <row r="1704" s="82" customFormat="1" x14ac:dyDescent="0.25"/>
    <row r="1705" s="82" customFormat="1" x14ac:dyDescent="0.25"/>
    <row r="1706" s="82" customFormat="1" x14ac:dyDescent="0.25"/>
    <row r="1707" s="82" customFormat="1" x14ac:dyDescent="0.25"/>
    <row r="1708" s="82" customFormat="1" x14ac:dyDescent="0.25"/>
    <row r="1709" s="82" customFormat="1" x14ac:dyDescent="0.25"/>
    <row r="1710" s="82" customFormat="1" x14ac:dyDescent="0.25"/>
    <row r="1711" s="82" customFormat="1" x14ac:dyDescent="0.25"/>
    <row r="1712" s="82" customFormat="1" x14ac:dyDescent="0.25"/>
    <row r="1713" s="82" customFormat="1" x14ac:dyDescent="0.25"/>
    <row r="1714" s="82" customFormat="1" x14ac:dyDescent="0.25"/>
    <row r="1715" s="82" customFormat="1" x14ac:dyDescent="0.25"/>
    <row r="1716" s="82" customFormat="1" x14ac:dyDescent="0.25"/>
    <row r="1717" s="82" customFormat="1" x14ac:dyDescent="0.25"/>
    <row r="1718" s="82" customFormat="1" x14ac:dyDescent="0.25"/>
    <row r="1719" s="82" customFormat="1" x14ac:dyDescent="0.25"/>
    <row r="1720" s="82" customFormat="1" x14ac:dyDescent="0.25"/>
    <row r="1721" s="82" customFormat="1" x14ac:dyDescent="0.25"/>
    <row r="1722" s="82" customFormat="1" x14ac:dyDescent="0.25"/>
    <row r="1723" s="82" customFormat="1" x14ac:dyDescent="0.25"/>
    <row r="1724" s="82" customFormat="1" x14ac:dyDescent="0.25"/>
    <row r="1725" s="82" customFormat="1" x14ac:dyDescent="0.25"/>
    <row r="1726" s="82" customFormat="1" x14ac:dyDescent="0.25"/>
    <row r="1727" s="82" customFormat="1" x14ac:dyDescent="0.25"/>
    <row r="1728" s="82" customFormat="1" x14ac:dyDescent="0.25"/>
    <row r="1729" s="82" customFormat="1" x14ac:dyDescent="0.25"/>
    <row r="1730" s="82" customFormat="1" x14ac:dyDescent="0.25"/>
    <row r="1731" s="82" customFormat="1" x14ac:dyDescent="0.25"/>
    <row r="1732" s="82" customFormat="1" x14ac:dyDescent="0.25"/>
    <row r="1733" s="82" customFormat="1" x14ac:dyDescent="0.25"/>
    <row r="1734" s="82" customFormat="1" x14ac:dyDescent="0.25"/>
    <row r="1735" s="82" customFormat="1" x14ac:dyDescent="0.25"/>
    <row r="1736" s="82" customFormat="1" x14ac:dyDescent="0.25"/>
    <row r="1737" s="82" customFormat="1" x14ac:dyDescent="0.25"/>
    <row r="1738" s="82" customFormat="1" x14ac:dyDescent="0.25"/>
    <row r="1739" s="82" customFormat="1" x14ac:dyDescent="0.25"/>
    <row r="1740" s="82" customFormat="1" x14ac:dyDescent="0.25"/>
  </sheetData>
  <customSheetViews>
    <customSheetView guid="{CFED1871-9B9D-472F-82C9-C68C06036B2E}" scale="75" showGridLines="0">
      <pane xSplit="3" ySplit="7" topLeftCell="D8" activePane="bottomRight" state="frozen"/>
      <selection pane="bottomRight" activeCell="B11" sqref="B11:C13"/>
      <pageMargins left="0.7" right="0.7" top="0.75" bottom="0.75" header="0.3" footer="0.3"/>
    </customSheetView>
  </customSheetViews>
  <conditionalFormatting sqref="D112:AJ115">
    <cfRule type="cellIs" dxfId="20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AK1120"/>
  <sheetViews>
    <sheetView showGridLines="0" zoomScale="70" zoomScaleNormal="70" workbookViewId="0">
      <selection activeCell="C3" sqref="C3"/>
    </sheetView>
  </sheetViews>
  <sheetFormatPr defaultColWidth="11.44140625" defaultRowHeight="13.8" x14ac:dyDescent="0.25"/>
  <cols>
    <col min="1" max="1" width="2.77734375" style="42" customWidth="1"/>
    <col min="2" max="2" width="34.21875" style="42" customWidth="1"/>
    <col min="3" max="3" width="24.5546875" style="41" bestFit="1" customWidth="1"/>
    <col min="4" max="4" width="16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77734375" style="42" customWidth="1"/>
    <col min="9" max="9" width="24.5546875" style="41" bestFit="1" customWidth="1"/>
    <col min="10" max="10" width="16" style="42" bestFit="1" customWidth="1"/>
    <col min="11" max="11" width="24.5546875" style="42" bestFit="1" customWidth="1"/>
    <col min="12" max="12" width="16.44140625" style="42" bestFit="1" customWidth="1"/>
    <col min="13" max="13" width="15.77734375" style="42" customWidth="1"/>
    <col min="14" max="14" width="16.21875" style="42" customWidth="1"/>
    <col min="15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1211</v>
      </c>
      <c r="H2" s="40"/>
    </row>
    <row r="3" spans="2:12" x14ac:dyDescent="0.25">
      <c r="B3" s="43" t="s">
        <v>1160</v>
      </c>
      <c r="H3" s="76"/>
    </row>
    <row r="4" spans="2:12" x14ac:dyDescent="0.25">
      <c r="B4" s="44">
        <v>44408</v>
      </c>
      <c r="H4" s="40"/>
    </row>
    <row r="5" spans="2:12" x14ac:dyDescent="0.25">
      <c r="B5" s="40" t="s">
        <v>554</v>
      </c>
      <c r="F5" s="54"/>
      <c r="H5" s="101"/>
    </row>
    <row r="7" spans="2:12" ht="15" customHeight="1" x14ac:dyDescent="0.25">
      <c r="B7" s="560" t="s">
        <v>555</v>
      </c>
      <c r="C7" s="560"/>
      <c r="D7" s="560"/>
      <c r="E7" s="560"/>
      <c r="F7" s="560"/>
      <c r="H7" s="560" t="s">
        <v>556</v>
      </c>
      <c r="I7" s="560"/>
      <c r="J7" s="560"/>
      <c r="K7" s="560"/>
      <c r="L7" s="560"/>
    </row>
    <row r="8" spans="2:12" ht="14.25" customHeight="1" x14ac:dyDescent="0.25">
      <c r="B8" s="560"/>
      <c r="C8" s="560"/>
      <c r="D8" s="560"/>
      <c r="E8" s="560"/>
      <c r="F8" s="560"/>
      <c r="H8" s="560"/>
      <c r="I8" s="560"/>
      <c r="J8" s="560"/>
      <c r="K8" s="560"/>
      <c r="L8" s="560"/>
    </row>
    <row r="9" spans="2:12" s="46" customFormat="1" x14ac:dyDescent="0.25">
      <c r="B9" s="561" t="s">
        <v>558</v>
      </c>
      <c r="C9" s="164">
        <v>44377</v>
      </c>
      <c r="D9" s="164">
        <v>44377</v>
      </c>
      <c r="E9" s="164">
        <v>44408</v>
      </c>
      <c r="F9" s="165">
        <v>44408</v>
      </c>
      <c r="G9" s="45"/>
      <c r="H9" s="561" t="s">
        <v>558</v>
      </c>
      <c r="I9" s="164">
        <v>44377</v>
      </c>
      <c r="J9" s="164">
        <v>44377</v>
      </c>
      <c r="K9" s="164">
        <v>44408</v>
      </c>
      <c r="L9" s="165">
        <v>44408</v>
      </c>
    </row>
    <row r="10" spans="2:12" ht="14.4" thickBot="1" x14ac:dyDescent="0.3">
      <c r="B10" s="562"/>
      <c r="C10" s="166" t="s">
        <v>559</v>
      </c>
      <c r="D10" s="166" t="s">
        <v>560</v>
      </c>
      <c r="E10" s="166" t="s">
        <v>559</v>
      </c>
      <c r="F10" s="167" t="s">
        <v>560</v>
      </c>
      <c r="H10" s="562"/>
      <c r="I10" s="166" t="s">
        <v>559</v>
      </c>
      <c r="J10" s="166" t="s">
        <v>560</v>
      </c>
      <c r="K10" s="166" t="s">
        <v>559</v>
      </c>
      <c r="L10" s="167" t="s">
        <v>560</v>
      </c>
    </row>
    <row r="11" spans="2:12" ht="14.4" thickTop="1" x14ac:dyDescent="0.25">
      <c r="B11" s="47"/>
      <c r="C11" s="148"/>
      <c r="D11" s="148"/>
      <c r="E11" s="130"/>
      <c r="F11" s="154"/>
      <c r="H11" s="47"/>
      <c r="I11" s="148"/>
      <c r="J11" s="148"/>
      <c r="K11" s="130"/>
      <c r="L11" s="154"/>
    </row>
    <row r="12" spans="2:12" s="4" customFormat="1" x14ac:dyDescent="0.25">
      <c r="B12" s="48" t="s">
        <v>1135</v>
      </c>
      <c r="C12" s="148">
        <v>12431832.022530001</v>
      </c>
      <c r="D12" s="148">
        <v>25.605863528607063</v>
      </c>
      <c r="E12" s="148">
        <v>12626011.655579999</v>
      </c>
      <c r="F12" s="154">
        <v>25.814306610944048</v>
      </c>
      <c r="H12" s="172" t="s">
        <v>1135</v>
      </c>
      <c r="I12" s="148">
        <v>11139140.933630001</v>
      </c>
      <c r="J12" s="148">
        <v>25.709422193360098</v>
      </c>
      <c r="K12" s="148">
        <v>11323056.67667</v>
      </c>
      <c r="L12" s="154">
        <v>25.938713848464467</v>
      </c>
    </row>
    <row r="13" spans="2:12" s="4" customFormat="1" x14ac:dyDescent="0.25">
      <c r="B13" s="48" t="s">
        <v>1134</v>
      </c>
      <c r="C13" s="148">
        <v>6943076.9270299999</v>
      </c>
      <c r="D13" s="148">
        <v>14.300666220389452</v>
      </c>
      <c r="E13" s="148">
        <v>6855691.5680900002</v>
      </c>
      <c r="F13" s="154">
        <v>14.016692602253849</v>
      </c>
      <c r="H13" s="172" t="s">
        <v>1134</v>
      </c>
      <c r="I13" s="148">
        <v>6135813.0562500004</v>
      </c>
      <c r="J13" s="148">
        <v>14.161613476530075</v>
      </c>
      <c r="K13" s="148">
        <v>6048374.4108800003</v>
      </c>
      <c r="L13" s="154">
        <v>13.855538974333751</v>
      </c>
    </row>
    <row r="14" spans="2:12" s="4" customFormat="1" x14ac:dyDescent="0.25">
      <c r="B14" s="48" t="s">
        <v>1133</v>
      </c>
      <c r="C14" s="148">
        <v>5886460.7653900003</v>
      </c>
      <c r="D14" s="148">
        <v>12.124352287894059</v>
      </c>
      <c r="E14" s="148">
        <v>5960614.0154999997</v>
      </c>
      <c r="F14" s="154">
        <v>12.186676361700153</v>
      </c>
      <c r="H14" s="172" t="s">
        <v>1133</v>
      </c>
      <c r="I14" s="148">
        <v>5329580.1770200003</v>
      </c>
      <c r="J14" s="148">
        <v>12.300807369327186</v>
      </c>
      <c r="K14" s="148">
        <v>5397960.2056200001</v>
      </c>
      <c r="L14" s="154">
        <v>12.365578406709256</v>
      </c>
    </row>
    <row r="15" spans="2:12" s="4" customFormat="1" x14ac:dyDescent="0.25">
      <c r="B15" s="48" t="s">
        <v>1136</v>
      </c>
      <c r="C15" s="148">
        <v>5466860.9192300001</v>
      </c>
      <c r="D15" s="148">
        <v>11.260101839695762</v>
      </c>
      <c r="E15" s="148">
        <v>5428407.5475700004</v>
      </c>
      <c r="F15" s="154">
        <v>11.098562290666417</v>
      </c>
      <c r="H15" s="172" t="s">
        <v>1136</v>
      </c>
      <c r="I15" s="148">
        <v>5002718.11063</v>
      </c>
      <c r="J15" s="148">
        <v>11.546401359574322</v>
      </c>
      <c r="K15" s="148">
        <v>4960111.4523099996</v>
      </c>
      <c r="L15" s="154">
        <v>11.362560065874185</v>
      </c>
    </row>
    <row r="16" spans="2:12" s="4" customFormat="1" x14ac:dyDescent="0.25">
      <c r="B16" s="48" t="s">
        <v>1142</v>
      </c>
      <c r="C16" s="148">
        <v>4073459.5202500001</v>
      </c>
      <c r="D16" s="148">
        <v>8.3901108361018313</v>
      </c>
      <c r="E16" s="148">
        <v>4056550.3707900001</v>
      </c>
      <c r="F16" s="154">
        <v>8.2937540302390484</v>
      </c>
      <c r="H16" s="172" t="s">
        <v>1139</v>
      </c>
      <c r="I16" s="148">
        <v>3624031.2351099998</v>
      </c>
      <c r="J16" s="148">
        <v>8.364356786623814</v>
      </c>
      <c r="K16" s="148">
        <v>3679155.8297999999</v>
      </c>
      <c r="L16" s="154">
        <v>8.4281632599897787</v>
      </c>
    </row>
    <row r="17" spans="2:12" s="4" customFormat="1" x14ac:dyDescent="0.25">
      <c r="B17" s="48" t="s">
        <v>1139</v>
      </c>
      <c r="C17" s="148">
        <v>3992092.8854700001</v>
      </c>
      <c r="D17" s="148">
        <v>8.2225198533582695</v>
      </c>
      <c r="E17" s="148">
        <v>4050887.2106400002</v>
      </c>
      <c r="F17" s="154">
        <v>8.2821755083362625</v>
      </c>
      <c r="H17" s="172" t="s">
        <v>1142</v>
      </c>
      <c r="I17" s="148">
        <v>3676103.5316400002</v>
      </c>
      <c r="J17" s="148">
        <v>8.4845409789277131</v>
      </c>
      <c r="K17" s="148">
        <v>3655088.78339</v>
      </c>
      <c r="L17" s="154">
        <v>8.3730307769657433</v>
      </c>
    </row>
    <row r="18" spans="2:12" s="4" customFormat="1" x14ac:dyDescent="0.25">
      <c r="B18" s="48" t="s">
        <v>1138</v>
      </c>
      <c r="C18" s="87">
        <v>2200383.1594699998</v>
      </c>
      <c r="D18" s="148">
        <v>4.5321325762707456</v>
      </c>
      <c r="E18" s="148">
        <v>2208981.2152399998</v>
      </c>
      <c r="F18" s="154">
        <v>4.5163365870029111</v>
      </c>
      <c r="H18" s="172" t="s">
        <v>1138</v>
      </c>
      <c r="I18" s="87">
        <v>1997063.4014600001</v>
      </c>
      <c r="J18" s="148">
        <v>4.6092734117433656</v>
      </c>
      <c r="K18" s="148">
        <v>2004339.26333</v>
      </c>
      <c r="L18" s="154">
        <v>4.5915148260168106</v>
      </c>
    </row>
    <row r="19" spans="2:12" s="4" customFormat="1" x14ac:dyDescent="0.25">
      <c r="B19" s="48" t="s">
        <v>1205</v>
      </c>
      <c r="C19" s="148">
        <v>2164116.44423</v>
      </c>
      <c r="D19" s="148">
        <v>4.4574339671370851</v>
      </c>
      <c r="E19" s="148">
        <v>2187272.8449400002</v>
      </c>
      <c r="F19" s="154">
        <v>4.4719530918633001</v>
      </c>
      <c r="H19" s="48" t="s">
        <v>1205</v>
      </c>
      <c r="I19" s="87">
        <v>1706985.1725600001</v>
      </c>
      <c r="J19" s="148">
        <v>3.9397654397796842</v>
      </c>
      <c r="K19" s="148">
        <v>1726691.43521</v>
      </c>
      <c r="L19" s="154">
        <v>3.9554827217979072</v>
      </c>
    </row>
    <row r="20" spans="2:12" s="4" customFormat="1" x14ac:dyDescent="0.25">
      <c r="B20" s="48" t="s">
        <v>1141</v>
      </c>
      <c r="C20" s="148">
        <v>931662.99453000003</v>
      </c>
      <c r="D20" s="148">
        <v>1.9189477021049413</v>
      </c>
      <c r="E20" s="148">
        <v>968917.53191999998</v>
      </c>
      <c r="F20" s="154">
        <v>1.9809845683651142</v>
      </c>
      <c r="H20" s="172" t="s">
        <v>1141</v>
      </c>
      <c r="I20" s="87">
        <v>845750.90951000003</v>
      </c>
      <c r="J20" s="148">
        <v>1.9520147318869647</v>
      </c>
      <c r="K20" s="148">
        <v>882157.70496</v>
      </c>
      <c r="L20" s="154">
        <v>2.0208356216499102</v>
      </c>
    </row>
    <row r="21" spans="2:12" s="4" customFormat="1" x14ac:dyDescent="0.25">
      <c r="B21" s="48" t="s">
        <v>1143</v>
      </c>
      <c r="C21" s="148">
        <v>904506.81891000003</v>
      </c>
      <c r="D21" s="148">
        <v>1.8630140854324813</v>
      </c>
      <c r="E21" s="148">
        <v>923873.00954999996</v>
      </c>
      <c r="F21" s="154">
        <v>1.8888895233642</v>
      </c>
      <c r="H21" s="172" t="s">
        <v>1143</v>
      </c>
      <c r="I21" s="87">
        <v>839031.46412999998</v>
      </c>
      <c r="J21" s="148">
        <v>1.9365060800789886</v>
      </c>
      <c r="K21" s="148">
        <v>858002.88341999997</v>
      </c>
      <c r="L21" s="154">
        <v>1.9655020644773387</v>
      </c>
    </row>
    <row r="22" spans="2:12" s="4" customFormat="1" x14ac:dyDescent="0.25">
      <c r="B22" s="48" t="s">
        <v>1140</v>
      </c>
      <c r="C22" s="148">
        <v>760894.55287000001</v>
      </c>
      <c r="D22" s="148">
        <v>1.5672156802907522</v>
      </c>
      <c r="E22" s="148">
        <v>769863.18047000002</v>
      </c>
      <c r="F22" s="154">
        <v>1.5740112342084012</v>
      </c>
      <c r="H22" s="172" t="s">
        <v>1140</v>
      </c>
      <c r="I22" s="87">
        <v>608711.32681999996</v>
      </c>
      <c r="J22" s="148">
        <v>1.4049213120060517</v>
      </c>
      <c r="K22" s="148">
        <v>617257.10601999995</v>
      </c>
      <c r="L22" s="154">
        <v>1.4140047074897013</v>
      </c>
    </row>
    <row r="23" spans="2:12" s="4" customFormat="1" x14ac:dyDescent="0.25">
      <c r="B23" s="48" t="s">
        <v>1144</v>
      </c>
      <c r="C23" s="148">
        <v>581301.74100000004</v>
      </c>
      <c r="D23" s="148">
        <v>1.1973080895890755</v>
      </c>
      <c r="E23" s="148">
        <v>619906.63800000004</v>
      </c>
      <c r="F23" s="154">
        <v>1.2674200262138438</v>
      </c>
      <c r="H23" s="172" t="s">
        <v>1145</v>
      </c>
      <c r="I23" s="148">
        <v>530384.61667000002</v>
      </c>
      <c r="J23" s="148">
        <v>1.2241412615280425</v>
      </c>
      <c r="K23" s="148">
        <v>536460.19348999998</v>
      </c>
      <c r="L23" s="154">
        <v>1.2289161705513323</v>
      </c>
    </row>
    <row r="24" spans="2:12" s="4" customFormat="1" x14ac:dyDescent="0.25">
      <c r="B24" s="48" t="s">
        <v>1145</v>
      </c>
      <c r="C24" s="148">
        <v>591900.38402</v>
      </c>
      <c r="D24" s="148">
        <v>1.219138130910959</v>
      </c>
      <c r="E24" s="148">
        <v>598350.97415999998</v>
      </c>
      <c r="F24" s="154">
        <v>1.2233487445813513</v>
      </c>
      <c r="H24" s="172" t="s">
        <v>1144</v>
      </c>
      <c r="I24" s="148">
        <v>497954.58399999997</v>
      </c>
      <c r="J24" s="148">
        <v>1.1492919166256623</v>
      </c>
      <c r="K24" s="148">
        <v>536011.56299999997</v>
      </c>
      <c r="L24" s="154">
        <v>1.2278884535455714</v>
      </c>
    </row>
    <row r="25" spans="2:12" s="4" customFormat="1" ht="13.5" customHeight="1" x14ac:dyDescent="0.25">
      <c r="B25" s="48" t="s">
        <v>1146</v>
      </c>
      <c r="C25" s="148">
        <v>518795.28318000003</v>
      </c>
      <c r="D25" s="148">
        <v>1.0685634423243011</v>
      </c>
      <c r="E25" s="148">
        <v>542411.76101000002</v>
      </c>
      <c r="F25" s="154">
        <v>1.1089791368841437</v>
      </c>
      <c r="H25" s="172" t="s">
        <v>1146</v>
      </c>
      <c r="I25" s="148">
        <v>461144.59597000002</v>
      </c>
      <c r="J25" s="148">
        <v>1.0643335227212769</v>
      </c>
      <c r="K25" s="148">
        <v>485451.66889999999</v>
      </c>
      <c r="L25" s="154">
        <v>1.1120664928579869</v>
      </c>
    </row>
    <row r="26" spans="2:12" s="4" customFormat="1" x14ac:dyDescent="0.25">
      <c r="B26" s="48" t="s">
        <v>1148</v>
      </c>
      <c r="C26" s="148">
        <v>253923.18901999999</v>
      </c>
      <c r="D26" s="148">
        <v>0.52300598278769295</v>
      </c>
      <c r="E26" s="148">
        <v>253727.30098999999</v>
      </c>
      <c r="F26" s="154">
        <v>0.51875402320165764</v>
      </c>
      <c r="H26" s="172" t="s">
        <v>1148</v>
      </c>
      <c r="I26" s="148">
        <v>229728.00322000001</v>
      </c>
      <c r="J26" s="148">
        <v>0.53021810744752607</v>
      </c>
      <c r="K26" s="148">
        <v>229518.86902000001</v>
      </c>
      <c r="L26" s="154">
        <v>0.52577889843114534</v>
      </c>
    </row>
    <row r="27" spans="2:12" s="4" customFormat="1" x14ac:dyDescent="0.25">
      <c r="B27" s="48" t="s">
        <v>1154</v>
      </c>
      <c r="C27" s="148">
        <v>210689.06341999999</v>
      </c>
      <c r="D27" s="148">
        <v>0.4339565878243461</v>
      </c>
      <c r="E27" s="148">
        <v>211081.12445999999</v>
      </c>
      <c r="F27" s="154">
        <v>0.43156247714892315</v>
      </c>
      <c r="H27" s="172" t="s">
        <v>1154</v>
      </c>
      <c r="I27" s="148">
        <v>186013.95879</v>
      </c>
      <c r="J27" s="148">
        <v>0.42932497477899728</v>
      </c>
      <c r="K27" s="148">
        <v>186147.76931</v>
      </c>
      <c r="L27" s="154">
        <v>0.42642493626394717</v>
      </c>
    </row>
    <row r="28" spans="2:12" s="4" customFormat="1" x14ac:dyDescent="0.25">
      <c r="B28" s="48" t="s">
        <v>1151</v>
      </c>
      <c r="C28" s="148">
        <v>191415.26759</v>
      </c>
      <c r="D28" s="148">
        <v>0.39425832092315138</v>
      </c>
      <c r="E28" s="148">
        <v>191767.25249000001</v>
      </c>
      <c r="F28" s="154">
        <v>0.39207461459354886</v>
      </c>
      <c r="H28" s="172" t="s">
        <v>1151</v>
      </c>
      <c r="I28" s="148">
        <v>160334.86251000001</v>
      </c>
      <c r="J28" s="148">
        <v>0.3700569637411551</v>
      </c>
      <c r="K28" s="148">
        <v>160597.03503</v>
      </c>
      <c r="L28" s="154">
        <v>0.367893639986626</v>
      </c>
    </row>
    <row r="29" spans="2:12" s="4" customFormat="1" x14ac:dyDescent="0.25">
      <c r="B29" s="48" t="s">
        <v>1285</v>
      </c>
      <c r="C29" s="148">
        <v>116797.80219</v>
      </c>
      <c r="D29" s="148">
        <v>0.24056861272726116</v>
      </c>
      <c r="E29" s="148">
        <v>118179.31827</v>
      </c>
      <c r="F29" s="154">
        <v>0.24162160150912529</v>
      </c>
      <c r="H29" s="172" t="s">
        <v>1285</v>
      </c>
      <c r="I29" s="148">
        <v>96581.366030000005</v>
      </c>
      <c r="J29" s="148">
        <v>0.22291226316925192</v>
      </c>
      <c r="K29" s="148">
        <v>97895.529280000002</v>
      </c>
      <c r="L29" s="154">
        <v>0.22425783015551184</v>
      </c>
    </row>
    <row r="30" spans="2:12" s="4" customFormat="1" x14ac:dyDescent="0.25">
      <c r="B30" s="48" t="s">
        <v>1284</v>
      </c>
      <c r="C30" s="148">
        <v>88150.054480000006</v>
      </c>
      <c r="D30" s="148">
        <v>0.18156280272799274</v>
      </c>
      <c r="E30" s="148">
        <v>91934.804940000002</v>
      </c>
      <c r="F30" s="154">
        <v>0.18796380897444015</v>
      </c>
      <c r="H30" s="172" t="s">
        <v>1284</v>
      </c>
      <c r="I30" s="148">
        <v>77331.473110000006</v>
      </c>
      <c r="J30" s="148">
        <v>0.17848301793337398</v>
      </c>
      <c r="K30" s="148">
        <v>82086.226160000006</v>
      </c>
      <c r="L30" s="154">
        <v>0.18804208016123422</v>
      </c>
    </row>
    <row r="31" spans="2:12" s="4" customFormat="1" x14ac:dyDescent="0.25">
      <c r="B31" s="48" t="s">
        <v>1286</v>
      </c>
      <c r="C31" s="148">
        <v>86007.614029999997</v>
      </c>
      <c r="D31" s="148">
        <v>0.1771500148394943</v>
      </c>
      <c r="E31" s="148">
        <v>86300.127410000001</v>
      </c>
      <c r="F31" s="154">
        <v>0.17644352074874903</v>
      </c>
      <c r="H31" s="48" t="s">
        <v>1286</v>
      </c>
      <c r="I31" s="148">
        <v>68039.968840000001</v>
      </c>
      <c r="J31" s="148">
        <v>0.15703798841878711</v>
      </c>
      <c r="K31" s="148">
        <v>68221.109849999993</v>
      </c>
      <c r="L31" s="154">
        <v>0.15628004851992167</v>
      </c>
    </row>
    <row r="32" spans="2:12" s="4" customFormat="1" x14ac:dyDescent="0.25">
      <c r="B32" s="48" t="s">
        <v>1149</v>
      </c>
      <c r="C32" s="148">
        <v>56885.625269999997</v>
      </c>
      <c r="D32" s="148">
        <v>0.11716740982047694</v>
      </c>
      <c r="E32" s="148">
        <v>59034.704610000001</v>
      </c>
      <c r="F32" s="154">
        <v>0.1206984443749943</v>
      </c>
      <c r="H32" s="172" t="s">
        <v>1149</v>
      </c>
      <c r="I32" s="148">
        <v>44165.220800000003</v>
      </c>
      <c r="J32" s="148">
        <v>0.1019344592707426</v>
      </c>
      <c r="K32" s="148">
        <v>46301.98431</v>
      </c>
      <c r="L32" s="154">
        <v>0.10606799523557521</v>
      </c>
    </row>
    <row r="33" spans="1:37" s="4" customFormat="1" x14ac:dyDescent="0.25">
      <c r="B33" s="48" t="s">
        <v>1150</v>
      </c>
      <c r="C33" s="148">
        <v>38420.327160000001</v>
      </c>
      <c r="D33" s="148">
        <v>7.9134406916092262E-2</v>
      </c>
      <c r="E33" s="148">
        <v>38443.245009999999</v>
      </c>
      <c r="F33" s="154">
        <v>7.8598510826592277E-2</v>
      </c>
      <c r="H33" s="172" t="s">
        <v>1150</v>
      </c>
      <c r="I33" s="148">
        <v>27028.832340000001</v>
      </c>
      <c r="J33" s="148">
        <v>6.2383236388064429E-2</v>
      </c>
      <c r="K33" s="148">
        <v>26997.2745</v>
      </c>
      <c r="L33" s="154">
        <v>6.1845012167676489E-2</v>
      </c>
    </row>
    <row r="34" spans="1:37" s="4" customFormat="1" x14ac:dyDescent="0.25">
      <c r="B34" s="48" t="s">
        <v>1153</v>
      </c>
      <c r="C34" s="148">
        <v>32202.589370000002</v>
      </c>
      <c r="D34" s="148">
        <v>6.6327722831327582E-2</v>
      </c>
      <c r="E34" s="148">
        <v>32576.185979999998</v>
      </c>
      <c r="F34" s="154">
        <v>6.6603110787658071E-2</v>
      </c>
      <c r="H34" s="172" t="s">
        <v>1152</v>
      </c>
      <c r="I34" s="148">
        <v>22731.572230000002</v>
      </c>
      <c r="J34" s="148">
        <v>5.2465050138249932E-2</v>
      </c>
      <c r="K34" s="148">
        <v>24159.004529999998</v>
      </c>
      <c r="L34" s="154">
        <v>5.5343139512723828E-2</v>
      </c>
    </row>
    <row r="35" spans="1:37" s="4" customFormat="1" x14ac:dyDescent="0.25">
      <c r="B35" s="48" t="s">
        <v>1152</v>
      </c>
      <c r="C35" s="148">
        <v>28887.631249999999</v>
      </c>
      <c r="D35" s="148">
        <v>5.9499898495386026E-2</v>
      </c>
      <c r="E35" s="148">
        <v>30124.01827</v>
      </c>
      <c r="F35" s="154">
        <v>6.1589571211253441E-2</v>
      </c>
      <c r="H35" s="172" t="s">
        <v>1153</v>
      </c>
      <c r="I35" s="148">
        <v>20707.785240000001</v>
      </c>
      <c r="J35" s="148">
        <v>4.7794098000616465E-2</v>
      </c>
      <c r="K35" s="148">
        <v>21071.371370000001</v>
      </c>
      <c r="L35" s="154">
        <v>4.8270028841884763E-2</v>
      </c>
    </row>
    <row r="36" spans="1:37" s="4" customFormat="1" x14ac:dyDescent="0.25">
      <c r="B36" s="48"/>
      <c r="C36" s="130"/>
      <c r="D36" s="148"/>
      <c r="E36" s="130"/>
      <c r="F36" s="154"/>
      <c r="H36" s="48"/>
      <c r="I36" s="148"/>
      <c r="J36" s="148"/>
      <c r="K36" s="148"/>
      <c r="L36" s="154"/>
    </row>
    <row r="37" spans="1:37" s="5" customFormat="1" x14ac:dyDescent="0.25">
      <c r="B37" s="150" t="s">
        <v>1156</v>
      </c>
      <c r="C37" s="156">
        <v>48550723.581890002</v>
      </c>
      <c r="D37" s="155">
        <v>100</v>
      </c>
      <c r="E37" s="156">
        <v>48910907.605890006</v>
      </c>
      <c r="F37" s="157">
        <v>100</v>
      </c>
      <c r="H37" s="150" t="s">
        <v>1156</v>
      </c>
      <c r="I37" s="156">
        <v>43327076.15851</v>
      </c>
      <c r="J37" s="155">
        <v>100</v>
      </c>
      <c r="K37" s="156">
        <v>43653115.350360006</v>
      </c>
      <c r="L37" s="157">
        <v>100</v>
      </c>
    </row>
    <row r="38" spans="1:37" s="4" customFormat="1" x14ac:dyDescent="0.25">
      <c r="A38" s="8"/>
      <c r="B38" s="8"/>
      <c r="C38" s="130"/>
      <c r="D38" s="148"/>
      <c r="E38" s="130"/>
      <c r="F38" s="148"/>
      <c r="G38" s="8"/>
      <c r="H38" s="8"/>
      <c r="I38" s="148"/>
      <c r="J38" s="148"/>
      <c r="K38" s="148"/>
      <c r="L38" s="148"/>
    </row>
    <row r="39" spans="1:37" s="4" customFormat="1" x14ac:dyDescent="0.25">
      <c r="B39" s="149" t="s">
        <v>1137</v>
      </c>
      <c r="C39" s="159">
        <v>30728230.634180002</v>
      </c>
      <c r="D39" s="158">
        <v>63.290983876586338</v>
      </c>
      <c r="E39" s="159">
        <v>30870724.786740001</v>
      </c>
      <c r="F39" s="169">
        <v>63.116237865564472</v>
      </c>
      <c r="H39" s="149" t="s">
        <v>1137</v>
      </c>
      <c r="I39" s="159">
        <v>27607252.27753</v>
      </c>
      <c r="J39" s="158">
        <v>63.718244398791668</v>
      </c>
      <c r="K39" s="159">
        <v>27729502.745480001</v>
      </c>
      <c r="L39" s="169">
        <v>63.522391295381667</v>
      </c>
    </row>
    <row r="40" spans="1:37" s="4" customFormat="1" x14ac:dyDescent="0.25">
      <c r="B40" s="48" t="s">
        <v>1147</v>
      </c>
      <c r="C40" s="148">
        <v>16200318.500750002</v>
      </c>
      <c r="D40" s="148">
        <v>33.367820921196142</v>
      </c>
      <c r="E40" s="148">
        <v>16384602.975710001</v>
      </c>
      <c r="F40" s="154">
        <v>33.498873314174432</v>
      </c>
      <c r="H40" s="48" t="s">
        <v>1147</v>
      </c>
      <c r="I40" s="148">
        <v>14326016.241899999</v>
      </c>
      <c r="J40" s="148">
        <v>33.064811919200281</v>
      </c>
      <c r="K40" s="148">
        <v>14495164.76262</v>
      </c>
      <c r="L40" s="154">
        <v>33.20533860248409</v>
      </c>
    </row>
    <row r="41" spans="1:37" s="4" customFormat="1" x14ac:dyDescent="0.25">
      <c r="B41" s="48" t="s">
        <v>1155</v>
      </c>
      <c r="C41" s="148">
        <v>1622174.4469599999</v>
      </c>
      <c r="D41" s="148">
        <v>3.3411952022175222</v>
      </c>
      <c r="E41" s="148">
        <v>1655579.8434400002</v>
      </c>
      <c r="F41" s="154">
        <v>3.3848888202610867</v>
      </c>
      <c r="H41" s="48" t="s">
        <v>1155</v>
      </c>
      <c r="I41" s="148">
        <v>1393807.6390800001</v>
      </c>
      <c r="J41" s="148">
        <v>3.2169436820080421</v>
      </c>
      <c r="K41" s="148">
        <v>1428447.8422600001</v>
      </c>
      <c r="L41" s="154">
        <v>3.2722701021342329</v>
      </c>
    </row>
    <row r="42" spans="1:37" s="5" customFormat="1" x14ac:dyDescent="0.25">
      <c r="B42" s="161" t="s">
        <v>364</v>
      </c>
      <c r="C42" s="162">
        <v>0</v>
      </c>
      <c r="D42" s="162">
        <v>0</v>
      </c>
      <c r="E42" s="162">
        <v>3.4924596548080444E-9</v>
      </c>
      <c r="F42" s="163">
        <v>9.7699626167013776E-15</v>
      </c>
      <c r="H42" s="161" t="s">
        <v>364</v>
      </c>
      <c r="I42" s="162">
        <v>0</v>
      </c>
      <c r="J42" s="162">
        <v>8.4376949871511897E-15</v>
      </c>
      <c r="K42" s="162">
        <v>4.8894435167312622E-9</v>
      </c>
      <c r="L42" s="163">
        <v>1.021405182655144E-14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60" t="s">
        <v>7</v>
      </c>
      <c r="C44" s="560"/>
      <c r="D44" s="560"/>
      <c r="E44" s="560"/>
      <c r="F44" s="560"/>
      <c r="H44" s="560" t="s">
        <v>33</v>
      </c>
      <c r="I44" s="560"/>
      <c r="J44" s="560"/>
      <c r="K44" s="560"/>
      <c r="L44" s="560"/>
    </row>
    <row r="45" spans="1:37" s="4" customFormat="1" x14ac:dyDescent="0.25">
      <c r="B45" s="560"/>
      <c r="C45" s="560"/>
      <c r="D45" s="560"/>
      <c r="E45" s="560"/>
      <c r="F45" s="560"/>
      <c r="H45" s="560"/>
      <c r="I45" s="560"/>
      <c r="J45" s="560"/>
      <c r="K45" s="560"/>
      <c r="L45" s="560"/>
      <c r="AK45" s="4">
        <v>0</v>
      </c>
    </row>
    <row r="46" spans="1:37" s="4" customFormat="1" x14ac:dyDescent="0.25">
      <c r="B46" s="561" t="s">
        <v>558</v>
      </c>
      <c r="C46" s="164">
        <v>44377</v>
      </c>
      <c r="D46" s="164">
        <v>44377</v>
      </c>
      <c r="E46" s="164">
        <v>44408</v>
      </c>
      <c r="F46" s="165">
        <v>44408</v>
      </c>
      <c r="H46" s="561" t="s">
        <v>558</v>
      </c>
      <c r="I46" s="164">
        <v>44377</v>
      </c>
      <c r="J46" s="164">
        <v>44377</v>
      </c>
      <c r="K46" s="164">
        <v>44408</v>
      </c>
      <c r="L46" s="165">
        <v>44408</v>
      </c>
    </row>
    <row r="47" spans="1:37" s="4" customFormat="1" ht="14.4" thickBot="1" x14ac:dyDescent="0.3">
      <c r="B47" s="562"/>
      <c r="C47" s="166" t="s">
        <v>559</v>
      </c>
      <c r="D47" s="166" t="s">
        <v>560</v>
      </c>
      <c r="E47" s="166" t="s">
        <v>559</v>
      </c>
      <c r="F47" s="167" t="s">
        <v>560</v>
      </c>
      <c r="H47" s="562"/>
      <c r="I47" s="166" t="s">
        <v>559</v>
      </c>
      <c r="J47" s="166" t="s">
        <v>560</v>
      </c>
      <c r="K47" s="166" t="s">
        <v>559</v>
      </c>
      <c r="L47" s="167" t="s">
        <v>560</v>
      </c>
    </row>
    <row r="48" spans="1:37" s="4" customFormat="1" ht="14.4" thickTop="1" x14ac:dyDescent="0.25">
      <c r="B48" s="47"/>
      <c r="C48" s="148"/>
      <c r="D48" s="148"/>
      <c r="E48" s="130"/>
      <c r="F48" s="154"/>
      <c r="H48" s="47"/>
      <c r="I48" s="148"/>
      <c r="J48" s="148"/>
      <c r="K48" s="130"/>
      <c r="L48" s="154"/>
    </row>
    <row r="49" spans="2:12" s="4" customFormat="1" x14ac:dyDescent="0.25">
      <c r="B49" s="48" t="s">
        <v>1135</v>
      </c>
      <c r="C49" s="148">
        <v>1250006.51954</v>
      </c>
      <c r="D49" s="148">
        <v>24.754424026851023</v>
      </c>
      <c r="E49" s="148">
        <v>1250234.80831</v>
      </c>
      <c r="F49" s="154">
        <v>24.748029681900686</v>
      </c>
      <c r="H49" s="48" t="s">
        <v>1135</v>
      </c>
      <c r="I49" s="148">
        <v>2374078.2181500001</v>
      </c>
      <c r="J49" s="148">
        <v>29.27877380593528</v>
      </c>
      <c r="K49" s="148">
        <v>2801020.7224699999</v>
      </c>
      <c r="L49" s="154">
        <v>33.068324285123644</v>
      </c>
    </row>
    <row r="50" spans="2:12" s="4" customFormat="1" x14ac:dyDescent="0.25">
      <c r="B50" s="48" t="s">
        <v>1134</v>
      </c>
      <c r="C50" s="148">
        <v>789845.89754999999</v>
      </c>
      <c r="D50" s="148">
        <v>15.641662629900999</v>
      </c>
      <c r="E50" s="148">
        <v>789796.53859000001</v>
      </c>
      <c r="F50" s="154">
        <v>15.633789788742842</v>
      </c>
      <c r="H50" s="48" t="s">
        <v>1133</v>
      </c>
      <c r="I50" s="148">
        <v>1135770.17821</v>
      </c>
      <c r="J50" s="148">
        <v>14.007103004908799</v>
      </c>
      <c r="K50" s="148">
        <v>1086907.28462</v>
      </c>
      <c r="L50" s="154">
        <v>12.831823151948246</v>
      </c>
    </row>
    <row r="51" spans="2:12" s="4" customFormat="1" x14ac:dyDescent="0.25">
      <c r="B51" s="48" t="s">
        <v>1133</v>
      </c>
      <c r="C51" s="148">
        <v>526748.55645999999</v>
      </c>
      <c r="D51" s="148">
        <v>10.431431291207165</v>
      </c>
      <c r="E51" s="148">
        <v>526948.60146000003</v>
      </c>
      <c r="F51" s="154">
        <v>10.430792314442257</v>
      </c>
      <c r="H51" s="48" t="s">
        <v>1134</v>
      </c>
      <c r="I51" s="148">
        <v>953850.35832</v>
      </c>
      <c r="J51" s="148">
        <v>11.763542023364398</v>
      </c>
      <c r="K51" s="148">
        <v>951637.99592000002</v>
      </c>
      <c r="L51" s="154">
        <v>11.23485934919383</v>
      </c>
    </row>
    <row r="52" spans="2:12" s="4" customFormat="1" x14ac:dyDescent="0.25">
      <c r="B52" s="48" t="s">
        <v>1136</v>
      </c>
      <c r="C52" s="148">
        <v>446393.66830999998</v>
      </c>
      <c r="D52" s="148">
        <v>8.8401284117411549</v>
      </c>
      <c r="E52" s="148">
        <v>447444.74231</v>
      </c>
      <c r="F52" s="154">
        <v>8.8570368462758413</v>
      </c>
      <c r="H52" s="48" t="s">
        <v>1136</v>
      </c>
      <c r="I52" s="148">
        <v>768824.94028999994</v>
      </c>
      <c r="J52" s="148">
        <v>9.4816806586320972</v>
      </c>
      <c r="K52" s="148">
        <v>766543.47213000001</v>
      </c>
      <c r="L52" s="154">
        <v>9.0496681840635578</v>
      </c>
    </row>
    <row r="53" spans="2:12" s="4" customFormat="1" x14ac:dyDescent="0.25">
      <c r="B53" s="48" t="s">
        <v>1205</v>
      </c>
      <c r="C53" s="148">
        <v>440790.54051000002</v>
      </c>
      <c r="D53" s="148">
        <v>8.7291672293235791</v>
      </c>
      <c r="E53" s="148">
        <v>440556.90341000003</v>
      </c>
      <c r="F53" s="154">
        <v>8.7206941045697697</v>
      </c>
      <c r="H53" s="48" t="s">
        <v>1142</v>
      </c>
      <c r="I53" s="148">
        <v>711558.16674000002</v>
      </c>
      <c r="J53" s="148">
        <v>8.7754272182240829</v>
      </c>
      <c r="K53" s="148">
        <v>719998.36175000004</v>
      </c>
      <c r="L53" s="154">
        <v>8.5001653576169751</v>
      </c>
    </row>
    <row r="54" spans="2:12" s="4" customFormat="1" x14ac:dyDescent="0.25">
      <c r="B54" s="48" t="s">
        <v>1142</v>
      </c>
      <c r="C54" s="148">
        <v>379678.73031999997</v>
      </c>
      <c r="D54" s="148">
        <v>7.5189434114122946</v>
      </c>
      <c r="E54" s="148">
        <v>379694.44672000001</v>
      </c>
      <c r="F54" s="154">
        <v>7.5159397059032118</v>
      </c>
      <c r="H54" s="48" t="s">
        <v>1139</v>
      </c>
      <c r="I54" s="148">
        <v>619135.46155999997</v>
      </c>
      <c r="J54" s="148">
        <v>7.6356065253715393</v>
      </c>
      <c r="K54" s="148">
        <v>612718.43032999989</v>
      </c>
      <c r="L54" s="154">
        <v>7.2336386471847618</v>
      </c>
    </row>
    <row r="55" spans="2:12" s="4" customFormat="1" x14ac:dyDescent="0.25">
      <c r="B55" s="48" t="s">
        <v>1139</v>
      </c>
      <c r="C55" s="148">
        <v>350849.77489</v>
      </c>
      <c r="D55" s="148">
        <v>6.9480310395088036</v>
      </c>
      <c r="E55" s="148">
        <v>351235.85027</v>
      </c>
      <c r="F55" s="154">
        <v>6.9526101737476784</v>
      </c>
      <c r="H55" s="48" t="s">
        <v>1138</v>
      </c>
      <c r="I55" s="148">
        <v>475364.99011999997</v>
      </c>
      <c r="J55" s="148">
        <v>5.8625296818694617</v>
      </c>
      <c r="K55" s="148">
        <v>457375.90135999996</v>
      </c>
      <c r="L55" s="154">
        <v>5.3996939419412646</v>
      </c>
    </row>
    <row r="56" spans="2:12" s="4" customFormat="1" x14ac:dyDescent="0.25">
      <c r="B56" s="48" t="s">
        <v>1138</v>
      </c>
      <c r="C56" s="148">
        <v>199123.79633000001</v>
      </c>
      <c r="D56" s="148">
        <v>3.9433353435653089</v>
      </c>
      <c r="E56" s="148">
        <v>199243.19239000001</v>
      </c>
      <c r="F56" s="154">
        <v>3.9439602916268681</v>
      </c>
      <c r="H56" s="48" t="s">
        <v>1205</v>
      </c>
      <c r="I56" s="148">
        <v>207898.23791</v>
      </c>
      <c r="J56" s="148">
        <v>2.5639447916601106</v>
      </c>
      <c r="K56" s="148">
        <v>219457.71646</v>
      </c>
      <c r="L56" s="154">
        <v>2.5908765603035353</v>
      </c>
    </row>
    <row r="57" spans="2:12" s="4" customFormat="1" x14ac:dyDescent="0.25">
      <c r="B57" s="48" t="s">
        <v>1140</v>
      </c>
      <c r="C57" s="148">
        <v>150851.36170000001</v>
      </c>
      <c r="D57" s="148">
        <v>2.9873752769896487</v>
      </c>
      <c r="E57" s="148">
        <v>150854.12009000001</v>
      </c>
      <c r="F57" s="154">
        <v>2.9861128620077868</v>
      </c>
      <c r="H57" s="48" t="s">
        <v>1143</v>
      </c>
      <c r="I57" s="148">
        <v>168457.55804999999</v>
      </c>
      <c r="J57" s="148">
        <v>2.077535061961691</v>
      </c>
      <c r="K57" s="148">
        <v>175272.23392999999</v>
      </c>
      <c r="L57" s="154">
        <v>2.0692310568356986</v>
      </c>
    </row>
    <row r="58" spans="2:12" s="4" customFormat="1" x14ac:dyDescent="0.25">
      <c r="B58" s="48" t="s">
        <v>1141</v>
      </c>
      <c r="C58" s="148">
        <v>81131.709189999994</v>
      </c>
      <c r="D58" s="148">
        <v>1.6066866051638689</v>
      </c>
      <c r="E58" s="148">
        <v>81131.488599999997</v>
      </c>
      <c r="F58" s="154">
        <v>1.6059739135912261</v>
      </c>
      <c r="H58" s="48" t="s">
        <v>1141</v>
      </c>
      <c r="I58" s="148">
        <v>151487.32394</v>
      </c>
      <c r="J58" s="148">
        <v>1.8682464032553907</v>
      </c>
      <c r="K58" s="148">
        <v>149216.64053999999</v>
      </c>
      <c r="L58" s="154">
        <v>1.7616236176083113</v>
      </c>
    </row>
    <row r="59" spans="2:12" s="4" customFormat="1" x14ac:dyDescent="0.25">
      <c r="B59" s="48" t="s">
        <v>1144</v>
      </c>
      <c r="C59" s="148">
        <v>80062.093999999997</v>
      </c>
      <c r="D59" s="148">
        <v>1.5855045492746207</v>
      </c>
      <c r="E59" s="148">
        <v>80499.926999999996</v>
      </c>
      <c r="F59" s="154">
        <v>1.5934723377921358</v>
      </c>
      <c r="H59" s="48" t="s">
        <v>1144</v>
      </c>
      <c r="I59" s="148">
        <v>140864.46599999999</v>
      </c>
      <c r="J59" s="148">
        <v>1.7372379754706444</v>
      </c>
      <c r="K59" s="148">
        <v>127540.726</v>
      </c>
      <c r="L59" s="154">
        <v>1.5057218438601794</v>
      </c>
    </row>
    <row r="60" spans="2:12" s="4" customFormat="1" x14ac:dyDescent="0.25">
      <c r="B60" s="48" t="s">
        <v>1143</v>
      </c>
      <c r="C60" s="148">
        <v>63941.41403</v>
      </c>
      <c r="D60" s="148">
        <v>1.2662596962754566</v>
      </c>
      <c r="E60" s="148">
        <v>63971.907039999998</v>
      </c>
      <c r="F60" s="154">
        <v>1.2663050522275627</v>
      </c>
      <c r="H60" s="48" t="s">
        <v>1140</v>
      </c>
      <c r="I60" s="148">
        <v>128043.74011</v>
      </c>
      <c r="J60" s="148">
        <v>1.5791239207223897</v>
      </c>
      <c r="K60" s="148">
        <v>126743.78958</v>
      </c>
      <c r="L60" s="154">
        <v>1.496313362244968</v>
      </c>
    </row>
    <row r="61" spans="2:12" s="4" customFormat="1" x14ac:dyDescent="0.25">
      <c r="B61" s="48" t="s">
        <v>1145</v>
      </c>
      <c r="C61" s="148">
        <v>59418.76195</v>
      </c>
      <c r="D61" s="148">
        <v>1.1766956455571937</v>
      </c>
      <c r="E61" s="148">
        <v>59417.056449999996</v>
      </c>
      <c r="F61" s="154">
        <v>1.1761431267646838</v>
      </c>
      <c r="H61" s="48" t="s">
        <v>1148</v>
      </c>
      <c r="I61" s="148">
        <v>63601.229480000002</v>
      </c>
      <c r="J61" s="148">
        <v>0.78437432999802148</v>
      </c>
      <c r="K61" s="148">
        <v>65611.258950000003</v>
      </c>
      <c r="L61" s="154">
        <v>0.77459419357689496</v>
      </c>
    </row>
    <row r="62" spans="2:12" s="4" customFormat="1" x14ac:dyDescent="0.25">
      <c r="B62" s="48" t="s">
        <v>1146</v>
      </c>
      <c r="C62" s="148">
        <v>57632.712619999998</v>
      </c>
      <c r="D62" s="148">
        <v>1.1413257320754919</v>
      </c>
      <c r="E62" s="148">
        <v>57632.712619999998</v>
      </c>
      <c r="F62" s="154">
        <v>1.1408225663595164</v>
      </c>
      <c r="H62" s="48" t="s">
        <v>1145</v>
      </c>
      <c r="I62" s="148">
        <v>63963.016280000003</v>
      </c>
      <c r="J62" s="148">
        <v>0.78883613492179827</v>
      </c>
      <c r="K62" s="148">
        <v>65138.002639999999</v>
      </c>
      <c r="L62" s="154">
        <v>0.7690070185147766</v>
      </c>
    </row>
    <row r="63" spans="2:12" s="4" customFormat="1" x14ac:dyDescent="0.25">
      <c r="B63" s="48" t="s">
        <v>1151</v>
      </c>
      <c r="C63" s="148">
        <v>30498.294760000001</v>
      </c>
      <c r="D63" s="148">
        <v>0.60397102637733069</v>
      </c>
      <c r="E63" s="148">
        <v>30493.690439999998</v>
      </c>
      <c r="F63" s="154">
        <v>0.60361361810100156</v>
      </c>
      <c r="H63" s="48" t="s">
        <v>1151</v>
      </c>
      <c r="I63" s="148">
        <v>35611.183590000001</v>
      </c>
      <c r="J63" s="148">
        <v>0.43918173433465491</v>
      </c>
      <c r="K63" s="148">
        <v>35667.67527</v>
      </c>
      <c r="L63" s="154">
        <v>0.42108587161210398</v>
      </c>
    </row>
    <row r="64" spans="2:12" s="4" customFormat="1" x14ac:dyDescent="0.25">
      <c r="B64" s="48" t="s">
        <v>1148</v>
      </c>
      <c r="C64" s="148">
        <v>24170.753789999999</v>
      </c>
      <c r="D64" s="148">
        <v>0.47866397415788026</v>
      </c>
      <c r="E64" s="148">
        <v>24179.323810000002</v>
      </c>
      <c r="F64" s="154">
        <v>0.47862259102115406</v>
      </c>
      <c r="H64" s="48" t="s">
        <v>1146</v>
      </c>
      <c r="I64" s="148">
        <v>28573.88724</v>
      </c>
      <c r="J64" s="148">
        <v>0.35239293080587175</v>
      </c>
      <c r="K64" s="148">
        <v>28708.218720000001</v>
      </c>
      <c r="L64" s="154">
        <v>0.33892383539528953</v>
      </c>
    </row>
    <row r="65" spans="1:13" s="4" customFormat="1" x14ac:dyDescent="0.25">
      <c r="B65" s="48" t="s">
        <v>1154</v>
      </c>
      <c r="C65" s="148">
        <v>23889.813330000001</v>
      </c>
      <c r="D65" s="148">
        <v>0.47310038775698865</v>
      </c>
      <c r="E65" s="148">
        <v>23905.010340000001</v>
      </c>
      <c r="F65" s="154">
        <v>0.47319263670170758</v>
      </c>
      <c r="H65" s="48" t="s">
        <v>1285</v>
      </c>
      <c r="I65" s="148">
        <v>27240.498749999999</v>
      </c>
      <c r="J65" s="148">
        <v>0.33594866216481178</v>
      </c>
      <c r="K65" s="148">
        <v>27595.368920000001</v>
      </c>
      <c r="L65" s="154">
        <v>0.32578573978185049</v>
      </c>
    </row>
    <row r="66" spans="1:13" s="4" customFormat="1" x14ac:dyDescent="0.25">
      <c r="B66" s="48" t="s">
        <v>1285</v>
      </c>
      <c r="C66" s="148">
        <v>19910.380980000002</v>
      </c>
      <c r="D66" s="148">
        <v>0.39429395415989099</v>
      </c>
      <c r="E66" s="148">
        <v>19927.456109999999</v>
      </c>
      <c r="F66" s="154">
        <v>0.39445812259993573</v>
      </c>
      <c r="H66" s="48" t="s">
        <v>1154</v>
      </c>
      <c r="I66" s="148">
        <v>22784.262170000002</v>
      </c>
      <c r="J66" s="148">
        <v>0.28099127202741958</v>
      </c>
      <c r="K66" s="148">
        <v>22957.863799999999</v>
      </c>
      <c r="L66" s="154">
        <v>0.27103622580936904</v>
      </c>
    </row>
    <row r="67" spans="1:13" s="4" customFormat="1" x14ac:dyDescent="0.25">
      <c r="B67" s="48" t="s">
        <v>1286</v>
      </c>
      <c r="C67" s="148">
        <v>17566.77781</v>
      </c>
      <c r="D67" s="148">
        <v>0.34788255892796732</v>
      </c>
      <c r="E67" s="148">
        <v>17568.577809999999</v>
      </c>
      <c r="F67" s="154">
        <v>0.34776482163249339</v>
      </c>
      <c r="H67" s="48" t="s">
        <v>1149</v>
      </c>
      <c r="I67" s="148">
        <v>7246.61949</v>
      </c>
      <c r="J67" s="148">
        <v>8.9370321198063638E-2</v>
      </c>
      <c r="K67" s="148">
        <v>7869.0706099999998</v>
      </c>
      <c r="L67" s="154">
        <v>9.2900768875622888E-2</v>
      </c>
    </row>
    <row r="68" spans="1:13" s="4" customFormat="1" x14ac:dyDescent="0.25">
      <c r="B68" s="48" t="s">
        <v>1284</v>
      </c>
      <c r="C68" s="148">
        <v>14572.74705</v>
      </c>
      <c r="D68" s="148">
        <v>0.28859046258774229</v>
      </c>
      <c r="E68" s="148">
        <v>14567.539000000001</v>
      </c>
      <c r="F68" s="154">
        <v>0.28836014256519904</v>
      </c>
      <c r="H68" s="48" t="s">
        <v>1150</v>
      </c>
      <c r="I68" s="148">
        <v>6942.2120100000002</v>
      </c>
      <c r="J68" s="148">
        <v>8.561615771532044E-2</v>
      </c>
      <c r="K68" s="148">
        <v>6263.1175599999997</v>
      </c>
      <c r="L68" s="154">
        <v>7.394118895603799E-2</v>
      </c>
    </row>
    <row r="69" spans="1:13" s="4" customFormat="1" x14ac:dyDescent="0.25">
      <c r="B69" s="48" t="s">
        <v>1149</v>
      </c>
      <c r="C69" s="148">
        <v>12689.092070000001</v>
      </c>
      <c r="D69" s="148">
        <v>0.25128762186946441</v>
      </c>
      <c r="E69" s="148">
        <v>12689.092070000001</v>
      </c>
      <c r="F69" s="154">
        <v>0.25117683902051924</v>
      </c>
      <c r="H69" s="48" t="s">
        <v>1284</v>
      </c>
      <c r="I69" s="148">
        <v>7442.13436</v>
      </c>
      <c r="J69" s="148">
        <v>9.1781545735934E-2</v>
      </c>
      <c r="K69" s="148">
        <v>5445.6742700000004</v>
      </c>
      <c r="L69" s="154">
        <v>6.4290607087232179E-2</v>
      </c>
    </row>
    <row r="70" spans="1:13" s="4" customFormat="1" x14ac:dyDescent="0.25">
      <c r="B70" s="48" t="s">
        <v>1153</v>
      </c>
      <c r="C70" s="148">
        <v>11413.177</v>
      </c>
      <c r="D70" s="148">
        <v>0.22602011952343473</v>
      </c>
      <c r="E70" s="148">
        <v>11419.496230000001</v>
      </c>
      <c r="F70" s="154">
        <v>0.22604556342053056</v>
      </c>
      <c r="H70" s="48" t="s">
        <v>1153</v>
      </c>
      <c r="I70" s="148">
        <v>4980.5004099999996</v>
      </c>
      <c r="J70" s="148">
        <v>6.1422974116830238E-2</v>
      </c>
      <c r="K70" s="148">
        <v>4986.96018</v>
      </c>
      <c r="L70" s="154">
        <v>5.8875114741677829E-2</v>
      </c>
    </row>
    <row r="71" spans="1:13" s="4" customFormat="1" x14ac:dyDescent="0.25">
      <c r="B71" s="48" t="s">
        <v>1150</v>
      </c>
      <c r="C71" s="148">
        <v>11250.26037</v>
      </c>
      <c r="D71" s="148">
        <v>0.22279381047863897</v>
      </c>
      <c r="E71" s="148">
        <v>11250.26037</v>
      </c>
      <c r="F71" s="154">
        <v>0.22269558943269749</v>
      </c>
      <c r="H71" s="48" t="s">
        <v>1152</v>
      </c>
      <c r="I71" s="148">
        <v>3502.16563</v>
      </c>
      <c r="J71" s="148">
        <v>4.3191127624933275E-2</v>
      </c>
      <c r="K71" s="148">
        <v>3899.3405899999998</v>
      </c>
      <c r="L71" s="154">
        <v>4.6034882246268852E-2</v>
      </c>
    </row>
    <row r="72" spans="1:13" s="4" customFormat="1" x14ac:dyDescent="0.25">
      <c r="B72" s="48" t="s">
        <v>1152</v>
      </c>
      <c r="C72" s="148">
        <v>7191.9436500000002</v>
      </c>
      <c r="D72" s="148">
        <v>0.14242519531404862</v>
      </c>
      <c r="E72" s="148">
        <v>7193.2017599999999</v>
      </c>
      <c r="F72" s="154">
        <v>0.14238730955268697</v>
      </c>
      <c r="H72" s="48" t="s">
        <v>1286</v>
      </c>
      <c r="I72" s="148">
        <v>1308.8577</v>
      </c>
      <c r="J72" s="148">
        <v>1.614173798044401E-2</v>
      </c>
      <c r="K72" s="148">
        <v>1828.3533</v>
      </c>
      <c r="L72" s="154">
        <v>2.1585195477904398E-2</v>
      </c>
    </row>
    <row r="73" spans="1:13" s="4" customFormat="1" x14ac:dyDescent="0.25">
      <c r="B73" s="53"/>
      <c r="C73" s="148"/>
      <c r="D73" s="148"/>
      <c r="E73" s="148"/>
      <c r="F73" s="154"/>
      <c r="H73" s="48"/>
      <c r="I73" s="148"/>
      <c r="J73" s="148"/>
      <c r="K73" s="148"/>
      <c r="L73" s="154"/>
    </row>
    <row r="74" spans="1:13" s="5" customFormat="1" x14ac:dyDescent="0.25">
      <c r="B74" s="150" t="s">
        <v>1156</v>
      </c>
      <c r="C74" s="156">
        <v>5049628.7782100001</v>
      </c>
      <c r="D74" s="155">
        <v>100</v>
      </c>
      <c r="E74" s="156">
        <v>5051855.9432000006</v>
      </c>
      <c r="F74" s="157">
        <v>100</v>
      </c>
      <c r="H74" s="150" t="s">
        <v>1156</v>
      </c>
      <c r="I74" s="156">
        <v>8108530.2065100009</v>
      </c>
      <c r="J74" s="155">
        <v>100</v>
      </c>
      <c r="K74" s="156">
        <v>8470404.1798999999</v>
      </c>
      <c r="L74" s="157">
        <v>100</v>
      </c>
    </row>
    <row r="75" spans="1:13" s="4" customFormat="1" x14ac:dyDescent="0.25">
      <c r="B75" s="8"/>
      <c r="C75" s="168"/>
      <c r="D75" s="148">
        <v>0</v>
      </c>
      <c r="E75" s="168"/>
      <c r="F75" s="148"/>
      <c r="G75" s="8"/>
      <c r="H75" s="171"/>
      <c r="I75" s="168"/>
      <c r="J75" s="168">
        <v>0</v>
      </c>
      <c r="K75" s="168"/>
      <c r="L75" s="168"/>
      <c r="M75" s="8"/>
    </row>
    <row r="76" spans="1:13" s="4" customFormat="1" x14ac:dyDescent="0.25">
      <c r="B76" s="149" t="s">
        <v>1137</v>
      </c>
      <c r="C76" s="159">
        <v>3012994.6418600003</v>
      </c>
      <c r="D76" s="158">
        <v>59.667646359700342</v>
      </c>
      <c r="E76" s="159">
        <v>3014424.6906699999</v>
      </c>
      <c r="F76" s="169">
        <v>59.669648631361625</v>
      </c>
      <c r="H76" s="48" t="s">
        <v>1137</v>
      </c>
      <c r="I76" s="159">
        <v>5232523.6949700005</v>
      </c>
      <c r="J76" s="148">
        <v>64.531099492840582</v>
      </c>
      <c r="K76" s="159">
        <v>5606109.4751400007</v>
      </c>
      <c r="L76" s="154">
        <v>66.184674970329283</v>
      </c>
    </row>
    <row r="77" spans="1:13" s="4" customFormat="1" x14ac:dyDescent="0.25">
      <c r="B77" s="48" t="s">
        <v>1147</v>
      </c>
      <c r="C77" s="148">
        <v>1805848.1829200001</v>
      </c>
      <c r="D77" s="148">
        <v>35.761998797070774</v>
      </c>
      <c r="E77" s="148">
        <v>1806604.8919700005</v>
      </c>
      <c r="F77" s="154">
        <v>35.761211568230934</v>
      </c>
      <c r="H77" s="48" t="s">
        <v>1147</v>
      </c>
      <c r="I77" s="148">
        <v>2666772.9607099998</v>
      </c>
      <c r="J77" s="148">
        <v>32.888487713457103</v>
      </c>
      <c r="K77" s="148">
        <v>2653461.80259</v>
      </c>
      <c r="L77" s="154">
        <v>31.326271406110472</v>
      </c>
    </row>
    <row r="78" spans="1:13" s="4" customFormat="1" x14ac:dyDescent="0.25">
      <c r="B78" s="48" t="s">
        <v>1155</v>
      </c>
      <c r="C78" s="148">
        <v>230785.95343000002</v>
      </c>
      <c r="D78" s="148">
        <v>4.5703548432288787</v>
      </c>
      <c r="E78" s="148">
        <v>230826.36055999997</v>
      </c>
      <c r="F78" s="154">
        <v>4.5691398004074415</v>
      </c>
      <c r="H78" s="48" t="s">
        <v>1155</v>
      </c>
      <c r="I78" s="148">
        <v>209233.55083000002</v>
      </c>
      <c r="J78" s="148">
        <v>2.5804127937023051</v>
      </c>
      <c r="K78" s="148">
        <v>210832.90216999999</v>
      </c>
      <c r="L78" s="154">
        <v>2.4890536235602516</v>
      </c>
    </row>
    <row r="79" spans="1:13" s="5" customFormat="1" x14ac:dyDescent="0.25">
      <c r="B79" s="161" t="s">
        <v>364</v>
      </c>
      <c r="C79" s="162">
        <v>-2.6193447411060333E-10</v>
      </c>
      <c r="D79" s="162">
        <v>0</v>
      </c>
      <c r="E79" s="162">
        <v>0</v>
      </c>
      <c r="F79" s="163">
        <v>0</v>
      </c>
      <c r="H79" s="161" t="s">
        <v>364</v>
      </c>
      <c r="I79" s="162">
        <v>5.2386894822120667E-10</v>
      </c>
      <c r="J79" s="162">
        <v>1.021405182655144E-14</v>
      </c>
      <c r="K79" s="162">
        <v>-7.8580342233181E-10</v>
      </c>
      <c r="L79" s="163">
        <v>-6.2172489379008766E-15</v>
      </c>
    </row>
    <row r="80" spans="1:13" s="4" customFormat="1" x14ac:dyDescent="0.25">
      <c r="A80" s="8"/>
      <c r="B80" s="8"/>
      <c r="C80" s="160"/>
      <c r="D80" s="160"/>
      <c r="E80" s="160"/>
      <c r="F80" s="160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60" t="s">
        <v>3</v>
      </c>
      <c r="C81" s="560"/>
      <c r="D81" s="560"/>
      <c r="E81" s="560"/>
      <c r="F81" s="560"/>
      <c r="G81" s="8"/>
      <c r="H81" s="560" t="s">
        <v>721</v>
      </c>
      <c r="I81" s="560"/>
      <c r="J81" s="560"/>
      <c r="K81" s="560"/>
      <c r="L81" s="560"/>
    </row>
    <row r="82" spans="1:12" s="4" customFormat="1" x14ac:dyDescent="0.25">
      <c r="A82" s="8"/>
      <c r="B82" s="560"/>
      <c r="C82" s="560"/>
      <c r="D82" s="560"/>
      <c r="E82" s="560"/>
      <c r="F82" s="560"/>
      <c r="G82" s="8"/>
      <c r="H82" s="560"/>
      <c r="I82" s="560"/>
      <c r="J82" s="560"/>
      <c r="K82" s="560"/>
      <c r="L82" s="560"/>
    </row>
    <row r="83" spans="1:12" s="4" customFormat="1" x14ac:dyDescent="0.25">
      <c r="B83" s="561" t="s">
        <v>558</v>
      </c>
      <c r="C83" s="164">
        <v>44377</v>
      </c>
      <c r="D83" s="164">
        <v>44377</v>
      </c>
      <c r="E83" s="164">
        <v>44408</v>
      </c>
      <c r="F83" s="165">
        <v>44408</v>
      </c>
      <c r="H83" s="561" t="s">
        <v>558</v>
      </c>
      <c r="I83" s="164">
        <v>44377</v>
      </c>
      <c r="J83" s="164">
        <v>44377</v>
      </c>
      <c r="K83" s="164">
        <v>44408</v>
      </c>
      <c r="L83" s="165">
        <v>44408</v>
      </c>
    </row>
    <row r="84" spans="1:12" s="4" customFormat="1" ht="14.4" thickBot="1" x14ac:dyDescent="0.3">
      <c r="B84" s="562"/>
      <c r="C84" s="166" t="s">
        <v>559</v>
      </c>
      <c r="D84" s="166" t="s">
        <v>560</v>
      </c>
      <c r="E84" s="166" t="s">
        <v>559</v>
      </c>
      <c r="F84" s="167" t="s">
        <v>560</v>
      </c>
      <c r="H84" s="562"/>
      <c r="I84" s="166" t="s">
        <v>559</v>
      </c>
      <c r="J84" s="166" t="s">
        <v>560</v>
      </c>
      <c r="K84" s="166" t="s">
        <v>559</v>
      </c>
      <c r="L84" s="167" t="s">
        <v>560</v>
      </c>
    </row>
    <row r="85" spans="1:12" s="4" customFormat="1" ht="14.4" thickTop="1" x14ac:dyDescent="0.25">
      <c r="B85" s="47"/>
      <c r="C85" s="148"/>
      <c r="D85" s="148"/>
      <c r="E85" s="130"/>
      <c r="F85" s="154"/>
      <c r="H85" s="47"/>
      <c r="I85" s="148"/>
      <c r="J85" s="148"/>
      <c r="K85" s="130"/>
      <c r="L85" s="154"/>
    </row>
    <row r="86" spans="1:12" s="4" customFormat="1" x14ac:dyDescent="0.25">
      <c r="B86" s="48" t="s">
        <v>1135</v>
      </c>
      <c r="C86" s="148">
        <v>7396875.9595599994</v>
      </c>
      <c r="D86" s="148">
        <v>24.189274950422625</v>
      </c>
      <c r="E86" s="148">
        <v>7565432.74113</v>
      </c>
      <c r="F86" s="154">
        <v>24.432847871710919</v>
      </c>
      <c r="H86" s="48" t="s">
        <v>1135</v>
      </c>
      <c r="I86" s="148">
        <v>7022893.4097999996</v>
      </c>
      <c r="J86" s="148">
        <v>31.259369905329187</v>
      </c>
      <c r="K86" s="148">
        <v>7194386.3300299998</v>
      </c>
      <c r="L86" s="154">
        <v>31.75415935615305</v>
      </c>
    </row>
    <row r="87" spans="1:12" s="4" customFormat="1" x14ac:dyDescent="0.25">
      <c r="B87" s="48" t="s">
        <v>1134</v>
      </c>
      <c r="C87" s="148">
        <v>4316582.0506899999</v>
      </c>
      <c r="D87" s="148">
        <v>14.116093150818582</v>
      </c>
      <c r="E87" s="148">
        <v>4335960.6567799998</v>
      </c>
      <c r="F87" s="154">
        <v>14.003147041263095</v>
      </c>
      <c r="H87" s="48" t="s">
        <v>1133</v>
      </c>
      <c r="I87" s="87">
        <v>2736927.3648399999</v>
      </c>
      <c r="J87" s="148">
        <v>12.182247388542933</v>
      </c>
      <c r="K87" s="148">
        <v>2752013.9161200002</v>
      </c>
      <c r="L87" s="154">
        <v>12.146677205540184</v>
      </c>
    </row>
    <row r="88" spans="1:12" s="4" customFormat="1" x14ac:dyDescent="0.25">
      <c r="B88" s="48" t="s">
        <v>1133</v>
      </c>
      <c r="C88" s="148">
        <v>3713750.23013</v>
      </c>
      <c r="D88" s="148">
        <v>12.14471161946503</v>
      </c>
      <c r="E88" s="148">
        <v>3799809.93517</v>
      </c>
      <c r="F88" s="154">
        <v>12.271628241791415</v>
      </c>
      <c r="H88" s="48" t="s">
        <v>1134</v>
      </c>
      <c r="I88" s="148">
        <v>2776722.2719899998</v>
      </c>
      <c r="J88" s="148">
        <v>12.359377191084747</v>
      </c>
      <c r="K88" s="148">
        <v>2742422.96692</v>
      </c>
      <c r="L88" s="154">
        <v>12.104345237905594</v>
      </c>
    </row>
    <row r="89" spans="1:12" s="4" customFormat="1" x14ac:dyDescent="0.25">
      <c r="B89" s="48" t="s">
        <v>1136</v>
      </c>
      <c r="C89" s="148">
        <v>3576371.3576799999</v>
      </c>
      <c r="D89" s="148">
        <v>11.695455022999166</v>
      </c>
      <c r="E89" s="148">
        <v>3616262.5767400004</v>
      </c>
      <c r="F89" s="154">
        <v>11.678855185810912</v>
      </c>
      <c r="H89" s="48" t="s">
        <v>1136</v>
      </c>
      <c r="I89" s="148">
        <v>2719046.6576100001</v>
      </c>
      <c r="J89" s="148">
        <v>12.102659160606638</v>
      </c>
      <c r="K89" s="148">
        <v>2714618.7280700002</v>
      </c>
      <c r="L89" s="154">
        <v>11.981624523348726</v>
      </c>
    </row>
    <row r="90" spans="1:12" s="4" customFormat="1" x14ac:dyDescent="0.25">
      <c r="B90" s="48" t="s">
        <v>1142</v>
      </c>
      <c r="C90" s="148">
        <v>2494552.7961599999</v>
      </c>
      <c r="D90" s="148">
        <v>8.1576903269105507</v>
      </c>
      <c r="E90" s="148">
        <v>2513068.2574900002</v>
      </c>
      <c r="F90" s="154">
        <v>8.1160478887963361</v>
      </c>
      <c r="H90" s="48" t="s">
        <v>1139</v>
      </c>
      <c r="I90" s="87">
        <v>2068020.33785</v>
      </c>
      <c r="J90" s="148">
        <v>9.204897318018384</v>
      </c>
      <c r="K90" s="148">
        <v>2103087.3911700002</v>
      </c>
      <c r="L90" s="154">
        <v>9.2824834663625708</v>
      </c>
    </row>
    <row r="91" spans="1:12" s="4" customFormat="1" x14ac:dyDescent="0.25">
      <c r="B91" s="48" t="s">
        <v>1139</v>
      </c>
      <c r="C91" s="148">
        <v>2407851.9011300001</v>
      </c>
      <c r="D91" s="148">
        <v>7.8741609288519214</v>
      </c>
      <c r="E91" s="148">
        <v>2402798.49682</v>
      </c>
      <c r="F91" s="154">
        <v>7.7599275742698648</v>
      </c>
      <c r="H91" s="48" t="s">
        <v>1142</v>
      </c>
      <c r="I91" s="87">
        <v>2124365.4424899998</v>
      </c>
      <c r="J91" s="148">
        <v>9.4556931603471917</v>
      </c>
      <c r="K91" s="148">
        <v>2064181.3735799999</v>
      </c>
      <c r="L91" s="154">
        <v>9.1107623735836949</v>
      </c>
    </row>
    <row r="92" spans="1:12" s="4" customFormat="1" x14ac:dyDescent="0.25">
      <c r="B92" s="48" t="s">
        <v>1205</v>
      </c>
      <c r="C92" s="148">
        <v>1955926.1176699998</v>
      </c>
      <c r="D92" s="148">
        <v>6.3962725482619369</v>
      </c>
      <c r="E92" s="148">
        <v>1971331.4640299999</v>
      </c>
      <c r="F92" s="154">
        <v>6.3664886614493943</v>
      </c>
      <c r="H92" s="48" t="s">
        <v>1138</v>
      </c>
      <c r="I92" s="87">
        <v>949365.12381000002</v>
      </c>
      <c r="J92" s="148">
        <v>4.2256878822884731</v>
      </c>
      <c r="K92" s="148">
        <v>939068.7537</v>
      </c>
      <c r="L92" s="154">
        <v>4.1448064481754754</v>
      </c>
    </row>
    <row r="93" spans="1:12" s="4" customFormat="1" x14ac:dyDescent="0.25">
      <c r="B93" s="48" t="s">
        <v>1138</v>
      </c>
      <c r="C93" s="148">
        <v>1220060.1815500001</v>
      </c>
      <c r="D93" s="148">
        <v>3.9898426509954654</v>
      </c>
      <c r="E93" s="148">
        <v>1232309.4177299999</v>
      </c>
      <c r="F93" s="154">
        <v>3.9797893345327116</v>
      </c>
      <c r="H93" s="48" t="s">
        <v>1144</v>
      </c>
      <c r="I93" s="87">
        <v>459663.37599999999</v>
      </c>
      <c r="J93" s="148">
        <v>2.0459925366752238</v>
      </c>
      <c r="K93" s="148">
        <v>491912.56099999999</v>
      </c>
      <c r="L93" s="154">
        <v>2.1711747374598138</v>
      </c>
    </row>
    <row r="94" spans="1:12" s="4" customFormat="1" x14ac:dyDescent="0.25">
      <c r="B94" s="48" t="s">
        <v>1141</v>
      </c>
      <c r="C94" s="148">
        <v>649386.40535999998</v>
      </c>
      <c r="D94" s="148">
        <v>2.123624404978401</v>
      </c>
      <c r="E94" s="148">
        <v>656134.72193999996</v>
      </c>
      <c r="F94" s="154">
        <v>2.11901161414765</v>
      </c>
      <c r="H94" s="48" t="s">
        <v>1143</v>
      </c>
      <c r="I94" s="87">
        <v>437280.47668999998</v>
      </c>
      <c r="J94" s="148">
        <v>1.9463647496282674</v>
      </c>
      <c r="K94" s="148">
        <v>446892.34247999999</v>
      </c>
      <c r="L94" s="154">
        <v>1.9724671441289241</v>
      </c>
    </row>
    <row r="95" spans="1:12" s="4" customFormat="1" x14ac:dyDescent="0.25">
      <c r="B95" s="48" t="s">
        <v>1140</v>
      </c>
      <c r="C95" s="148">
        <v>587566.44978000002</v>
      </c>
      <c r="D95" s="148">
        <v>1.9214606927405544</v>
      </c>
      <c r="E95" s="148">
        <v>596782.31128999998</v>
      </c>
      <c r="F95" s="154">
        <v>1.9273307850594568</v>
      </c>
      <c r="H95" s="48" t="s">
        <v>1141</v>
      </c>
      <c r="I95" s="87">
        <v>327243.80101</v>
      </c>
      <c r="J95" s="148">
        <v>1.4565841211149531</v>
      </c>
      <c r="K95" s="148">
        <v>356105.55531999998</v>
      </c>
      <c r="L95" s="154">
        <v>1.5717577611926079</v>
      </c>
    </row>
    <row r="96" spans="1:12" s="4" customFormat="1" x14ac:dyDescent="0.25">
      <c r="B96" s="48" t="s">
        <v>1143</v>
      </c>
      <c r="C96" s="148">
        <v>537445.97407</v>
      </c>
      <c r="D96" s="148">
        <v>1.7575566372685616</v>
      </c>
      <c r="E96" s="148">
        <v>541652.79544999998</v>
      </c>
      <c r="F96" s="154">
        <v>1.7492879526333753</v>
      </c>
      <c r="H96" s="48" t="s">
        <v>1145</v>
      </c>
      <c r="I96" s="148">
        <v>283325.31478000002</v>
      </c>
      <c r="J96" s="148">
        <v>1.2610999913359175</v>
      </c>
      <c r="K96" s="148">
        <v>287968.78947999998</v>
      </c>
      <c r="L96" s="154">
        <v>1.2710197105453855</v>
      </c>
    </row>
    <row r="97" spans="2:12" s="4" customFormat="1" x14ac:dyDescent="0.25">
      <c r="B97" s="48" t="s">
        <v>1146</v>
      </c>
      <c r="C97" s="148">
        <v>429032.97001000005</v>
      </c>
      <c r="D97" s="148">
        <v>1.4030242674213571</v>
      </c>
      <c r="E97" s="148">
        <v>437756.34295000002</v>
      </c>
      <c r="F97" s="154">
        <v>1.4137504751084899</v>
      </c>
      <c r="H97" s="48" t="s">
        <v>1146</v>
      </c>
      <c r="I97" s="148">
        <v>159688.57154</v>
      </c>
      <c r="J97" s="148">
        <v>0.71078454935067004</v>
      </c>
      <c r="K97" s="148">
        <v>164896.72305999999</v>
      </c>
      <c r="L97" s="154">
        <v>0.72781146037411126</v>
      </c>
    </row>
    <row r="98" spans="2:12" s="4" customFormat="1" x14ac:dyDescent="0.25">
      <c r="B98" s="48" t="s">
        <v>1145</v>
      </c>
      <c r="C98" s="148">
        <v>369268.89966</v>
      </c>
      <c r="D98" s="148">
        <v>1.2075837141720978</v>
      </c>
      <c r="E98" s="148">
        <v>379938.76039999997</v>
      </c>
      <c r="F98" s="154">
        <v>1.2270264307489018</v>
      </c>
      <c r="H98" s="48" t="s">
        <v>1151</v>
      </c>
      <c r="I98" s="148">
        <v>114456.43232000001</v>
      </c>
      <c r="J98" s="148">
        <v>0.50945326194791929</v>
      </c>
      <c r="K98" s="148">
        <v>113751.23587999999</v>
      </c>
      <c r="L98" s="154">
        <v>0.5020685163953118</v>
      </c>
    </row>
    <row r="99" spans="2:12" s="4" customFormat="1" x14ac:dyDescent="0.25">
      <c r="B99" s="48" t="s">
        <v>1144</v>
      </c>
      <c r="C99" s="148">
        <v>218660.02100000001</v>
      </c>
      <c r="D99" s="148">
        <v>0.71506233138845465</v>
      </c>
      <c r="E99" s="148">
        <v>195515.25899999999</v>
      </c>
      <c r="F99" s="154">
        <v>0.63142383829211723</v>
      </c>
      <c r="H99" s="48" t="s">
        <v>1140</v>
      </c>
      <c r="I99" s="148">
        <v>74555.574829999998</v>
      </c>
      <c r="J99" s="148">
        <v>0.33185186733195643</v>
      </c>
      <c r="K99" s="148">
        <v>74648.557530000005</v>
      </c>
      <c r="L99" s="154">
        <v>0.32947941391753066</v>
      </c>
    </row>
    <row r="100" spans="2:12" s="4" customFormat="1" x14ac:dyDescent="0.25">
      <c r="B100" s="48" t="s">
        <v>1154</v>
      </c>
      <c r="C100" s="148">
        <v>159666.62026</v>
      </c>
      <c r="D100" s="148">
        <v>0.52214202306342339</v>
      </c>
      <c r="E100" s="148">
        <v>163420.44306000002</v>
      </c>
      <c r="F100" s="154">
        <v>0.5277724303469512</v>
      </c>
      <c r="H100" s="48" t="s">
        <v>1148</v>
      </c>
      <c r="I100" s="148">
        <v>67197.77046</v>
      </c>
      <c r="J100" s="148">
        <v>0.29910178626537964</v>
      </c>
      <c r="K100" s="148">
        <v>64147.339249999997</v>
      </c>
      <c r="L100" s="154">
        <v>0.28312975414113151</v>
      </c>
    </row>
    <row r="101" spans="2:12" s="4" customFormat="1" x14ac:dyDescent="0.25">
      <c r="B101" s="48" t="s">
        <v>1148</v>
      </c>
      <c r="C101" s="148">
        <v>122734.27946000001</v>
      </c>
      <c r="D101" s="148">
        <v>0.40136582632062273</v>
      </c>
      <c r="E101" s="148">
        <v>128583.34411000001</v>
      </c>
      <c r="F101" s="154">
        <v>0.41526471690054806</v>
      </c>
      <c r="H101" s="48" t="s">
        <v>1154</v>
      </c>
      <c r="I101" s="148">
        <v>61996.696779999998</v>
      </c>
      <c r="J101" s="148">
        <v>0.27595145824799605</v>
      </c>
      <c r="K101" s="148">
        <v>63443.719190000003</v>
      </c>
      <c r="L101" s="154">
        <v>0.28002415729291047</v>
      </c>
    </row>
    <row r="102" spans="2:12" s="4" customFormat="1" x14ac:dyDescent="0.25">
      <c r="B102" s="48" t="s">
        <v>1151</v>
      </c>
      <c r="C102" s="148">
        <v>99773.266109999997</v>
      </c>
      <c r="D102" s="148">
        <v>0.32627868573586793</v>
      </c>
      <c r="E102" s="148">
        <v>99241.632090000014</v>
      </c>
      <c r="F102" s="154">
        <v>0.32050456099000424</v>
      </c>
      <c r="H102" s="48" t="s">
        <v>1149</v>
      </c>
      <c r="I102" s="148">
        <v>32686.882900000001</v>
      </c>
      <c r="J102" s="148">
        <v>0.14549150955323664</v>
      </c>
      <c r="K102" s="148">
        <v>33992.55068</v>
      </c>
      <c r="L102" s="154">
        <v>0.15003432144160761</v>
      </c>
    </row>
    <row r="103" spans="2:12" s="4" customFormat="1" x14ac:dyDescent="0.25">
      <c r="B103" s="48" t="s">
        <v>1286</v>
      </c>
      <c r="C103" s="148">
        <v>82607.684670000002</v>
      </c>
      <c r="D103" s="148">
        <v>0.27014377534854667</v>
      </c>
      <c r="E103" s="148">
        <v>83351.038660000006</v>
      </c>
      <c r="F103" s="154">
        <v>0.26918529543687364</v>
      </c>
      <c r="H103" s="48" t="s">
        <v>1153</v>
      </c>
      <c r="I103" s="148">
        <v>10393.15876</v>
      </c>
      <c r="J103" s="148">
        <v>4.6260647172901431E-2</v>
      </c>
      <c r="K103" s="148">
        <v>10449.35089</v>
      </c>
      <c r="L103" s="154">
        <v>4.612073054020107E-2</v>
      </c>
    </row>
    <row r="104" spans="2:12" s="4" customFormat="1" x14ac:dyDescent="0.25">
      <c r="B104" s="48" t="s">
        <v>1285</v>
      </c>
      <c r="C104" s="148">
        <v>80220.609039999996</v>
      </c>
      <c r="D104" s="148">
        <v>0.26233755701296735</v>
      </c>
      <c r="E104" s="148">
        <v>80687.869720000002</v>
      </c>
      <c r="F104" s="154">
        <v>0.26058449178238674</v>
      </c>
      <c r="H104" s="48" t="s">
        <v>1205</v>
      </c>
      <c r="I104" s="148">
        <v>13487.425509999999</v>
      </c>
      <c r="J104" s="148">
        <v>6.0033436147462454E-2</v>
      </c>
      <c r="K104" s="148">
        <v>10291.235420000001</v>
      </c>
      <c r="L104" s="154">
        <v>4.5422849775847943E-2</v>
      </c>
    </row>
    <row r="105" spans="2:12" s="4" customFormat="1" x14ac:dyDescent="0.25">
      <c r="B105" s="48" t="s">
        <v>1284</v>
      </c>
      <c r="C105" s="148">
        <v>69159.570779999995</v>
      </c>
      <c r="D105" s="148">
        <v>0.2261657329657516</v>
      </c>
      <c r="E105" s="148">
        <v>71067.787219999998</v>
      </c>
      <c r="F105" s="154">
        <v>0.22951607570118035</v>
      </c>
      <c r="H105" s="48" t="s">
        <v>1150</v>
      </c>
      <c r="I105" s="148">
        <v>8036.4372100000001</v>
      </c>
      <c r="J105" s="148">
        <v>3.5770721383552341E-2</v>
      </c>
      <c r="K105" s="148">
        <v>8313.2768500000002</v>
      </c>
      <c r="L105" s="154">
        <v>3.6692652542835748E-2</v>
      </c>
    </row>
    <row r="106" spans="2:12" s="4" customFormat="1" x14ac:dyDescent="0.25">
      <c r="B106" s="48" t="s">
        <v>1149</v>
      </c>
      <c r="C106" s="148">
        <v>31422.069029999999</v>
      </c>
      <c r="D106" s="148">
        <v>0.10275649766648817</v>
      </c>
      <c r="E106" s="148">
        <v>32220.249050000002</v>
      </c>
      <c r="F106" s="154">
        <v>0.1040564988632368</v>
      </c>
      <c r="H106" s="48" t="s">
        <v>1284</v>
      </c>
      <c r="I106" s="148">
        <v>6571.1251300000004</v>
      </c>
      <c r="J106" s="148">
        <v>2.9248518971715973E-2</v>
      </c>
      <c r="K106" s="148">
        <v>6777.3165200000003</v>
      </c>
      <c r="L106" s="154">
        <v>2.9913321152197737E-2</v>
      </c>
    </row>
    <row r="107" spans="2:12" s="4" customFormat="1" x14ac:dyDescent="0.25">
      <c r="B107" s="48" t="s">
        <v>1150</v>
      </c>
      <c r="C107" s="148">
        <v>28740.946760000003</v>
      </c>
      <c r="D107" s="148">
        <v>9.3988687564047435E-2</v>
      </c>
      <c r="E107" s="148">
        <v>28741.753369999999</v>
      </c>
      <c r="F107" s="154">
        <v>9.282256702087277E-2</v>
      </c>
      <c r="H107" s="48" t="s">
        <v>1285</v>
      </c>
      <c r="I107" s="148">
        <v>5640.5053900000003</v>
      </c>
      <c r="J107" s="148">
        <v>2.5106268050853753E-2</v>
      </c>
      <c r="K107" s="148">
        <v>5999.1917400000002</v>
      </c>
      <c r="L107" s="154">
        <v>2.6478879751691446E-2</v>
      </c>
    </row>
    <row r="108" spans="2:12" s="4" customFormat="1" x14ac:dyDescent="0.25">
      <c r="B108" s="48" t="s">
        <v>1153</v>
      </c>
      <c r="C108" s="148">
        <v>16261.272139999999</v>
      </c>
      <c r="D108" s="148">
        <v>5.3177636746730775E-2</v>
      </c>
      <c r="E108" s="148">
        <v>16358.498579999999</v>
      </c>
      <c r="F108" s="154">
        <v>5.2830382727722301E-2</v>
      </c>
      <c r="H108" s="48" t="s">
        <v>1286</v>
      </c>
      <c r="I108" s="148">
        <v>4279.2996599999997</v>
      </c>
      <c r="J108" s="148">
        <v>1.9047449989917892E-2</v>
      </c>
      <c r="K108" s="148">
        <v>4384.8452299999999</v>
      </c>
      <c r="L108" s="154">
        <v>1.9353572048848668E-2</v>
      </c>
    </row>
    <row r="109" spans="2:12" s="4" customFormat="1" x14ac:dyDescent="0.25">
      <c r="B109" s="48" t="s">
        <v>1152</v>
      </c>
      <c r="C109" s="148">
        <v>15237.69428</v>
      </c>
      <c r="D109" s="148">
        <v>4.9830330880839525E-2</v>
      </c>
      <c r="E109" s="148">
        <v>15760.79746</v>
      </c>
      <c r="F109" s="154">
        <v>5.0900084615584172E-2</v>
      </c>
      <c r="H109" s="48" t="s">
        <v>1152</v>
      </c>
      <c r="I109" s="148">
        <v>2679.1599200000001</v>
      </c>
      <c r="J109" s="148">
        <v>1.1925120614524205E-2</v>
      </c>
      <c r="K109" s="148">
        <v>2762.3745199999998</v>
      </c>
      <c r="L109" s="154">
        <v>1.2192406229745939E-2</v>
      </c>
    </row>
    <row r="110" spans="2:12" s="4" customFormat="1" x14ac:dyDescent="0.25">
      <c r="B110" s="48"/>
      <c r="C110" s="148"/>
      <c r="D110" s="148"/>
      <c r="E110" s="148"/>
      <c r="F110" s="154"/>
      <c r="H110" s="48"/>
      <c r="I110" s="148"/>
      <c r="J110" s="148"/>
      <c r="K110" s="148"/>
      <c r="L110" s="154"/>
    </row>
    <row r="111" spans="2:12" s="5" customFormat="1" x14ac:dyDescent="0.25">
      <c r="B111" s="150" t="s">
        <v>1156</v>
      </c>
      <c r="C111" s="156">
        <v>30579155.326980002</v>
      </c>
      <c r="D111" s="155">
        <v>100</v>
      </c>
      <c r="E111" s="301">
        <v>30964187.15024</v>
      </c>
      <c r="F111" s="157">
        <v>100</v>
      </c>
      <c r="H111" s="150" t="s">
        <v>1156</v>
      </c>
      <c r="I111" s="156">
        <v>22466522.617279999</v>
      </c>
      <c r="J111" s="155">
        <v>100</v>
      </c>
      <c r="K111" s="156">
        <v>22656516.424630001</v>
      </c>
      <c r="L111" s="157">
        <v>100</v>
      </c>
    </row>
    <row r="112" spans="2:12" s="4" customFormat="1" x14ac:dyDescent="0.25">
      <c r="B112" s="8"/>
      <c r="C112" s="148"/>
      <c r="D112" s="148"/>
      <c r="E112" s="148"/>
      <c r="F112" s="148"/>
      <c r="H112" s="8"/>
      <c r="I112" s="148"/>
      <c r="J112" s="148">
        <v>0</v>
      </c>
      <c r="K112" s="148"/>
      <c r="L112" s="148"/>
    </row>
    <row r="113" spans="2:12" s="4" customFormat="1" x14ac:dyDescent="0.25">
      <c r="B113" s="149" t="s">
        <v>1137</v>
      </c>
      <c r="C113" s="159">
        <v>19003579.598060001</v>
      </c>
      <c r="D113" s="158">
        <v>62.145534743705412</v>
      </c>
      <c r="E113" s="159">
        <v>19317465.909820002</v>
      </c>
      <c r="F113" s="169">
        <v>62.386478340576346</v>
      </c>
      <c r="H113" s="149" t="s">
        <v>1137</v>
      </c>
      <c r="I113" s="159">
        <v>15255589.704239998</v>
      </c>
      <c r="J113" s="158">
        <v>67.903653645563494</v>
      </c>
      <c r="K113" s="159">
        <v>15403441.94114</v>
      </c>
      <c r="L113" s="169">
        <v>67.986806322947544</v>
      </c>
    </row>
    <row r="114" spans="2:12" s="4" customFormat="1" x14ac:dyDescent="0.25">
      <c r="B114" s="48" t="s">
        <v>1147</v>
      </c>
      <c r="C114" s="148">
        <v>10440718.746380001</v>
      </c>
      <c r="D114" s="148">
        <v>34.143254235567952</v>
      </c>
      <c r="E114" s="148">
        <v>10489531.48415</v>
      </c>
      <c r="F114" s="154">
        <v>33.876334079929812</v>
      </c>
      <c r="H114" s="48" t="s">
        <v>1147</v>
      </c>
      <c r="I114" s="148">
        <v>6737306.8729699999</v>
      </c>
      <c r="J114" s="148">
        <v>29.988205062887829</v>
      </c>
      <c r="K114" s="148">
        <v>6774156.559679999</v>
      </c>
      <c r="L114" s="154">
        <v>29.899373905141847</v>
      </c>
    </row>
    <row r="115" spans="2:12" s="4" customFormat="1" x14ac:dyDescent="0.25">
      <c r="B115" s="48" t="s">
        <v>1155</v>
      </c>
      <c r="C115" s="148">
        <v>1134856.98254</v>
      </c>
      <c r="D115" s="148">
        <v>3.7112110207266422</v>
      </c>
      <c r="E115" s="148">
        <v>1157189.75627</v>
      </c>
      <c r="F115" s="154">
        <v>3.7371875794938503</v>
      </c>
      <c r="H115" s="48" t="s">
        <v>1155</v>
      </c>
      <c r="I115" s="148">
        <v>473626.04007000005</v>
      </c>
      <c r="J115" s="148">
        <v>2.1081412915486673</v>
      </c>
      <c r="K115" s="148">
        <v>478917.92380999995</v>
      </c>
      <c r="L115" s="154">
        <v>2.1138197719105931</v>
      </c>
    </row>
    <row r="116" spans="2:12" s="5" customFormat="1" x14ac:dyDescent="0.25">
      <c r="B116" s="161" t="s">
        <v>364</v>
      </c>
      <c r="C116" s="162">
        <v>0</v>
      </c>
      <c r="D116" s="162">
        <v>-5.3290705182007514E-15</v>
      </c>
      <c r="E116" s="162">
        <v>0</v>
      </c>
      <c r="F116" s="163">
        <v>-8.4376949871511897E-15</v>
      </c>
      <c r="H116" s="161" t="s">
        <v>364</v>
      </c>
      <c r="I116" s="162">
        <v>9.8953023552894592E-10</v>
      </c>
      <c r="J116" s="162">
        <v>9.3258734068513149E-15</v>
      </c>
      <c r="K116" s="162">
        <v>2.4447217583656311E-9</v>
      </c>
      <c r="L116" s="163">
        <v>1.6431300764452317E-14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60" t="s">
        <v>557</v>
      </c>
      <c r="C118" s="560"/>
      <c r="D118" s="560"/>
      <c r="E118" s="560"/>
      <c r="F118" s="560"/>
      <c r="H118" s="560" t="s">
        <v>4</v>
      </c>
      <c r="I118" s="560"/>
      <c r="J118" s="560"/>
      <c r="K118" s="560"/>
      <c r="L118" s="560"/>
    </row>
    <row r="119" spans="2:12" s="4" customFormat="1" x14ac:dyDescent="0.25">
      <c r="B119" s="560"/>
      <c r="C119" s="560"/>
      <c r="D119" s="560"/>
      <c r="E119" s="560"/>
      <c r="F119" s="560"/>
      <c r="H119" s="560"/>
      <c r="I119" s="560"/>
      <c r="J119" s="560"/>
      <c r="K119" s="560"/>
      <c r="L119" s="560"/>
    </row>
    <row r="120" spans="2:12" s="4" customFormat="1" x14ac:dyDescent="0.25">
      <c r="B120" s="561" t="s">
        <v>558</v>
      </c>
      <c r="C120" s="164">
        <v>44377</v>
      </c>
      <c r="D120" s="164">
        <v>44377</v>
      </c>
      <c r="E120" s="164">
        <v>44408</v>
      </c>
      <c r="F120" s="165">
        <v>44408</v>
      </c>
      <c r="H120" s="561" t="s">
        <v>558</v>
      </c>
      <c r="I120" s="164">
        <v>44377</v>
      </c>
      <c r="J120" s="164">
        <v>44377</v>
      </c>
      <c r="K120" s="164">
        <v>44408</v>
      </c>
      <c r="L120" s="165">
        <v>44408</v>
      </c>
    </row>
    <row r="121" spans="2:12" s="4" customFormat="1" ht="14.4" thickBot="1" x14ac:dyDescent="0.3">
      <c r="B121" s="562"/>
      <c r="C121" s="166" t="s">
        <v>559</v>
      </c>
      <c r="D121" s="166" t="s">
        <v>560</v>
      </c>
      <c r="E121" s="166" t="s">
        <v>559</v>
      </c>
      <c r="F121" s="167" t="s">
        <v>560</v>
      </c>
      <c r="H121" s="562"/>
      <c r="I121" s="166" t="s">
        <v>559</v>
      </c>
      <c r="J121" s="166" t="s">
        <v>560</v>
      </c>
      <c r="K121" s="166" t="s">
        <v>559</v>
      </c>
      <c r="L121" s="167" t="s">
        <v>560</v>
      </c>
    </row>
    <row r="122" spans="2:12" s="4" customFormat="1" ht="14.4" thickTop="1" x14ac:dyDescent="0.25">
      <c r="B122" s="47"/>
      <c r="C122" s="148"/>
      <c r="D122" s="148"/>
      <c r="E122" s="130"/>
      <c r="F122" s="154"/>
      <c r="H122" s="47"/>
      <c r="I122" s="148"/>
      <c r="J122" s="148"/>
      <c r="K122" s="130"/>
      <c r="L122" s="154"/>
    </row>
    <row r="123" spans="2:12" s="4" customFormat="1" x14ac:dyDescent="0.25">
      <c r="B123" s="48" t="s">
        <v>1135</v>
      </c>
      <c r="C123" s="148">
        <v>2645164.6625700002</v>
      </c>
      <c r="D123" s="148">
        <v>18.689889329920284</v>
      </c>
      <c r="E123" s="148">
        <v>2607903.7682699999</v>
      </c>
      <c r="F123" s="154">
        <v>18.334774934458856</v>
      </c>
      <c r="H123" s="48" t="s">
        <v>1135</v>
      </c>
      <c r="I123" s="148">
        <v>1132438.9651200001</v>
      </c>
      <c r="J123" s="148">
        <v>23.717839633564157</v>
      </c>
      <c r="K123" s="148">
        <v>1132438.9651200001</v>
      </c>
      <c r="L123" s="154">
        <v>23.717836083212902</v>
      </c>
    </row>
    <row r="124" spans="2:12" s="4" customFormat="1" x14ac:dyDescent="0.25">
      <c r="B124" s="48" t="s">
        <v>1134</v>
      </c>
      <c r="C124" s="148">
        <v>2175449.6680200002</v>
      </c>
      <c r="D124" s="148">
        <v>15.371033082909126</v>
      </c>
      <c r="E124" s="148">
        <v>2196482.59142</v>
      </c>
      <c r="F124" s="154">
        <v>15.442292944673266</v>
      </c>
      <c r="H124" s="48" t="s">
        <v>1134</v>
      </c>
      <c r="I124" s="148">
        <v>731250.88703999994</v>
      </c>
      <c r="J124" s="148">
        <v>15.315343082422473</v>
      </c>
      <c r="K124" s="148">
        <v>731250.88704000006</v>
      </c>
      <c r="L124" s="154">
        <v>15.315340789850792</v>
      </c>
    </row>
    <row r="125" spans="2:12" s="4" customFormat="1" x14ac:dyDescent="0.25">
      <c r="B125" s="48" t="s">
        <v>1133</v>
      </c>
      <c r="C125" s="148">
        <v>1641903.1049299999</v>
      </c>
      <c r="D125" s="148">
        <v>11.601163343751612</v>
      </c>
      <c r="E125" s="148">
        <v>1676104.0360600001</v>
      </c>
      <c r="F125" s="154">
        <v>11.783789970242717</v>
      </c>
      <c r="H125" s="48" t="s">
        <v>1133</v>
      </c>
      <c r="I125" s="148">
        <v>522684.28866000002</v>
      </c>
      <c r="J125" s="148">
        <v>10.94711725687378</v>
      </c>
      <c r="K125" s="148">
        <v>522684.28866000002</v>
      </c>
      <c r="L125" s="154">
        <v>10.947115618186947</v>
      </c>
    </row>
    <row r="126" spans="2:12" s="4" customFormat="1" x14ac:dyDescent="0.25">
      <c r="B126" s="48" t="s">
        <v>1136</v>
      </c>
      <c r="C126" s="148">
        <v>1555379.98165</v>
      </c>
      <c r="D126" s="148">
        <v>10.989818567577608</v>
      </c>
      <c r="E126" s="148">
        <v>1524122.9908700001</v>
      </c>
      <c r="F126" s="154">
        <v>10.715292623152733</v>
      </c>
      <c r="H126" s="48" t="s">
        <v>1136</v>
      </c>
      <c r="I126" s="148">
        <v>452860.99550999998</v>
      </c>
      <c r="J126" s="148">
        <v>9.4847358653578553</v>
      </c>
      <c r="K126" s="148">
        <v>452860.99550999998</v>
      </c>
      <c r="L126" s="154">
        <v>9.4847344455766098</v>
      </c>
    </row>
    <row r="127" spans="2:12" s="4" customFormat="1" x14ac:dyDescent="0.25">
      <c r="B127" s="48" t="s">
        <v>1142</v>
      </c>
      <c r="C127" s="148">
        <v>1230787.2343599999</v>
      </c>
      <c r="D127" s="148">
        <v>8.6963498055041448</v>
      </c>
      <c r="E127" s="148">
        <v>1257698.0569</v>
      </c>
      <c r="F127" s="154">
        <v>8.842201575583724</v>
      </c>
      <c r="H127" s="48" t="s">
        <v>1205</v>
      </c>
      <c r="I127" s="148">
        <v>418230.02228000003</v>
      </c>
      <c r="J127" s="148">
        <v>8.7594236015429523</v>
      </c>
      <c r="K127" s="148">
        <v>418230.02228000003</v>
      </c>
      <c r="L127" s="154">
        <v>8.7594222903345518</v>
      </c>
    </row>
    <row r="128" spans="2:12" s="4" customFormat="1" x14ac:dyDescent="0.25">
      <c r="B128" s="48" t="s">
        <v>1205</v>
      </c>
      <c r="C128" s="148">
        <v>1118291.4503299999</v>
      </c>
      <c r="D128" s="148">
        <v>7.9014904973654501</v>
      </c>
      <c r="E128" s="148">
        <v>1128095.5026700001</v>
      </c>
      <c r="F128" s="154">
        <v>7.9310354153713165</v>
      </c>
      <c r="H128" s="48" t="s">
        <v>1142</v>
      </c>
      <c r="I128" s="148">
        <v>361034.40883999999</v>
      </c>
      <c r="J128" s="148">
        <v>7.5615167570274959</v>
      </c>
      <c r="K128" s="148">
        <v>361034.40883999999</v>
      </c>
      <c r="L128" s="154">
        <v>7.5615156251351774</v>
      </c>
    </row>
    <row r="129" spans="2:12" s="4" customFormat="1" x14ac:dyDescent="0.25">
      <c r="B129" s="48" t="s">
        <v>1139</v>
      </c>
      <c r="C129" s="148">
        <v>1035951.3931700001</v>
      </c>
      <c r="D129" s="148">
        <v>7.3197019314148859</v>
      </c>
      <c r="E129" s="148">
        <v>1043947.4543700001</v>
      </c>
      <c r="F129" s="154">
        <v>7.3394355467235783</v>
      </c>
      <c r="H129" s="48" t="s">
        <v>1139</v>
      </c>
      <c r="I129" s="148">
        <v>347910.10106000002</v>
      </c>
      <c r="J129" s="148">
        <v>7.2866408150869146</v>
      </c>
      <c r="K129" s="148">
        <v>347910.10106000002</v>
      </c>
      <c r="L129" s="154">
        <v>7.2866397243410983</v>
      </c>
    </row>
    <row r="130" spans="2:12" s="4" customFormat="1" x14ac:dyDescent="0.25">
      <c r="B130" s="48" t="s">
        <v>1138</v>
      </c>
      <c r="C130" s="148">
        <v>944629.63447000005</v>
      </c>
      <c r="D130" s="148">
        <v>6.6744515287959469</v>
      </c>
      <c r="E130" s="148">
        <v>962525.84794999997</v>
      </c>
      <c r="F130" s="154">
        <v>6.7670038309999958</v>
      </c>
      <c r="H130" s="48" t="s">
        <v>1138</v>
      </c>
      <c r="I130" s="148">
        <v>179863.24314000001</v>
      </c>
      <c r="J130" s="148">
        <v>3.7670617915511508</v>
      </c>
      <c r="K130" s="148">
        <v>179863.24314000001</v>
      </c>
      <c r="L130" s="154">
        <v>3.7670612276552493</v>
      </c>
    </row>
    <row r="131" spans="2:12" s="4" customFormat="1" x14ac:dyDescent="0.25">
      <c r="B131" s="48" t="s">
        <v>1141</v>
      </c>
      <c r="C131" s="148">
        <v>446751.24595999997</v>
      </c>
      <c r="D131" s="148">
        <v>3.1566017281071375</v>
      </c>
      <c r="E131" s="148">
        <v>450975.25257999997</v>
      </c>
      <c r="F131" s="154">
        <v>3.170565516131032</v>
      </c>
      <c r="H131" s="48" t="s">
        <v>1140</v>
      </c>
      <c r="I131" s="148">
        <v>115086.3434</v>
      </c>
      <c r="J131" s="148">
        <v>2.4103722327191823</v>
      </c>
      <c r="K131" s="148">
        <v>115086.3434</v>
      </c>
      <c r="L131" s="154">
        <v>2.4103718719077332</v>
      </c>
    </row>
    <row r="132" spans="2:12" s="4" customFormat="1" x14ac:dyDescent="0.25">
      <c r="B132" s="48" t="s">
        <v>1143</v>
      </c>
      <c r="C132" s="148">
        <v>317266.91230000003</v>
      </c>
      <c r="D132" s="148">
        <v>2.2417067499954193</v>
      </c>
      <c r="E132" s="148">
        <v>318760.73281999998</v>
      </c>
      <c r="F132" s="154">
        <v>2.2410360249124008</v>
      </c>
      <c r="H132" s="48" t="s">
        <v>1141</v>
      </c>
      <c r="I132" s="148">
        <v>80559.15165</v>
      </c>
      <c r="J132" s="148">
        <v>1.6872335716991222</v>
      </c>
      <c r="K132" s="148">
        <v>80559.15165</v>
      </c>
      <c r="L132" s="154">
        <v>1.6872333191351483</v>
      </c>
    </row>
    <row r="133" spans="2:12" s="4" customFormat="1" x14ac:dyDescent="0.25">
      <c r="B133" s="48" t="s">
        <v>1140</v>
      </c>
      <c r="C133" s="148">
        <v>296124.65146000002</v>
      </c>
      <c r="D133" s="148">
        <v>2.0923222822247101</v>
      </c>
      <c r="E133" s="148">
        <v>298624.23700999998</v>
      </c>
      <c r="F133" s="154">
        <v>2.0994671054081597</v>
      </c>
      <c r="H133" s="48" t="s">
        <v>1144</v>
      </c>
      <c r="I133" s="148">
        <v>80229.311000000002</v>
      </c>
      <c r="J133" s="148">
        <v>1.6803253780725442</v>
      </c>
      <c r="K133" s="148">
        <v>80229.311000000002</v>
      </c>
      <c r="L133" s="154">
        <v>1.6803251265426657</v>
      </c>
    </row>
    <row r="134" spans="2:12" s="4" customFormat="1" x14ac:dyDescent="0.25">
      <c r="B134" s="48" t="s">
        <v>1145</v>
      </c>
      <c r="C134" s="148">
        <v>226471.66018000001</v>
      </c>
      <c r="D134" s="148">
        <v>1.6001764748418574</v>
      </c>
      <c r="E134" s="148">
        <v>227923.58798000001</v>
      </c>
      <c r="F134" s="154">
        <v>1.60240870031788</v>
      </c>
      <c r="H134" s="48" t="s">
        <v>1143</v>
      </c>
      <c r="I134" s="148">
        <v>60897.822410000001</v>
      </c>
      <c r="J134" s="148">
        <v>1.2754460332443576</v>
      </c>
      <c r="K134" s="148">
        <v>60897.822410000001</v>
      </c>
      <c r="L134" s="154">
        <v>1.2754458423213437</v>
      </c>
    </row>
    <row r="135" spans="2:12" s="4" customFormat="1" x14ac:dyDescent="0.25">
      <c r="B135" s="48" t="s">
        <v>1148</v>
      </c>
      <c r="C135" s="148">
        <v>132921.84766999999</v>
      </c>
      <c r="D135" s="148">
        <v>0.93918335506082284</v>
      </c>
      <c r="E135" s="148">
        <v>132805.13131</v>
      </c>
      <c r="F135" s="154">
        <v>0.93368176477055154</v>
      </c>
      <c r="H135" s="48" t="s">
        <v>1146</v>
      </c>
      <c r="I135" s="148">
        <v>57590.271710000001</v>
      </c>
      <c r="J135" s="148">
        <v>1.2061725805473549</v>
      </c>
      <c r="K135" s="148">
        <v>57590.271710000001</v>
      </c>
      <c r="L135" s="154">
        <v>1.2061723999939657</v>
      </c>
    </row>
    <row r="136" spans="2:12" s="4" customFormat="1" x14ac:dyDescent="0.25">
      <c r="B136" s="48" t="s">
        <v>1146</v>
      </c>
      <c r="C136" s="148">
        <v>106687.12403000001</v>
      </c>
      <c r="D136" s="148">
        <v>0.753817170349943</v>
      </c>
      <c r="E136" s="148">
        <v>112134.01108</v>
      </c>
      <c r="F136" s="154">
        <v>0.7883541872458617</v>
      </c>
      <c r="H136" s="48" t="s">
        <v>1145</v>
      </c>
      <c r="I136" s="148">
        <v>54377.243589999998</v>
      </c>
      <c r="J136" s="148">
        <v>1.1388788119333293</v>
      </c>
      <c r="K136" s="148">
        <v>54377.243589999998</v>
      </c>
      <c r="L136" s="154">
        <v>1.138878641453223</v>
      </c>
    </row>
    <row r="137" spans="2:12" s="4" customFormat="1" x14ac:dyDescent="0.25">
      <c r="B137" s="48" t="s">
        <v>1154</v>
      </c>
      <c r="C137" s="148">
        <v>88463.457970000003</v>
      </c>
      <c r="D137" s="148">
        <v>0.62505456185663855</v>
      </c>
      <c r="E137" s="148">
        <v>89505.451849999998</v>
      </c>
      <c r="F137" s="154">
        <v>0.62926490426654902</v>
      </c>
      <c r="H137" s="48" t="s">
        <v>1151</v>
      </c>
      <c r="I137" s="148">
        <v>29324.097829999999</v>
      </c>
      <c r="J137" s="148">
        <v>0.61416488760362176</v>
      </c>
      <c r="K137" s="148">
        <v>29324.097829999999</v>
      </c>
      <c r="L137" s="154">
        <v>0.61416479566855886</v>
      </c>
    </row>
    <row r="138" spans="2:12" s="4" customFormat="1" x14ac:dyDescent="0.25">
      <c r="B138" s="48" t="s">
        <v>1284</v>
      </c>
      <c r="C138" s="148">
        <v>57738.35095</v>
      </c>
      <c r="D138" s="148">
        <v>0.40796076124014846</v>
      </c>
      <c r="E138" s="148">
        <v>60092.633950000003</v>
      </c>
      <c r="F138" s="154">
        <v>0.42247913136110854</v>
      </c>
      <c r="H138" s="48" t="s">
        <v>1148</v>
      </c>
      <c r="I138" s="148">
        <v>22732.50964</v>
      </c>
      <c r="J138" s="148">
        <v>0.47611044366778565</v>
      </c>
      <c r="K138" s="148">
        <v>22732.50964</v>
      </c>
      <c r="L138" s="154">
        <v>0.47611037239825449</v>
      </c>
    </row>
    <row r="139" spans="2:12" s="4" customFormat="1" x14ac:dyDescent="0.25">
      <c r="B139" s="48" t="s">
        <v>1285</v>
      </c>
      <c r="C139" s="148">
        <v>36487.442060000001</v>
      </c>
      <c r="D139" s="148">
        <v>0.25780862102199353</v>
      </c>
      <c r="E139" s="148">
        <v>37056.742010000002</v>
      </c>
      <c r="F139" s="154">
        <v>0.26052611021317201</v>
      </c>
      <c r="H139" s="48" t="s">
        <v>1285</v>
      </c>
      <c r="I139" s="148">
        <v>22050.764389999997</v>
      </c>
      <c r="J139" s="148">
        <v>0.46183194830646546</v>
      </c>
      <c r="K139" s="148">
        <v>22050.764389999997</v>
      </c>
      <c r="L139" s="154">
        <v>0.46183187917429896</v>
      </c>
    </row>
    <row r="140" spans="2:12" s="4" customFormat="1" x14ac:dyDescent="0.25">
      <c r="B140" s="48" t="s">
        <v>1151</v>
      </c>
      <c r="C140" s="148">
        <v>35795.190649999997</v>
      </c>
      <c r="D140" s="148">
        <v>0.25291739348351172</v>
      </c>
      <c r="E140" s="148">
        <v>36288.25662</v>
      </c>
      <c r="F140" s="154">
        <v>0.25512330093872676</v>
      </c>
      <c r="H140" s="48" t="s">
        <v>1154</v>
      </c>
      <c r="I140" s="148">
        <v>21055.471550000002</v>
      </c>
      <c r="J140" s="148">
        <v>0.44098650171318871</v>
      </c>
      <c r="K140" s="148">
        <v>21056.186269999998</v>
      </c>
      <c r="L140" s="154">
        <v>0.44100140481879113</v>
      </c>
    </row>
    <row r="141" spans="2:12" s="4" customFormat="1" x14ac:dyDescent="0.25">
      <c r="B141" s="48" t="s">
        <v>1152</v>
      </c>
      <c r="C141" s="148">
        <v>18045.09994</v>
      </c>
      <c r="D141" s="148">
        <v>0.12750091727683741</v>
      </c>
      <c r="E141" s="148">
        <v>19358.063559999999</v>
      </c>
      <c r="F141" s="154">
        <v>0.13609617918340436</v>
      </c>
      <c r="H141" s="48" t="s">
        <v>1286</v>
      </c>
      <c r="I141" s="148">
        <v>17550.266629999998</v>
      </c>
      <c r="J141" s="148">
        <v>0.36757337240910248</v>
      </c>
      <c r="K141" s="148">
        <v>17550.266629999998</v>
      </c>
      <c r="L141" s="154">
        <v>0.36757331738661292</v>
      </c>
    </row>
    <row r="142" spans="2:12" s="4" customFormat="1" x14ac:dyDescent="0.25">
      <c r="B142" s="48" t="s">
        <v>1150</v>
      </c>
      <c r="C142" s="148">
        <v>17311.47841</v>
      </c>
      <c r="D142" s="148">
        <v>0.12231738167326366</v>
      </c>
      <c r="E142" s="148">
        <v>17226.165919999999</v>
      </c>
      <c r="F142" s="154">
        <v>0.12110794844871217</v>
      </c>
      <c r="H142" s="48" t="s">
        <v>1284</v>
      </c>
      <c r="I142" s="148">
        <v>17513.204430000002</v>
      </c>
      <c r="J142" s="148">
        <v>0.36679714045034623</v>
      </c>
      <c r="K142" s="148">
        <v>17513.204430000002</v>
      </c>
      <c r="L142" s="154">
        <v>0.36679708554405177</v>
      </c>
    </row>
    <row r="143" spans="2:12" s="4" customFormat="1" x14ac:dyDescent="0.25">
      <c r="B143" s="48" t="s">
        <v>1149</v>
      </c>
      <c r="C143" s="148">
        <v>8892.0521499999995</v>
      </c>
      <c r="D143" s="148">
        <v>6.2828402689271798E-2</v>
      </c>
      <c r="E143" s="148">
        <v>9699.5673999999999</v>
      </c>
      <c r="F143" s="154">
        <v>6.8192464539666361E-2</v>
      </c>
      <c r="H143" s="48" t="s">
        <v>1152</v>
      </c>
      <c r="I143" s="148">
        <v>14000</v>
      </c>
      <c r="J143" s="148">
        <v>0.293216469140756</v>
      </c>
      <c r="K143" s="148">
        <v>14000</v>
      </c>
      <c r="L143" s="154">
        <v>0.29321642524883856</v>
      </c>
    </row>
    <row r="144" spans="2:12" s="4" customFormat="1" x14ac:dyDescent="0.25">
      <c r="B144" s="48" t="s">
        <v>1286</v>
      </c>
      <c r="C144" s="148">
        <v>9170.3546299999998</v>
      </c>
      <c r="D144" s="148">
        <v>6.4794799195714126E-2</v>
      </c>
      <c r="E144" s="148">
        <v>9113.9233399999994</v>
      </c>
      <c r="F144" s="154">
        <v>6.4075114749982301E-2</v>
      </c>
      <c r="H144" s="48" t="s">
        <v>1149</v>
      </c>
      <c r="I144" s="148">
        <v>12475.407800000001</v>
      </c>
      <c r="J144" s="148">
        <v>0.26128535901478911</v>
      </c>
      <c r="K144" s="148">
        <v>12475.407800000001</v>
      </c>
      <c r="L144" s="154">
        <v>0.261285319902677</v>
      </c>
    </row>
    <row r="145" spans="2:12" s="4" customFormat="1" x14ac:dyDescent="0.25">
      <c r="B145" s="48" t="s">
        <v>1153</v>
      </c>
      <c r="C145" s="148">
        <v>7233.7421899999999</v>
      </c>
      <c r="D145" s="148">
        <v>5.1111313743666564E-2</v>
      </c>
      <c r="E145" s="148">
        <v>7367.1812300000001</v>
      </c>
      <c r="F145" s="154">
        <v>5.1794706306599887E-2</v>
      </c>
      <c r="H145" s="48" t="s">
        <v>1150</v>
      </c>
      <c r="I145" s="148">
        <v>11540.049129999999</v>
      </c>
      <c r="J145" s="148">
        <v>0.24169517568638954</v>
      </c>
      <c r="K145" s="148">
        <v>11540.049129999999</v>
      </c>
      <c r="L145" s="154">
        <v>0.24169513950675495</v>
      </c>
    </row>
    <row r="146" spans="2:12" s="4" customFormat="1" x14ac:dyDescent="0.25">
      <c r="B146" s="48" t="s">
        <v>1144</v>
      </c>
      <c r="C146" s="148">
        <v>0</v>
      </c>
      <c r="D146" s="148">
        <v>0</v>
      </c>
      <c r="E146" s="148">
        <v>0</v>
      </c>
      <c r="F146" s="154">
        <v>0</v>
      </c>
      <c r="H146" s="48" t="s">
        <v>1153</v>
      </c>
      <c r="I146" s="148">
        <v>11374.66144</v>
      </c>
      <c r="J146" s="148">
        <v>0.23823129036487908</v>
      </c>
      <c r="K146" s="148">
        <v>11374.66144</v>
      </c>
      <c r="L146" s="154">
        <v>0.23823125470375761</v>
      </c>
    </row>
    <row r="147" spans="2:12" s="4" customFormat="1" x14ac:dyDescent="0.25">
      <c r="B147" s="48"/>
      <c r="C147" s="148"/>
      <c r="D147" s="148"/>
      <c r="E147" s="148"/>
      <c r="F147" s="154"/>
      <c r="H147" s="48"/>
      <c r="I147" s="148"/>
      <c r="J147" s="148"/>
      <c r="K147" s="148"/>
      <c r="L147" s="154"/>
    </row>
    <row r="148" spans="2:12" s="5" customFormat="1" x14ac:dyDescent="0.25">
      <c r="B148" s="150" t="s">
        <v>1156</v>
      </c>
      <c r="C148" s="156">
        <v>14152917.740050001</v>
      </c>
      <c r="D148" s="155">
        <v>100</v>
      </c>
      <c r="E148" s="156">
        <v>14223811.187170001</v>
      </c>
      <c r="F148" s="157">
        <v>100</v>
      </c>
      <c r="H148" s="150" t="s">
        <v>1156</v>
      </c>
      <c r="I148" s="156">
        <v>4774629.4882500004</v>
      </c>
      <c r="J148" s="155">
        <v>100</v>
      </c>
      <c r="K148" s="156">
        <v>4774630.20297</v>
      </c>
      <c r="L148" s="157">
        <v>100</v>
      </c>
    </row>
    <row r="149" spans="2:12" s="4" customFormat="1" x14ac:dyDescent="0.25">
      <c r="B149" s="8"/>
      <c r="C149" s="148"/>
      <c r="D149" s="148"/>
      <c r="E149" s="148"/>
      <c r="F149" s="148"/>
      <c r="H149" s="8"/>
      <c r="I149" s="148"/>
      <c r="J149" s="148"/>
      <c r="K149" s="148"/>
      <c r="L149" s="148"/>
    </row>
    <row r="150" spans="2:12" s="4" customFormat="1" x14ac:dyDescent="0.25">
      <c r="B150" s="149" t="s">
        <v>1137</v>
      </c>
      <c r="C150" s="159">
        <v>8017897.4171700012</v>
      </c>
      <c r="D150" s="158">
        <v>56.651904324158629</v>
      </c>
      <c r="E150" s="159">
        <v>8004613.38662</v>
      </c>
      <c r="F150" s="169">
        <v>56.276150472527576</v>
      </c>
      <c r="H150" s="149" t="s">
        <v>1137</v>
      </c>
      <c r="I150" s="159">
        <v>2839235.1363300001</v>
      </c>
      <c r="J150" s="158">
        <v>59.465035838218263</v>
      </c>
      <c r="K150" s="159">
        <v>2839235.1363300001</v>
      </c>
      <c r="L150" s="169">
        <v>59.46502693682725</v>
      </c>
    </row>
    <row r="151" spans="2:12" s="4" customFormat="1" x14ac:dyDescent="0.25">
      <c r="B151" s="48" t="s">
        <v>1147</v>
      </c>
      <c r="C151" s="148">
        <v>5616274.1822299995</v>
      </c>
      <c r="D151" s="148">
        <v>39.682800998249554</v>
      </c>
      <c r="E151" s="148">
        <v>5688550.6722800005</v>
      </c>
      <c r="F151" s="154">
        <v>39.993153715448095</v>
      </c>
      <c r="H151" s="48" t="s">
        <v>1147</v>
      </c>
      <c r="I151" s="148">
        <v>1698187.6473700001</v>
      </c>
      <c r="J151" s="148">
        <v>35.56689899287705</v>
      </c>
      <c r="K151" s="148">
        <v>1698187.6473700001</v>
      </c>
      <c r="L151" s="154">
        <v>35.566893668826197</v>
      </c>
    </row>
    <row r="152" spans="2:12" s="4" customFormat="1" x14ac:dyDescent="0.25">
      <c r="B152" s="48" t="s">
        <v>1155</v>
      </c>
      <c r="C152" s="148">
        <v>518746.14065000002</v>
      </c>
      <c r="D152" s="148">
        <v>3.6652946775918118</v>
      </c>
      <c r="E152" s="148">
        <v>530647.12826999999</v>
      </c>
      <c r="F152" s="154">
        <v>3.7306958120243343</v>
      </c>
      <c r="H152" s="48" t="s">
        <v>1155</v>
      </c>
      <c r="I152" s="148">
        <v>237206.70455000002</v>
      </c>
      <c r="J152" s="148">
        <v>4.9680651689046798</v>
      </c>
      <c r="K152" s="148">
        <v>237207.41927000001</v>
      </c>
      <c r="L152" s="154">
        <v>4.9680793943465629</v>
      </c>
    </row>
    <row r="153" spans="2:12" s="5" customFormat="1" x14ac:dyDescent="0.25">
      <c r="B153" s="161" t="s">
        <v>364</v>
      </c>
      <c r="C153" s="162">
        <v>0</v>
      </c>
      <c r="D153" s="162">
        <v>4.8849813083506888E-15</v>
      </c>
      <c r="E153" s="162">
        <v>0</v>
      </c>
      <c r="F153" s="163">
        <v>-4.8849813083506888E-15</v>
      </c>
      <c r="H153" s="161" t="s">
        <v>364</v>
      </c>
      <c r="I153" s="162">
        <v>0</v>
      </c>
      <c r="J153" s="162">
        <v>7.1054273576010019E-15</v>
      </c>
      <c r="K153" s="162">
        <v>-2.9103830456733704E-10</v>
      </c>
      <c r="L153" s="163">
        <v>-9.7699626167013776E-15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63" t="s">
        <v>6</v>
      </c>
      <c r="C155" s="564"/>
      <c r="D155" s="564"/>
      <c r="E155" s="564"/>
      <c r="F155" s="565"/>
      <c r="H155" s="8"/>
      <c r="I155" s="49"/>
      <c r="J155" s="50"/>
      <c r="K155" s="52"/>
      <c r="L155" s="50"/>
    </row>
    <row r="156" spans="2:12" s="4" customFormat="1" x14ac:dyDescent="0.25">
      <c r="B156" s="566"/>
      <c r="C156" s="560"/>
      <c r="D156" s="560"/>
      <c r="E156" s="560"/>
      <c r="F156" s="567"/>
      <c r="H156" s="8"/>
      <c r="I156" s="49"/>
      <c r="J156" s="50"/>
      <c r="K156" s="52"/>
      <c r="L156" s="50"/>
    </row>
    <row r="157" spans="2:12" s="4" customFormat="1" x14ac:dyDescent="0.25">
      <c r="B157" s="561" t="s">
        <v>558</v>
      </c>
      <c r="C157" s="164">
        <v>44377</v>
      </c>
      <c r="D157" s="164">
        <v>44377</v>
      </c>
      <c r="E157" s="164">
        <v>44408</v>
      </c>
      <c r="F157" s="165">
        <v>44408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62"/>
      <c r="C158" s="166" t="s">
        <v>559</v>
      </c>
      <c r="D158" s="166" t="s">
        <v>560</v>
      </c>
      <c r="E158" s="166" t="s">
        <v>559</v>
      </c>
      <c r="F158" s="167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48"/>
      <c r="D159" s="148"/>
      <c r="E159" s="130"/>
      <c r="F159" s="154"/>
      <c r="H159" s="8"/>
      <c r="I159" s="49"/>
      <c r="J159" s="50"/>
      <c r="K159" s="52"/>
      <c r="L159" s="50"/>
    </row>
    <row r="160" spans="2:12" s="4" customFormat="1" x14ac:dyDescent="0.25">
      <c r="B160" s="48" t="s">
        <v>1135</v>
      </c>
      <c r="C160" s="148">
        <v>42684.569360000001</v>
      </c>
      <c r="D160" s="148">
        <v>24.528733296539087</v>
      </c>
      <c r="E160" s="130">
        <v>52720.170599999998</v>
      </c>
      <c r="F160" s="154">
        <v>25.600230480731945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1133</v>
      </c>
      <c r="C161" s="148">
        <v>30132.031910000002</v>
      </c>
      <c r="D161" s="148">
        <v>17.315404266343883</v>
      </c>
      <c r="E161" s="130">
        <v>35705.208420000003</v>
      </c>
      <c r="F161" s="154">
        <v>17.33798571802366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1142</v>
      </c>
      <c r="C162" s="148">
        <v>17677.258290000002</v>
      </c>
      <c r="D162" s="148">
        <v>10.158255325302049</v>
      </c>
      <c r="E162" s="130">
        <v>21767.14068</v>
      </c>
      <c r="F162" s="154">
        <v>10.569840954090468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1136</v>
      </c>
      <c r="C163" s="148">
        <v>17749.140289999999</v>
      </c>
      <c r="D163" s="148">
        <v>10.199562393248577</v>
      </c>
      <c r="E163" s="130">
        <v>20851.35295</v>
      </c>
      <c r="F163" s="154">
        <v>10.125146320279358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1139</v>
      </c>
      <c r="C164" s="148">
        <v>17211.875469999999</v>
      </c>
      <c r="D164" s="148">
        <v>9.8908225915594272</v>
      </c>
      <c r="E164" s="130">
        <v>20495.530569999999</v>
      </c>
      <c r="F164" s="154">
        <v>9.9523635914958017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1205</v>
      </c>
      <c r="C165" s="148">
        <v>16340.731159999999</v>
      </c>
      <c r="D165" s="148">
        <v>9.390218584931878</v>
      </c>
      <c r="E165" s="130">
        <v>20024.50632</v>
      </c>
      <c r="F165" s="154">
        <v>9.7236403300802952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1134</v>
      </c>
      <c r="C166" s="148">
        <v>17417.97323</v>
      </c>
      <c r="D166" s="148">
        <v>10.00925688910189</v>
      </c>
      <c r="E166" s="130">
        <v>17520.618620000001</v>
      </c>
      <c r="F166" s="154">
        <v>8.507784966025957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1141</v>
      </c>
      <c r="C167" s="148">
        <v>4780.37583</v>
      </c>
      <c r="D167" s="148">
        <v>2.7470480679412357</v>
      </c>
      <c r="E167" s="130">
        <v>5628.3383599999997</v>
      </c>
      <c r="F167" s="154">
        <v>2.7330480459322493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1138</v>
      </c>
      <c r="C168" s="148">
        <v>4195.9616800000003</v>
      </c>
      <c r="D168" s="148">
        <v>2.4112138534930763</v>
      </c>
      <c r="E168" s="130">
        <v>5398.7595199999996</v>
      </c>
      <c r="F168" s="154">
        <v>2.6215675414002879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1144</v>
      </c>
      <c r="C169" s="148">
        <v>3285.0630000000001</v>
      </c>
      <c r="D169" s="148">
        <v>1.8877649557556317</v>
      </c>
      <c r="E169" s="130">
        <v>3395.1480000000001</v>
      </c>
      <c r="F169" s="154">
        <v>1.648639796248992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1145</v>
      </c>
      <c r="C170" s="148">
        <v>2097.0054</v>
      </c>
      <c r="D170" s="148">
        <v>1.2050463891104435</v>
      </c>
      <c r="E170" s="130">
        <v>2473.7242200000001</v>
      </c>
      <c r="F170" s="154">
        <v>1.2012083697196696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1143</v>
      </c>
      <c r="C171" s="148">
        <v>1533.94075</v>
      </c>
      <c r="D171" s="148">
        <v>0.88148068760188469</v>
      </c>
      <c r="E171" s="130">
        <v>1898.2190900000001</v>
      </c>
      <c r="F171" s="154">
        <v>0.92175054924661515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1140</v>
      </c>
      <c r="C172" s="148">
        <v>1331.8643500000001</v>
      </c>
      <c r="D172" s="148">
        <v>0.76535726887132849</v>
      </c>
      <c r="E172" s="130">
        <v>1751.95436</v>
      </c>
      <c r="F172" s="154">
        <v>0.85072629502688335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1154</v>
      </c>
      <c r="C173" s="148">
        <v>785.29129999999998</v>
      </c>
      <c r="D173" s="148">
        <v>0.45126848288747651</v>
      </c>
      <c r="E173" s="130">
        <v>1028.3448100000001</v>
      </c>
      <c r="F173" s="154">
        <v>0.49935089075118622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1151</v>
      </c>
      <c r="C174" s="148">
        <v>582.11032</v>
      </c>
      <c r="D174" s="148">
        <v>0.33451031608212584</v>
      </c>
      <c r="E174" s="130">
        <v>676.52701999999999</v>
      </c>
      <c r="F174" s="154">
        <v>0.32851273888788873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1286</v>
      </c>
      <c r="C175" s="148">
        <v>400.86738000000003</v>
      </c>
      <c r="D175" s="148">
        <v>0.23035886735492619</v>
      </c>
      <c r="E175" s="130">
        <v>510.43975</v>
      </c>
      <c r="F175" s="154">
        <v>0.24786291656133588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1285</v>
      </c>
      <c r="C176" s="148">
        <v>306.05518000000001</v>
      </c>
      <c r="D176" s="148">
        <v>0.17587493552832378</v>
      </c>
      <c r="E176" s="130">
        <v>356.33287999999999</v>
      </c>
      <c r="F176" s="154">
        <v>0.17303062095673488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1150</v>
      </c>
      <c r="C177" s="148">
        <v>141.23445000000001</v>
      </c>
      <c r="D177" s="148">
        <v>8.11605272883415E-2</v>
      </c>
      <c r="E177" s="130">
        <v>195.71014</v>
      </c>
      <c r="F177" s="154">
        <v>9.5034303462901079E-2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1153</v>
      </c>
      <c r="C178" s="148">
        <v>81.627129999999994</v>
      </c>
      <c r="D178" s="148">
        <v>4.6907117292091252E-2</v>
      </c>
      <c r="E178" s="130">
        <v>85.318380000000005</v>
      </c>
      <c r="F178" s="154">
        <v>4.1429497806721262E-2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1149</v>
      </c>
      <c r="C179" s="148">
        <v>31.3124</v>
      </c>
      <c r="D179" s="148">
        <v>1.7993704047868375E-2</v>
      </c>
      <c r="E179" s="130">
        <v>43.628230000000002</v>
      </c>
      <c r="F179" s="154">
        <v>2.118530214821391E-2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1148</v>
      </c>
      <c r="C180" s="148">
        <v>24.432009999999998</v>
      </c>
      <c r="D180" s="148">
        <v>1.4039880597927996E-2</v>
      </c>
      <c r="E180" s="130">
        <v>29.108160000000002</v>
      </c>
      <c r="F180" s="154">
        <v>1.4134544641819166E-2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1146</v>
      </c>
      <c r="C181" s="148">
        <v>17.974589999999999</v>
      </c>
      <c r="D181" s="148">
        <v>1.0329117309493185E-2</v>
      </c>
      <c r="E181" s="130">
        <v>-672.62050999999997</v>
      </c>
      <c r="F181" s="154">
        <v>-0.32661578834245014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1152</v>
      </c>
      <c r="C182" s="148">
        <v>-1035.88463</v>
      </c>
      <c r="D182" s="148">
        <v>-0.59527220717529283</v>
      </c>
      <c r="E182" s="130">
        <v>-1228.1880200000001</v>
      </c>
      <c r="F182" s="154">
        <v>-0.5963921593545416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1284</v>
      </c>
      <c r="C183" s="148">
        <v>-3754.1656800000001</v>
      </c>
      <c r="D183" s="148">
        <v>-2.1573353110136733</v>
      </c>
      <c r="E183" s="130">
        <v>-4718.9602199999999</v>
      </c>
      <c r="F183" s="154">
        <v>-2.2914658258219962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48"/>
      <c r="D184" s="148"/>
      <c r="E184" s="148"/>
      <c r="F184" s="154"/>
      <c r="H184" s="8"/>
      <c r="I184" s="49"/>
      <c r="J184" s="50"/>
      <c r="K184" s="52"/>
      <c r="L184" s="50"/>
    </row>
    <row r="185" spans="2:12" s="5" customFormat="1" x14ac:dyDescent="0.25">
      <c r="B185" s="150" t="s">
        <v>1156</v>
      </c>
      <c r="C185" s="156">
        <v>174018.64517</v>
      </c>
      <c r="D185" s="155">
        <v>100</v>
      </c>
      <c r="E185" s="156">
        <v>205936.31233000002</v>
      </c>
      <c r="F185" s="157">
        <v>100</v>
      </c>
      <c r="H185" s="170"/>
      <c r="I185" s="151"/>
      <c r="J185" s="152"/>
      <c r="K185" s="153"/>
      <c r="L185" s="152"/>
    </row>
    <row r="186" spans="2:12" s="4" customFormat="1" x14ac:dyDescent="0.25">
      <c r="B186" s="8"/>
      <c r="C186" s="148"/>
      <c r="D186" s="148"/>
      <c r="E186" s="148"/>
      <c r="F186" s="148"/>
      <c r="H186" s="8"/>
      <c r="I186" s="49"/>
      <c r="J186" s="50"/>
      <c r="K186" s="52"/>
      <c r="L186" s="50"/>
    </row>
    <row r="187" spans="2:12" s="4" customFormat="1" x14ac:dyDescent="0.25">
      <c r="B187" s="149" t="s">
        <v>1137</v>
      </c>
      <c r="C187" s="159">
        <v>107983.71479</v>
      </c>
      <c r="D187" s="158">
        <v>62.052956845233432</v>
      </c>
      <c r="E187" s="159">
        <v>126797.35059</v>
      </c>
      <c r="F187" s="169">
        <v>61.571147485060919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1147</v>
      </c>
      <c r="C188" s="148">
        <v>68454.075929999992</v>
      </c>
      <c r="D188" s="148">
        <v>39.337207724566944</v>
      </c>
      <c r="E188" s="148">
        <v>82833.321120000008</v>
      </c>
      <c r="F188" s="154">
        <v>40.222785473241267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1155</v>
      </c>
      <c r="C189" s="148">
        <v>-2419.1455500000002</v>
      </c>
      <c r="D189" s="148">
        <v>-1.3901645698003915</v>
      </c>
      <c r="E189" s="148">
        <v>-3694.3593799999994</v>
      </c>
      <c r="F189" s="154">
        <v>-1.7939329583021864</v>
      </c>
      <c r="H189" s="8"/>
      <c r="I189" s="49"/>
      <c r="J189" s="50"/>
      <c r="K189" s="52"/>
      <c r="L189" s="50"/>
    </row>
    <row r="190" spans="2:12" s="5" customFormat="1" x14ac:dyDescent="0.25">
      <c r="B190" s="161" t="s">
        <v>364</v>
      </c>
      <c r="C190" s="162">
        <v>1.3642420526593924E-11</v>
      </c>
      <c r="D190" s="162">
        <v>1.532107773982716E-14</v>
      </c>
      <c r="E190" s="162">
        <v>5.0022208597511053E-12</v>
      </c>
      <c r="F190" s="163">
        <v>0</v>
      </c>
      <c r="H190" s="170"/>
      <c r="I190" s="151"/>
      <c r="J190" s="152"/>
      <c r="K190" s="153"/>
      <c r="L190" s="152"/>
    </row>
    <row r="191" spans="2:12" s="5" customFormat="1" x14ac:dyDescent="0.25">
      <c r="B191" s="170"/>
      <c r="C191" s="160"/>
      <c r="D191" s="160"/>
      <c r="E191" s="160"/>
      <c r="F191" s="160"/>
      <c r="H191" s="170"/>
      <c r="I191" s="151"/>
      <c r="J191" s="152"/>
      <c r="K191" s="153"/>
      <c r="L191" s="152"/>
    </row>
    <row r="192" spans="2:12" s="5" customFormat="1" x14ac:dyDescent="0.25">
      <c r="B192" s="170"/>
      <c r="C192" s="160"/>
      <c r="D192" s="160"/>
      <c r="E192" s="160"/>
      <c r="F192" s="160"/>
      <c r="H192" s="170"/>
      <c r="I192" s="151"/>
      <c r="J192" s="152"/>
      <c r="K192" s="153"/>
      <c r="L192" s="152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723</v>
      </c>
      <c r="C194" s="90"/>
      <c r="D194" s="40"/>
      <c r="E194" s="40"/>
      <c r="F194" s="40"/>
      <c r="H194" s="40"/>
      <c r="I194" s="90"/>
      <c r="J194" s="40"/>
      <c r="K194" s="40"/>
      <c r="L194" s="40"/>
    </row>
    <row r="195" spans="2:12" s="40" customFormat="1" x14ac:dyDescent="0.25">
      <c r="B195" s="40" t="s">
        <v>1214</v>
      </c>
      <c r="C195" s="90"/>
      <c r="I195" s="90"/>
    </row>
    <row r="196" spans="2:12" s="40" customFormat="1" x14ac:dyDescent="0.25">
      <c r="B196" s="40" t="s">
        <v>1220</v>
      </c>
      <c r="C196" s="90"/>
      <c r="I196" s="90"/>
    </row>
    <row r="197" spans="2:12" x14ac:dyDescent="0.25">
      <c r="B197" s="42" t="s">
        <v>1217</v>
      </c>
    </row>
    <row r="198" spans="2:12" x14ac:dyDescent="0.25">
      <c r="B198" s="42" t="s">
        <v>1218</v>
      </c>
    </row>
    <row r="199" spans="2:12" x14ac:dyDescent="0.25">
      <c r="B199" s="42" t="s">
        <v>1219</v>
      </c>
    </row>
    <row r="200" spans="2:12" x14ac:dyDescent="0.25">
      <c r="B200" s="40" t="s">
        <v>1163</v>
      </c>
    </row>
    <row r="201" spans="2:12" x14ac:dyDescent="0.25">
      <c r="B201" s="42" t="s">
        <v>1279</v>
      </c>
    </row>
    <row r="202" spans="2:12" x14ac:dyDescent="0.25">
      <c r="B202" s="42" t="s">
        <v>1226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  <row r="298" s="42" customFormat="1" x14ac:dyDescent="0.25"/>
    <row r="299" s="42" customFormat="1" x14ac:dyDescent="0.25"/>
    <row r="300" s="42" customFormat="1" x14ac:dyDescent="0.25"/>
    <row r="301" s="42" customFormat="1" x14ac:dyDescent="0.25"/>
    <row r="302" s="42" customFormat="1" x14ac:dyDescent="0.25"/>
    <row r="303" s="42" customFormat="1" x14ac:dyDescent="0.25"/>
    <row r="304" s="42" customFormat="1" x14ac:dyDescent="0.25"/>
    <row r="305" s="42" customFormat="1" x14ac:dyDescent="0.25"/>
    <row r="306" s="42" customFormat="1" x14ac:dyDescent="0.25"/>
    <row r="307" s="42" customFormat="1" x14ac:dyDescent="0.25"/>
    <row r="308" s="42" customFormat="1" x14ac:dyDescent="0.25"/>
    <row r="309" s="42" customFormat="1" x14ac:dyDescent="0.25"/>
    <row r="310" s="42" customFormat="1" x14ac:dyDescent="0.25"/>
    <row r="311" s="42" customFormat="1" x14ac:dyDescent="0.25"/>
    <row r="312" s="42" customFormat="1" x14ac:dyDescent="0.25"/>
    <row r="313" s="42" customFormat="1" x14ac:dyDescent="0.25"/>
    <row r="314" s="42" customFormat="1" x14ac:dyDescent="0.25"/>
    <row r="315" s="42" customFormat="1" x14ac:dyDescent="0.25"/>
    <row r="316" s="42" customFormat="1" x14ac:dyDescent="0.25"/>
    <row r="317" s="42" customFormat="1" x14ac:dyDescent="0.25"/>
    <row r="318" s="42" customFormat="1" x14ac:dyDescent="0.25"/>
    <row r="319" s="42" customFormat="1" x14ac:dyDescent="0.25"/>
    <row r="320" s="42" customFormat="1" x14ac:dyDescent="0.25"/>
    <row r="321" s="42" customFormat="1" x14ac:dyDescent="0.25"/>
    <row r="322" s="42" customFormat="1" x14ac:dyDescent="0.25"/>
    <row r="323" s="42" customFormat="1" x14ac:dyDescent="0.25"/>
    <row r="324" s="42" customFormat="1" x14ac:dyDescent="0.25"/>
    <row r="325" s="42" customFormat="1" x14ac:dyDescent="0.25"/>
    <row r="326" s="42" customFormat="1" x14ac:dyDescent="0.25"/>
    <row r="327" s="42" customFormat="1" x14ac:dyDescent="0.25"/>
    <row r="328" s="42" customFormat="1" x14ac:dyDescent="0.25"/>
    <row r="329" s="42" customFormat="1" x14ac:dyDescent="0.25"/>
    <row r="330" s="42" customFormat="1" x14ac:dyDescent="0.25"/>
    <row r="331" s="42" customFormat="1" x14ac:dyDescent="0.25"/>
    <row r="332" s="42" customFormat="1" x14ac:dyDescent="0.25"/>
    <row r="333" s="42" customFormat="1" x14ac:dyDescent="0.25"/>
    <row r="334" s="42" customFormat="1" x14ac:dyDescent="0.25"/>
    <row r="335" s="42" customFormat="1" x14ac:dyDescent="0.25"/>
    <row r="336" s="42" customFormat="1" x14ac:dyDescent="0.25"/>
    <row r="337" s="42" customFormat="1" x14ac:dyDescent="0.25"/>
    <row r="338" s="42" customFormat="1" x14ac:dyDescent="0.25"/>
    <row r="339" s="42" customFormat="1" x14ac:dyDescent="0.25"/>
    <row r="340" s="42" customFormat="1" x14ac:dyDescent="0.25"/>
    <row r="341" s="42" customFormat="1" x14ac:dyDescent="0.25"/>
    <row r="342" s="42" customFormat="1" x14ac:dyDescent="0.25"/>
    <row r="343" s="42" customFormat="1" x14ac:dyDescent="0.25"/>
    <row r="344" s="42" customFormat="1" x14ac:dyDescent="0.25"/>
    <row r="345" s="42" customFormat="1" x14ac:dyDescent="0.25"/>
    <row r="346" s="42" customFormat="1" x14ac:dyDescent="0.25"/>
    <row r="347" s="42" customFormat="1" x14ac:dyDescent="0.25"/>
    <row r="348" s="42" customFormat="1" x14ac:dyDescent="0.25"/>
    <row r="349" s="42" customFormat="1" x14ac:dyDescent="0.25"/>
    <row r="350" s="42" customFormat="1" x14ac:dyDescent="0.25"/>
    <row r="351" s="42" customFormat="1" x14ac:dyDescent="0.25"/>
    <row r="352" s="42" customFormat="1" x14ac:dyDescent="0.25"/>
    <row r="353" s="42" customFormat="1" x14ac:dyDescent="0.25"/>
    <row r="354" s="42" customFormat="1" x14ac:dyDescent="0.25"/>
    <row r="355" s="42" customFormat="1" x14ac:dyDescent="0.25"/>
    <row r="356" s="42" customFormat="1" x14ac:dyDescent="0.25"/>
    <row r="357" s="42" customFormat="1" x14ac:dyDescent="0.25"/>
    <row r="358" s="42" customFormat="1" x14ac:dyDescent="0.25"/>
    <row r="359" s="42" customFormat="1" x14ac:dyDescent="0.25"/>
    <row r="360" s="42" customFormat="1" x14ac:dyDescent="0.25"/>
    <row r="361" s="42" customFormat="1" x14ac:dyDescent="0.25"/>
    <row r="362" s="42" customFormat="1" x14ac:dyDescent="0.25"/>
    <row r="363" s="42" customFormat="1" x14ac:dyDescent="0.25"/>
    <row r="364" s="42" customFormat="1" x14ac:dyDescent="0.25"/>
    <row r="365" s="42" customFormat="1" x14ac:dyDescent="0.25"/>
    <row r="366" s="42" customFormat="1" x14ac:dyDescent="0.25"/>
    <row r="367" s="42" customFormat="1" x14ac:dyDescent="0.25"/>
    <row r="368" s="42" customFormat="1" x14ac:dyDescent="0.25"/>
    <row r="369" s="42" customFormat="1" x14ac:dyDescent="0.25"/>
    <row r="370" s="42" customFormat="1" x14ac:dyDescent="0.25"/>
    <row r="371" s="42" customFormat="1" x14ac:dyDescent="0.25"/>
    <row r="372" s="42" customFormat="1" x14ac:dyDescent="0.25"/>
    <row r="373" s="42" customFormat="1" x14ac:dyDescent="0.25"/>
    <row r="374" s="42" customFormat="1" x14ac:dyDescent="0.25"/>
    <row r="375" s="42" customFormat="1" x14ac:dyDescent="0.25"/>
    <row r="376" s="42" customFormat="1" x14ac:dyDescent="0.25"/>
    <row r="377" s="42" customFormat="1" x14ac:dyDescent="0.25"/>
    <row r="378" s="42" customFormat="1" x14ac:dyDescent="0.25"/>
    <row r="379" s="42" customFormat="1" x14ac:dyDescent="0.25"/>
    <row r="380" s="42" customFormat="1" x14ac:dyDescent="0.25"/>
    <row r="381" s="42" customFormat="1" x14ac:dyDescent="0.25"/>
    <row r="382" s="42" customFormat="1" x14ac:dyDescent="0.25"/>
    <row r="383" s="42" customFormat="1" x14ac:dyDescent="0.25"/>
    <row r="384" s="42" customFormat="1" x14ac:dyDescent="0.25"/>
    <row r="385" s="42" customFormat="1" x14ac:dyDescent="0.25"/>
    <row r="386" s="42" customFormat="1" x14ac:dyDescent="0.25"/>
    <row r="387" s="42" customFormat="1" x14ac:dyDescent="0.25"/>
    <row r="388" s="42" customFormat="1" x14ac:dyDescent="0.25"/>
    <row r="389" s="42" customFormat="1" x14ac:dyDescent="0.25"/>
    <row r="390" s="42" customFormat="1" x14ac:dyDescent="0.25"/>
    <row r="391" s="42" customFormat="1" x14ac:dyDescent="0.25"/>
    <row r="392" s="42" customFormat="1" x14ac:dyDescent="0.25"/>
    <row r="393" s="42" customFormat="1" x14ac:dyDescent="0.25"/>
    <row r="394" s="42" customFormat="1" x14ac:dyDescent="0.25"/>
    <row r="395" s="42" customFormat="1" x14ac:dyDescent="0.25"/>
    <row r="396" s="42" customFormat="1" x14ac:dyDescent="0.25"/>
    <row r="397" s="42" customFormat="1" x14ac:dyDescent="0.25"/>
    <row r="398" s="42" customFormat="1" x14ac:dyDescent="0.25"/>
    <row r="399" s="42" customFormat="1" x14ac:dyDescent="0.25"/>
    <row r="400" s="42" customFormat="1" x14ac:dyDescent="0.25"/>
    <row r="401" s="42" customFormat="1" x14ac:dyDescent="0.25"/>
    <row r="402" s="42" customFormat="1" x14ac:dyDescent="0.25"/>
    <row r="403" s="42" customFormat="1" x14ac:dyDescent="0.25"/>
    <row r="404" s="42" customFormat="1" x14ac:dyDescent="0.25"/>
    <row r="405" s="42" customFormat="1" x14ac:dyDescent="0.25"/>
    <row r="406" s="42" customFormat="1" x14ac:dyDescent="0.25"/>
    <row r="407" s="42" customFormat="1" x14ac:dyDescent="0.25"/>
    <row r="408" s="42" customFormat="1" x14ac:dyDescent="0.25"/>
    <row r="409" s="42" customFormat="1" x14ac:dyDescent="0.25"/>
    <row r="410" s="42" customFormat="1" x14ac:dyDescent="0.25"/>
    <row r="411" s="42" customFormat="1" x14ac:dyDescent="0.25"/>
    <row r="412" s="42" customFormat="1" x14ac:dyDescent="0.25"/>
    <row r="413" s="42" customFormat="1" x14ac:dyDescent="0.25"/>
    <row r="414" s="42" customFormat="1" x14ac:dyDescent="0.25"/>
    <row r="415" s="42" customFormat="1" x14ac:dyDescent="0.25"/>
    <row r="416" s="42" customFormat="1" x14ac:dyDescent="0.25"/>
    <row r="417" s="42" customFormat="1" x14ac:dyDescent="0.25"/>
    <row r="418" s="42" customFormat="1" x14ac:dyDescent="0.25"/>
    <row r="419" s="42" customFormat="1" x14ac:dyDescent="0.25"/>
    <row r="420" s="42" customFormat="1" x14ac:dyDescent="0.25"/>
    <row r="421" s="42" customFormat="1" x14ac:dyDescent="0.25"/>
    <row r="422" s="42" customFormat="1" x14ac:dyDescent="0.25"/>
    <row r="423" s="42" customFormat="1" x14ac:dyDescent="0.25"/>
    <row r="424" s="42" customFormat="1" x14ac:dyDescent="0.25"/>
    <row r="425" s="42" customFormat="1" x14ac:dyDescent="0.25"/>
    <row r="426" s="42" customFormat="1" x14ac:dyDescent="0.25"/>
    <row r="427" s="42" customFormat="1" x14ac:dyDescent="0.25"/>
    <row r="428" s="42" customFormat="1" x14ac:dyDescent="0.25"/>
    <row r="429" s="42" customFormat="1" x14ac:dyDescent="0.25"/>
    <row r="430" s="42" customFormat="1" x14ac:dyDescent="0.25"/>
    <row r="431" s="42" customFormat="1" x14ac:dyDescent="0.25"/>
    <row r="432" s="42" customFormat="1" x14ac:dyDescent="0.25"/>
    <row r="433" s="42" customFormat="1" x14ac:dyDescent="0.25"/>
    <row r="434" s="42" customFormat="1" x14ac:dyDescent="0.25"/>
    <row r="435" s="42" customFormat="1" x14ac:dyDescent="0.25"/>
    <row r="436" s="42" customFormat="1" x14ac:dyDescent="0.25"/>
    <row r="437" s="42" customFormat="1" x14ac:dyDescent="0.25"/>
    <row r="438" s="42" customFormat="1" x14ac:dyDescent="0.25"/>
    <row r="439" s="42" customFormat="1" x14ac:dyDescent="0.25"/>
    <row r="440" s="42" customFormat="1" x14ac:dyDescent="0.25"/>
    <row r="441" s="42" customFormat="1" x14ac:dyDescent="0.25"/>
    <row r="442" s="42" customFormat="1" x14ac:dyDescent="0.25"/>
    <row r="443" s="42" customFormat="1" x14ac:dyDescent="0.25"/>
    <row r="444" s="42" customFormat="1" x14ac:dyDescent="0.25"/>
    <row r="445" s="42" customFormat="1" x14ac:dyDescent="0.25"/>
    <row r="446" s="42" customFormat="1" x14ac:dyDescent="0.25"/>
    <row r="447" s="42" customFormat="1" x14ac:dyDescent="0.25"/>
    <row r="448" s="42" customFormat="1" x14ac:dyDescent="0.25"/>
    <row r="449" s="42" customFormat="1" x14ac:dyDescent="0.25"/>
    <row r="450" s="42" customFormat="1" x14ac:dyDescent="0.25"/>
    <row r="451" s="42" customFormat="1" x14ac:dyDescent="0.25"/>
    <row r="452" s="42" customFormat="1" x14ac:dyDescent="0.25"/>
    <row r="453" s="42" customFormat="1" x14ac:dyDescent="0.25"/>
    <row r="454" s="42" customFormat="1" x14ac:dyDescent="0.25"/>
    <row r="455" s="42" customFormat="1" x14ac:dyDescent="0.25"/>
    <row r="456" s="42" customFormat="1" x14ac:dyDescent="0.25"/>
    <row r="457" s="42" customFormat="1" x14ac:dyDescent="0.25"/>
    <row r="458" s="42" customFormat="1" x14ac:dyDescent="0.25"/>
    <row r="459" s="42" customFormat="1" x14ac:dyDescent="0.25"/>
    <row r="460" s="42" customFormat="1" x14ac:dyDescent="0.25"/>
    <row r="461" s="42" customFormat="1" x14ac:dyDescent="0.25"/>
    <row r="462" s="42" customFormat="1" x14ac:dyDescent="0.25"/>
    <row r="463" s="42" customFormat="1" x14ac:dyDescent="0.25"/>
    <row r="464" s="42" customFormat="1" x14ac:dyDescent="0.25"/>
    <row r="465" s="42" customFormat="1" x14ac:dyDescent="0.25"/>
    <row r="466" s="42" customFormat="1" x14ac:dyDescent="0.25"/>
    <row r="467" s="42" customFormat="1" x14ac:dyDescent="0.25"/>
    <row r="468" s="42" customFormat="1" x14ac:dyDescent="0.25"/>
    <row r="469" s="42" customFormat="1" x14ac:dyDescent="0.25"/>
    <row r="470" s="42" customFormat="1" x14ac:dyDescent="0.25"/>
    <row r="471" s="42" customFormat="1" x14ac:dyDescent="0.25"/>
    <row r="472" s="42" customFormat="1" x14ac:dyDescent="0.25"/>
    <row r="473" s="42" customFormat="1" x14ac:dyDescent="0.25"/>
    <row r="474" s="42" customFormat="1" x14ac:dyDescent="0.25"/>
    <row r="475" s="42" customFormat="1" x14ac:dyDescent="0.25"/>
    <row r="476" s="42" customFormat="1" x14ac:dyDescent="0.25"/>
    <row r="477" s="42" customFormat="1" x14ac:dyDescent="0.25"/>
    <row r="478" s="42" customFormat="1" x14ac:dyDescent="0.25"/>
    <row r="479" s="42" customFormat="1" x14ac:dyDescent="0.25"/>
    <row r="480" s="42" customFormat="1" x14ac:dyDescent="0.25"/>
    <row r="481" s="42" customFormat="1" x14ac:dyDescent="0.25"/>
    <row r="482" s="42" customFormat="1" x14ac:dyDescent="0.25"/>
    <row r="483" s="42" customFormat="1" x14ac:dyDescent="0.25"/>
    <row r="484" s="42" customFormat="1" x14ac:dyDescent="0.25"/>
    <row r="485" s="42" customFormat="1" x14ac:dyDescent="0.25"/>
    <row r="486" s="42" customFormat="1" x14ac:dyDescent="0.25"/>
    <row r="487" s="42" customFormat="1" x14ac:dyDescent="0.25"/>
    <row r="488" s="42" customFormat="1" x14ac:dyDescent="0.25"/>
    <row r="489" s="42" customFormat="1" x14ac:dyDescent="0.25"/>
    <row r="490" s="42" customFormat="1" x14ac:dyDescent="0.25"/>
    <row r="491" s="42" customFormat="1" x14ac:dyDescent="0.25"/>
    <row r="492" s="42" customFormat="1" x14ac:dyDescent="0.25"/>
    <row r="493" s="42" customFormat="1" x14ac:dyDescent="0.25"/>
    <row r="494" s="42" customFormat="1" x14ac:dyDescent="0.25"/>
    <row r="495" s="42" customFormat="1" x14ac:dyDescent="0.25"/>
    <row r="496" s="42" customFormat="1" x14ac:dyDescent="0.25"/>
    <row r="497" s="42" customFormat="1" x14ac:dyDescent="0.25"/>
    <row r="498" s="42" customFormat="1" x14ac:dyDescent="0.25"/>
    <row r="499" s="42" customFormat="1" x14ac:dyDescent="0.25"/>
    <row r="500" s="42" customFormat="1" x14ac:dyDescent="0.25"/>
    <row r="501" s="42" customFormat="1" x14ac:dyDescent="0.25"/>
    <row r="502" s="42" customFormat="1" x14ac:dyDescent="0.25"/>
    <row r="503" s="42" customFormat="1" x14ac:dyDescent="0.25"/>
    <row r="504" s="42" customFormat="1" x14ac:dyDescent="0.25"/>
    <row r="505" s="42" customFormat="1" x14ac:dyDescent="0.25"/>
    <row r="506" s="42" customFormat="1" x14ac:dyDescent="0.25"/>
    <row r="507" s="42" customFormat="1" x14ac:dyDescent="0.25"/>
    <row r="508" s="42" customFormat="1" x14ac:dyDescent="0.25"/>
    <row r="509" s="42" customFormat="1" x14ac:dyDescent="0.25"/>
    <row r="510" s="42" customFormat="1" x14ac:dyDescent="0.25"/>
    <row r="511" s="42" customFormat="1" x14ac:dyDescent="0.25"/>
    <row r="512" s="42" customFormat="1" x14ac:dyDescent="0.25"/>
    <row r="513" s="42" customFormat="1" x14ac:dyDescent="0.25"/>
    <row r="514" s="42" customFormat="1" x14ac:dyDescent="0.25"/>
    <row r="515" s="42" customFormat="1" x14ac:dyDescent="0.25"/>
    <row r="516" s="42" customFormat="1" x14ac:dyDescent="0.25"/>
    <row r="517" s="42" customFormat="1" x14ac:dyDescent="0.25"/>
    <row r="518" s="42" customFormat="1" x14ac:dyDescent="0.25"/>
    <row r="519" s="42" customFormat="1" x14ac:dyDescent="0.25"/>
    <row r="520" s="42" customFormat="1" x14ac:dyDescent="0.25"/>
    <row r="521" s="42" customFormat="1" x14ac:dyDescent="0.25"/>
    <row r="522" s="42" customFormat="1" x14ac:dyDescent="0.25"/>
    <row r="523" s="42" customFormat="1" x14ac:dyDescent="0.25"/>
    <row r="524" s="42" customFormat="1" x14ac:dyDescent="0.25"/>
    <row r="525" s="42" customFormat="1" x14ac:dyDescent="0.25"/>
    <row r="526" s="42" customFormat="1" x14ac:dyDescent="0.25"/>
    <row r="527" s="42" customFormat="1" x14ac:dyDescent="0.25"/>
    <row r="528" s="42" customFormat="1" x14ac:dyDescent="0.25"/>
    <row r="529" s="42" customFormat="1" x14ac:dyDescent="0.25"/>
    <row r="530" s="42" customFormat="1" x14ac:dyDescent="0.25"/>
    <row r="531" s="42" customFormat="1" x14ac:dyDescent="0.25"/>
    <row r="532" s="42" customFormat="1" x14ac:dyDescent="0.25"/>
    <row r="533" s="42" customFormat="1" x14ac:dyDescent="0.25"/>
    <row r="534" s="42" customFormat="1" x14ac:dyDescent="0.25"/>
    <row r="535" s="42" customFormat="1" x14ac:dyDescent="0.25"/>
    <row r="536" s="42" customFormat="1" x14ac:dyDescent="0.25"/>
    <row r="537" s="42" customFormat="1" x14ac:dyDescent="0.25"/>
    <row r="538" s="42" customFormat="1" x14ac:dyDescent="0.25"/>
    <row r="539" s="42" customFormat="1" x14ac:dyDescent="0.25"/>
    <row r="540" s="42" customFormat="1" x14ac:dyDescent="0.25"/>
    <row r="541" s="42" customFormat="1" x14ac:dyDescent="0.25"/>
    <row r="542" s="42" customFormat="1" x14ac:dyDescent="0.25"/>
    <row r="543" s="42" customFormat="1" x14ac:dyDescent="0.25"/>
    <row r="544" s="42" customFormat="1" x14ac:dyDescent="0.25"/>
    <row r="545" s="42" customFormat="1" x14ac:dyDescent="0.25"/>
    <row r="546" s="42" customFormat="1" x14ac:dyDescent="0.25"/>
    <row r="547" s="42" customFormat="1" x14ac:dyDescent="0.25"/>
    <row r="548" s="42" customFormat="1" x14ac:dyDescent="0.25"/>
    <row r="549" s="42" customFormat="1" x14ac:dyDescent="0.25"/>
    <row r="550" s="42" customFormat="1" x14ac:dyDescent="0.25"/>
    <row r="551" s="42" customFormat="1" x14ac:dyDescent="0.25"/>
    <row r="552" s="42" customFormat="1" x14ac:dyDescent="0.25"/>
    <row r="553" s="42" customFormat="1" x14ac:dyDescent="0.25"/>
    <row r="554" s="42" customFormat="1" x14ac:dyDescent="0.25"/>
    <row r="555" s="42" customFormat="1" x14ac:dyDescent="0.25"/>
    <row r="556" s="42" customFormat="1" x14ac:dyDescent="0.25"/>
    <row r="557" s="42" customFormat="1" x14ac:dyDescent="0.25"/>
    <row r="558" s="42" customFormat="1" x14ac:dyDescent="0.25"/>
    <row r="559" s="42" customFormat="1" x14ac:dyDescent="0.25"/>
    <row r="560" s="42" customFormat="1" x14ac:dyDescent="0.25"/>
    <row r="561" s="42" customFormat="1" x14ac:dyDescent="0.25"/>
    <row r="562" s="42" customFormat="1" x14ac:dyDescent="0.25"/>
    <row r="563" s="42" customFormat="1" x14ac:dyDescent="0.25"/>
    <row r="564" s="42" customFormat="1" x14ac:dyDescent="0.25"/>
    <row r="565" s="42" customFormat="1" x14ac:dyDescent="0.25"/>
    <row r="566" s="42" customFormat="1" x14ac:dyDescent="0.25"/>
    <row r="567" s="42" customFormat="1" x14ac:dyDescent="0.25"/>
    <row r="568" s="42" customFormat="1" x14ac:dyDescent="0.25"/>
    <row r="569" s="42" customFormat="1" x14ac:dyDescent="0.25"/>
    <row r="570" s="42" customFormat="1" x14ac:dyDescent="0.25"/>
    <row r="571" s="42" customFormat="1" x14ac:dyDescent="0.25"/>
    <row r="572" s="42" customFormat="1" x14ac:dyDescent="0.25"/>
    <row r="573" s="42" customFormat="1" x14ac:dyDescent="0.25"/>
    <row r="574" s="42" customFormat="1" x14ac:dyDescent="0.25"/>
    <row r="575" s="42" customFormat="1" x14ac:dyDescent="0.25"/>
    <row r="576" s="42" customFormat="1" x14ac:dyDescent="0.25"/>
    <row r="577" s="42" customFormat="1" x14ac:dyDescent="0.25"/>
    <row r="578" s="42" customFormat="1" x14ac:dyDescent="0.25"/>
    <row r="579" s="42" customFormat="1" x14ac:dyDescent="0.25"/>
    <row r="580" s="42" customFormat="1" x14ac:dyDescent="0.25"/>
    <row r="581" s="42" customFormat="1" x14ac:dyDescent="0.25"/>
    <row r="582" s="42" customFormat="1" x14ac:dyDescent="0.25"/>
    <row r="583" s="42" customFormat="1" x14ac:dyDescent="0.25"/>
    <row r="584" s="42" customFormat="1" x14ac:dyDescent="0.25"/>
    <row r="585" s="42" customFormat="1" x14ac:dyDescent="0.25"/>
    <row r="586" s="42" customFormat="1" x14ac:dyDescent="0.25"/>
    <row r="587" s="42" customFormat="1" x14ac:dyDescent="0.25"/>
    <row r="588" s="42" customFormat="1" x14ac:dyDescent="0.25"/>
    <row r="589" s="42" customFormat="1" x14ac:dyDescent="0.25"/>
    <row r="590" s="42" customFormat="1" x14ac:dyDescent="0.25"/>
    <row r="591" s="42" customFormat="1" x14ac:dyDescent="0.25"/>
    <row r="592" s="42" customFormat="1" x14ac:dyDescent="0.25"/>
    <row r="593" s="42" customFormat="1" x14ac:dyDescent="0.25"/>
    <row r="594" s="42" customFormat="1" x14ac:dyDescent="0.25"/>
    <row r="595" s="42" customFormat="1" x14ac:dyDescent="0.25"/>
    <row r="596" s="42" customFormat="1" x14ac:dyDescent="0.25"/>
    <row r="597" s="42" customFormat="1" x14ac:dyDescent="0.25"/>
    <row r="598" s="42" customFormat="1" x14ac:dyDescent="0.25"/>
    <row r="599" s="42" customFormat="1" x14ac:dyDescent="0.25"/>
    <row r="600" s="42" customFormat="1" x14ac:dyDescent="0.25"/>
    <row r="601" s="42" customFormat="1" x14ac:dyDescent="0.25"/>
    <row r="602" s="42" customFormat="1" x14ac:dyDescent="0.25"/>
    <row r="603" s="42" customFormat="1" x14ac:dyDescent="0.25"/>
    <row r="604" s="42" customFormat="1" x14ac:dyDescent="0.25"/>
    <row r="605" s="42" customFormat="1" x14ac:dyDescent="0.25"/>
    <row r="606" s="42" customFormat="1" x14ac:dyDescent="0.25"/>
    <row r="607" s="42" customFormat="1" x14ac:dyDescent="0.25"/>
    <row r="608" s="42" customFormat="1" x14ac:dyDescent="0.25"/>
    <row r="609" s="42" customFormat="1" x14ac:dyDescent="0.25"/>
    <row r="610" s="42" customFormat="1" x14ac:dyDescent="0.25"/>
    <row r="611" s="42" customFormat="1" x14ac:dyDescent="0.25"/>
    <row r="612" s="42" customFormat="1" x14ac:dyDescent="0.25"/>
    <row r="613" s="42" customFormat="1" x14ac:dyDescent="0.25"/>
    <row r="614" s="42" customFormat="1" x14ac:dyDescent="0.25"/>
    <row r="615" s="42" customFormat="1" x14ac:dyDescent="0.25"/>
    <row r="616" s="42" customFormat="1" x14ac:dyDescent="0.25"/>
    <row r="617" s="42" customFormat="1" x14ac:dyDescent="0.25"/>
    <row r="618" s="42" customFormat="1" x14ac:dyDescent="0.25"/>
    <row r="619" s="42" customFormat="1" x14ac:dyDescent="0.25"/>
    <row r="620" s="42" customFormat="1" x14ac:dyDescent="0.25"/>
    <row r="621" s="42" customFormat="1" x14ac:dyDescent="0.25"/>
    <row r="622" s="42" customFormat="1" x14ac:dyDescent="0.25"/>
    <row r="623" s="42" customFormat="1" x14ac:dyDescent="0.25"/>
    <row r="624" s="42" customFormat="1" x14ac:dyDescent="0.25"/>
    <row r="625" s="42" customFormat="1" x14ac:dyDescent="0.25"/>
    <row r="626" s="42" customFormat="1" x14ac:dyDescent="0.25"/>
    <row r="627" s="42" customFormat="1" x14ac:dyDescent="0.25"/>
    <row r="628" s="42" customFormat="1" x14ac:dyDescent="0.25"/>
    <row r="629" s="42" customFormat="1" x14ac:dyDescent="0.25"/>
    <row r="630" s="42" customFormat="1" x14ac:dyDescent="0.25"/>
    <row r="631" s="42" customFormat="1" x14ac:dyDescent="0.25"/>
    <row r="632" s="42" customFormat="1" x14ac:dyDescent="0.25"/>
    <row r="633" s="42" customFormat="1" x14ac:dyDescent="0.25"/>
    <row r="634" s="42" customFormat="1" x14ac:dyDescent="0.25"/>
    <row r="635" s="42" customFormat="1" x14ac:dyDescent="0.25"/>
    <row r="636" s="42" customFormat="1" x14ac:dyDescent="0.25"/>
    <row r="637" s="42" customFormat="1" x14ac:dyDescent="0.25"/>
    <row r="638" s="42" customFormat="1" x14ac:dyDescent="0.25"/>
    <row r="639" s="42" customFormat="1" x14ac:dyDescent="0.25"/>
    <row r="640" s="42" customFormat="1" x14ac:dyDescent="0.25"/>
    <row r="641" s="42" customFormat="1" x14ac:dyDescent="0.25"/>
    <row r="642" s="42" customFormat="1" x14ac:dyDescent="0.25"/>
    <row r="643" s="42" customFormat="1" x14ac:dyDescent="0.25"/>
    <row r="644" s="42" customFormat="1" x14ac:dyDescent="0.25"/>
    <row r="645" s="42" customFormat="1" x14ac:dyDescent="0.25"/>
    <row r="646" s="42" customFormat="1" x14ac:dyDescent="0.25"/>
    <row r="647" s="42" customFormat="1" x14ac:dyDescent="0.25"/>
    <row r="648" s="42" customFormat="1" x14ac:dyDescent="0.25"/>
    <row r="649" s="42" customFormat="1" x14ac:dyDescent="0.25"/>
    <row r="650" s="42" customFormat="1" x14ac:dyDescent="0.25"/>
    <row r="651" s="42" customFormat="1" x14ac:dyDescent="0.25"/>
    <row r="652" s="42" customFormat="1" x14ac:dyDescent="0.25"/>
    <row r="653" s="42" customFormat="1" x14ac:dyDescent="0.25"/>
    <row r="654" s="42" customFormat="1" x14ac:dyDescent="0.25"/>
    <row r="655" s="42" customFormat="1" x14ac:dyDescent="0.25"/>
    <row r="656" s="42" customFormat="1" x14ac:dyDescent="0.25"/>
    <row r="657" s="42" customFormat="1" x14ac:dyDescent="0.25"/>
    <row r="658" s="42" customFormat="1" x14ac:dyDescent="0.25"/>
    <row r="659" s="42" customFormat="1" x14ac:dyDescent="0.25"/>
    <row r="660" s="42" customFormat="1" x14ac:dyDescent="0.25"/>
    <row r="661" s="42" customFormat="1" x14ac:dyDescent="0.25"/>
    <row r="662" s="42" customFormat="1" x14ac:dyDescent="0.25"/>
    <row r="663" s="42" customFormat="1" x14ac:dyDescent="0.25"/>
    <row r="664" s="42" customFormat="1" x14ac:dyDescent="0.25"/>
    <row r="665" s="42" customFormat="1" x14ac:dyDescent="0.25"/>
    <row r="666" s="42" customFormat="1" x14ac:dyDescent="0.25"/>
    <row r="667" s="42" customFormat="1" x14ac:dyDescent="0.25"/>
    <row r="668" s="42" customFormat="1" x14ac:dyDescent="0.25"/>
    <row r="669" s="42" customFormat="1" x14ac:dyDescent="0.25"/>
    <row r="670" s="42" customFormat="1" x14ac:dyDescent="0.25"/>
    <row r="671" s="42" customFormat="1" x14ac:dyDescent="0.25"/>
    <row r="672" s="42" customFormat="1" x14ac:dyDescent="0.25"/>
    <row r="673" s="42" customFormat="1" x14ac:dyDescent="0.25"/>
    <row r="674" s="42" customFormat="1" x14ac:dyDescent="0.25"/>
    <row r="675" s="42" customFormat="1" x14ac:dyDescent="0.25"/>
    <row r="676" s="42" customFormat="1" x14ac:dyDescent="0.25"/>
    <row r="677" s="42" customFormat="1" x14ac:dyDescent="0.25"/>
    <row r="678" s="42" customFormat="1" x14ac:dyDescent="0.25"/>
    <row r="679" s="42" customFormat="1" x14ac:dyDescent="0.25"/>
    <row r="680" s="42" customFormat="1" x14ac:dyDescent="0.25"/>
    <row r="681" s="42" customFormat="1" x14ac:dyDescent="0.25"/>
    <row r="682" s="42" customFormat="1" x14ac:dyDescent="0.25"/>
    <row r="683" s="42" customFormat="1" x14ac:dyDescent="0.25"/>
    <row r="684" s="42" customFormat="1" x14ac:dyDescent="0.25"/>
    <row r="685" s="42" customFormat="1" x14ac:dyDescent="0.25"/>
    <row r="686" s="42" customFormat="1" x14ac:dyDescent="0.25"/>
    <row r="687" s="42" customFormat="1" x14ac:dyDescent="0.25"/>
    <row r="688" s="42" customFormat="1" x14ac:dyDescent="0.25"/>
    <row r="689" s="42" customFormat="1" x14ac:dyDescent="0.25"/>
    <row r="690" s="42" customFormat="1" x14ac:dyDescent="0.25"/>
    <row r="691" s="42" customFormat="1" x14ac:dyDescent="0.25"/>
    <row r="692" s="42" customFormat="1" x14ac:dyDescent="0.25"/>
    <row r="693" s="42" customFormat="1" x14ac:dyDescent="0.25"/>
    <row r="694" s="42" customFormat="1" x14ac:dyDescent="0.25"/>
    <row r="695" s="42" customFormat="1" x14ac:dyDescent="0.25"/>
    <row r="696" s="42" customFormat="1" x14ac:dyDescent="0.25"/>
    <row r="697" s="42" customFormat="1" x14ac:dyDescent="0.25"/>
    <row r="698" s="42" customFormat="1" x14ac:dyDescent="0.25"/>
    <row r="699" s="42" customFormat="1" x14ac:dyDescent="0.25"/>
    <row r="700" s="42" customFormat="1" x14ac:dyDescent="0.25"/>
    <row r="701" s="42" customFormat="1" x14ac:dyDescent="0.25"/>
    <row r="702" s="42" customFormat="1" x14ac:dyDescent="0.25"/>
    <row r="703" s="42" customFormat="1" x14ac:dyDescent="0.25"/>
    <row r="704" s="42" customFormat="1" x14ac:dyDescent="0.25"/>
    <row r="705" s="42" customFormat="1" x14ac:dyDescent="0.25"/>
    <row r="706" s="42" customFormat="1" x14ac:dyDescent="0.25"/>
    <row r="707" s="42" customFormat="1" x14ac:dyDescent="0.25"/>
    <row r="708" s="42" customFormat="1" x14ac:dyDescent="0.25"/>
    <row r="709" s="42" customFormat="1" x14ac:dyDescent="0.25"/>
    <row r="710" s="42" customFormat="1" x14ac:dyDescent="0.25"/>
    <row r="711" s="42" customFormat="1" x14ac:dyDescent="0.25"/>
    <row r="712" s="42" customFormat="1" x14ac:dyDescent="0.25"/>
    <row r="713" s="42" customFormat="1" x14ac:dyDescent="0.25"/>
    <row r="714" s="42" customFormat="1" x14ac:dyDescent="0.25"/>
    <row r="715" s="42" customFormat="1" x14ac:dyDescent="0.25"/>
    <row r="716" s="42" customFormat="1" x14ac:dyDescent="0.25"/>
    <row r="717" s="42" customFormat="1" x14ac:dyDescent="0.25"/>
    <row r="718" s="42" customFormat="1" x14ac:dyDescent="0.25"/>
    <row r="719" s="42" customFormat="1" x14ac:dyDescent="0.25"/>
    <row r="720" s="42" customFormat="1" x14ac:dyDescent="0.25"/>
    <row r="721" s="42" customFormat="1" x14ac:dyDescent="0.25"/>
    <row r="722" s="42" customFormat="1" x14ac:dyDescent="0.25"/>
    <row r="723" s="42" customFormat="1" x14ac:dyDescent="0.25"/>
    <row r="724" s="42" customFormat="1" x14ac:dyDescent="0.25"/>
    <row r="725" s="42" customFormat="1" x14ac:dyDescent="0.25"/>
    <row r="726" s="42" customFormat="1" x14ac:dyDescent="0.25"/>
    <row r="727" s="42" customFormat="1" x14ac:dyDescent="0.25"/>
    <row r="728" s="42" customFormat="1" x14ac:dyDescent="0.25"/>
    <row r="729" s="42" customFormat="1" x14ac:dyDescent="0.25"/>
    <row r="730" s="42" customFormat="1" x14ac:dyDescent="0.25"/>
    <row r="731" s="42" customFormat="1" x14ac:dyDescent="0.25"/>
    <row r="732" s="42" customFormat="1" x14ac:dyDescent="0.25"/>
    <row r="733" s="42" customFormat="1" x14ac:dyDescent="0.25"/>
    <row r="734" s="42" customFormat="1" x14ac:dyDescent="0.25"/>
    <row r="735" s="42" customFormat="1" x14ac:dyDescent="0.25"/>
    <row r="736" s="42" customFormat="1" x14ac:dyDescent="0.25"/>
    <row r="737" s="42" customFormat="1" x14ac:dyDescent="0.25"/>
    <row r="738" s="42" customFormat="1" x14ac:dyDescent="0.25"/>
    <row r="739" s="42" customFormat="1" x14ac:dyDescent="0.25"/>
    <row r="740" s="42" customFormat="1" x14ac:dyDescent="0.25"/>
    <row r="741" s="42" customFormat="1" x14ac:dyDescent="0.25"/>
    <row r="742" s="42" customFormat="1" x14ac:dyDescent="0.25"/>
    <row r="743" s="42" customFormat="1" x14ac:dyDescent="0.25"/>
    <row r="744" s="42" customFormat="1" x14ac:dyDescent="0.25"/>
    <row r="745" s="42" customFormat="1" x14ac:dyDescent="0.25"/>
    <row r="746" s="42" customFormat="1" x14ac:dyDescent="0.25"/>
    <row r="747" s="42" customFormat="1" x14ac:dyDescent="0.25"/>
    <row r="748" s="42" customFormat="1" x14ac:dyDescent="0.25"/>
    <row r="749" s="42" customFormat="1" x14ac:dyDescent="0.25"/>
    <row r="750" s="42" customFormat="1" x14ac:dyDescent="0.25"/>
    <row r="751" s="42" customFormat="1" x14ac:dyDescent="0.25"/>
    <row r="752" s="42" customFormat="1" x14ac:dyDescent="0.25"/>
    <row r="753" s="42" customFormat="1" x14ac:dyDescent="0.25"/>
    <row r="754" s="42" customFormat="1" x14ac:dyDescent="0.25"/>
    <row r="755" s="42" customFormat="1" x14ac:dyDescent="0.25"/>
    <row r="756" s="42" customFormat="1" x14ac:dyDescent="0.25"/>
    <row r="757" s="42" customFormat="1" x14ac:dyDescent="0.25"/>
    <row r="758" s="42" customFormat="1" x14ac:dyDescent="0.25"/>
    <row r="759" s="42" customFormat="1" x14ac:dyDescent="0.25"/>
    <row r="760" s="42" customFormat="1" x14ac:dyDescent="0.25"/>
    <row r="761" s="42" customFormat="1" x14ac:dyDescent="0.25"/>
    <row r="762" s="42" customFormat="1" x14ac:dyDescent="0.25"/>
    <row r="763" s="42" customFormat="1" x14ac:dyDescent="0.25"/>
    <row r="764" s="42" customFormat="1" x14ac:dyDescent="0.25"/>
    <row r="765" s="42" customFormat="1" x14ac:dyDescent="0.25"/>
    <row r="766" s="42" customFormat="1" x14ac:dyDescent="0.25"/>
    <row r="767" s="42" customFormat="1" x14ac:dyDescent="0.25"/>
    <row r="768" s="42" customFormat="1" x14ac:dyDescent="0.25"/>
    <row r="769" s="42" customFormat="1" x14ac:dyDescent="0.25"/>
    <row r="770" s="42" customFormat="1" x14ac:dyDescent="0.25"/>
    <row r="771" s="42" customFormat="1" x14ac:dyDescent="0.25"/>
    <row r="772" s="42" customFormat="1" x14ac:dyDescent="0.25"/>
    <row r="773" s="42" customFormat="1" x14ac:dyDescent="0.25"/>
    <row r="774" s="42" customFormat="1" x14ac:dyDescent="0.25"/>
    <row r="775" s="42" customFormat="1" x14ac:dyDescent="0.25"/>
    <row r="776" s="42" customFormat="1" x14ac:dyDescent="0.25"/>
    <row r="777" s="42" customFormat="1" x14ac:dyDescent="0.25"/>
    <row r="778" s="42" customFormat="1" x14ac:dyDescent="0.25"/>
    <row r="779" s="42" customFormat="1" x14ac:dyDescent="0.25"/>
    <row r="780" s="42" customFormat="1" x14ac:dyDescent="0.25"/>
    <row r="781" s="42" customFormat="1" x14ac:dyDescent="0.25"/>
    <row r="782" s="42" customFormat="1" x14ac:dyDescent="0.25"/>
    <row r="783" s="42" customFormat="1" x14ac:dyDescent="0.25"/>
    <row r="784" s="42" customFormat="1" x14ac:dyDescent="0.25"/>
    <row r="785" s="42" customFormat="1" x14ac:dyDescent="0.25"/>
    <row r="786" s="42" customFormat="1" x14ac:dyDescent="0.25"/>
    <row r="787" s="42" customFormat="1" x14ac:dyDescent="0.25"/>
    <row r="788" s="42" customFormat="1" x14ac:dyDescent="0.25"/>
    <row r="789" s="42" customFormat="1" x14ac:dyDescent="0.25"/>
    <row r="790" s="42" customFormat="1" x14ac:dyDescent="0.25"/>
    <row r="791" s="42" customFormat="1" x14ac:dyDescent="0.25"/>
    <row r="792" s="42" customFormat="1" x14ac:dyDescent="0.25"/>
    <row r="793" s="42" customFormat="1" x14ac:dyDescent="0.25"/>
    <row r="794" s="42" customFormat="1" x14ac:dyDescent="0.25"/>
    <row r="795" s="42" customFormat="1" x14ac:dyDescent="0.25"/>
    <row r="796" s="42" customFormat="1" x14ac:dyDescent="0.25"/>
    <row r="797" s="42" customFormat="1" x14ac:dyDescent="0.25"/>
    <row r="798" s="42" customFormat="1" x14ac:dyDescent="0.25"/>
    <row r="799" s="42" customFormat="1" x14ac:dyDescent="0.25"/>
    <row r="800" s="42" customFormat="1" x14ac:dyDescent="0.25"/>
    <row r="801" s="42" customFormat="1" x14ac:dyDescent="0.25"/>
    <row r="802" s="42" customFormat="1" x14ac:dyDescent="0.25"/>
    <row r="803" s="42" customFormat="1" x14ac:dyDescent="0.25"/>
    <row r="804" s="42" customFormat="1" x14ac:dyDescent="0.25"/>
    <row r="805" s="42" customFormat="1" x14ac:dyDescent="0.25"/>
    <row r="806" s="42" customFormat="1" x14ac:dyDescent="0.25"/>
    <row r="807" s="42" customFormat="1" x14ac:dyDescent="0.25"/>
    <row r="808" s="42" customFormat="1" x14ac:dyDescent="0.25"/>
    <row r="809" s="42" customFormat="1" x14ac:dyDescent="0.25"/>
    <row r="810" s="42" customFormat="1" x14ac:dyDescent="0.25"/>
    <row r="811" s="42" customFormat="1" x14ac:dyDescent="0.25"/>
    <row r="812" s="42" customFormat="1" x14ac:dyDescent="0.25"/>
    <row r="813" s="42" customFormat="1" x14ac:dyDescent="0.25"/>
    <row r="814" s="42" customFormat="1" x14ac:dyDescent="0.25"/>
    <row r="815" s="42" customFormat="1" x14ac:dyDescent="0.25"/>
    <row r="816" s="42" customFormat="1" x14ac:dyDescent="0.25"/>
    <row r="817" s="42" customFormat="1" x14ac:dyDescent="0.25"/>
    <row r="818" s="42" customFormat="1" x14ac:dyDescent="0.25"/>
    <row r="819" s="42" customFormat="1" x14ac:dyDescent="0.25"/>
    <row r="820" s="42" customFormat="1" x14ac:dyDescent="0.25"/>
    <row r="821" s="42" customFormat="1" x14ac:dyDescent="0.25"/>
    <row r="822" s="42" customFormat="1" x14ac:dyDescent="0.25"/>
    <row r="823" s="42" customFormat="1" x14ac:dyDescent="0.25"/>
    <row r="824" s="42" customFormat="1" x14ac:dyDescent="0.25"/>
    <row r="825" s="42" customFormat="1" x14ac:dyDescent="0.25"/>
    <row r="826" s="42" customFormat="1" x14ac:dyDescent="0.25"/>
    <row r="827" s="42" customFormat="1" x14ac:dyDescent="0.25"/>
    <row r="828" s="42" customFormat="1" x14ac:dyDescent="0.25"/>
    <row r="829" s="42" customFormat="1" x14ac:dyDescent="0.25"/>
    <row r="830" s="42" customFormat="1" x14ac:dyDescent="0.25"/>
    <row r="831" s="42" customFormat="1" x14ac:dyDescent="0.25"/>
    <row r="832" s="42" customFormat="1" x14ac:dyDescent="0.25"/>
    <row r="833" s="42" customFormat="1" x14ac:dyDescent="0.25"/>
    <row r="834" s="42" customFormat="1" x14ac:dyDescent="0.25"/>
    <row r="835" s="42" customFormat="1" x14ac:dyDescent="0.25"/>
    <row r="836" s="42" customFormat="1" x14ac:dyDescent="0.25"/>
    <row r="837" s="42" customFormat="1" x14ac:dyDescent="0.25"/>
    <row r="838" s="42" customFormat="1" x14ac:dyDescent="0.25"/>
    <row r="839" s="42" customFormat="1" x14ac:dyDescent="0.25"/>
    <row r="840" s="42" customFormat="1" x14ac:dyDescent="0.25"/>
    <row r="841" s="42" customFormat="1" x14ac:dyDescent="0.25"/>
    <row r="842" s="42" customFormat="1" x14ac:dyDescent="0.25"/>
    <row r="843" s="42" customFormat="1" x14ac:dyDescent="0.25"/>
    <row r="844" s="42" customFormat="1" x14ac:dyDescent="0.25"/>
    <row r="845" s="42" customFormat="1" x14ac:dyDescent="0.25"/>
    <row r="846" s="42" customFormat="1" x14ac:dyDescent="0.25"/>
    <row r="847" s="42" customFormat="1" x14ac:dyDescent="0.25"/>
    <row r="848" s="42" customFormat="1" x14ac:dyDescent="0.25"/>
    <row r="849" s="42" customFormat="1" x14ac:dyDescent="0.25"/>
    <row r="850" s="42" customFormat="1" x14ac:dyDescent="0.25"/>
    <row r="851" s="42" customFormat="1" x14ac:dyDescent="0.25"/>
    <row r="852" s="42" customFormat="1" x14ac:dyDescent="0.25"/>
    <row r="853" s="42" customFormat="1" x14ac:dyDescent="0.25"/>
    <row r="854" s="42" customFormat="1" x14ac:dyDescent="0.25"/>
    <row r="855" s="42" customFormat="1" x14ac:dyDescent="0.25"/>
    <row r="856" s="42" customFormat="1" x14ac:dyDescent="0.25"/>
    <row r="857" s="42" customFormat="1" x14ac:dyDescent="0.25"/>
    <row r="858" s="42" customFormat="1" x14ac:dyDescent="0.25"/>
    <row r="859" s="42" customFormat="1" x14ac:dyDescent="0.25"/>
    <row r="860" s="42" customFormat="1" x14ac:dyDescent="0.25"/>
    <row r="861" s="42" customFormat="1" x14ac:dyDescent="0.25"/>
    <row r="862" s="42" customFormat="1" x14ac:dyDescent="0.25"/>
    <row r="863" s="42" customFormat="1" x14ac:dyDescent="0.25"/>
    <row r="864" s="42" customFormat="1" x14ac:dyDescent="0.25"/>
    <row r="865" s="42" customFormat="1" x14ac:dyDescent="0.25"/>
    <row r="866" s="42" customFormat="1" x14ac:dyDescent="0.25"/>
    <row r="867" s="42" customFormat="1" x14ac:dyDescent="0.25"/>
    <row r="868" s="42" customFormat="1" x14ac:dyDescent="0.25"/>
    <row r="869" s="42" customFormat="1" x14ac:dyDescent="0.25"/>
    <row r="870" s="42" customFormat="1" x14ac:dyDescent="0.25"/>
    <row r="871" s="42" customFormat="1" x14ac:dyDescent="0.25"/>
    <row r="872" s="42" customFormat="1" x14ac:dyDescent="0.25"/>
    <row r="873" s="42" customFormat="1" x14ac:dyDescent="0.25"/>
    <row r="874" s="42" customFormat="1" x14ac:dyDescent="0.25"/>
    <row r="875" s="42" customFormat="1" x14ac:dyDescent="0.25"/>
    <row r="876" s="42" customFormat="1" x14ac:dyDescent="0.25"/>
    <row r="877" s="42" customFormat="1" x14ac:dyDescent="0.25"/>
    <row r="878" s="42" customFormat="1" x14ac:dyDescent="0.25"/>
    <row r="879" s="42" customFormat="1" x14ac:dyDescent="0.25"/>
    <row r="880" s="42" customFormat="1" x14ac:dyDescent="0.25"/>
    <row r="897" s="42" customFormat="1" x14ac:dyDescent="0.25"/>
    <row r="898" s="42" customFormat="1" x14ac:dyDescent="0.25"/>
    <row r="899" s="42" customFormat="1" x14ac:dyDescent="0.25"/>
    <row r="900" s="42" customFormat="1" x14ac:dyDescent="0.25"/>
    <row r="901" s="42" customFormat="1" x14ac:dyDescent="0.25"/>
    <row r="902" s="42" customFormat="1" x14ac:dyDescent="0.25"/>
    <row r="903" s="42" customFormat="1" x14ac:dyDescent="0.25"/>
    <row r="904" s="42" customFormat="1" x14ac:dyDescent="0.25"/>
    <row r="905" s="42" customFormat="1" x14ac:dyDescent="0.25"/>
    <row r="906" s="42" customFormat="1" x14ac:dyDescent="0.25"/>
    <row r="907" s="42" customFormat="1" x14ac:dyDescent="0.25"/>
    <row r="908" s="42" customFormat="1" x14ac:dyDescent="0.25"/>
    <row r="909" s="42" customFormat="1" x14ac:dyDescent="0.25"/>
    <row r="910" s="42" customFormat="1" x14ac:dyDescent="0.25"/>
    <row r="911" s="42" customFormat="1" x14ac:dyDescent="0.25"/>
    <row r="912" s="42" customFormat="1" x14ac:dyDescent="0.25"/>
    <row r="913" s="42" customFormat="1" x14ac:dyDescent="0.25"/>
    <row r="914" s="42" customFormat="1" x14ac:dyDescent="0.25"/>
    <row r="915" s="42" customFormat="1" x14ac:dyDescent="0.25"/>
    <row r="916" s="42" customFormat="1" x14ac:dyDescent="0.25"/>
    <row r="917" s="42" customFormat="1" x14ac:dyDescent="0.25"/>
    <row r="918" s="42" customFormat="1" x14ac:dyDescent="0.25"/>
    <row r="919" s="42" customFormat="1" x14ac:dyDescent="0.25"/>
    <row r="920" s="42" customFormat="1" x14ac:dyDescent="0.25"/>
    <row r="921" s="42" customFormat="1" x14ac:dyDescent="0.25"/>
    <row r="922" s="42" customFormat="1" x14ac:dyDescent="0.25"/>
    <row r="923" s="42" customFormat="1" x14ac:dyDescent="0.25"/>
    <row r="924" s="42" customFormat="1" x14ac:dyDescent="0.25"/>
    <row r="925" s="42" customFormat="1" x14ac:dyDescent="0.25"/>
    <row r="926" s="42" customFormat="1" x14ac:dyDescent="0.25"/>
    <row r="927" s="42" customFormat="1" x14ac:dyDescent="0.25"/>
    <row r="928" s="42" customFormat="1" x14ac:dyDescent="0.25"/>
    <row r="929" s="42" customFormat="1" x14ac:dyDescent="0.25"/>
    <row r="930" s="42" customFormat="1" x14ac:dyDescent="0.25"/>
    <row r="931" s="42" customFormat="1" x14ac:dyDescent="0.25"/>
    <row r="932" s="42" customFormat="1" x14ac:dyDescent="0.25"/>
    <row r="933" s="42" customFormat="1" x14ac:dyDescent="0.25"/>
    <row r="934" s="42" customFormat="1" x14ac:dyDescent="0.25"/>
    <row r="935" s="42" customFormat="1" x14ac:dyDescent="0.25"/>
    <row r="936" s="42" customFormat="1" x14ac:dyDescent="0.25"/>
    <row r="937" s="42" customFormat="1" x14ac:dyDescent="0.25"/>
    <row r="938" s="42" customFormat="1" x14ac:dyDescent="0.25"/>
    <row r="939" s="42" customFormat="1" x14ac:dyDescent="0.25"/>
    <row r="940" s="42" customFormat="1" x14ac:dyDescent="0.25"/>
    <row r="941" s="42" customFormat="1" x14ac:dyDescent="0.25"/>
    <row r="942" s="42" customFormat="1" x14ac:dyDescent="0.25"/>
    <row r="943" s="42" customFormat="1" x14ac:dyDescent="0.25"/>
    <row r="944" s="42" customFormat="1" x14ac:dyDescent="0.25"/>
    <row r="945" s="42" customFormat="1" x14ac:dyDescent="0.25"/>
    <row r="946" s="42" customFormat="1" x14ac:dyDescent="0.25"/>
    <row r="947" s="42" customFormat="1" x14ac:dyDescent="0.25"/>
    <row r="948" s="42" customFormat="1" x14ac:dyDescent="0.25"/>
    <row r="949" s="42" customFormat="1" x14ac:dyDescent="0.25"/>
    <row r="950" s="42" customFormat="1" x14ac:dyDescent="0.25"/>
    <row r="951" s="42" customFormat="1" x14ac:dyDescent="0.25"/>
    <row r="952" s="42" customFormat="1" x14ac:dyDescent="0.25"/>
    <row r="953" s="42" customFormat="1" x14ac:dyDescent="0.25"/>
    <row r="954" s="42" customFormat="1" x14ac:dyDescent="0.25"/>
    <row r="955" s="42" customFormat="1" x14ac:dyDescent="0.25"/>
    <row r="956" s="42" customFormat="1" x14ac:dyDescent="0.25"/>
    <row r="957" s="42" customFormat="1" x14ac:dyDescent="0.25"/>
    <row r="958" s="42" customFormat="1" x14ac:dyDescent="0.25"/>
    <row r="959" s="42" customFormat="1" x14ac:dyDescent="0.25"/>
    <row r="960" s="42" customFormat="1" x14ac:dyDescent="0.25"/>
    <row r="961" s="42" customFormat="1" x14ac:dyDescent="0.25"/>
    <row r="962" s="42" customFormat="1" x14ac:dyDescent="0.25"/>
    <row r="963" s="42" customFormat="1" x14ac:dyDescent="0.25"/>
    <row r="964" s="42" customFormat="1" x14ac:dyDescent="0.25"/>
    <row r="965" s="42" customFormat="1" x14ac:dyDescent="0.25"/>
    <row r="966" s="42" customFormat="1" x14ac:dyDescent="0.25"/>
    <row r="967" s="42" customFormat="1" x14ac:dyDescent="0.25"/>
    <row r="968" s="42" customFormat="1" x14ac:dyDescent="0.25"/>
    <row r="969" s="42" customFormat="1" x14ac:dyDescent="0.25"/>
    <row r="970" s="42" customFormat="1" x14ac:dyDescent="0.25"/>
    <row r="971" s="42" customFormat="1" x14ac:dyDescent="0.25"/>
    <row r="972" s="42" customFormat="1" x14ac:dyDescent="0.25"/>
    <row r="973" s="42" customFormat="1" x14ac:dyDescent="0.25"/>
    <row r="974" s="42" customFormat="1" x14ac:dyDescent="0.25"/>
    <row r="975" s="42" customFormat="1" x14ac:dyDescent="0.25"/>
    <row r="976" s="42" customFormat="1" x14ac:dyDescent="0.25"/>
    <row r="977" s="42" customFormat="1" x14ac:dyDescent="0.25"/>
    <row r="978" s="42" customFormat="1" x14ac:dyDescent="0.25"/>
    <row r="979" s="42" customFormat="1" x14ac:dyDescent="0.25"/>
    <row r="980" s="42" customFormat="1" x14ac:dyDescent="0.25"/>
    <row r="981" s="42" customFormat="1" x14ac:dyDescent="0.25"/>
    <row r="982" s="42" customFormat="1" x14ac:dyDescent="0.25"/>
    <row r="983" s="42" customFormat="1" x14ac:dyDescent="0.25"/>
    <row r="984" s="42" customFormat="1" x14ac:dyDescent="0.25"/>
    <row r="985" s="42" customFormat="1" x14ac:dyDescent="0.25"/>
    <row r="986" s="42" customFormat="1" x14ac:dyDescent="0.25"/>
    <row r="987" s="42" customFormat="1" x14ac:dyDescent="0.25"/>
    <row r="988" s="42" customFormat="1" x14ac:dyDescent="0.25"/>
    <row r="989" s="42" customFormat="1" x14ac:dyDescent="0.25"/>
    <row r="990" s="42" customFormat="1" x14ac:dyDescent="0.25"/>
    <row r="991" s="42" customFormat="1" x14ac:dyDescent="0.25"/>
    <row r="992" s="42" customFormat="1" x14ac:dyDescent="0.25"/>
    <row r="993" s="42" customFormat="1" x14ac:dyDescent="0.25"/>
    <row r="994" s="42" customFormat="1" x14ac:dyDescent="0.25"/>
    <row r="995" s="42" customFormat="1" x14ac:dyDescent="0.25"/>
    <row r="996" s="42" customFormat="1" x14ac:dyDescent="0.25"/>
    <row r="997" s="42" customFormat="1" x14ac:dyDescent="0.25"/>
    <row r="998" s="42" customFormat="1" x14ac:dyDescent="0.25"/>
    <row r="999" s="42" customFormat="1" x14ac:dyDescent="0.25"/>
    <row r="1000" s="42" customFormat="1" x14ac:dyDescent="0.25"/>
    <row r="1001" s="42" customFormat="1" x14ac:dyDescent="0.25"/>
    <row r="1002" s="42" customFormat="1" x14ac:dyDescent="0.25"/>
    <row r="1003" s="42" customFormat="1" x14ac:dyDescent="0.25"/>
    <row r="1004" s="42" customFormat="1" x14ac:dyDescent="0.25"/>
    <row r="1005" s="42" customFormat="1" x14ac:dyDescent="0.25"/>
    <row r="1006" s="42" customFormat="1" x14ac:dyDescent="0.25"/>
    <row r="1007" s="42" customFormat="1" x14ac:dyDescent="0.25"/>
    <row r="1008" s="42" customFormat="1" x14ac:dyDescent="0.25"/>
    <row r="1009" s="42" customFormat="1" x14ac:dyDescent="0.25"/>
    <row r="1010" s="42" customFormat="1" x14ac:dyDescent="0.25"/>
    <row r="1011" s="42" customFormat="1" x14ac:dyDescent="0.25"/>
    <row r="1012" s="42" customFormat="1" x14ac:dyDescent="0.25"/>
    <row r="1013" s="42" customFormat="1" x14ac:dyDescent="0.25"/>
    <row r="1014" s="42" customFormat="1" x14ac:dyDescent="0.25"/>
    <row r="1015" s="42" customFormat="1" x14ac:dyDescent="0.25"/>
    <row r="1016" s="42" customFormat="1" x14ac:dyDescent="0.25"/>
    <row r="1017" s="42" customFormat="1" x14ac:dyDescent="0.25"/>
    <row r="1018" s="42" customFormat="1" x14ac:dyDescent="0.25"/>
    <row r="1019" s="42" customFormat="1" x14ac:dyDescent="0.25"/>
    <row r="1020" s="42" customFormat="1" x14ac:dyDescent="0.25"/>
    <row r="1021" s="42" customFormat="1" x14ac:dyDescent="0.25"/>
    <row r="1022" s="42" customFormat="1" x14ac:dyDescent="0.25"/>
    <row r="1023" s="42" customFormat="1" x14ac:dyDescent="0.25"/>
    <row r="1024" s="42" customFormat="1" x14ac:dyDescent="0.25"/>
    <row r="1025" s="42" customFormat="1" x14ac:dyDescent="0.25"/>
    <row r="1026" s="42" customFormat="1" x14ac:dyDescent="0.25"/>
    <row r="1027" s="42" customFormat="1" x14ac:dyDescent="0.25"/>
    <row r="1028" s="42" customFormat="1" x14ac:dyDescent="0.25"/>
    <row r="1029" s="42" customFormat="1" x14ac:dyDescent="0.25"/>
    <row r="1030" s="42" customFormat="1" x14ac:dyDescent="0.25"/>
    <row r="1031" s="42" customFormat="1" x14ac:dyDescent="0.25"/>
    <row r="1032" s="42" customFormat="1" x14ac:dyDescent="0.25"/>
    <row r="1033" s="42" customFormat="1" x14ac:dyDescent="0.25"/>
    <row r="1034" s="42" customFormat="1" x14ac:dyDescent="0.25"/>
    <row r="1035" s="42" customFormat="1" x14ac:dyDescent="0.25"/>
    <row r="1036" s="42" customFormat="1" x14ac:dyDescent="0.25"/>
    <row r="1037" s="42" customFormat="1" x14ac:dyDescent="0.25"/>
    <row r="1038" s="42" customFormat="1" x14ac:dyDescent="0.25"/>
    <row r="1039" s="42" customFormat="1" x14ac:dyDescent="0.25"/>
    <row r="1040" s="42" customFormat="1" x14ac:dyDescent="0.25"/>
    <row r="1041" s="42" customFormat="1" x14ac:dyDescent="0.25"/>
    <row r="1042" s="42" customFormat="1" x14ac:dyDescent="0.25"/>
    <row r="1043" s="42" customFormat="1" x14ac:dyDescent="0.25"/>
    <row r="1044" s="42" customFormat="1" x14ac:dyDescent="0.25"/>
    <row r="1045" s="42" customFormat="1" x14ac:dyDescent="0.25"/>
    <row r="1046" s="42" customFormat="1" x14ac:dyDescent="0.25"/>
    <row r="1047" s="42" customFormat="1" x14ac:dyDescent="0.25"/>
    <row r="1048" s="42" customFormat="1" x14ac:dyDescent="0.25"/>
    <row r="1049" s="42" customFormat="1" x14ac:dyDescent="0.25"/>
    <row r="1050" s="42" customFormat="1" x14ac:dyDescent="0.25"/>
    <row r="1051" s="42" customFormat="1" x14ac:dyDescent="0.25"/>
    <row r="1052" s="42" customFormat="1" x14ac:dyDescent="0.25"/>
    <row r="1053" s="42" customFormat="1" x14ac:dyDescent="0.25"/>
    <row r="1054" s="42" customFormat="1" x14ac:dyDescent="0.25"/>
    <row r="1055" s="42" customFormat="1" x14ac:dyDescent="0.25"/>
    <row r="1056" s="42" customFormat="1" x14ac:dyDescent="0.25"/>
    <row r="1057" s="42" customFormat="1" x14ac:dyDescent="0.25"/>
    <row r="1058" s="42" customFormat="1" x14ac:dyDescent="0.25"/>
    <row r="1059" s="42" customFormat="1" x14ac:dyDescent="0.25"/>
    <row r="1060" s="42" customFormat="1" x14ac:dyDescent="0.25"/>
    <row r="1061" s="42" customFormat="1" x14ac:dyDescent="0.25"/>
    <row r="1062" s="42" customFormat="1" x14ac:dyDescent="0.25"/>
    <row r="1063" s="42" customFormat="1" x14ac:dyDescent="0.25"/>
    <row r="1064" s="42" customFormat="1" x14ac:dyDescent="0.25"/>
    <row r="1065" s="42" customFormat="1" x14ac:dyDescent="0.25"/>
    <row r="1066" s="42" customFormat="1" x14ac:dyDescent="0.25"/>
    <row r="1067" s="42" customFormat="1" x14ac:dyDescent="0.25"/>
    <row r="1068" s="42" customFormat="1" x14ac:dyDescent="0.25"/>
    <row r="1069" s="42" customFormat="1" x14ac:dyDescent="0.25"/>
    <row r="1070" s="42" customFormat="1" x14ac:dyDescent="0.25"/>
    <row r="1071" s="42" customFormat="1" x14ac:dyDescent="0.25"/>
    <row r="1072" s="42" customFormat="1" x14ac:dyDescent="0.25"/>
    <row r="1089" s="42" customFormat="1" x14ac:dyDescent="0.25"/>
    <row r="1090" s="42" customFormat="1" x14ac:dyDescent="0.25"/>
    <row r="1091" s="42" customFormat="1" x14ac:dyDescent="0.25"/>
    <row r="1092" s="42" customFormat="1" x14ac:dyDescent="0.25"/>
    <row r="1093" s="42" customFormat="1" x14ac:dyDescent="0.25"/>
    <row r="1094" s="42" customFormat="1" x14ac:dyDescent="0.25"/>
    <row r="1095" s="42" customFormat="1" x14ac:dyDescent="0.25"/>
    <row r="1096" s="42" customFormat="1" x14ac:dyDescent="0.25"/>
    <row r="1097" s="42" customFormat="1" x14ac:dyDescent="0.25"/>
    <row r="1098" s="42" customFormat="1" x14ac:dyDescent="0.25"/>
    <row r="1099" s="42" customFormat="1" x14ac:dyDescent="0.25"/>
    <row r="1100" s="42" customFormat="1" x14ac:dyDescent="0.25"/>
    <row r="1101" s="42" customFormat="1" x14ac:dyDescent="0.25"/>
    <row r="1102" s="42" customFormat="1" x14ac:dyDescent="0.25"/>
    <row r="1103" s="42" customFormat="1" x14ac:dyDescent="0.25"/>
    <row r="1104" s="42" customFormat="1" x14ac:dyDescent="0.25"/>
    <row r="1105" s="42" customFormat="1" x14ac:dyDescent="0.25"/>
    <row r="1106" s="42" customFormat="1" x14ac:dyDescent="0.25"/>
    <row r="1107" s="42" customFormat="1" x14ac:dyDescent="0.25"/>
    <row r="1108" s="42" customFormat="1" x14ac:dyDescent="0.25"/>
    <row r="1109" s="42" customFormat="1" x14ac:dyDescent="0.25"/>
    <row r="1110" s="42" customFormat="1" x14ac:dyDescent="0.25"/>
    <row r="1111" s="42" customFormat="1" x14ac:dyDescent="0.25"/>
    <row r="1112" s="42" customFormat="1" x14ac:dyDescent="0.25"/>
    <row r="1113" s="42" customFormat="1" x14ac:dyDescent="0.25"/>
    <row r="1114" s="42" customFormat="1" x14ac:dyDescent="0.25"/>
    <row r="1115" s="42" customFormat="1" x14ac:dyDescent="0.25"/>
    <row r="1116" s="42" customFormat="1" x14ac:dyDescent="0.25"/>
    <row r="1117" s="42" customFormat="1" x14ac:dyDescent="0.25"/>
    <row r="1118" s="42" customFormat="1" x14ac:dyDescent="0.25"/>
    <row r="1119" s="42" customFormat="1" x14ac:dyDescent="0.25"/>
    <row r="1120" s="42" customFormat="1" x14ac:dyDescent="0.25"/>
  </sheetData>
  <sortState xmlns:xlrd2="http://schemas.microsoft.com/office/spreadsheetml/2017/richdata2" ref="B160:F183">
    <sortCondition descending="1" ref="F160:F183"/>
  </sortState>
  <customSheetViews>
    <customSheetView guid="{CFED1871-9B9D-472F-82C9-C68C06036B2E}" scale="75" showGridLines="0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157:B158"/>
    <mergeCell ref="B83:B84"/>
    <mergeCell ref="H81:L82"/>
    <mergeCell ref="H83:H84"/>
    <mergeCell ref="B118:F119"/>
    <mergeCell ref="B120:B121"/>
    <mergeCell ref="H118:L119"/>
    <mergeCell ref="H120:H121"/>
    <mergeCell ref="B46:B47"/>
    <mergeCell ref="H44:L45"/>
    <mergeCell ref="H46:H47"/>
    <mergeCell ref="B81:F82"/>
    <mergeCell ref="B155:F156"/>
    <mergeCell ref="B7:F8"/>
    <mergeCell ref="H7:L8"/>
    <mergeCell ref="B9:B10"/>
    <mergeCell ref="H9:H10"/>
    <mergeCell ref="B44:F45"/>
  </mergeCells>
  <pageMargins left="0.7" right="0.7" top="0.75" bottom="0.75" header="0.3" footer="0.3"/>
  <pageSetup orientation="portrait" horizontalDpi="4294967294" verticalDpi="4294967294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AK297"/>
  <sheetViews>
    <sheetView showGridLines="0" zoomScale="70" zoomScaleNormal="70" workbookViewId="0">
      <selection activeCell="C3" sqref="C3"/>
    </sheetView>
  </sheetViews>
  <sheetFormatPr defaultColWidth="11.44140625" defaultRowHeight="13.8" x14ac:dyDescent="0.25"/>
  <cols>
    <col min="1" max="1" width="2.77734375" style="42" customWidth="1"/>
    <col min="2" max="2" width="35" style="42" customWidth="1"/>
    <col min="3" max="3" width="25" style="41" bestFit="1" customWidth="1"/>
    <col min="4" max="4" width="15.5546875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21875" style="42" customWidth="1"/>
    <col min="9" max="9" width="25" style="41" bestFit="1" customWidth="1"/>
    <col min="10" max="10" width="15.5546875" style="42" bestFit="1" customWidth="1"/>
    <col min="11" max="11" width="24.5546875" style="42" bestFit="1" customWidth="1"/>
    <col min="12" max="12" width="16.44140625" style="42" bestFit="1" customWidth="1"/>
    <col min="13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1211</v>
      </c>
      <c r="H2" s="40"/>
    </row>
    <row r="3" spans="2:12" x14ac:dyDescent="0.25">
      <c r="B3" s="43" t="s">
        <v>1160</v>
      </c>
      <c r="H3" s="76"/>
    </row>
    <row r="4" spans="2:12" x14ac:dyDescent="0.25">
      <c r="B4" s="44">
        <v>44408</v>
      </c>
      <c r="H4" s="40"/>
    </row>
    <row r="5" spans="2:12" x14ac:dyDescent="0.25">
      <c r="B5" s="40" t="s">
        <v>554</v>
      </c>
      <c r="F5" s="54"/>
      <c r="H5" s="101"/>
    </row>
    <row r="7" spans="2:12" ht="15" customHeight="1" x14ac:dyDescent="0.25">
      <c r="B7" s="560" t="s">
        <v>555</v>
      </c>
      <c r="C7" s="560"/>
      <c r="D7" s="560"/>
      <c r="E7" s="560"/>
      <c r="F7" s="560"/>
      <c r="H7" s="560" t="s">
        <v>556</v>
      </c>
      <c r="I7" s="560"/>
      <c r="J7" s="560"/>
      <c r="K7" s="560"/>
      <c r="L7" s="560"/>
    </row>
    <row r="8" spans="2:12" ht="14.25" customHeight="1" x14ac:dyDescent="0.25">
      <c r="B8" s="560"/>
      <c r="C8" s="560"/>
      <c r="D8" s="560"/>
      <c r="E8" s="560"/>
      <c r="F8" s="560"/>
      <c r="H8" s="560"/>
      <c r="I8" s="560"/>
      <c r="J8" s="560"/>
      <c r="K8" s="560"/>
      <c r="L8" s="560"/>
    </row>
    <row r="9" spans="2:12" s="46" customFormat="1" x14ac:dyDescent="0.25">
      <c r="B9" s="561" t="s">
        <v>558</v>
      </c>
      <c r="C9" s="164">
        <v>44196</v>
      </c>
      <c r="D9" s="164">
        <v>44196</v>
      </c>
      <c r="E9" s="164">
        <v>44408</v>
      </c>
      <c r="F9" s="165">
        <v>44408</v>
      </c>
      <c r="G9" s="45"/>
      <c r="H9" s="561" t="s">
        <v>558</v>
      </c>
      <c r="I9" s="164">
        <v>44196</v>
      </c>
      <c r="J9" s="164">
        <v>44196</v>
      </c>
      <c r="K9" s="164">
        <v>44408</v>
      </c>
      <c r="L9" s="165">
        <v>44408</v>
      </c>
    </row>
    <row r="10" spans="2:12" ht="14.4" thickBot="1" x14ac:dyDescent="0.3">
      <c r="B10" s="562"/>
      <c r="C10" s="166" t="s">
        <v>559</v>
      </c>
      <c r="D10" s="166" t="s">
        <v>560</v>
      </c>
      <c r="E10" s="166" t="s">
        <v>559</v>
      </c>
      <c r="F10" s="167" t="s">
        <v>560</v>
      </c>
      <c r="H10" s="562"/>
      <c r="I10" s="166" t="s">
        <v>559</v>
      </c>
      <c r="J10" s="166" t="s">
        <v>560</v>
      </c>
      <c r="K10" s="166" t="s">
        <v>559</v>
      </c>
      <c r="L10" s="167" t="s">
        <v>560</v>
      </c>
    </row>
    <row r="11" spans="2:12" ht="14.4" thickTop="1" x14ac:dyDescent="0.25">
      <c r="B11" s="47"/>
      <c r="C11" s="148"/>
      <c r="D11" s="148"/>
      <c r="E11" s="130"/>
      <c r="F11" s="154"/>
      <c r="H11" s="47"/>
      <c r="I11" s="148"/>
      <c r="J11" s="148"/>
      <c r="K11" s="130"/>
      <c r="L11" s="154"/>
    </row>
    <row r="12" spans="2:12" s="4" customFormat="1" x14ac:dyDescent="0.25">
      <c r="B12" s="48" t="s">
        <v>1135</v>
      </c>
      <c r="C12" s="148">
        <v>12614719.495169999</v>
      </c>
      <c r="D12" s="148">
        <v>26.031898387243906</v>
      </c>
      <c r="E12" s="148">
        <v>12626011.655579999</v>
      </c>
      <c r="F12" s="154">
        <v>25.814306610944048</v>
      </c>
      <c r="H12" s="172" t="s">
        <v>1135</v>
      </c>
      <c r="I12" s="148">
        <v>11349046.156330001</v>
      </c>
      <c r="J12" s="148">
        <v>26.171530949401738</v>
      </c>
      <c r="K12" s="148">
        <v>11323056.67667</v>
      </c>
      <c r="L12" s="154">
        <v>25.938713848464467</v>
      </c>
    </row>
    <row r="13" spans="2:12" s="4" customFormat="1" x14ac:dyDescent="0.25">
      <c r="B13" s="48" t="s">
        <v>1134</v>
      </c>
      <c r="C13" s="148">
        <v>6951452.2807200002</v>
      </c>
      <c r="D13" s="148">
        <v>14.345106879686451</v>
      </c>
      <c r="E13" s="148">
        <v>6855691.5680900002</v>
      </c>
      <c r="F13" s="154">
        <v>14.016692602253849</v>
      </c>
      <c r="H13" s="172" t="s">
        <v>1134</v>
      </c>
      <c r="I13" s="148">
        <v>6157503.5985399997</v>
      </c>
      <c r="J13" s="148">
        <v>14.19954538737681</v>
      </c>
      <c r="K13" s="148">
        <v>6048374.4108800003</v>
      </c>
      <c r="L13" s="154">
        <v>13.855538974333751</v>
      </c>
    </row>
    <row r="14" spans="2:12" s="4" customFormat="1" x14ac:dyDescent="0.25">
      <c r="B14" s="48" t="s">
        <v>1133</v>
      </c>
      <c r="C14" s="148">
        <v>5761259.6922199996</v>
      </c>
      <c r="D14" s="148">
        <v>11.889010052726027</v>
      </c>
      <c r="E14" s="148">
        <v>5960614.0154999997</v>
      </c>
      <c r="F14" s="154">
        <v>12.186676361700153</v>
      </c>
      <c r="H14" s="172" t="s">
        <v>1133</v>
      </c>
      <c r="I14" s="148">
        <v>5225862.7227699999</v>
      </c>
      <c r="J14" s="148">
        <v>12.051129769175908</v>
      </c>
      <c r="K14" s="148">
        <v>5397960.2056200001</v>
      </c>
      <c r="L14" s="154">
        <v>12.365578406709256</v>
      </c>
    </row>
    <row r="15" spans="2:12" s="4" customFormat="1" x14ac:dyDescent="0.25">
      <c r="B15" s="48" t="s">
        <v>1136</v>
      </c>
      <c r="C15" s="148">
        <v>5513395.7373000002</v>
      </c>
      <c r="D15" s="148">
        <v>11.377514787943618</v>
      </c>
      <c r="E15" s="148">
        <v>5428407.5475700004</v>
      </c>
      <c r="F15" s="154">
        <v>11.098562290666417</v>
      </c>
      <c r="H15" s="172" t="s">
        <v>1136</v>
      </c>
      <c r="I15" s="148">
        <v>5069334.5237600002</v>
      </c>
      <c r="J15" s="148">
        <v>11.690167046105175</v>
      </c>
      <c r="K15" s="148">
        <v>4960111.4523099996</v>
      </c>
      <c r="L15" s="154">
        <v>11.362560065874185</v>
      </c>
    </row>
    <row r="16" spans="2:12" s="4" customFormat="1" x14ac:dyDescent="0.25">
      <c r="B16" s="48" t="s">
        <v>1142</v>
      </c>
      <c r="C16" s="148">
        <v>3965184.7550900001</v>
      </c>
      <c r="D16" s="148">
        <v>8.1826065708931139</v>
      </c>
      <c r="E16" s="148">
        <v>4056550.3707900001</v>
      </c>
      <c r="F16" s="154">
        <v>8.2937540302390484</v>
      </c>
      <c r="H16" s="172" t="s">
        <v>1142</v>
      </c>
      <c r="I16" s="148">
        <v>3579137.24578</v>
      </c>
      <c r="J16" s="148">
        <v>8.2536893329878573</v>
      </c>
      <c r="K16" s="148">
        <v>3655088.78339</v>
      </c>
      <c r="L16" s="154">
        <v>8.3730307769657433</v>
      </c>
    </row>
    <row r="17" spans="2:12" s="4" customFormat="1" x14ac:dyDescent="0.25">
      <c r="B17" s="48" t="s">
        <v>1139</v>
      </c>
      <c r="C17" s="148">
        <v>4001848.9058599998</v>
      </c>
      <c r="D17" s="148">
        <v>8.2582671868635806</v>
      </c>
      <c r="E17" s="148">
        <v>4050887.2106400002</v>
      </c>
      <c r="F17" s="154">
        <v>8.2821755083362625</v>
      </c>
      <c r="H17" s="172" t="s">
        <v>1139</v>
      </c>
      <c r="I17" s="148">
        <v>3643440.9975299998</v>
      </c>
      <c r="J17" s="148">
        <v>8.4019773570125995</v>
      </c>
      <c r="K17" s="148">
        <v>3679155.8297999999</v>
      </c>
      <c r="L17" s="154">
        <v>8.4281632599897787</v>
      </c>
    </row>
    <row r="18" spans="2:12" s="4" customFormat="1" x14ac:dyDescent="0.25">
      <c r="B18" s="48" t="s">
        <v>1138</v>
      </c>
      <c r="C18" s="148">
        <v>2050503.97682</v>
      </c>
      <c r="D18" s="148">
        <v>4.2314465405002197</v>
      </c>
      <c r="E18" s="148">
        <v>2208981.2152399998</v>
      </c>
      <c r="F18" s="154">
        <v>4.5163365870029111</v>
      </c>
      <c r="H18" s="172" t="s">
        <v>1138</v>
      </c>
      <c r="I18" s="148">
        <v>1851687.21673</v>
      </c>
      <c r="J18" s="148">
        <v>4.2700935949785581</v>
      </c>
      <c r="K18" s="148">
        <v>2004339.26333</v>
      </c>
      <c r="L18" s="154">
        <v>4.5915148260168106</v>
      </c>
    </row>
    <row r="19" spans="2:12" s="4" customFormat="1" x14ac:dyDescent="0.25">
      <c r="B19" s="48" t="s">
        <v>1205</v>
      </c>
      <c r="C19" s="148">
        <v>2233777.5887500001</v>
      </c>
      <c r="D19" s="148">
        <v>4.6096523376764207</v>
      </c>
      <c r="E19" s="148">
        <v>2187272.8449400002</v>
      </c>
      <c r="F19" s="154">
        <v>4.4719530918633001</v>
      </c>
      <c r="H19" s="48" t="s">
        <v>1205</v>
      </c>
      <c r="I19" s="148">
        <v>1787511.32559</v>
      </c>
      <c r="J19" s="148">
        <v>4.1221004246239596</v>
      </c>
      <c r="K19" s="148">
        <v>1726691.43521</v>
      </c>
      <c r="L19" s="154">
        <v>3.9554827217979072</v>
      </c>
    </row>
    <row r="20" spans="2:12" s="4" customFormat="1" x14ac:dyDescent="0.25">
      <c r="B20" s="48" t="s">
        <v>1141</v>
      </c>
      <c r="C20" s="148">
        <v>993112.29402000003</v>
      </c>
      <c r="D20" s="148">
        <v>2.0493993810127868</v>
      </c>
      <c r="E20" s="148">
        <v>968917.53191999998</v>
      </c>
      <c r="F20" s="154">
        <v>1.9809845683651142</v>
      </c>
      <c r="H20" s="172" t="s">
        <v>1141</v>
      </c>
      <c r="I20" s="148">
        <v>910532.35416999995</v>
      </c>
      <c r="J20" s="148">
        <v>2.0997381946764251</v>
      </c>
      <c r="K20" s="148">
        <v>882157.70496</v>
      </c>
      <c r="L20" s="154">
        <v>2.0208356216499102</v>
      </c>
    </row>
    <row r="21" spans="2:12" s="4" customFormat="1" x14ac:dyDescent="0.25">
      <c r="B21" s="48" t="s">
        <v>1143</v>
      </c>
      <c r="C21" s="148">
        <v>861292.99690999999</v>
      </c>
      <c r="D21" s="148">
        <v>1.7773753737283355</v>
      </c>
      <c r="E21" s="148">
        <v>923873.00954999996</v>
      </c>
      <c r="F21" s="154">
        <v>1.8888895233642</v>
      </c>
      <c r="H21" s="172" t="s">
        <v>1143</v>
      </c>
      <c r="I21" s="148">
        <v>797278.27474000002</v>
      </c>
      <c r="J21" s="148">
        <v>1.8385679955143539</v>
      </c>
      <c r="K21" s="148">
        <v>858002.88341999997</v>
      </c>
      <c r="L21" s="154">
        <v>1.9655020644773387</v>
      </c>
    </row>
    <row r="22" spans="2:12" s="4" customFormat="1" x14ac:dyDescent="0.25">
      <c r="B22" s="48" t="s">
        <v>1140</v>
      </c>
      <c r="C22" s="148">
        <v>762835.18315000006</v>
      </c>
      <c r="D22" s="148">
        <v>1.5741965551892587</v>
      </c>
      <c r="E22" s="148">
        <v>769863.18047000002</v>
      </c>
      <c r="F22" s="154">
        <v>1.5740112342084012</v>
      </c>
      <c r="H22" s="172" t="s">
        <v>1140</v>
      </c>
      <c r="I22" s="148">
        <v>611716.99988999998</v>
      </c>
      <c r="J22" s="148">
        <v>1.4106533865814685</v>
      </c>
      <c r="K22" s="148">
        <v>617257.10601999995</v>
      </c>
      <c r="L22" s="154">
        <v>1.4140047074897013</v>
      </c>
    </row>
    <row r="23" spans="2:12" s="4" customFormat="1" x14ac:dyDescent="0.25">
      <c r="B23" s="48" t="s">
        <v>1145</v>
      </c>
      <c r="C23" s="148">
        <v>562755.85939</v>
      </c>
      <c r="D23" s="148">
        <v>1.1613102736113734</v>
      </c>
      <c r="E23" s="148">
        <v>598350.97415999998</v>
      </c>
      <c r="F23" s="154">
        <v>1.2233487445813513</v>
      </c>
      <c r="H23" s="172" t="s">
        <v>1145</v>
      </c>
      <c r="I23" s="148">
        <v>502756.19847</v>
      </c>
      <c r="J23" s="148">
        <v>1.159383725029814</v>
      </c>
      <c r="K23" s="148">
        <v>536460.19348999998</v>
      </c>
      <c r="L23" s="154">
        <v>1.2289161705513323</v>
      </c>
    </row>
    <row r="24" spans="2:12" s="4" customFormat="1" x14ac:dyDescent="0.25">
      <c r="B24" s="48" t="s">
        <v>1144</v>
      </c>
      <c r="C24" s="148">
        <v>616244.005</v>
      </c>
      <c r="D24" s="148">
        <v>1.2716891030395472</v>
      </c>
      <c r="E24" s="148">
        <v>619906.63800000004</v>
      </c>
      <c r="F24" s="154">
        <v>1.2674200262138438</v>
      </c>
      <c r="H24" s="172" t="s">
        <v>1144</v>
      </c>
      <c r="I24" s="148">
        <v>538019.29099999997</v>
      </c>
      <c r="J24" s="148">
        <v>1.2407023754968194</v>
      </c>
      <c r="K24" s="148">
        <v>536011.56299999997</v>
      </c>
      <c r="L24" s="154">
        <v>1.2278884535455714</v>
      </c>
    </row>
    <row r="25" spans="2:12" s="4" customFormat="1" x14ac:dyDescent="0.25">
      <c r="B25" s="48" t="s">
        <v>1146</v>
      </c>
      <c r="C25" s="148">
        <v>489180.02192000003</v>
      </c>
      <c r="D25" s="148">
        <v>1.0094782233221251</v>
      </c>
      <c r="E25" s="148">
        <v>542411.76101000002</v>
      </c>
      <c r="F25" s="154">
        <v>1.1089791368841437</v>
      </c>
      <c r="H25" s="172" t="s">
        <v>1146</v>
      </c>
      <c r="I25" s="148">
        <v>431547.30930000002</v>
      </c>
      <c r="J25" s="148">
        <v>0.99517207048951462</v>
      </c>
      <c r="K25" s="148">
        <v>485451.66889999999</v>
      </c>
      <c r="L25" s="154">
        <v>1.1120664928579869</v>
      </c>
    </row>
    <row r="26" spans="2:12" s="4" customFormat="1" x14ac:dyDescent="0.25">
      <c r="B26" s="48" t="s">
        <v>1148</v>
      </c>
      <c r="C26" s="148">
        <v>241320.86272999999</v>
      </c>
      <c r="D26" s="148">
        <v>0.49799285507019803</v>
      </c>
      <c r="E26" s="148">
        <v>253727.30098999999</v>
      </c>
      <c r="F26" s="154">
        <v>0.51875402320165764</v>
      </c>
      <c r="H26" s="172" t="s">
        <v>1148</v>
      </c>
      <c r="I26" s="148">
        <v>217244.77625</v>
      </c>
      <c r="J26" s="148">
        <v>0.50097852338467541</v>
      </c>
      <c r="K26" s="148">
        <v>229518.86902000001</v>
      </c>
      <c r="L26" s="154">
        <v>0.52577889843114534</v>
      </c>
    </row>
    <row r="27" spans="2:12" s="4" customFormat="1" x14ac:dyDescent="0.25">
      <c r="B27" s="48" t="s">
        <v>1154</v>
      </c>
      <c r="C27" s="148">
        <v>203820.99382999999</v>
      </c>
      <c r="D27" s="148">
        <v>0.4206076403523013</v>
      </c>
      <c r="E27" s="148">
        <v>211081.12445999999</v>
      </c>
      <c r="F27" s="154">
        <v>0.43156247714892315</v>
      </c>
      <c r="H27" s="172" t="s">
        <v>1154</v>
      </c>
      <c r="I27" s="148">
        <v>180641.33319999999</v>
      </c>
      <c r="J27" s="148">
        <v>0.41656895015341089</v>
      </c>
      <c r="K27" s="148">
        <v>186147.76931</v>
      </c>
      <c r="L27" s="154">
        <v>0.42642493626394717</v>
      </c>
    </row>
    <row r="28" spans="2:12" s="4" customFormat="1" x14ac:dyDescent="0.25">
      <c r="B28" s="48" t="s">
        <v>1151</v>
      </c>
      <c r="C28" s="148">
        <v>190152.63170999999</v>
      </c>
      <c r="D28" s="148">
        <v>0.39240143141011036</v>
      </c>
      <c r="E28" s="148">
        <v>191767.25249000001</v>
      </c>
      <c r="F28" s="154">
        <v>0.39207461459354886</v>
      </c>
      <c r="H28" s="172" t="s">
        <v>1151</v>
      </c>
      <c r="I28" s="148">
        <v>159702.64387999999</v>
      </c>
      <c r="J28" s="148">
        <v>0.36828316930189514</v>
      </c>
      <c r="K28" s="148">
        <v>160597.03503</v>
      </c>
      <c r="L28" s="154">
        <v>0.367893639986626</v>
      </c>
    </row>
    <row r="29" spans="2:12" s="4" customFormat="1" x14ac:dyDescent="0.25">
      <c r="B29" s="48" t="s">
        <v>1285</v>
      </c>
      <c r="C29" s="148">
        <v>112334.98097</v>
      </c>
      <c r="D29" s="148">
        <v>0.23181592036697202</v>
      </c>
      <c r="E29" s="148">
        <v>118179.31827</v>
      </c>
      <c r="F29" s="154">
        <v>0.24162160150912529</v>
      </c>
      <c r="H29" s="172" t="s">
        <v>1285</v>
      </c>
      <c r="I29" s="148">
        <v>92458.312760000001</v>
      </c>
      <c r="J29" s="148">
        <v>0.21321400588173314</v>
      </c>
      <c r="K29" s="148">
        <v>97895.529280000002</v>
      </c>
      <c r="L29" s="154">
        <v>0.22425783015551184</v>
      </c>
    </row>
    <row r="30" spans="2:12" s="4" customFormat="1" x14ac:dyDescent="0.25">
      <c r="B30" s="48" t="s">
        <v>1284</v>
      </c>
      <c r="C30" s="148">
        <v>92952.637019999995</v>
      </c>
      <c r="D30" s="148">
        <v>0.19181826458031734</v>
      </c>
      <c r="E30" s="148">
        <v>91934.804940000002</v>
      </c>
      <c r="F30" s="154">
        <v>0.18796380897444015</v>
      </c>
      <c r="H30" s="172" t="s">
        <v>1284</v>
      </c>
      <c r="I30" s="148">
        <v>78413.070739999996</v>
      </c>
      <c r="J30" s="148">
        <v>0.18082489747959268</v>
      </c>
      <c r="K30" s="148">
        <v>82086.226160000006</v>
      </c>
      <c r="L30" s="154">
        <v>0.18804208016123422</v>
      </c>
    </row>
    <row r="31" spans="2:12" s="4" customFormat="1" x14ac:dyDescent="0.25">
      <c r="B31" s="48" t="s">
        <v>1286</v>
      </c>
      <c r="C31" s="148">
        <v>87748.873829999997</v>
      </c>
      <c r="D31" s="148">
        <v>0.18107971152368954</v>
      </c>
      <c r="E31" s="148">
        <v>86300.127410000001</v>
      </c>
      <c r="F31" s="154">
        <v>0.17644352074874903</v>
      </c>
      <c r="H31" s="48" t="s">
        <v>1286</v>
      </c>
      <c r="I31" s="148">
        <v>69959.500249999997</v>
      </c>
      <c r="J31" s="148">
        <v>0.16133049427914534</v>
      </c>
      <c r="K31" s="148">
        <v>68221.109849999993</v>
      </c>
      <c r="L31" s="154">
        <v>0.15628004851992167</v>
      </c>
    </row>
    <row r="32" spans="2:12" s="4" customFormat="1" x14ac:dyDescent="0.25">
      <c r="B32" s="48" t="s">
        <v>1149</v>
      </c>
      <c r="C32" s="148">
        <v>54670.009749999997</v>
      </c>
      <c r="D32" s="148">
        <v>0.11281773956103766</v>
      </c>
      <c r="E32" s="148">
        <v>59034.704610000001</v>
      </c>
      <c r="F32" s="154">
        <v>0.1206984443749943</v>
      </c>
      <c r="H32" s="172" t="s">
        <v>1149</v>
      </c>
      <c r="I32" s="148">
        <v>41980.917679999999</v>
      </c>
      <c r="J32" s="148">
        <v>9.6810328481534744E-2</v>
      </c>
      <c r="K32" s="148">
        <v>46301.98431</v>
      </c>
      <c r="L32" s="154">
        <v>0.10606799523557521</v>
      </c>
    </row>
    <row r="33" spans="1:37" s="4" customFormat="1" x14ac:dyDescent="0.25">
      <c r="B33" s="48" t="s">
        <v>1150</v>
      </c>
      <c r="C33" s="148">
        <v>40166.32159</v>
      </c>
      <c r="D33" s="148">
        <v>8.2887740993415587E-2</v>
      </c>
      <c r="E33" s="148">
        <v>38443.245009999999</v>
      </c>
      <c r="F33" s="154">
        <v>7.8598510826592277E-2</v>
      </c>
      <c r="H33" s="172" t="s">
        <v>1150</v>
      </c>
      <c r="I33" s="148">
        <v>28916.06122</v>
      </c>
      <c r="J33" s="148">
        <v>6.6682043647511999E-2</v>
      </c>
      <c r="K33" s="148">
        <v>26997.2745</v>
      </c>
      <c r="L33" s="154">
        <v>6.1845012167676489E-2</v>
      </c>
    </row>
    <row r="34" spans="1:37" s="4" customFormat="1" x14ac:dyDescent="0.25">
      <c r="B34" s="48" t="s">
        <v>1153</v>
      </c>
      <c r="C34" s="148">
        <v>32076.498009999999</v>
      </c>
      <c r="D34" s="148">
        <v>6.6193476369781026E-2</v>
      </c>
      <c r="E34" s="148">
        <v>32576.185979999998</v>
      </c>
      <c r="F34" s="154">
        <v>6.6603110787658071E-2</v>
      </c>
      <c r="H34" s="172" t="s">
        <v>1152</v>
      </c>
      <c r="I34" s="148">
        <v>18701.417689999998</v>
      </c>
      <c r="J34" s="148">
        <v>4.3126508177828961E-2</v>
      </c>
      <c r="K34" s="148">
        <v>24159.004529999998</v>
      </c>
      <c r="L34" s="154">
        <v>5.5343139512723828E-2</v>
      </c>
    </row>
    <row r="35" spans="1:37" s="4" customFormat="1" x14ac:dyDescent="0.25">
      <c r="B35" s="48" t="s">
        <v>1152</v>
      </c>
      <c r="C35" s="148">
        <v>25893.211510000001</v>
      </c>
      <c r="D35" s="148">
        <v>5.34335663354083E-2</v>
      </c>
      <c r="E35" s="148">
        <v>30124.01827</v>
      </c>
      <c r="F35" s="154">
        <v>6.1589571211253441E-2</v>
      </c>
      <c r="H35" s="172" t="s">
        <v>1153</v>
      </c>
      <c r="I35" s="148">
        <v>20697.450079999999</v>
      </c>
      <c r="J35" s="148">
        <v>4.7729469761675948E-2</v>
      </c>
      <c r="K35" s="148">
        <v>21071.371370000001</v>
      </c>
      <c r="L35" s="154">
        <v>4.8270028841884763E-2</v>
      </c>
    </row>
    <row r="36" spans="1:37" s="4" customFormat="1" x14ac:dyDescent="0.25">
      <c r="B36" s="48"/>
      <c r="C36" s="130"/>
      <c r="D36" s="148"/>
      <c r="E36" s="130"/>
      <c r="F36" s="154"/>
      <c r="H36" s="48"/>
      <c r="I36" s="148"/>
      <c r="J36" s="148"/>
      <c r="K36" s="148"/>
      <c r="L36" s="154"/>
    </row>
    <row r="37" spans="1:37" s="5" customFormat="1" x14ac:dyDescent="0.25">
      <c r="B37" s="150" t="s">
        <v>1156</v>
      </c>
      <c r="C37" s="156">
        <v>48458699.813270003</v>
      </c>
      <c r="D37" s="155">
        <v>100</v>
      </c>
      <c r="E37" s="156">
        <v>48910907.605890006</v>
      </c>
      <c r="F37" s="157">
        <v>100</v>
      </c>
      <c r="H37" s="150" t="s">
        <v>1156</v>
      </c>
      <c r="I37" s="156">
        <v>43364089.698349997</v>
      </c>
      <c r="J37" s="155">
        <v>100</v>
      </c>
      <c r="K37" s="156">
        <v>43653115.350360006</v>
      </c>
      <c r="L37" s="157">
        <v>100</v>
      </c>
    </row>
    <row r="38" spans="1:37" s="4" customFormat="1" x14ac:dyDescent="0.25">
      <c r="A38" s="8"/>
      <c r="B38" s="8"/>
      <c r="C38" s="130"/>
      <c r="D38" s="148"/>
      <c r="E38" s="130"/>
      <c r="F38" s="148"/>
      <c r="G38" s="8"/>
      <c r="H38" s="8"/>
      <c r="I38" s="148"/>
      <c r="J38" s="148"/>
      <c r="K38" s="148"/>
      <c r="L38" s="148"/>
    </row>
    <row r="39" spans="1:37" s="4" customFormat="1" x14ac:dyDescent="0.25">
      <c r="B39" s="149" t="s">
        <v>1137</v>
      </c>
      <c r="C39" s="159">
        <v>30840827.20541</v>
      </c>
      <c r="D39" s="158">
        <v>63.6435301076</v>
      </c>
      <c r="E39" s="159">
        <v>30870724.786740001</v>
      </c>
      <c r="F39" s="169">
        <v>63.116237865564472</v>
      </c>
      <c r="H39" s="149" t="s">
        <v>1137</v>
      </c>
      <c r="I39" s="159">
        <v>27801747.001400001</v>
      </c>
      <c r="J39" s="158">
        <v>64.112373152059632</v>
      </c>
      <c r="K39" s="159">
        <v>27729502.745480001</v>
      </c>
      <c r="L39" s="169">
        <v>63.522391295381667</v>
      </c>
    </row>
    <row r="40" spans="1:37" s="4" customFormat="1" x14ac:dyDescent="0.25">
      <c r="B40" s="48" t="s">
        <v>1147</v>
      </c>
      <c r="C40" s="148">
        <v>16047555.564990001</v>
      </c>
      <c r="D40" s="148">
        <v>33.115943322514639</v>
      </c>
      <c r="E40" s="148">
        <v>16384602.975710001</v>
      </c>
      <c r="F40" s="154">
        <v>33.498873314174432</v>
      </c>
      <c r="H40" s="48" t="s">
        <v>1147</v>
      </c>
      <c r="I40" s="148">
        <v>14222079.903899999</v>
      </c>
      <c r="J40" s="148">
        <v>32.796906386901853</v>
      </c>
      <c r="K40" s="148">
        <v>14495164.76262</v>
      </c>
      <c r="L40" s="154">
        <v>33.20533860248409</v>
      </c>
    </row>
    <row r="41" spans="1:37" s="4" customFormat="1" x14ac:dyDescent="0.25">
      <c r="B41" s="48" t="s">
        <v>1155</v>
      </c>
      <c r="C41" s="148">
        <v>1570317.0428699998</v>
      </c>
      <c r="D41" s="148">
        <v>3.2405265698853563</v>
      </c>
      <c r="E41" s="148">
        <v>1655579.8434400002</v>
      </c>
      <c r="F41" s="154">
        <v>3.3848888202610867</v>
      </c>
      <c r="H41" s="48" t="s">
        <v>1155</v>
      </c>
      <c r="I41" s="148">
        <v>1340262.79305</v>
      </c>
      <c r="J41" s="148">
        <v>3.0907204610385191</v>
      </c>
      <c r="K41" s="148">
        <v>1428447.8422600001</v>
      </c>
      <c r="L41" s="154">
        <v>3.2722701021342329</v>
      </c>
    </row>
    <row r="42" spans="1:37" s="5" customFormat="1" x14ac:dyDescent="0.25">
      <c r="B42" s="161" t="s">
        <v>364</v>
      </c>
      <c r="C42" s="162">
        <v>2.0954757928848267E-9</v>
      </c>
      <c r="D42" s="162">
        <v>4.8849813083506888E-15</v>
      </c>
      <c r="E42" s="162">
        <v>3.4924596548080444E-9</v>
      </c>
      <c r="F42" s="163">
        <v>9.7699626167013776E-15</v>
      </c>
      <c r="H42" s="161" t="s">
        <v>364</v>
      </c>
      <c r="I42" s="162">
        <v>-3.2596290111541748E-9</v>
      </c>
      <c r="J42" s="162">
        <v>-3.9968028886505635E-15</v>
      </c>
      <c r="K42" s="162">
        <v>4.8894435167312622E-9</v>
      </c>
      <c r="L42" s="163">
        <v>1.021405182655144E-14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60" t="s">
        <v>7</v>
      </c>
      <c r="C44" s="560"/>
      <c r="D44" s="560"/>
      <c r="E44" s="560"/>
      <c r="F44" s="560"/>
      <c r="H44" s="560" t="s">
        <v>33</v>
      </c>
      <c r="I44" s="560"/>
      <c r="J44" s="560"/>
      <c r="K44" s="560"/>
      <c r="L44" s="560"/>
    </row>
    <row r="45" spans="1:37" s="4" customFormat="1" x14ac:dyDescent="0.25">
      <c r="B45" s="560"/>
      <c r="C45" s="560"/>
      <c r="D45" s="560"/>
      <c r="E45" s="560"/>
      <c r="F45" s="560"/>
      <c r="H45" s="560"/>
      <c r="I45" s="560"/>
      <c r="J45" s="560"/>
      <c r="K45" s="560"/>
      <c r="L45" s="560"/>
      <c r="AK45" s="4">
        <v>0</v>
      </c>
    </row>
    <row r="46" spans="1:37" s="4" customFormat="1" x14ac:dyDescent="0.25">
      <c r="B46" s="561" t="s">
        <v>558</v>
      </c>
      <c r="C46" s="164">
        <v>44196</v>
      </c>
      <c r="D46" s="164">
        <v>44196</v>
      </c>
      <c r="E46" s="164">
        <v>44408</v>
      </c>
      <c r="F46" s="165">
        <v>44408</v>
      </c>
      <c r="H46" s="561" t="s">
        <v>558</v>
      </c>
      <c r="I46" s="164">
        <v>44196</v>
      </c>
      <c r="J46" s="164">
        <v>44196</v>
      </c>
      <c r="K46" s="164">
        <v>44408</v>
      </c>
      <c r="L46" s="165">
        <v>44408</v>
      </c>
    </row>
    <row r="47" spans="1:37" s="4" customFormat="1" ht="14.4" thickBot="1" x14ac:dyDescent="0.3">
      <c r="B47" s="562"/>
      <c r="C47" s="166" t="s">
        <v>559</v>
      </c>
      <c r="D47" s="166" t="s">
        <v>560</v>
      </c>
      <c r="E47" s="166" t="s">
        <v>559</v>
      </c>
      <c r="F47" s="167" t="s">
        <v>560</v>
      </c>
      <c r="H47" s="562"/>
      <c r="I47" s="166" t="s">
        <v>559</v>
      </c>
      <c r="J47" s="166" t="s">
        <v>560</v>
      </c>
      <c r="K47" s="166" t="s">
        <v>559</v>
      </c>
      <c r="L47" s="167" t="s">
        <v>560</v>
      </c>
    </row>
    <row r="48" spans="1:37" s="4" customFormat="1" ht="14.4" thickTop="1" x14ac:dyDescent="0.25">
      <c r="B48" s="47"/>
      <c r="C48" s="148"/>
      <c r="D48" s="148"/>
      <c r="E48" s="130"/>
      <c r="F48" s="154"/>
      <c r="H48" s="47"/>
      <c r="I48" s="148"/>
      <c r="J48" s="148"/>
      <c r="K48" s="130"/>
      <c r="L48" s="154"/>
    </row>
    <row r="49" spans="2:12" s="4" customFormat="1" x14ac:dyDescent="0.25">
      <c r="B49" s="48" t="s">
        <v>1135</v>
      </c>
      <c r="C49" s="148">
        <v>1265673.3388400001</v>
      </c>
      <c r="D49" s="148">
        <v>24.843379773721409</v>
      </c>
      <c r="E49" s="148">
        <v>1250234.80831</v>
      </c>
      <c r="F49" s="154">
        <v>24.748029681900686</v>
      </c>
      <c r="H49" s="48" t="s">
        <v>1135</v>
      </c>
      <c r="I49" s="148">
        <v>2309527.2396800001</v>
      </c>
      <c r="J49" s="148">
        <v>31.269004142088669</v>
      </c>
      <c r="K49" s="148">
        <v>2801020.7224699999</v>
      </c>
      <c r="L49" s="154">
        <v>33.068324285123644</v>
      </c>
    </row>
    <row r="50" spans="2:12" s="4" customFormat="1" x14ac:dyDescent="0.25">
      <c r="B50" s="48" t="s">
        <v>1134</v>
      </c>
      <c r="C50" s="148">
        <v>793948.68218</v>
      </c>
      <c r="D50" s="148">
        <v>15.584091113368101</v>
      </c>
      <c r="E50" s="148">
        <v>789796.53859000001</v>
      </c>
      <c r="F50" s="154">
        <v>15.633789788742842</v>
      </c>
      <c r="H50" s="48" t="s">
        <v>1133</v>
      </c>
      <c r="I50" s="148">
        <v>1145803.5434600001</v>
      </c>
      <c r="J50" s="148">
        <v>15.513190375461793</v>
      </c>
      <c r="K50" s="148">
        <v>1086907.28462</v>
      </c>
      <c r="L50" s="154">
        <v>12.831823151948246</v>
      </c>
    </row>
    <row r="51" spans="2:12" s="4" customFormat="1" x14ac:dyDescent="0.25">
      <c r="B51" s="48" t="s">
        <v>1133</v>
      </c>
      <c r="C51" s="148">
        <v>535396.96944999998</v>
      </c>
      <c r="D51" s="148">
        <v>10.509086218041382</v>
      </c>
      <c r="E51" s="148">
        <v>526948.60146000003</v>
      </c>
      <c r="F51" s="154">
        <v>10.430792314442257</v>
      </c>
      <c r="H51" s="48" t="s">
        <v>1134</v>
      </c>
      <c r="I51" s="148">
        <v>782380.30693000008</v>
      </c>
      <c r="J51" s="148">
        <v>10.592753632761855</v>
      </c>
      <c r="K51" s="148">
        <v>951637.99592000002</v>
      </c>
      <c r="L51" s="154">
        <v>11.23485934919383</v>
      </c>
    </row>
    <row r="52" spans="2:12" s="4" customFormat="1" x14ac:dyDescent="0.25">
      <c r="B52" s="48" t="s">
        <v>1136</v>
      </c>
      <c r="C52" s="148">
        <v>444061.21354000003</v>
      </c>
      <c r="D52" s="148">
        <v>8.7162943487967581</v>
      </c>
      <c r="E52" s="148">
        <v>447444.74231</v>
      </c>
      <c r="F52" s="154">
        <v>8.8570368462758413</v>
      </c>
      <c r="H52" s="48" t="s">
        <v>1136</v>
      </c>
      <c r="I52" s="148">
        <v>677261.99526999996</v>
      </c>
      <c r="J52" s="148">
        <v>9.1695424810452195</v>
      </c>
      <c r="K52" s="148">
        <v>766543.47213000001</v>
      </c>
      <c r="L52" s="154">
        <v>9.0496681840635578</v>
      </c>
    </row>
    <row r="53" spans="2:12" s="4" customFormat="1" x14ac:dyDescent="0.25">
      <c r="B53" s="48" t="s">
        <v>1205</v>
      </c>
      <c r="C53" s="148">
        <v>446266.26315999997</v>
      </c>
      <c r="D53" s="148">
        <v>8.759576358023379</v>
      </c>
      <c r="E53" s="148">
        <v>440556.90341000003</v>
      </c>
      <c r="F53" s="154">
        <v>8.7206941045697697</v>
      </c>
      <c r="H53" s="48" t="s">
        <v>1142</v>
      </c>
      <c r="I53" s="148">
        <v>660085.56484000001</v>
      </c>
      <c r="J53" s="148">
        <v>8.9369884478932313</v>
      </c>
      <c r="K53" s="148">
        <v>719998.36175000004</v>
      </c>
      <c r="L53" s="154">
        <v>8.5001653576169751</v>
      </c>
    </row>
    <row r="54" spans="2:12" s="4" customFormat="1" x14ac:dyDescent="0.25">
      <c r="B54" s="48" t="s">
        <v>1142</v>
      </c>
      <c r="C54" s="148">
        <v>386047.50930999999</v>
      </c>
      <c r="D54" s="148">
        <v>7.5775672838914012</v>
      </c>
      <c r="E54" s="148">
        <v>379694.44672000001</v>
      </c>
      <c r="F54" s="154">
        <v>7.5159397059032118</v>
      </c>
      <c r="H54" s="48" t="s">
        <v>1139</v>
      </c>
      <c r="I54" s="148">
        <v>508022.94071</v>
      </c>
      <c r="J54" s="148">
        <v>6.8781918500073962</v>
      </c>
      <c r="K54" s="148">
        <v>612718.43032999989</v>
      </c>
      <c r="L54" s="154">
        <v>7.2336386471847618</v>
      </c>
    </row>
    <row r="55" spans="2:12" s="4" customFormat="1" x14ac:dyDescent="0.25">
      <c r="B55" s="48" t="s">
        <v>1139</v>
      </c>
      <c r="C55" s="148">
        <v>358407.90833000001</v>
      </c>
      <c r="D55" s="148">
        <v>7.0350409598640713</v>
      </c>
      <c r="E55" s="148">
        <v>351235.85027</v>
      </c>
      <c r="F55" s="154">
        <v>6.9526101737476784</v>
      </c>
      <c r="H55" s="48" t="s">
        <v>1138</v>
      </c>
      <c r="I55" s="148">
        <v>361094.01299000002</v>
      </c>
      <c r="J55" s="148">
        <v>4.8889010676627391</v>
      </c>
      <c r="K55" s="148">
        <v>457375.90135999996</v>
      </c>
      <c r="L55" s="154">
        <v>5.3996939419412646</v>
      </c>
    </row>
    <row r="56" spans="2:12" s="4" customFormat="1" x14ac:dyDescent="0.25">
      <c r="B56" s="48" t="s">
        <v>1138</v>
      </c>
      <c r="C56" s="148">
        <v>198816.76009</v>
      </c>
      <c r="D56" s="148">
        <v>3.9024921555380301</v>
      </c>
      <c r="E56" s="148">
        <v>199243.19239000001</v>
      </c>
      <c r="F56" s="154">
        <v>3.9439602916268681</v>
      </c>
      <c r="H56" s="48" t="s">
        <v>1205</v>
      </c>
      <c r="I56" s="148">
        <v>220304.49390999999</v>
      </c>
      <c r="J56" s="148">
        <v>2.9827325758439689</v>
      </c>
      <c r="K56" s="148">
        <v>219457.71646</v>
      </c>
      <c r="L56" s="154">
        <v>2.5908765603035353</v>
      </c>
    </row>
    <row r="57" spans="2:12" s="4" customFormat="1" x14ac:dyDescent="0.25">
      <c r="B57" s="48" t="s">
        <v>1140</v>
      </c>
      <c r="C57" s="148">
        <v>151118.18325999999</v>
      </c>
      <c r="D57" s="148">
        <v>2.9662364705286772</v>
      </c>
      <c r="E57" s="148">
        <v>150854.12009000001</v>
      </c>
      <c r="F57" s="154">
        <v>2.9861128620077868</v>
      </c>
      <c r="H57" s="48" t="s">
        <v>1143</v>
      </c>
      <c r="I57" s="148">
        <v>135984.14204000001</v>
      </c>
      <c r="J57" s="148">
        <v>1.8411078369858451</v>
      </c>
      <c r="K57" s="148">
        <v>175272.23392999999</v>
      </c>
      <c r="L57" s="154">
        <v>2.0692310568356986</v>
      </c>
    </row>
    <row r="58" spans="2:12" s="4" customFormat="1" x14ac:dyDescent="0.25">
      <c r="B58" s="48" t="s">
        <v>1141</v>
      </c>
      <c r="C58" s="148">
        <v>82579.939849999995</v>
      </c>
      <c r="D58" s="148">
        <v>1.6209275682972795</v>
      </c>
      <c r="E58" s="148">
        <v>81131.488599999997</v>
      </c>
      <c r="F58" s="154">
        <v>1.6059739135912261</v>
      </c>
      <c r="H58" s="48" t="s">
        <v>1141</v>
      </c>
      <c r="I58" s="148">
        <v>149392.29173</v>
      </c>
      <c r="J58" s="148">
        <v>2.0226426034917582</v>
      </c>
      <c r="K58" s="148">
        <v>149216.64053999999</v>
      </c>
      <c r="L58" s="154">
        <v>1.7616236176083113</v>
      </c>
    </row>
    <row r="59" spans="2:12" s="4" customFormat="1" x14ac:dyDescent="0.25">
      <c r="B59" s="48" t="s">
        <v>1144</v>
      </c>
      <c r="C59" s="148">
        <v>78224.714000000007</v>
      </c>
      <c r="D59" s="148">
        <v>1.5354406369765621</v>
      </c>
      <c r="E59" s="148">
        <v>80499.926999999996</v>
      </c>
      <c r="F59" s="154">
        <v>1.5934723377921358</v>
      </c>
      <c r="H59" s="48" t="s">
        <v>1144</v>
      </c>
      <c r="I59" s="148">
        <v>82936.717999999993</v>
      </c>
      <c r="J59" s="148">
        <v>1.1228915312696486</v>
      </c>
      <c r="K59" s="148">
        <v>127540.726</v>
      </c>
      <c r="L59" s="154">
        <v>1.5057218438601794</v>
      </c>
    </row>
    <row r="60" spans="2:12" s="4" customFormat="1" x14ac:dyDescent="0.25">
      <c r="B60" s="48" t="s">
        <v>1143</v>
      </c>
      <c r="C60" s="148">
        <v>64014.722170000001</v>
      </c>
      <c r="D60" s="148">
        <v>1.2565185701360626</v>
      </c>
      <c r="E60" s="148">
        <v>63971.907039999998</v>
      </c>
      <c r="F60" s="154">
        <v>1.2663050522275627</v>
      </c>
      <c r="H60" s="48" t="s">
        <v>1140</v>
      </c>
      <c r="I60" s="148">
        <v>101911.25186</v>
      </c>
      <c r="J60" s="148">
        <v>1.3797903318851155</v>
      </c>
      <c r="K60" s="148">
        <v>126743.78958</v>
      </c>
      <c r="L60" s="154">
        <v>1.496313362244968</v>
      </c>
    </row>
    <row r="61" spans="2:12" s="4" customFormat="1" x14ac:dyDescent="0.25">
      <c r="B61" s="48" t="s">
        <v>1145</v>
      </c>
      <c r="C61" s="148">
        <v>59999.660920000002</v>
      </c>
      <c r="D61" s="148">
        <v>1.1777085894028649</v>
      </c>
      <c r="E61" s="148">
        <v>59417.056449999996</v>
      </c>
      <c r="F61" s="154">
        <v>1.1761431267646838</v>
      </c>
      <c r="H61" s="48" t="s">
        <v>1145</v>
      </c>
      <c r="I61" s="148">
        <v>61666.624380000001</v>
      </c>
      <c r="J61" s="148">
        <v>0.83491283412358375</v>
      </c>
      <c r="K61" s="148">
        <v>65138.002639999999</v>
      </c>
      <c r="L61" s="154">
        <v>0.7690070185147766</v>
      </c>
    </row>
    <row r="62" spans="2:12" s="4" customFormat="1" x14ac:dyDescent="0.25">
      <c r="B62" s="48" t="s">
        <v>1146</v>
      </c>
      <c r="C62" s="148">
        <v>57632.712619999998</v>
      </c>
      <c r="D62" s="148">
        <v>1.1312487377830482</v>
      </c>
      <c r="E62" s="148">
        <v>57632.712619999998</v>
      </c>
      <c r="F62" s="154">
        <v>1.1408225663595164</v>
      </c>
      <c r="H62" s="48" t="s">
        <v>1148</v>
      </c>
      <c r="I62" s="148">
        <v>65383.92654</v>
      </c>
      <c r="J62" s="148">
        <v>0.88524189482543558</v>
      </c>
      <c r="K62" s="148">
        <v>65611.258950000003</v>
      </c>
      <c r="L62" s="154">
        <v>0.77459419357689496</v>
      </c>
    </row>
    <row r="63" spans="2:12" s="4" customFormat="1" x14ac:dyDescent="0.25">
      <c r="B63" s="48" t="s">
        <v>1151</v>
      </c>
      <c r="C63" s="148">
        <v>30449.987829999998</v>
      </c>
      <c r="D63" s="148">
        <v>0.59769024799021653</v>
      </c>
      <c r="E63" s="148">
        <v>30493.690439999998</v>
      </c>
      <c r="F63" s="154">
        <v>0.60361361810100156</v>
      </c>
      <c r="H63" s="48" t="s">
        <v>1151</v>
      </c>
      <c r="I63" s="148">
        <v>31379.708739999998</v>
      </c>
      <c r="J63" s="148">
        <v>0.42485415443922159</v>
      </c>
      <c r="K63" s="148">
        <v>35667.67527</v>
      </c>
      <c r="L63" s="154">
        <v>0.42108587161210398</v>
      </c>
    </row>
    <row r="64" spans="2:12" s="4" customFormat="1" x14ac:dyDescent="0.25">
      <c r="B64" s="48" t="s">
        <v>1148</v>
      </c>
      <c r="C64" s="148">
        <v>24076.086480000002</v>
      </c>
      <c r="D64" s="148">
        <v>0.47257956814970259</v>
      </c>
      <c r="E64" s="148">
        <v>24179.323810000002</v>
      </c>
      <c r="F64" s="154">
        <v>0.47862259102115406</v>
      </c>
      <c r="H64" s="48" t="s">
        <v>1146</v>
      </c>
      <c r="I64" s="148">
        <v>26112.057680000002</v>
      </c>
      <c r="J64" s="148">
        <v>0.35353470863045955</v>
      </c>
      <c r="K64" s="148">
        <v>28708.218720000001</v>
      </c>
      <c r="L64" s="154">
        <v>0.33892383539528953</v>
      </c>
    </row>
    <row r="65" spans="1:13" s="4" customFormat="1" x14ac:dyDescent="0.25">
      <c r="B65" s="48" t="s">
        <v>1154</v>
      </c>
      <c r="C65" s="148">
        <v>23179.660629999998</v>
      </c>
      <c r="D65" s="148">
        <v>0.45498399498945735</v>
      </c>
      <c r="E65" s="148">
        <v>23905.010340000001</v>
      </c>
      <c r="F65" s="154">
        <v>0.47319263670170758</v>
      </c>
      <c r="H65" s="48" t="s">
        <v>1285</v>
      </c>
      <c r="I65" s="148">
        <v>18839.599989999999</v>
      </c>
      <c r="J65" s="148">
        <v>0.25507191255480777</v>
      </c>
      <c r="K65" s="148">
        <v>27595.368920000001</v>
      </c>
      <c r="L65" s="154">
        <v>0.32578573978185049</v>
      </c>
    </row>
    <row r="66" spans="1:13" s="4" customFormat="1" x14ac:dyDescent="0.25">
      <c r="B66" s="48" t="s">
        <v>1285</v>
      </c>
      <c r="C66" s="148">
        <v>19876.66821</v>
      </c>
      <c r="D66" s="148">
        <v>0.39015091953336106</v>
      </c>
      <c r="E66" s="148">
        <v>19927.456109999999</v>
      </c>
      <c r="F66" s="154">
        <v>0.39445812259993573</v>
      </c>
      <c r="H66" s="48" t="s">
        <v>1154</v>
      </c>
      <c r="I66" s="148">
        <v>16220.8593</v>
      </c>
      <c r="J66" s="148">
        <v>0.21961642535561293</v>
      </c>
      <c r="K66" s="148">
        <v>22957.863799999999</v>
      </c>
      <c r="L66" s="154">
        <v>0.27103622580936904</v>
      </c>
    </row>
    <row r="67" spans="1:13" s="4" customFormat="1" x14ac:dyDescent="0.25">
      <c r="B67" s="48" t="s">
        <v>1286</v>
      </c>
      <c r="C67" s="148">
        <v>17789.373579999999</v>
      </c>
      <c r="D67" s="148">
        <v>0.34918027442183075</v>
      </c>
      <c r="E67" s="148">
        <v>17568.577809999999</v>
      </c>
      <c r="F67" s="154">
        <v>0.34776482163249339</v>
      </c>
      <c r="H67" s="48" t="s">
        <v>1284</v>
      </c>
      <c r="I67" s="148">
        <v>8655.3755700000002</v>
      </c>
      <c r="J67" s="148">
        <v>0.11718630977791053</v>
      </c>
      <c r="K67" s="148">
        <v>5445.6742700000004</v>
      </c>
      <c r="L67" s="154">
        <v>6.4290607087232179E-2</v>
      </c>
    </row>
    <row r="68" spans="1:13" s="4" customFormat="1" x14ac:dyDescent="0.25">
      <c r="B68" s="48" t="s">
        <v>1284</v>
      </c>
      <c r="C68" s="148">
        <v>14539.566279999999</v>
      </c>
      <c r="D68" s="148">
        <v>0.28539114774297725</v>
      </c>
      <c r="E68" s="148">
        <v>14567.539000000001</v>
      </c>
      <c r="F68" s="154">
        <v>0.28836014256519904</v>
      </c>
      <c r="H68" s="48" t="s">
        <v>1149</v>
      </c>
      <c r="I68" s="148">
        <v>6526.6441600000007</v>
      </c>
      <c r="J68" s="148">
        <v>8.836512502067552E-2</v>
      </c>
      <c r="K68" s="148">
        <v>7869.0706099999998</v>
      </c>
      <c r="L68" s="154">
        <v>9.2900768875622888E-2</v>
      </c>
    </row>
    <row r="69" spans="1:13" s="4" customFormat="1" x14ac:dyDescent="0.25">
      <c r="B69" s="48" t="s">
        <v>1149</v>
      </c>
      <c r="C69" s="148">
        <v>12689.092070000001</v>
      </c>
      <c r="D69" s="148">
        <v>0.24906895294772241</v>
      </c>
      <c r="E69" s="148">
        <v>12689.092070000001</v>
      </c>
      <c r="F69" s="154">
        <v>0.25117683902051924</v>
      </c>
      <c r="H69" s="48" t="s">
        <v>1150</v>
      </c>
      <c r="I69" s="148">
        <v>7380.6525499999998</v>
      </c>
      <c r="J69" s="148">
        <v>9.992766103475105E-2</v>
      </c>
      <c r="K69" s="148">
        <v>6263.1175599999997</v>
      </c>
      <c r="L69" s="154">
        <v>7.394118895603799E-2</v>
      </c>
    </row>
    <row r="70" spans="1:13" s="4" customFormat="1" x14ac:dyDescent="0.25">
      <c r="B70" s="48" t="s">
        <v>1153</v>
      </c>
      <c r="C70" s="148">
        <v>11379.047930000001</v>
      </c>
      <c r="D70" s="148">
        <v>0.22335463702463687</v>
      </c>
      <c r="E70" s="148">
        <v>11419.496230000001</v>
      </c>
      <c r="F70" s="154">
        <v>0.22604556342053056</v>
      </c>
      <c r="H70" s="48" t="s">
        <v>1153</v>
      </c>
      <c r="I70" s="148">
        <v>3219.0766100000001</v>
      </c>
      <c r="J70" s="148">
        <v>4.3583517060286972E-2</v>
      </c>
      <c r="K70" s="148">
        <v>4986.96018</v>
      </c>
      <c r="L70" s="154">
        <v>5.8875114741677829E-2</v>
      </c>
    </row>
    <row r="71" spans="1:13" s="4" customFormat="1" x14ac:dyDescent="0.25">
      <c r="B71" s="48" t="s">
        <v>1150</v>
      </c>
      <c r="C71" s="148">
        <v>11250.26037</v>
      </c>
      <c r="D71" s="148">
        <v>0.22082671914485968</v>
      </c>
      <c r="E71" s="148">
        <v>11250.26037</v>
      </c>
      <c r="F71" s="154">
        <v>0.22269558943269749</v>
      </c>
      <c r="H71" s="48" t="s">
        <v>1152</v>
      </c>
      <c r="I71" s="148">
        <v>3725.9036700000001</v>
      </c>
      <c r="J71" s="148">
        <v>5.0445517718334394E-2</v>
      </c>
      <c r="K71" s="148">
        <v>3899.3405899999998</v>
      </c>
      <c r="L71" s="154">
        <v>4.6034882246268852E-2</v>
      </c>
    </row>
    <row r="72" spans="1:13" s="4" customFormat="1" x14ac:dyDescent="0.25">
      <c r="B72" s="48" t="s">
        <v>1152</v>
      </c>
      <c r="C72" s="148">
        <v>7191.7938199999999</v>
      </c>
      <c r="D72" s="148">
        <v>0.1411647536862187</v>
      </c>
      <c r="E72" s="148">
        <v>7193.2017599999999</v>
      </c>
      <c r="F72" s="154">
        <v>0.14238730955268697</v>
      </c>
      <c r="H72" s="48" t="s">
        <v>1286</v>
      </c>
      <c r="I72" s="148">
        <v>2180.5721100000001</v>
      </c>
      <c r="J72" s="148">
        <v>2.9523063061668159E-2</v>
      </c>
      <c r="K72" s="148">
        <v>1828.3533</v>
      </c>
      <c r="L72" s="154">
        <v>2.1585195477904398E-2</v>
      </c>
    </row>
    <row r="73" spans="1:13" s="4" customFormat="1" x14ac:dyDescent="0.25">
      <c r="B73" s="53"/>
      <c r="C73" s="148"/>
      <c r="D73" s="148"/>
      <c r="E73" s="148"/>
      <c r="F73" s="154"/>
      <c r="H73" s="48"/>
      <c r="I73" s="148"/>
      <c r="J73" s="148"/>
      <c r="K73" s="148"/>
      <c r="L73" s="154"/>
    </row>
    <row r="74" spans="1:13" s="5" customFormat="1" x14ac:dyDescent="0.25">
      <c r="B74" s="150" t="s">
        <v>1156</v>
      </c>
      <c r="C74" s="156">
        <v>5094610.1149199996</v>
      </c>
      <c r="D74" s="155">
        <v>100</v>
      </c>
      <c r="E74" s="156">
        <v>5051855.9432000006</v>
      </c>
      <c r="F74" s="157">
        <v>100</v>
      </c>
      <c r="H74" s="150" t="s">
        <v>1156</v>
      </c>
      <c r="I74" s="156">
        <v>7385995.5027200012</v>
      </c>
      <c r="J74" s="155">
        <v>100</v>
      </c>
      <c r="K74" s="156">
        <v>8470404.1798999999</v>
      </c>
      <c r="L74" s="157">
        <v>100</v>
      </c>
    </row>
    <row r="75" spans="1:13" s="4" customFormat="1" x14ac:dyDescent="0.25">
      <c r="B75" s="8"/>
      <c r="C75" s="168"/>
      <c r="D75" s="148">
        <v>0</v>
      </c>
      <c r="E75" s="168"/>
      <c r="F75" s="148"/>
      <c r="G75" s="8"/>
      <c r="H75" s="171"/>
      <c r="I75" s="168"/>
      <c r="J75" s="168">
        <v>0</v>
      </c>
      <c r="K75" s="168"/>
      <c r="L75" s="168"/>
      <c r="M75" s="8"/>
    </row>
    <row r="76" spans="1:13" s="4" customFormat="1" x14ac:dyDescent="0.25">
      <c r="B76" s="149" t="s">
        <v>1137</v>
      </c>
      <c r="C76" s="159">
        <v>3039080.20401</v>
      </c>
      <c r="D76" s="158">
        <v>59.652851453927646</v>
      </c>
      <c r="E76" s="159">
        <v>3014424.6906699999</v>
      </c>
      <c r="F76" s="169">
        <v>59.669648631361625</v>
      </c>
      <c r="H76" s="48" t="s">
        <v>1137</v>
      </c>
      <c r="I76" s="159">
        <v>4914973.0853400007</v>
      </c>
      <c r="J76" s="148">
        <v>66.544490631357547</v>
      </c>
      <c r="K76" s="159">
        <v>5606109.4751400007</v>
      </c>
      <c r="L76" s="154">
        <v>66.184674970329283</v>
      </c>
    </row>
    <row r="77" spans="1:13" s="4" customFormat="1" x14ac:dyDescent="0.25">
      <c r="B77" s="48" t="s">
        <v>1147</v>
      </c>
      <c r="C77" s="148">
        <v>1825475.6610900001</v>
      </c>
      <c r="D77" s="148">
        <v>35.831508592658331</v>
      </c>
      <c r="E77" s="148">
        <v>1806604.8919700005</v>
      </c>
      <c r="F77" s="154">
        <v>35.761211568230934</v>
      </c>
      <c r="H77" s="48" t="s">
        <v>1147</v>
      </c>
      <c r="I77" s="148">
        <v>2281398.0404600003</v>
      </c>
      <c r="J77" s="148">
        <v>30.888159079163291</v>
      </c>
      <c r="K77" s="148">
        <v>2653461.80259</v>
      </c>
      <c r="L77" s="154">
        <v>31.326271406110472</v>
      </c>
    </row>
    <row r="78" spans="1:13" s="4" customFormat="1" x14ac:dyDescent="0.25">
      <c r="B78" s="48" t="s">
        <v>1155</v>
      </c>
      <c r="C78" s="148">
        <v>230054.24981999997</v>
      </c>
      <c r="D78" s="148">
        <v>4.5156399534140306</v>
      </c>
      <c r="E78" s="148">
        <v>230826.36055999997</v>
      </c>
      <c r="F78" s="154">
        <v>4.5691398004074415</v>
      </c>
      <c r="H78" s="48" t="s">
        <v>1155</v>
      </c>
      <c r="I78" s="148">
        <v>189624.37691999998</v>
      </c>
      <c r="J78" s="148">
        <v>2.567350289479164</v>
      </c>
      <c r="K78" s="148">
        <v>210832.90216999999</v>
      </c>
      <c r="L78" s="154">
        <v>2.4890536235602516</v>
      </c>
    </row>
    <row r="79" spans="1:13" s="5" customFormat="1" x14ac:dyDescent="0.25">
      <c r="B79" s="161" t="s">
        <v>364</v>
      </c>
      <c r="C79" s="162">
        <v>-4.0745362639427185E-10</v>
      </c>
      <c r="D79" s="162">
        <v>-7.1054273576010019E-15</v>
      </c>
      <c r="E79" s="162">
        <v>0</v>
      </c>
      <c r="F79" s="163">
        <v>0</v>
      </c>
      <c r="H79" s="161" t="s">
        <v>364</v>
      </c>
      <c r="I79" s="162">
        <v>0</v>
      </c>
      <c r="J79" s="162">
        <v>0</v>
      </c>
      <c r="K79" s="162">
        <v>-7.8580342233181E-10</v>
      </c>
      <c r="L79" s="163">
        <v>-6.2172489379008766E-15</v>
      </c>
    </row>
    <row r="80" spans="1:13" s="4" customFormat="1" x14ac:dyDescent="0.25">
      <c r="A80" s="8"/>
      <c r="B80" s="8"/>
      <c r="C80" s="160"/>
      <c r="D80" s="160"/>
      <c r="E80" s="160"/>
      <c r="F80" s="160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60" t="s">
        <v>3</v>
      </c>
      <c r="C81" s="560"/>
      <c r="D81" s="560"/>
      <c r="E81" s="560"/>
      <c r="F81" s="560"/>
      <c r="G81" s="8"/>
      <c r="H81" s="560" t="s">
        <v>721</v>
      </c>
      <c r="I81" s="560"/>
      <c r="J81" s="560"/>
      <c r="K81" s="560"/>
      <c r="L81" s="560"/>
    </row>
    <row r="82" spans="1:12" s="4" customFormat="1" x14ac:dyDescent="0.25">
      <c r="A82" s="8"/>
      <c r="B82" s="560"/>
      <c r="C82" s="560"/>
      <c r="D82" s="560"/>
      <c r="E82" s="560"/>
      <c r="F82" s="560"/>
      <c r="G82" s="8"/>
      <c r="H82" s="560"/>
      <c r="I82" s="560"/>
      <c r="J82" s="560"/>
      <c r="K82" s="560"/>
      <c r="L82" s="560"/>
    </row>
    <row r="83" spans="1:12" s="4" customFormat="1" x14ac:dyDescent="0.25">
      <c r="B83" s="561" t="s">
        <v>558</v>
      </c>
      <c r="C83" s="164">
        <v>44196</v>
      </c>
      <c r="D83" s="164">
        <v>44196</v>
      </c>
      <c r="E83" s="164">
        <v>44408</v>
      </c>
      <c r="F83" s="165">
        <v>44408</v>
      </c>
      <c r="H83" s="561" t="s">
        <v>558</v>
      </c>
      <c r="I83" s="164">
        <v>44196</v>
      </c>
      <c r="J83" s="164">
        <v>44196</v>
      </c>
      <c r="K83" s="164">
        <v>44408</v>
      </c>
      <c r="L83" s="165">
        <v>44408</v>
      </c>
    </row>
    <row r="84" spans="1:12" s="4" customFormat="1" ht="14.4" thickBot="1" x14ac:dyDescent="0.3">
      <c r="B84" s="562"/>
      <c r="C84" s="166" t="s">
        <v>559</v>
      </c>
      <c r="D84" s="166" t="s">
        <v>560</v>
      </c>
      <c r="E84" s="166" t="s">
        <v>559</v>
      </c>
      <c r="F84" s="167" t="s">
        <v>560</v>
      </c>
      <c r="H84" s="562"/>
      <c r="I84" s="166" t="s">
        <v>559</v>
      </c>
      <c r="J84" s="166" t="s">
        <v>560</v>
      </c>
      <c r="K84" s="166" t="s">
        <v>559</v>
      </c>
      <c r="L84" s="167" t="s">
        <v>560</v>
      </c>
    </row>
    <row r="85" spans="1:12" s="4" customFormat="1" ht="14.4" thickTop="1" x14ac:dyDescent="0.25">
      <c r="B85" s="47"/>
      <c r="C85" s="148"/>
      <c r="D85" s="148"/>
      <c r="E85" s="130"/>
      <c r="F85" s="154"/>
      <c r="H85" s="47"/>
      <c r="I85" s="148"/>
      <c r="J85" s="148"/>
      <c r="K85" s="130"/>
      <c r="L85" s="154"/>
    </row>
    <row r="86" spans="1:12" s="4" customFormat="1" x14ac:dyDescent="0.25">
      <c r="B86" s="48" t="s">
        <v>1135</v>
      </c>
      <c r="C86" s="148">
        <v>7200026.16555</v>
      </c>
      <c r="D86" s="148">
        <v>24.375294246268282</v>
      </c>
      <c r="E86" s="148">
        <v>7565432.74113</v>
      </c>
      <c r="F86" s="154">
        <v>24.432847871710919</v>
      </c>
      <c r="H86" s="48" t="s">
        <v>1135</v>
      </c>
      <c r="I86" s="148">
        <v>7183687.97621</v>
      </c>
      <c r="J86" s="148">
        <v>31.891274813876187</v>
      </c>
      <c r="K86" s="148">
        <v>7194386.3300299998</v>
      </c>
      <c r="L86" s="154">
        <v>31.75415935615305</v>
      </c>
    </row>
    <row r="87" spans="1:12" s="4" customFormat="1" x14ac:dyDescent="0.25">
      <c r="B87" s="48" t="s">
        <v>1134</v>
      </c>
      <c r="C87" s="148">
        <v>4287797.01076</v>
      </c>
      <c r="D87" s="148">
        <v>14.516101942187969</v>
      </c>
      <c r="E87" s="148">
        <v>4335960.6567799998</v>
      </c>
      <c r="F87" s="154">
        <v>14.003147041263095</v>
      </c>
      <c r="H87" s="48" t="s">
        <v>1134</v>
      </c>
      <c r="I87" s="148">
        <v>2796067.6172199999</v>
      </c>
      <c r="J87" s="148">
        <v>12.412866632605017</v>
      </c>
      <c r="K87" s="148">
        <v>2742422.96692</v>
      </c>
      <c r="L87" s="154">
        <v>12.104345237905594</v>
      </c>
    </row>
    <row r="88" spans="1:12" s="4" customFormat="1" x14ac:dyDescent="0.25">
      <c r="B88" s="48" t="s">
        <v>1133</v>
      </c>
      <c r="C88" s="148">
        <v>3474760.2741</v>
      </c>
      <c r="D88" s="148">
        <v>11.763610599318056</v>
      </c>
      <c r="E88" s="148">
        <v>3799809.93517</v>
      </c>
      <c r="F88" s="154">
        <v>12.271628241791415</v>
      </c>
      <c r="H88" s="48" t="s">
        <v>1133</v>
      </c>
      <c r="I88" s="148">
        <v>2667535.0641299998</v>
      </c>
      <c r="J88" s="148">
        <v>11.842259030117678</v>
      </c>
      <c r="K88" s="148">
        <v>2752013.9161200002</v>
      </c>
      <c r="L88" s="154">
        <v>12.146677205540184</v>
      </c>
    </row>
    <row r="89" spans="1:12" s="4" customFormat="1" x14ac:dyDescent="0.25">
      <c r="B89" s="48" t="s">
        <v>1136</v>
      </c>
      <c r="C89" s="148">
        <v>3430825.9531200002</v>
      </c>
      <c r="D89" s="148">
        <v>11.614873361872798</v>
      </c>
      <c r="E89" s="148">
        <v>3616262.5767400004</v>
      </c>
      <c r="F89" s="154">
        <v>11.678855185810912</v>
      </c>
      <c r="H89" s="48" t="s">
        <v>1136</v>
      </c>
      <c r="I89" s="148">
        <v>2747682.3551099999</v>
      </c>
      <c r="J89" s="148">
        <v>12.198065029862585</v>
      </c>
      <c r="K89" s="148">
        <v>2714618.7280700002</v>
      </c>
      <c r="L89" s="154">
        <v>11.981624523348726</v>
      </c>
    </row>
    <row r="90" spans="1:12" s="4" customFormat="1" x14ac:dyDescent="0.25">
      <c r="B90" s="48" t="s">
        <v>1142</v>
      </c>
      <c r="C90" s="148">
        <v>2378398.3306899997</v>
      </c>
      <c r="D90" s="148">
        <v>8.0519372863936631</v>
      </c>
      <c r="E90" s="148">
        <v>2513068.2574900002</v>
      </c>
      <c r="F90" s="154">
        <v>8.1160478887963361</v>
      </c>
      <c r="H90" s="48" t="s">
        <v>1142</v>
      </c>
      <c r="I90" s="148">
        <v>2046477.0033100001</v>
      </c>
      <c r="J90" s="148">
        <v>9.0851329747300174</v>
      </c>
      <c r="K90" s="148">
        <v>2064181.3735799999</v>
      </c>
      <c r="L90" s="154">
        <v>9.1107623735836949</v>
      </c>
    </row>
    <row r="91" spans="1:12" s="4" customFormat="1" x14ac:dyDescent="0.25">
      <c r="B91" s="48" t="s">
        <v>1139</v>
      </c>
      <c r="C91" s="148">
        <v>2339410.36491</v>
      </c>
      <c r="D91" s="148">
        <v>7.9199456635717844</v>
      </c>
      <c r="E91" s="148">
        <v>2402798.49682</v>
      </c>
      <c r="F91" s="154">
        <v>7.7599275742698648</v>
      </c>
      <c r="H91" s="48" t="s">
        <v>1139</v>
      </c>
      <c r="I91" s="148">
        <v>2071360.27935</v>
      </c>
      <c r="J91" s="148">
        <v>9.1955998264486851</v>
      </c>
      <c r="K91" s="148">
        <v>2103087.3911700002</v>
      </c>
      <c r="L91" s="154">
        <v>9.2824834663625708</v>
      </c>
    </row>
    <row r="92" spans="1:12" s="4" customFormat="1" x14ac:dyDescent="0.25">
      <c r="B92" s="48" t="s">
        <v>1205</v>
      </c>
      <c r="C92" s="148">
        <v>1988416.35846</v>
      </c>
      <c r="D92" s="148">
        <v>6.7316746782757484</v>
      </c>
      <c r="E92" s="148">
        <v>1971331.4640299999</v>
      </c>
      <c r="F92" s="154">
        <v>6.3664886614493943</v>
      </c>
      <c r="H92" s="48" t="s">
        <v>1138</v>
      </c>
      <c r="I92" s="148">
        <v>905467.94012000004</v>
      </c>
      <c r="J92" s="148">
        <v>4.0197356857857436</v>
      </c>
      <c r="K92" s="148">
        <v>939068.7537</v>
      </c>
      <c r="L92" s="154">
        <v>4.1448064481754754</v>
      </c>
    </row>
    <row r="93" spans="1:12" s="4" customFormat="1" x14ac:dyDescent="0.25">
      <c r="B93" s="48" t="s">
        <v>1138</v>
      </c>
      <c r="C93" s="148">
        <v>1118207.8236999998</v>
      </c>
      <c r="D93" s="148">
        <v>3.7856313441723008</v>
      </c>
      <c r="E93" s="148">
        <v>1232309.4177299999</v>
      </c>
      <c r="F93" s="154">
        <v>3.9797893345327116</v>
      </c>
      <c r="H93" s="48" t="s">
        <v>1144</v>
      </c>
      <c r="I93" s="148">
        <v>468394.89500000002</v>
      </c>
      <c r="J93" s="148">
        <v>2.0793929757710021</v>
      </c>
      <c r="K93" s="148">
        <v>491912.56099999999</v>
      </c>
      <c r="L93" s="154">
        <v>2.1711747374598138</v>
      </c>
    </row>
    <row r="94" spans="1:12" s="4" customFormat="1" x14ac:dyDescent="0.25">
      <c r="B94" s="48" t="s">
        <v>1141</v>
      </c>
      <c r="C94" s="148">
        <v>624678.0429</v>
      </c>
      <c r="D94" s="148">
        <v>2.1148133013357393</v>
      </c>
      <c r="E94" s="148">
        <v>656134.72193999996</v>
      </c>
      <c r="F94" s="154">
        <v>2.11901161414765</v>
      </c>
      <c r="H94" s="48" t="s">
        <v>1143</v>
      </c>
      <c r="I94" s="148">
        <v>418147.14851999999</v>
      </c>
      <c r="J94" s="148">
        <v>1.8563230572168423</v>
      </c>
      <c r="K94" s="148">
        <v>446892.34247999999</v>
      </c>
      <c r="L94" s="154">
        <v>1.9724671441289241</v>
      </c>
    </row>
    <row r="95" spans="1:12" s="4" customFormat="1" x14ac:dyDescent="0.25">
      <c r="B95" s="48" t="s">
        <v>1140</v>
      </c>
      <c r="C95" s="148">
        <v>600855.79047999997</v>
      </c>
      <c r="D95" s="148">
        <v>2.034164370485358</v>
      </c>
      <c r="E95" s="148">
        <v>596782.31128999998</v>
      </c>
      <c r="F95" s="154">
        <v>1.9273307850594568</v>
      </c>
      <c r="H95" s="48" t="s">
        <v>1141</v>
      </c>
      <c r="I95" s="148">
        <v>400540.7047</v>
      </c>
      <c r="J95" s="148">
        <v>1.778160985002937</v>
      </c>
      <c r="K95" s="148">
        <v>356105.55531999998</v>
      </c>
      <c r="L95" s="154">
        <v>1.5717577611926079</v>
      </c>
    </row>
    <row r="96" spans="1:12" s="4" customFormat="1" x14ac:dyDescent="0.25">
      <c r="B96" s="48" t="s">
        <v>1143</v>
      </c>
      <c r="C96" s="148">
        <v>523411.34216</v>
      </c>
      <c r="D96" s="148">
        <v>1.7719804322418899</v>
      </c>
      <c r="E96" s="148">
        <v>541652.79544999998</v>
      </c>
      <c r="F96" s="154">
        <v>1.7492879526333753</v>
      </c>
      <c r="H96" s="48" t="s">
        <v>1145</v>
      </c>
      <c r="I96" s="148">
        <v>282155.66963999998</v>
      </c>
      <c r="J96" s="148">
        <v>1.2526022887661474</v>
      </c>
      <c r="K96" s="148">
        <v>287968.78947999998</v>
      </c>
      <c r="L96" s="154">
        <v>1.2710197105453855</v>
      </c>
    </row>
    <row r="97" spans="2:12" s="4" customFormat="1" x14ac:dyDescent="0.25">
      <c r="B97" s="48" t="s">
        <v>1146</v>
      </c>
      <c r="C97" s="148">
        <v>389169.39601999999</v>
      </c>
      <c r="D97" s="148">
        <v>1.3175116758628302</v>
      </c>
      <c r="E97" s="148">
        <v>437756.34295000002</v>
      </c>
      <c r="F97" s="154">
        <v>1.4137504751084899</v>
      </c>
      <c r="H97" s="48" t="s">
        <v>1146</v>
      </c>
      <c r="I97" s="148">
        <v>147557.13089</v>
      </c>
      <c r="J97" s="148">
        <v>0.65506534074755096</v>
      </c>
      <c r="K97" s="148">
        <v>164896.72305999999</v>
      </c>
      <c r="L97" s="154">
        <v>0.72781146037411126</v>
      </c>
    </row>
    <row r="98" spans="2:12" s="4" customFormat="1" x14ac:dyDescent="0.25">
      <c r="B98" s="48" t="s">
        <v>1145</v>
      </c>
      <c r="C98" s="148">
        <v>330234.30517000001</v>
      </c>
      <c r="D98" s="148">
        <v>1.1179901535977004</v>
      </c>
      <c r="E98" s="148">
        <v>379938.76039999997</v>
      </c>
      <c r="F98" s="154">
        <v>1.2270264307489018</v>
      </c>
      <c r="H98" s="48" t="s">
        <v>1151</v>
      </c>
      <c r="I98" s="148">
        <v>116052.22451</v>
      </c>
      <c r="J98" s="148">
        <v>0.51520241369986175</v>
      </c>
      <c r="K98" s="148">
        <v>113751.23587999999</v>
      </c>
      <c r="L98" s="154">
        <v>0.5020685163953118</v>
      </c>
    </row>
    <row r="99" spans="2:12" s="4" customFormat="1" x14ac:dyDescent="0.25">
      <c r="B99" s="48" t="s">
        <v>1144</v>
      </c>
      <c r="C99" s="148">
        <v>186666.42199999999</v>
      </c>
      <c r="D99" s="148">
        <v>0.6319489481744841</v>
      </c>
      <c r="E99" s="148">
        <v>195515.25899999999</v>
      </c>
      <c r="F99" s="154">
        <v>0.63142383829211723</v>
      </c>
      <c r="H99" s="48" t="s">
        <v>1140</v>
      </c>
      <c r="I99" s="148">
        <v>77493.974369999996</v>
      </c>
      <c r="J99" s="148">
        <v>0.34402686214066458</v>
      </c>
      <c r="K99" s="148">
        <v>74648.557530000005</v>
      </c>
      <c r="L99" s="154">
        <v>0.32947941391753066</v>
      </c>
    </row>
    <row r="100" spans="2:12" s="4" customFormat="1" x14ac:dyDescent="0.25">
      <c r="B100" s="48" t="s">
        <v>1154</v>
      </c>
      <c r="C100" s="148">
        <v>152263.66039999999</v>
      </c>
      <c r="D100" s="148">
        <v>0.51548028297760407</v>
      </c>
      <c r="E100" s="148">
        <v>163420.44306000002</v>
      </c>
      <c r="F100" s="154">
        <v>0.5277724303469512</v>
      </c>
      <c r="H100" s="48" t="s">
        <v>1148</v>
      </c>
      <c r="I100" s="148">
        <v>59437.647219999999</v>
      </c>
      <c r="J100" s="148">
        <v>0.26386757721948023</v>
      </c>
      <c r="K100" s="148">
        <v>64147.339249999997</v>
      </c>
      <c r="L100" s="154">
        <v>0.28312975414113151</v>
      </c>
    </row>
    <row r="101" spans="2:12" s="4" customFormat="1" x14ac:dyDescent="0.25">
      <c r="B101" s="48" t="s">
        <v>1148</v>
      </c>
      <c r="C101" s="148">
        <v>101029.18625999999</v>
      </c>
      <c r="D101" s="148">
        <v>0.34202877683020594</v>
      </c>
      <c r="E101" s="148">
        <v>128583.34411000001</v>
      </c>
      <c r="F101" s="154">
        <v>0.41526471690054806</v>
      </c>
      <c r="H101" s="48" t="s">
        <v>1154</v>
      </c>
      <c r="I101" s="148">
        <v>57737.779119999999</v>
      </c>
      <c r="J101" s="148">
        <v>0.25632118031249174</v>
      </c>
      <c r="K101" s="148">
        <v>63443.719190000003</v>
      </c>
      <c r="L101" s="154">
        <v>0.28002415729291047</v>
      </c>
    </row>
    <row r="102" spans="2:12" s="4" customFormat="1" x14ac:dyDescent="0.25">
      <c r="B102" s="48" t="s">
        <v>1151</v>
      </c>
      <c r="C102" s="148">
        <v>96112.411189999999</v>
      </c>
      <c r="D102" s="148">
        <v>0.32538330411687016</v>
      </c>
      <c r="E102" s="148">
        <v>99241.632090000014</v>
      </c>
      <c r="F102" s="154">
        <v>0.32050456099000424</v>
      </c>
      <c r="H102" s="48" t="s">
        <v>1149</v>
      </c>
      <c r="I102" s="148">
        <v>31640.6548</v>
      </c>
      <c r="J102" s="148">
        <v>0.1404655687801957</v>
      </c>
      <c r="K102" s="148">
        <v>33992.55068</v>
      </c>
      <c r="L102" s="154">
        <v>0.15003432144160761</v>
      </c>
    </row>
    <row r="103" spans="2:12" s="4" customFormat="1" x14ac:dyDescent="0.25">
      <c r="B103" s="48" t="s">
        <v>1286</v>
      </c>
      <c r="C103" s="148">
        <v>80245.3995</v>
      </c>
      <c r="D103" s="148">
        <v>0.27166640505846457</v>
      </c>
      <c r="E103" s="148">
        <v>83351.038660000006</v>
      </c>
      <c r="F103" s="154">
        <v>0.26918529543687364</v>
      </c>
      <c r="H103" s="48" t="s">
        <v>1205</v>
      </c>
      <c r="I103" s="148">
        <v>9496.8278100000007</v>
      </c>
      <c r="J103" s="148">
        <v>4.216023114474958E-2</v>
      </c>
      <c r="K103" s="148">
        <v>10291.235420000001</v>
      </c>
      <c r="L103" s="154">
        <v>4.5422849775847943E-2</v>
      </c>
    </row>
    <row r="104" spans="2:12" s="4" customFormat="1" x14ac:dyDescent="0.25">
      <c r="B104" s="48" t="s">
        <v>1285</v>
      </c>
      <c r="C104" s="148">
        <v>82148.299129999999</v>
      </c>
      <c r="D104" s="148">
        <v>0.27810856753619245</v>
      </c>
      <c r="E104" s="148">
        <v>80687.869720000002</v>
      </c>
      <c r="F104" s="154">
        <v>0.26058449178238674</v>
      </c>
      <c r="H104" s="48" t="s">
        <v>1153</v>
      </c>
      <c r="I104" s="148">
        <v>8815.0940499999997</v>
      </c>
      <c r="J104" s="148">
        <v>3.9133741302476731E-2</v>
      </c>
      <c r="K104" s="148">
        <v>10449.35089</v>
      </c>
      <c r="L104" s="154">
        <v>4.612073054020107E-2</v>
      </c>
    </row>
    <row r="105" spans="2:12" s="4" customFormat="1" x14ac:dyDescent="0.25">
      <c r="B105" s="48" t="s">
        <v>1284</v>
      </c>
      <c r="C105" s="148">
        <v>61823.933279999997</v>
      </c>
      <c r="D105" s="148">
        <v>0.20930154009329802</v>
      </c>
      <c r="E105" s="148">
        <v>71067.787219999998</v>
      </c>
      <c r="F105" s="154">
        <v>0.22951607570118035</v>
      </c>
      <c r="H105" s="48" t="s">
        <v>1150</v>
      </c>
      <c r="I105" s="148">
        <v>9165.3148799999999</v>
      </c>
      <c r="J105" s="148">
        <v>4.0688512162801102E-2</v>
      </c>
      <c r="K105" s="148">
        <v>8313.2768500000002</v>
      </c>
      <c r="L105" s="154">
        <v>3.6692652542835748E-2</v>
      </c>
    </row>
    <row r="106" spans="2:12" s="4" customFormat="1" x14ac:dyDescent="0.25">
      <c r="B106" s="48" t="s">
        <v>1149</v>
      </c>
      <c r="C106" s="148">
        <v>31493.794299999998</v>
      </c>
      <c r="D106" s="148">
        <v>0.10662051572354328</v>
      </c>
      <c r="E106" s="148">
        <v>32220.249050000002</v>
      </c>
      <c r="F106" s="154">
        <v>0.1040564988632368</v>
      </c>
      <c r="H106" s="48" t="s">
        <v>1284</v>
      </c>
      <c r="I106" s="148">
        <v>5749.0457699999997</v>
      </c>
      <c r="J106" s="148">
        <v>2.5522322124206735E-2</v>
      </c>
      <c r="K106" s="148">
        <v>6777.3165200000003</v>
      </c>
      <c r="L106" s="154">
        <v>2.9913321152197737E-2</v>
      </c>
    </row>
    <row r="107" spans="2:12" s="4" customFormat="1" x14ac:dyDescent="0.25">
      <c r="B107" s="48" t="s">
        <v>1150</v>
      </c>
      <c r="C107" s="148">
        <v>28405.265739999999</v>
      </c>
      <c r="D107" s="148">
        <v>9.6164471438841381E-2</v>
      </c>
      <c r="E107" s="148">
        <v>28741.753369999999</v>
      </c>
      <c r="F107" s="154">
        <v>9.282256702087277E-2</v>
      </c>
      <c r="H107" s="48" t="s">
        <v>1285</v>
      </c>
      <c r="I107" s="148">
        <v>6111.0987299999997</v>
      </c>
      <c r="J107" s="148">
        <v>2.7129620559603003E-2</v>
      </c>
      <c r="K107" s="148">
        <v>5999.1917400000002</v>
      </c>
      <c r="L107" s="154">
        <v>2.6478879751691446E-2</v>
      </c>
    </row>
    <row r="108" spans="2:12" s="4" customFormat="1" ht="13.5" customHeight="1" x14ac:dyDescent="0.25">
      <c r="B108" s="48" t="s">
        <v>1153</v>
      </c>
      <c r="C108" s="148">
        <v>19122.653849999999</v>
      </c>
      <c r="D108" s="148">
        <v>6.4738697283286697E-2</v>
      </c>
      <c r="E108" s="148">
        <v>16358.498579999999</v>
      </c>
      <c r="F108" s="154">
        <v>5.2830382727722301E-2</v>
      </c>
      <c r="H108" s="48" t="s">
        <v>1286</v>
      </c>
      <c r="I108" s="148">
        <v>5309.0355900000004</v>
      </c>
      <c r="J108" s="148">
        <v>2.356894029334854E-2</v>
      </c>
      <c r="K108" s="148">
        <v>4384.8452299999999</v>
      </c>
      <c r="L108" s="154">
        <v>1.9353572048848668E-2</v>
      </c>
    </row>
    <row r="109" spans="2:12" s="4" customFormat="1" ht="13.5" customHeight="1" x14ac:dyDescent="0.25">
      <c r="B109" s="48" t="s">
        <v>1152</v>
      </c>
      <c r="C109" s="148">
        <v>12710.12592</v>
      </c>
      <c r="D109" s="148">
        <v>4.3029435183094947E-2</v>
      </c>
      <c r="E109" s="148">
        <v>15760.79746</v>
      </c>
      <c r="F109" s="154">
        <v>5.0900084615584172E-2</v>
      </c>
      <c r="H109" s="48" t="s">
        <v>1152</v>
      </c>
      <c r="I109" s="148">
        <v>3476.6824999999999</v>
      </c>
      <c r="J109" s="148">
        <v>1.5434389329725651E-2</v>
      </c>
      <c r="K109" s="148">
        <v>2762.3745199999998</v>
      </c>
      <c r="L109" s="154">
        <v>1.2192406229745939E-2</v>
      </c>
    </row>
    <row r="110" spans="2:12" s="4" customFormat="1" x14ac:dyDescent="0.25">
      <c r="B110" s="48"/>
      <c r="C110" s="148"/>
      <c r="D110" s="148"/>
      <c r="E110" s="148"/>
      <c r="F110" s="154"/>
      <c r="H110" s="48"/>
      <c r="I110" s="148"/>
      <c r="J110" s="148"/>
      <c r="K110" s="148"/>
      <c r="L110" s="154"/>
    </row>
    <row r="111" spans="2:12" s="5" customFormat="1" x14ac:dyDescent="0.25">
      <c r="B111" s="150" t="s">
        <v>1156</v>
      </c>
      <c r="C111" s="156">
        <v>29538212.309589997</v>
      </c>
      <c r="D111" s="155">
        <v>100</v>
      </c>
      <c r="E111" s="156">
        <v>30964187.15024</v>
      </c>
      <c r="F111" s="157">
        <v>100</v>
      </c>
      <c r="H111" s="150" t="s">
        <v>1156</v>
      </c>
      <c r="I111" s="156">
        <v>22525559.163550001</v>
      </c>
      <c r="J111" s="155">
        <v>100</v>
      </c>
      <c r="K111" s="156">
        <v>22656516.424630001</v>
      </c>
      <c r="L111" s="157">
        <v>100</v>
      </c>
    </row>
    <row r="112" spans="2:12" s="4" customFormat="1" x14ac:dyDescent="0.25">
      <c r="B112" s="8"/>
      <c r="C112" s="148"/>
      <c r="D112" s="148"/>
      <c r="E112" s="148"/>
      <c r="F112" s="148"/>
      <c r="H112" s="8"/>
      <c r="I112" s="148"/>
      <c r="J112" s="148">
        <v>0</v>
      </c>
      <c r="K112" s="148"/>
      <c r="L112" s="148"/>
    </row>
    <row r="113" spans="2:12" s="4" customFormat="1" x14ac:dyDescent="0.25">
      <c r="B113" s="149" t="s">
        <v>1137</v>
      </c>
      <c r="C113" s="159">
        <v>18393409.403529998</v>
      </c>
      <c r="D113" s="158">
        <v>62.269880149647108</v>
      </c>
      <c r="E113" s="159">
        <v>19317465.909820002</v>
      </c>
      <c r="F113" s="169">
        <v>62.386478340576346</v>
      </c>
      <c r="H113" s="149" t="s">
        <v>1137</v>
      </c>
      <c r="I113" s="159">
        <v>15394973.012669999</v>
      </c>
      <c r="J113" s="158">
        <v>68.344465506461461</v>
      </c>
      <c r="K113" s="159">
        <v>15403441.94114</v>
      </c>
      <c r="L113" s="169">
        <v>67.986806322947544</v>
      </c>
    </row>
    <row r="114" spans="2:12" s="4" customFormat="1" x14ac:dyDescent="0.25">
      <c r="B114" s="48" t="s">
        <v>1147</v>
      </c>
      <c r="C114" s="148">
        <v>10090278.780469999</v>
      </c>
      <c r="D114" s="148">
        <v>34.160086178248669</v>
      </c>
      <c r="E114" s="148">
        <v>10489531.48415</v>
      </c>
      <c r="F114" s="154">
        <v>33.876334079929812</v>
      </c>
      <c r="H114" s="48" t="s">
        <v>1147</v>
      </c>
      <c r="I114" s="148">
        <v>6679534.4428200005</v>
      </c>
      <c r="J114" s="148">
        <v>29.653134887006793</v>
      </c>
      <c r="K114" s="148">
        <v>6774156.559679999</v>
      </c>
      <c r="L114" s="154">
        <v>29.899373905141847</v>
      </c>
    </row>
    <row r="115" spans="2:12" s="4" customFormat="1" x14ac:dyDescent="0.25">
      <c r="B115" s="48" t="s">
        <v>1155</v>
      </c>
      <c r="C115" s="148">
        <v>1054524.1255900001</v>
      </c>
      <c r="D115" s="148">
        <v>3.5700336721042323</v>
      </c>
      <c r="E115" s="148">
        <v>1157189.75627</v>
      </c>
      <c r="F115" s="154">
        <v>3.7371875794938503</v>
      </c>
      <c r="H115" s="48" t="s">
        <v>1155</v>
      </c>
      <c r="I115" s="148">
        <v>451051.70806000009</v>
      </c>
      <c r="J115" s="148">
        <v>2.0023996065317422</v>
      </c>
      <c r="K115" s="148">
        <v>478917.92380999995</v>
      </c>
      <c r="L115" s="154">
        <v>2.1138197719105931</v>
      </c>
    </row>
    <row r="116" spans="2:12" s="5" customFormat="1" x14ac:dyDescent="0.25">
      <c r="B116" s="161" t="s">
        <v>364</v>
      </c>
      <c r="C116" s="162">
        <v>0</v>
      </c>
      <c r="D116" s="162">
        <v>-8.8817841970012523E-15</v>
      </c>
      <c r="E116" s="162">
        <v>0</v>
      </c>
      <c r="F116" s="163">
        <v>-8.4376949871511897E-15</v>
      </c>
      <c r="H116" s="161" t="s">
        <v>364</v>
      </c>
      <c r="I116" s="286">
        <v>9.3132257461547852E-10</v>
      </c>
      <c r="J116" s="162">
        <v>3.9968028886505635E-15</v>
      </c>
      <c r="K116" s="162">
        <v>2.4447217583656311E-9</v>
      </c>
      <c r="L116" s="163">
        <v>1.6431300764452317E-14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60" t="s">
        <v>557</v>
      </c>
      <c r="C118" s="560"/>
      <c r="D118" s="560"/>
      <c r="E118" s="560"/>
      <c r="F118" s="560"/>
      <c r="H118" s="560" t="s">
        <v>4</v>
      </c>
      <c r="I118" s="560"/>
      <c r="J118" s="560"/>
      <c r="K118" s="560"/>
      <c r="L118" s="560"/>
    </row>
    <row r="119" spans="2:12" s="4" customFormat="1" x14ac:dyDescent="0.25">
      <c r="B119" s="560"/>
      <c r="C119" s="560"/>
      <c r="D119" s="560"/>
      <c r="E119" s="560"/>
      <c r="F119" s="560"/>
      <c r="H119" s="560"/>
      <c r="I119" s="560"/>
      <c r="J119" s="560"/>
      <c r="K119" s="560"/>
      <c r="L119" s="560"/>
    </row>
    <row r="120" spans="2:12" s="4" customFormat="1" x14ac:dyDescent="0.25">
      <c r="B120" s="561" t="s">
        <v>558</v>
      </c>
      <c r="C120" s="164">
        <v>44196</v>
      </c>
      <c r="D120" s="164">
        <v>44196</v>
      </c>
      <c r="E120" s="164">
        <v>44408</v>
      </c>
      <c r="F120" s="165">
        <v>44408</v>
      </c>
      <c r="H120" s="561" t="s">
        <v>558</v>
      </c>
      <c r="I120" s="164">
        <v>44196</v>
      </c>
      <c r="J120" s="164">
        <v>44196</v>
      </c>
      <c r="K120" s="164">
        <v>44408</v>
      </c>
      <c r="L120" s="165">
        <v>44408</v>
      </c>
    </row>
    <row r="121" spans="2:12" s="4" customFormat="1" ht="14.4" thickBot="1" x14ac:dyDescent="0.3">
      <c r="B121" s="562"/>
      <c r="C121" s="166" t="s">
        <v>559</v>
      </c>
      <c r="D121" s="166" t="s">
        <v>560</v>
      </c>
      <c r="E121" s="166" t="s">
        <v>559</v>
      </c>
      <c r="F121" s="167" t="s">
        <v>560</v>
      </c>
      <c r="H121" s="562"/>
      <c r="I121" s="166" t="s">
        <v>559</v>
      </c>
      <c r="J121" s="166" t="s">
        <v>560</v>
      </c>
      <c r="K121" s="166" t="s">
        <v>559</v>
      </c>
      <c r="L121" s="167" t="s">
        <v>560</v>
      </c>
    </row>
    <row r="122" spans="2:12" s="4" customFormat="1" ht="14.4" thickTop="1" x14ac:dyDescent="0.25">
      <c r="B122" s="47"/>
      <c r="C122" s="148"/>
      <c r="D122" s="148"/>
      <c r="E122" s="130"/>
      <c r="F122" s="154"/>
      <c r="H122" s="47"/>
      <c r="I122" s="148"/>
      <c r="J122" s="148"/>
      <c r="K122" s="130"/>
      <c r="L122" s="154"/>
    </row>
    <row r="123" spans="2:12" s="4" customFormat="1" x14ac:dyDescent="0.25">
      <c r="B123" s="48" t="s">
        <v>1135</v>
      </c>
      <c r="C123" s="148">
        <v>2606236.9981499999</v>
      </c>
      <c r="D123" s="148">
        <v>19.149836216024788</v>
      </c>
      <c r="E123" s="148">
        <v>2607903.7682699999</v>
      </c>
      <c r="F123" s="154">
        <v>18.334774934458856</v>
      </c>
      <c r="H123" s="48" t="s">
        <v>1135</v>
      </c>
      <c r="I123" s="148">
        <v>1093811.1816400001</v>
      </c>
      <c r="J123" s="148">
        <v>23.914176566017861</v>
      </c>
      <c r="K123" s="148">
        <v>1132438.9651200001</v>
      </c>
      <c r="L123" s="154">
        <v>23.717836083212902</v>
      </c>
    </row>
    <row r="124" spans="2:12" s="4" customFormat="1" x14ac:dyDescent="0.25">
      <c r="B124" s="48" t="s">
        <v>1134</v>
      </c>
      <c r="C124" s="148">
        <v>1979020.1709700001</v>
      </c>
      <c r="D124" s="148">
        <v>14.541237872528923</v>
      </c>
      <c r="E124" s="148">
        <v>2196482.59142</v>
      </c>
      <c r="F124" s="154">
        <v>15.442292944673266</v>
      </c>
      <c r="H124" s="48" t="s">
        <v>1134</v>
      </c>
      <c r="I124" s="148">
        <v>705290.60416999995</v>
      </c>
      <c r="J124" s="148">
        <v>15.41988628529668</v>
      </c>
      <c r="K124" s="148">
        <v>731250.88704000006</v>
      </c>
      <c r="L124" s="154">
        <v>15.315340789850792</v>
      </c>
    </row>
    <row r="125" spans="2:12" s="4" customFormat="1" x14ac:dyDescent="0.25">
      <c r="B125" s="48" t="s">
        <v>1133</v>
      </c>
      <c r="C125" s="148">
        <v>1537432.16937</v>
      </c>
      <c r="D125" s="148">
        <v>11.296583640544533</v>
      </c>
      <c r="E125" s="148">
        <v>1676104.0360600001</v>
      </c>
      <c r="F125" s="154">
        <v>11.783789970242717</v>
      </c>
      <c r="H125" s="48" t="s">
        <v>1133</v>
      </c>
      <c r="I125" s="148">
        <v>497719.01685000001</v>
      </c>
      <c r="J125" s="148">
        <v>10.881714000555112</v>
      </c>
      <c r="K125" s="148">
        <v>522684.28866000002</v>
      </c>
      <c r="L125" s="154">
        <v>10.947115618186947</v>
      </c>
    </row>
    <row r="126" spans="2:12" s="4" customFormat="1" x14ac:dyDescent="0.25">
      <c r="B126" s="48" t="s">
        <v>1136</v>
      </c>
      <c r="C126" s="148">
        <v>1542348.0612999999</v>
      </c>
      <c r="D126" s="148">
        <v>11.332704118222503</v>
      </c>
      <c r="E126" s="148">
        <v>1524122.9908700001</v>
      </c>
      <c r="F126" s="154">
        <v>10.715292623152733</v>
      </c>
      <c r="H126" s="48" t="s">
        <v>1136</v>
      </c>
      <c r="I126" s="148">
        <v>436205.61881000001</v>
      </c>
      <c r="J126" s="148">
        <v>9.5368363044808255</v>
      </c>
      <c r="K126" s="148">
        <v>452860.99550999998</v>
      </c>
      <c r="L126" s="154">
        <v>9.4847344455766098</v>
      </c>
    </row>
    <row r="127" spans="2:12" s="4" customFormat="1" x14ac:dyDescent="0.25">
      <c r="B127" s="48" t="s">
        <v>1142</v>
      </c>
      <c r="C127" s="148">
        <v>1160390.2138499999</v>
      </c>
      <c r="D127" s="148">
        <v>8.5261941096220095</v>
      </c>
      <c r="E127" s="148">
        <v>1257698.0569</v>
      </c>
      <c r="F127" s="154">
        <v>8.842201575583724</v>
      </c>
      <c r="H127" s="48" t="s">
        <v>1205</v>
      </c>
      <c r="I127" s="148">
        <v>387017.48650999996</v>
      </c>
      <c r="J127" s="148">
        <v>8.4614279519979245</v>
      </c>
      <c r="K127" s="148">
        <v>418230.02228000003</v>
      </c>
      <c r="L127" s="154">
        <v>8.7594222903345518</v>
      </c>
    </row>
    <row r="128" spans="2:12" s="4" customFormat="1" x14ac:dyDescent="0.25">
      <c r="B128" s="48" t="s">
        <v>1205</v>
      </c>
      <c r="C128" s="148">
        <v>1196723.1335199999</v>
      </c>
      <c r="D128" s="148">
        <v>8.7931573449012124</v>
      </c>
      <c r="E128" s="148">
        <v>1128095.5026700001</v>
      </c>
      <c r="F128" s="154">
        <v>7.9310354153713165</v>
      </c>
      <c r="H128" s="48" t="s">
        <v>1142</v>
      </c>
      <c r="I128" s="148">
        <v>338352.13844999997</v>
      </c>
      <c r="J128" s="148">
        <v>7.3974493186760109</v>
      </c>
      <c r="K128" s="148">
        <v>361034.40883999999</v>
      </c>
      <c r="L128" s="154">
        <v>7.5615156251351774</v>
      </c>
    </row>
    <row r="129" spans="2:12" s="4" customFormat="1" x14ac:dyDescent="0.25">
      <c r="B129" s="48" t="s">
        <v>1139</v>
      </c>
      <c r="C129" s="148">
        <v>1051067.07724</v>
      </c>
      <c r="D129" s="148">
        <v>7.7229209759086679</v>
      </c>
      <c r="E129" s="148">
        <v>1043947.4543700001</v>
      </c>
      <c r="F129" s="154">
        <v>7.3394355467235783</v>
      </c>
      <c r="H129" s="48" t="s">
        <v>1139</v>
      </c>
      <c r="I129" s="148">
        <v>324940.66541999998</v>
      </c>
      <c r="J129" s="148">
        <v>7.1042320436716269</v>
      </c>
      <c r="K129" s="148">
        <v>347910.10106000002</v>
      </c>
      <c r="L129" s="154">
        <v>7.2866397243410983</v>
      </c>
    </row>
    <row r="130" spans="2:12" s="4" customFormat="1" x14ac:dyDescent="0.25">
      <c r="B130" s="48" t="s">
        <v>1138</v>
      </c>
      <c r="C130" s="148">
        <v>836114.09684999997</v>
      </c>
      <c r="D130" s="148">
        <v>6.143511900089087</v>
      </c>
      <c r="E130" s="148">
        <v>962525.84794999997</v>
      </c>
      <c r="F130" s="154">
        <v>6.7670038309999958</v>
      </c>
      <c r="H130" s="48" t="s">
        <v>1138</v>
      </c>
      <c r="I130" s="148">
        <v>172200.96754000001</v>
      </c>
      <c r="J130" s="148">
        <v>3.7648585164546429</v>
      </c>
      <c r="K130" s="148">
        <v>179863.24314000001</v>
      </c>
      <c r="L130" s="154">
        <v>3.7670612276552493</v>
      </c>
    </row>
    <row r="131" spans="2:12" s="4" customFormat="1" x14ac:dyDescent="0.25">
      <c r="B131" s="48" t="s">
        <v>1141</v>
      </c>
      <c r="C131" s="148">
        <v>413214.59219</v>
      </c>
      <c r="D131" s="148">
        <v>3.0361750555022047</v>
      </c>
      <c r="E131" s="148">
        <v>450975.25257999997</v>
      </c>
      <c r="F131" s="154">
        <v>3.170565516131032</v>
      </c>
      <c r="H131" s="48" t="s">
        <v>1140</v>
      </c>
      <c r="I131" s="148">
        <v>114943.44336999999</v>
      </c>
      <c r="J131" s="148">
        <v>2.5130277016686642</v>
      </c>
      <c r="K131" s="148">
        <v>115086.3434</v>
      </c>
      <c r="L131" s="154">
        <v>2.4103718719077332</v>
      </c>
    </row>
    <row r="132" spans="2:12" s="4" customFormat="1" x14ac:dyDescent="0.25">
      <c r="B132" s="48" t="s">
        <v>1143</v>
      </c>
      <c r="C132" s="148">
        <v>316311.01743000001</v>
      </c>
      <c r="D132" s="148">
        <v>2.3241570821872117</v>
      </c>
      <c r="E132" s="148">
        <v>318760.73281999998</v>
      </c>
      <c r="F132" s="154">
        <v>2.2410360249124008</v>
      </c>
      <c r="H132" s="48" t="s">
        <v>1141</v>
      </c>
      <c r="I132" s="148">
        <v>75250.761280000006</v>
      </c>
      <c r="J132" s="148">
        <v>1.6452199631741007</v>
      </c>
      <c r="K132" s="148">
        <v>80559.15165</v>
      </c>
      <c r="L132" s="154">
        <v>1.6872333191351483</v>
      </c>
    </row>
    <row r="133" spans="2:12" s="4" customFormat="1" x14ac:dyDescent="0.25">
      <c r="B133" s="48" t="s">
        <v>1140</v>
      </c>
      <c r="C133" s="148">
        <v>307846.01587</v>
      </c>
      <c r="D133" s="148">
        <v>2.2619588271714703</v>
      </c>
      <c r="E133" s="148">
        <v>298624.23700999998</v>
      </c>
      <c r="F133" s="154">
        <v>2.0994671054081597</v>
      </c>
      <c r="H133" s="48" t="s">
        <v>1144</v>
      </c>
      <c r="I133" s="148">
        <v>78172.274000000005</v>
      </c>
      <c r="J133" s="148">
        <v>1.7090934837585166</v>
      </c>
      <c r="K133" s="148">
        <v>80229.311000000002</v>
      </c>
      <c r="L133" s="154">
        <v>1.6803251265426657</v>
      </c>
    </row>
    <row r="134" spans="2:12" s="4" customFormat="1" x14ac:dyDescent="0.25">
      <c r="B134" s="48" t="s">
        <v>1145</v>
      </c>
      <c r="C134" s="148">
        <v>197648.56330000001</v>
      </c>
      <c r="D134" s="148">
        <v>1.4522614858949097</v>
      </c>
      <c r="E134" s="148">
        <v>227923.58798000001</v>
      </c>
      <c r="F134" s="154">
        <v>1.60240870031788</v>
      </c>
      <c r="H134" s="48" t="s">
        <v>1143</v>
      </c>
      <c r="I134" s="148">
        <v>58383.687890000001</v>
      </c>
      <c r="J134" s="148">
        <v>1.2764523203020808</v>
      </c>
      <c r="K134" s="148">
        <v>60897.822410000001</v>
      </c>
      <c r="L134" s="154">
        <v>1.2754458423213437</v>
      </c>
    </row>
    <row r="135" spans="2:12" s="4" customFormat="1" x14ac:dyDescent="0.25">
      <c r="B135" s="48" t="s">
        <v>1148</v>
      </c>
      <c r="C135" s="148">
        <v>129196.33499</v>
      </c>
      <c r="D135" s="148">
        <v>0.94929534671074378</v>
      </c>
      <c r="E135" s="148">
        <v>132805.13131</v>
      </c>
      <c r="F135" s="154">
        <v>0.93368176477055154</v>
      </c>
      <c r="H135" s="48" t="s">
        <v>1146</v>
      </c>
      <c r="I135" s="148">
        <v>57569.932930000003</v>
      </c>
      <c r="J135" s="148">
        <v>1.2586610596882197</v>
      </c>
      <c r="K135" s="148">
        <v>57590.271710000001</v>
      </c>
      <c r="L135" s="154">
        <v>1.2061723999939657</v>
      </c>
    </row>
    <row r="136" spans="2:12" s="4" customFormat="1" x14ac:dyDescent="0.25">
      <c r="B136" s="48" t="s">
        <v>1146</v>
      </c>
      <c r="C136" s="148">
        <v>77856.841450000007</v>
      </c>
      <c r="D136" s="148">
        <v>0.57206837410520861</v>
      </c>
      <c r="E136" s="148">
        <v>112134.01108</v>
      </c>
      <c r="F136" s="154">
        <v>0.7883541872458617</v>
      </c>
      <c r="H136" s="48" t="s">
        <v>1145</v>
      </c>
      <c r="I136" s="148">
        <v>54118.21701</v>
      </c>
      <c r="J136" s="148">
        <v>1.1831956179811314</v>
      </c>
      <c r="K136" s="148">
        <v>54377.243589999998</v>
      </c>
      <c r="L136" s="154">
        <v>1.138878641453223</v>
      </c>
    </row>
    <row r="137" spans="2:12" s="4" customFormat="1" x14ac:dyDescent="0.25">
      <c r="B137" s="48" t="s">
        <v>1154</v>
      </c>
      <c r="C137" s="148">
        <v>84250.416920000003</v>
      </c>
      <c r="D137" s="148">
        <v>0.61904642068048277</v>
      </c>
      <c r="E137" s="148">
        <v>89505.451849999998</v>
      </c>
      <c r="F137" s="154">
        <v>0.62926490426654902</v>
      </c>
      <c r="H137" s="48" t="s">
        <v>1151</v>
      </c>
      <c r="I137" s="148">
        <v>28485.642659999998</v>
      </c>
      <c r="J137" s="148">
        <v>0.62278636349864425</v>
      </c>
      <c r="K137" s="148">
        <v>29324.097829999999</v>
      </c>
      <c r="L137" s="154">
        <v>0.61416479566855886</v>
      </c>
    </row>
    <row r="138" spans="2:12" s="4" customFormat="1" x14ac:dyDescent="0.25">
      <c r="B138" s="48" t="s">
        <v>1284</v>
      </c>
      <c r="C138" s="148">
        <v>56005.486250000002</v>
      </c>
      <c r="D138" s="148">
        <v>0.41151126687543155</v>
      </c>
      <c r="E138" s="148">
        <v>60092.633950000003</v>
      </c>
      <c r="F138" s="154">
        <v>0.42247913136110854</v>
      </c>
      <c r="H138" s="48" t="s">
        <v>1148</v>
      </c>
      <c r="I138" s="148">
        <v>22527.896839999998</v>
      </c>
      <c r="J138" s="148">
        <v>0.49253117149986037</v>
      </c>
      <c r="K138" s="148">
        <v>22732.50964</v>
      </c>
      <c r="L138" s="154">
        <v>0.47611037239825449</v>
      </c>
    </row>
    <row r="139" spans="2:12" s="4" customFormat="1" x14ac:dyDescent="0.25">
      <c r="B139" s="48" t="s">
        <v>1285</v>
      </c>
      <c r="C139" s="148">
        <v>30787.549579999999</v>
      </c>
      <c r="D139" s="148">
        <v>0.2262175436724462</v>
      </c>
      <c r="E139" s="148">
        <v>37056.742010000002</v>
      </c>
      <c r="F139" s="154">
        <v>0.26052611021317201</v>
      </c>
      <c r="H139" s="48" t="s">
        <v>1285</v>
      </c>
      <c r="I139" s="148">
        <v>22050.764389999997</v>
      </c>
      <c r="J139" s="148">
        <v>0.4820995450489689</v>
      </c>
      <c r="K139" s="148">
        <v>22050.764389999997</v>
      </c>
      <c r="L139" s="154">
        <v>0.46183187917429896</v>
      </c>
    </row>
    <row r="140" spans="2:12" s="4" customFormat="1" x14ac:dyDescent="0.25">
      <c r="B140" s="48" t="s">
        <v>1151</v>
      </c>
      <c r="C140" s="148">
        <v>32310.42842</v>
      </c>
      <c r="D140" s="148">
        <v>0.23740719387829881</v>
      </c>
      <c r="E140" s="148">
        <v>36288.25662</v>
      </c>
      <c r="F140" s="154">
        <v>0.25512330093872676</v>
      </c>
      <c r="H140" s="48" t="s">
        <v>1154</v>
      </c>
      <c r="I140" s="148">
        <v>20147.761729999998</v>
      </c>
      <c r="J140" s="148">
        <v>0.44049388003043399</v>
      </c>
      <c r="K140" s="148">
        <v>21056.186269999998</v>
      </c>
      <c r="L140" s="154">
        <v>0.44100140481879113</v>
      </c>
    </row>
    <row r="141" spans="2:12" s="4" customFormat="1" x14ac:dyDescent="0.25">
      <c r="B141" s="48" t="s">
        <v>1152</v>
      </c>
      <c r="C141" s="148">
        <v>12691.52708</v>
      </c>
      <c r="D141" s="148">
        <v>9.3253478131790107E-2</v>
      </c>
      <c r="E141" s="148">
        <v>19358.063559999999</v>
      </c>
      <c r="F141" s="154">
        <v>0.13609617918340436</v>
      </c>
      <c r="H141" s="48" t="s">
        <v>1286</v>
      </c>
      <c r="I141" s="148">
        <v>16123.958320000002</v>
      </c>
      <c r="J141" s="148">
        <v>0.3525207939723734</v>
      </c>
      <c r="K141" s="148">
        <v>17550.266629999998</v>
      </c>
      <c r="L141" s="154">
        <v>0.36757331738661292</v>
      </c>
    </row>
    <row r="142" spans="2:12" s="4" customFormat="1" x14ac:dyDescent="0.25">
      <c r="B142" s="48" t="s">
        <v>1150</v>
      </c>
      <c r="C142" s="148">
        <v>18244.256850000002</v>
      </c>
      <c r="D142" s="148">
        <v>0.13405324642716179</v>
      </c>
      <c r="E142" s="148">
        <v>17226.165919999999</v>
      </c>
      <c r="F142" s="154">
        <v>0.12110794844871217</v>
      </c>
      <c r="H142" s="48" t="s">
        <v>1284</v>
      </c>
      <c r="I142" s="148">
        <v>21337.365109999999</v>
      </c>
      <c r="J142" s="148">
        <v>0.46650237742959</v>
      </c>
      <c r="K142" s="148">
        <v>17513.204430000002</v>
      </c>
      <c r="L142" s="154">
        <v>0.36679708554405177</v>
      </c>
    </row>
    <row r="143" spans="2:12" s="4" customFormat="1" x14ac:dyDescent="0.25">
      <c r="B143" s="48" t="s">
        <v>1286</v>
      </c>
      <c r="C143" s="148">
        <v>7105.6376200000004</v>
      </c>
      <c r="D143" s="148">
        <v>5.2210062526935504E-2</v>
      </c>
      <c r="E143" s="148">
        <v>9113.9233399999994</v>
      </c>
      <c r="F143" s="154">
        <v>6.4075114749982301E-2</v>
      </c>
      <c r="H143" s="48" t="s">
        <v>1152</v>
      </c>
      <c r="I143" s="148">
        <v>14000</v>
      </c>
      <c r="J143" s="148">
        <v>0.30608433845252137</v>
      </c>
      <c r="K143" s="148">
        <v>14000</v>
      </c>
      <c r="L143" s="154">
        <v>0.29321642524883856</v>
      </c>
    </row>
    <row r="144" spans="2:12" s="4" customFormat="1" x14ac:dyDescent="0.25">
      <c r="B144" s="48" t="s">
        <v>1149</v>
      </c>
      <c r="C144" s="148">
        <v>7997.9526699999997</v>
      </c>
      <c r="D144" s="148">
        <v>5.8766521925188005E-2</v>
      </c>
      <c r="E144" s="148">
        <v>9699.5673999999999</v>
      </c>
      <c r="F144" s="154">
        <v>6.8192464539666361E-2</v>
      </c>
      <c r="H144" s="48" t="s">
        <v>1149</v>
      </c>
      <c r="I144" s="148">
        <v>12346.943569999999</v>
      </c>
      <c r="J144" s="148">
        <v>0.26994328960957586</v>
      </c>
      <c r="K144" s="148">
        <v>12475.407800000001</v>
      </c>
      <c r="L144" s="154">
        <v>0.261285319902677</v>
      </c>
    </row>
    <row r="145" spans="2:12" s="4" customFormat="1" x14ac:dyDescent="0.25">
      <c r="B145" s="48" t="s">
        <v>1153</v>
      </c>
      <c r="C145" s="148">
        <v>8910.5373600000003</v>
      </c>
      <c r="D145" s="148">
        <v>6.5471916468798866E-2</v>
      </c>
      <c r="E145" s="148">
        <v>7367.1812300000001</v>
      </c>
      <c r="F145" s="154">
        <v>5.1794706306599887E-2</v>
      </c>
      <c r="H145" s="48" t="s">
        <v>1150</v>
      </c>
      <c r="I145" s="148">
        <v>11540.049129999999</v>
      </c>
      <c r="J145" s="148">
        <v>0.25230202169040317</v>
      </c>
      <c r="K145" s="148">
        <v>11540.049129999999</v>
      </c>
      <c r="L145" s="154">
        <v>0.24169513950675495</v>
      </c>
    </row>
    <row r="146" spans="2:12" s="4" customFormat="1" x14ac:dyDescent="0.25">
      <c r="B146" s="48" t="s">
        <v>1144</v>
      </c>
      <c r="C146" s="148">
        <v>0</v>
      </c>
      <c r="D146" s="148">
        <v>0</v>
      </c>
      <c r="E146" s="148">
        <v>0</v>
      </c>
      <c r="F146" s="154">
        <v>0</v>
      </c>
      <c r="H146" s="48" t="s">
        <v>1153</v>
      </c>
      <c r="I146" s="148">
        <v>11366.380940000001</v>
      </c>
      <c r="J146" s="148">
        <v>0.24850508504423197</v>
      </c>
      <c r="K146" s="148">
        <v>11374.66144</v>
      </c>
      <c r="L146" s="154">
        <v>0.23823125470375761</v>
      </c>
    </row>
    <row r="147" spans="2:12" s="4" customFormat="1" x14ac:dyDescent="0.25">
      <c r="B147" s="48"/>
      <c r="C147" s="148"/>
      <c r="D147" s="148"/>
      <c r="E147" s="148"/>
      <c r="F147" s="154"/>
      <c r="H147" s="48"/>
      <c r="I147" s="148"/>
      <c r="J147" s="148"/>
      <c r="K147" s="148"/>
      <c r="L147" s="154"/>
    </row>
    <row r="148" spans="2:12" s="5" customFormat="1" x14ac:dyDescent="0.25">
      <c r="B148" s="150" t="s">
        <v>1156</v>
      </c>
      <c r="C148" s="156">
        <v>13609709.079229999</v>
      </c>
      <c r="D148" s="155">
        <v>100</v>
      </c>
      <c r="E148" s="156">
        <v>14223811.187170001</v>
      </c>
      <c r="F148" s="157">
        <v>100</v>
      </c>
      <c r="H148" s="150" t="s">
        <v>1156</v>
      </c>
      <c r="I148" s="156">
        <v>4573902.75856</v>
      </c>
      <c r="J148" s="155">
        <v>100</v>
      </c>
      <c r="K148" s="156">
        <v>4774630.20297</v>
      </c>
      <c r="L148" s="157">
        <v>100</v>
      </c>
    </row>
    <row r="149" spans="2:12" s="4" customFormat="1" x14ac:dyDescent="0.25">
      <c r="B149" s="8"/>
      <c r="C149" s="148"/>
      <c r="D149" s="148"/>
      <c r="E149" s="148"/>
      <c r="F149" s="148"/>
      <c r="H149" s="8"/>
      <c r="I149" s="148"/>
      <c r="J149" s="148"/>
      <c r="K149" s="148"/>
      <c r="L149" s="148"/>
    </row>
    <row r="150" spans="2:12" s="4" customFormat="1" x14ac:dyDescent="0.25">
      <c r="B150" s="149" t="s">
        <v>1137</v>
      </c>
      <c r="C150" s="159">
        <v>7665037.3997900002</v>
      </c>
      <c r="D150" s="158">
        <v>56.32036184732074</v>
      </c>
      <c r="E150" s="159">
        <v>8004613.38662</v>
      </c>
      <c r="F150" s="169">
        <v>56.276150472527576</v>
      </c>
      <c r="H150" s="149" t="s">
        <v>1137</v>
      </c>
      <c r="I150" s="159">
        <v>2733026.4214699999</v>
      </c>
      <c r="J150" s="158">
        <v>59.752613156350478</v>
      </c>
      <c r="K150" s="159">
        <v>2839235.1363300001</v>
      </c>
      <c r="L150" s="169">
        <v>59.46502693682725</v>
      </c>
    </row>
    <row r="151" spans="2:12" s="4" customFormat="1" x14ac:dyDescent="0.25">
      <c r="B151" s="48" t="s">
        <v>1147</v>
      </c>
      <c r="C151" s="148">
        <v>5479314.7102499995</v>
      </c>
      <c r="D151" s="148">
        <v>40.26033678127677</v>
      </c>
      <c r="E151" s="148">
        <v>5688550.6722800005</v>
      </c>
      <c r="F151" s="154">
        <v>39.993153715448095</v>
      </c>
      <c r="H151" s="48" t="s">
        <v>1147</v>
      </c>
      <c r="I151" s="148">
        <v>1603379.6414700001</v>
      </c>
      <c r="J151" s="148">
        <v>35.054956917684706</v>
      </c>
      <c r="K151" s="148">
        <v>1698187.6473700001</v>
      </c>
      <c r="L151" s="154">
        <v>35.566893668826197</v>
      </c>
    </row>
    <row r="152" spans="2:12" s="4" customFormat="1" x14ac:dyDescent="0.25">
      <c r="B152" s="48" t="s">
        <v>1155</v>
      </c>
      <c r="C152" s="148">
        <v>465356.96919000003</v>
      </c>
      <c r="D152" s="148">
        <v>3.419301371402486</v>
      </c>
      <c r="E152" s="148">
        <v>530647.12826999999</v>
      </c>
      <c r="F152" s="154">
        <v>3.7306958120243343</v>
      </c>
      <c r="H152" s="48" t="s">
        <v>1155</v>
      </c>
      <c r="I152" s="148">
        <v>237496.69562000004</v>
      </c>
      <c r="J152" s="148">
        <v>5.1924299259648237</v>
      </c>
      <c r="K152" s="148">
        <v>237207.41927000001</v>
      </c>
      <c r="L152" s="154">
        <v>4.9680793943465629</v>
      </c>
    </row>
    <row r="153" spans="2:12" s="5" customFormat="1" x14ac:dyDescent="0.25">
      <c r="B153" s="161" t="s">
        <v>364</v>
      </c>
      <c r="C153" s="162">
        <v>0</v>
      </c>
      <c r="D153" s="162">
        <v>3.9968028886505635E-15</v>
      </c>
      <c r="E153" s="162">
        <v>0</v>
      </c>
      <c r="F153" s="163">
        <v>-4.8849813083506888E-15</v>
      </c>
      <c r="H153" s="161" t="s">
        <v>364</v>
      </c>
      <c r="I153" s="162">
        <v>0</v>
      </c>
      <c r="J153" s="162">
        <v>-7.1054273576010019E-15</v>
      </c>
      <c r="K153" s="162">
        <v>-2.9103830456733704E-10</v>
      </c>
      <c r="L153" s="163">
        <v>-9.7699626167013776E-15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60" t="s">
        <v>6</v>
      </c>
      <c r="C155" s="560"/>
      <c r="D155" s="560"/>
      <c r="E155" s="560"/>
      <c r="F155" s="560"/>
      <c r="H155" s="8"/>
      <c r="I155" s="49"/>
      <c r="J155" s="50"/>
      <c r="K155" s="52"/>
      <c r="L155" s="50"/>
    </row>
    <row r="156" spans="2:12" s="4" customFormat="1" x14ac:dyDescent="0.25">
      <c r="B156" s="560"/>
      <c r="C156" s="560"/>
      <c r="D156" s="560"/>
      <c r="E156" s="560"/>
      <c r="F156" s="560"/>
      <c r="H156" s="8"/>
      <c r="I156" s="49"/>
      <c r="J156" s="50"/>
      <c r="K156" s="52"/>
      <c r="L156" s="50"/>
    </row>
    <row r="157" spans="2:12" s="4" customFormat="1" x14ac:dyDescent="0.25">
      <c r="B157" s="561" t="s">
        <v>558</v>
      </c>
      <c r="C157" s="164">
        <v>44196</v>
      </c>
      <c r="D157" s="164">
        <v>44196</v>
      </c>
      <c r="E157" s="164">
        <v>44408</v>
      </c>
      <c r="F157" s="165">
        <v>44408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62"/>
      <c r="C158" s="166" t="s">
        <v>559</v>
      </c>
      <c r="D158" s="166" t="s">
        <v>560</v>
      </c>
      <c r="E158" s="166" t="s">
        <v>559</v>
      </c>
      <c r="F158" s="167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48"/>
      <c r="D159" s="148"/>
      <c r="E159" s="130"/>
      <c r="F159" s="154"/>
      <c r="H159" s="8"/>
      <c r="I159" s="49"/>
      <c r="J159" s="50"/>
      <c r="K159" s="52"/>
      <c r="L159" s="50"/>
    </row>
    <row r="160" spans="2:12" s="4" customFormat="1" x14ac:dyDescent="0.25">
      <c r="B160" s="48" t="s">
        <v>1135</v>
      </c>
      <c r="C160" s="148">
        <v>50074.617030000081</v>
      </c>
      <c r="D160" s="148">
        <v>21.469287132105471</v>
      </c>
      <c r="E160" s="148">
        <v>52720.170599999998</v>
      </c>
      <c r="F160" s="154">
        <v>25.600230480731945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1133</v>
      </c>
      <c r="C161" s="148">
        <v>33290.271810000064</v>
      </c>
      <c r="D161" s="148">
        <v>14.273067805322102</v>
      </c>
      <c r="E161" s="148">
        <v>35705.208420000003</v>
      </c>
      <c r="F161" s="154">
        <v>17.33798571802366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1136</v>
      </c>
      <c r="C162" s="148">
        <v>20153.76701000001</v>
      </c>
      <c r="D162" s="148">
        <v>8.6408451306181515</v>
      </c>
      <c r="E162" s="148">
        <v>20851.35295</v>
      </c>
      <c r="F162" s="154">
        <v>10.125146320279358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1142</v>
      </c>
      <c r="C163" s="148">
        <v>28183.083859999955</v>
      </c>
      <c r="D163" s="148">
        <v>12.083381871818291</v>
      </c>
      <c r="E163" s="148">
        <v>21767.14068</v>
      </c>
      <c r="F163" s="154">
        <v>10.569840954090468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1134</v>
      </c>
      <c r="C164" s="148">
        <v>30011.888679999975</v>
      </c>
      <c r="D164" s="148">
        <v>12.867474454406313</v>
      </c>
      <c r="E164" s="148">
        <v>17520.618620000001</v>
      </c>
      <c r="F164" s="154">
        <v>8.507784966025957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1139</v>
      </c>
      <c r="C165" s="148">
        <v>29719.435639999982</v>
      </c>
      <c r="D165" s="148">
        <v>12.742086410306937</v>
      </c>
      <c r="E165" s="148">
        <v>20495.530569999999</v>
      </c>
      <c r="F165" s="154">
        <v>9.9523635914958017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1205</v>
      </c>
      <c r="C166" s="148">
        <v>20831.396289999946</v>
      </c>
      <c r="D166" s="148">
        <v>8.9313759113673008</v>
      </c>
      <c r="E166" s="148">
        <v>20024.50632</v>
      </c>
      <c r="F166" s="154">
        <v>9.7236403300802952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1141</v>
      </c>
      <c r="C167" s="148">
        <v>6851.3036800000118</v>
      </c>
      <c r="D167" s="148">
        <v>2.9374684153260091</v>
      </c>
      <c r="E167" s="148">
        <v>5628.3383599999997</v>
      </c>
      <c r="F167" s="154">
        <v>2.7330480459322493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1138</v>
      </c>
      <c r="C168" s="148">
        <v>7662.2755999999936</v>
      </c>
      <c r="D168" s="148">
        <v>3.2851693072993502</v>
      </c>
      <c r="E168" s="148">
        <v>5398.7595199999996</v>
      </c>
      <c r="F168" s="154">
        <v>2.6215675414002879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1144</v>
      </c>
      <c r="C169" s="148">
        <v>2057.0360000000001</v>
      </c>
      <c r="D169" s="148">
        <v>0.88194576702642113</v>
      </c>
      <c r="E169" s="148">
        <v>3395.1480000000001</v>
      </c>
      <c r="F169" s="154">
        <v>1.648639796248992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1145</v>
      </c>
      <c r="C170" s="148">
        <v>2588.3661999999968</v>
      </c>
      <c r="D170" s="148">
        <v>1.1097514159228425</v>
      </c>
      <c r="E170" s="148">
        <v>2473.7242200000001</v>
      </c>
      <c r="F170" s="154">
        <v>1.2012083697196696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1143</v>
      </c>
      <c r="C171" s="148">
        <v>2141.3451800000039</v>
      </c>
      <c r="D171" s="148">
        <v>0.91809298293439368</v>
      </c>
      <c r="E171" s="148">
        <v>1898.2190900000001</v>
      </c>
      <c r="F171" s="154">
        <v>0.92175054924661515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1140</v>
      </c>
      <c r="C172" s="148">
        <v>1429.0003399999987</v>
      </c>
      <c r="D172" s="148">
        <v>0.6126780479011138</v>
      </c>
      <c r="E172" s="148">
        <v>1751.95436</v>
      </c>
      <c r="F172" s="154">
        <v>0.85072629502688335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1154</v>
      </c>
      <c r="C173" s="148">
        <v>275.37773000000016</v>
      </c>
      <c r="D173" s="148">
        <v>0.11806707481388019</v>
      </c>
      <c r="E173" s="148">
        <v>1028.3448100000001</v>
      </c>
      <c r="F173" s="154">
        <v>0.49935089075118622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1151</v>
      </c>
      <c r="C174" s="148">
        <v>838.45516999999927</v>
      </c>
      <c r="D174" s="148">
        <v>0.35948422294161003</v>
      </c>
      <c r="E174" s="148">
        <v>676.52701999999999</v>
      </c>
      <c r="F174" s="154">
        <v>0.32851273888788873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1286</v>
      </c>
      <c r="C175" s="148">
        <v>1648.9040800000002</v>
      </c>
      <c r="D175" s="148">
        <v>0.70696087651776418</v>
      </c>
      <c r="E175" s="148">
        <v>510.43975</v>
      </c>
      <c r="F175" s="154">
        <v>0.24786291656133588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1285</v>
      </c>
      <c r="C176" s="148">
        <v>-2706.1307500000003</v>
      </c>
      <c r="D176" s="148">
        <v>-1.1602424848094708</v>
      </c>
      <c r="E176" s="148">
        <v>356.33287999999999</v>
      </c>
      <c r="F176" s="154">
        <v>0.17303062095673488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1150</v>
      </c>
      <c r="C177" s="148">
        <v>-376.71540999999979</v>
      </c>
      <c r="D177" s="148">
        <v>-0.16151519041140872</v>
      </c>
      <c r="E177" s="148">
        <v>195.71014</v>
      </c>
      <c r="F177" s="154">
        <v>9.5034303462901079E-2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1153</v>
      </c>
      <c r="C178" s="148">
        <v>8.2804999999998472</v>
      </c>
      <c r="D178" s="148">
        <v>3.5502304888500474E-3</v>
      </c>
      <c r="E178" s="148">
        <v>85.318380000000005</v>
      </c>
      <c r="F178" s="154">
        <v>4.1429497806721262E-2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1149</v>
      </c>
      <c r="C179" s="148">
        <v>128.4642300000005</v>
      </c>
      <c r="D179" s="148">
        <v>5.5078512900507824E-2</v>
      </c>
      <c r="E179" s="148">
        <v>43.628230000000002</v>
      </c>
      <c r="F179" s="154">
        <v>2.118530214821391E-2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1148</v>
      </c>
      <c r="C180" s="148">
        <v>204.61279999999897</v>
      </c>
      <c r="D180" s="148">
        <v>8.7726900666504029E-2</v>
      </c>
      <c r="E180" s="148">
        <v>29.108160000000002</v>
      </c>
      <c r="F180" s="154">
        <v>1.4134544641819166E-2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1146</v>
      </c>
      <c r="C181" s="148">
        <v>203.38779999999679</v>
      </c>
      <c r="D181" s="148">
        <v>8.7201686929549854E-2</v>
      </c>
      <c r="E181" s="148">
        <v>-672.62050999999997</v>
      </c>
      <c r="F181" s="154">
        <v>-0.32661578834245014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1152</v>
      </c>
      <c r="C182" s="148">
        <v>-1980.3115299999999</v>
      </c>
      <c r="D182" s="148">
        <v>-0.84905046449217003</v>
      </c>
      <c r="E182" s="148">
        <v>-1228.1880200000001</v>
      </c>
      <c r="F182" s="154">
        <v>-0.5963921593545416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1284</v>
      </c>
      <c r="C183" s="148">
        <v>0.26584999999977299</v>
      </c>
      <c r="D183" s="148">
        <v>1.1398209956645089E-4</v>
      </c>
      <c r="E183" s="148">
        <v>-4718.9602199999999</v>
      </c>
      <c r="F183" s="154">
        <v>-2.2914658258219962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48"/>
      <c r="D184" s="148"/>
      <c r="E184" s="148"/>
      <c r="F184" s="154"/>
      <c r="H184" s="8"/>
      <c r="I184" s="49"/>
      <c r="J184" s="50"/>
      <c r="K184" s="52"/>
      <c r="L184" s="50"/>
    </row>
    <row r="185" spans="2:12" s="5" customFormat="1" x14ac:dyDescent="0.25">
      <c r="B185" s="150" t="s">
        <v>1156</v>
      </c>
      <c r="C185" s="156">
        <v>233238.37779000029</v>
      </c>
      <c r="D185" s="155">
        <v>100</v>
      </c>
      <c r="E185" s="156">
        <v>205936.31233000002</v>
      </c>
      <c r="F185" s="157">
        <v>100</v>
      </c>
      <c r="H185" s="170"/>
      <c r="I185" s="151"/>
      <c r="J185" s="152"/>
      <c r="K185" s="153"/>
      <c r="L185" s="152"/>
    </row>
    <row r="186" spans="2:12" s="4" customFormat="1" x14ac:dyDescent="0.25">
      <c r="B186" s="8"/>
      <c r="C186" s="148"/>
      <c r="D186" s="148"/>
      <c r="E186" s="148"/>
      <c r="F186" s="148"/>
      <c r="H186" s="8"/>
      <c r="I186" s="49"/>
      <c r="J186" s="50"/>
      <c r="K186" s="52"/>
      <c r="L186" s="50"/>
    </row>
    <row r="187" spans="2:12" s="4" customFormat="1" x14ac:dyDescent="0.25">
      <c r="B187" s="149" t="s">
        <v>1137</v>
      </c>
      <c r="C187" s="159">
        <v>133530.54453000007</v>
      </c>
      <c r="D187" s="158">
        <v>57.250674522452016</v>
      </c>
      <c r="E187" s="159">
        <v>126797.35059</v>
      </c>
      <c r="F187" s="169">
        <v>61.571147485060919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1147</v>
      </c>
      <c r="C188" s="148">
        <v>101463.24279000005</v>
      </c>
      <c r="D188" s="148">
        <v>43.501950129902731</v>
      </c>
      <c r="E188" s="148">
        <v>82833.321120000008</v>
      </c>
      <c r="F188" s="154">
        <v>40.222785473241267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1155</v>
      </c>
      <c r="C189" s="148">
        <v>-1755.4095300000336</v>
      </c>
      <c r="D189" s="148">
        <v>-0.75262465235482956</v>
      </c>
      <c r="E189" s="148">
        <v>-3694.3593799999994</v>
      </c>
      <c r="F189" s="154">
        <v>-1.7939329583021864</v>
      </c>
      <c r="H189" s="8"/>
      <c r="I189" s="49"/>
      <c r="J189" s="50"/>
      <c r="K189" s="52"/>
      <c r="L189" s="50"/>
    </row>
    <row r="190" spans="2:12" s="5" customFormat="1" x14ac:dyDescent="0.25">
      <c r="B190" s="161" t="s">
        <v>364</v>
      </c>
      <c r="C190" s="162">
        <v>2.0372681319713593E-10</v>
      </c>
      <c r="D190" s="162">
        <v>8.2489570729649131E-14</v>
      </c>
      <c r="E190" s="162">
        <v>5.0022208597511053E-12</v>
      </c>
      <c r="F190" s="163">
        <v>0</v>
      </c>
      <c r="H190" s="170"/>
      <c r="I190" s="151"/>
      <c r="J190" s="152"/>
      <c r="K190" s="153"/>
      <c r="L190" s="152"/>
    </row>
    <row r="191" spans="2:12" s="5" customFormat="1" x14ac:dyDescent="0.25">
      <c r="B191" s="170"/>
      <c r="C191" s="160"/>
      <c r="D191" s="160"/>
      <c r="E191" s="160"/>
      <c r="F191" s="160"/>
      <c r="H191" s="170"/>
      <c r="I191" s="151"/>
      <c r="J191" s="152"/>
      <c r="K191" s="153"/>
      <c r="L191" s="152"/>
    </row>
    <row r="192" spans="2:12" s="5" customFormat="1" x14ac:dyDescent="0.25">
      <c r="B192" s="170"/>
      <c r="C192" s="160"/>
      <c r="D192" s="160"/>
      <c r="E192" s="160"/>
      <c r="F192" s="160"/>
      <c r="H192" s="170"/>
      <c r="I192" s="151"/>
      <c r="J192" s="152"/>
      <c r="K192" s="153"/>
      <c r="L192" s="152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723</v>
      </c>
      <c r="C194" s="90"/>
      <c r="D194" s="40"/>
      <c r="E194" s="40"/>
      <c r="F194" s="40"/>
      <c r="H194" s="40"/>
      <c r="I194" s="90"/>
      <c r="J194" s="40"/>
      <c r="K194" s="40"/>
      <c r="L194" s="40"/>
    </row>
    <row r="195" spans="2:12" s="40" customFormat="1" x14ac:dyDescent="0.25">
      <c r="B195" s="40" t="s">
        <v>1214</v>
      </c>
      <c r="C195" s="90"/>
      <c r="I195" s="90"/>
    </row>
    <row r="196" spans="2:12" s="40" customFormat="1" x14ac:dyDescent="0.25">
      <c r="B196" s="40" t="s">
        <v>1220</v>
      </c>
      <c r="C196" s="90"/>
      <c r="I196" s="90"/>
    </row>
    <row r="197" spans="2:12" x14ac:dyDescent="0.25">
      <c r="B197" s="42" t="s">
        <v>1217</v>
      </c>
    </row>
    <row r="198" spans="2:12" x14ac:dyDescent="0.25">
      <c r="B198" s="42" t="s">
        <v>1218</v>
      </c>
    </row>
    <row r="199" spans="2:12" x14ac:dyDescent="0.25">
      <c r="B199" s="42" t="s">
        <v>1219</v>
      </c>
    </row>
    <row r="200" spans="2:12" x14ac:dyDescent="0.25">
      <c r="B200" s="40" t="s">
        <v>1163</v>
      </c>
    </row>
    <row r="201" spans="2:12" x14ac:dyDescent="0.25">
      <c r="B201" s="42" t="s">
        <v>1279</v>
      </c>
    </row>
    <row r="202" spans="2:12" x14ac:dyDescent="0.25">
      <c r="B202" s="42" t="s">
        <v>1226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</sheetData>
  <sortState xmlns:xlrd2="http://schemas.microsoft.com/office/spreadsheetml/2017/richdata2" ref="B160:F183">
    <sortCondition descending="1" ref="F160:F183"/>
  </sortState>
  <customSheetViews>
    <customSheetView guid="{CFED1871-9B9D-472F-82C9-C68C06036B2E}" scale="75" showGridLines="0" topLeftCell="G287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157:B158"/>
    <mergeCell ref="B46:B47"/>
    <mergeCell ref="H46:H47"/>
    <mergeCell ref="B81:F82"/>
    <mergeCell ref="H81:L82"/>
    <mergeCell ref="B83:B84"/>
    <mergeCell ref="H83:H84"/>
    <mergeCell ref="B118:F119"/>
    <mergeCell ref="H118:L119"/>
    <mergeCell ref="B120:B121"/>
    <mergeCell ref="H120:H121"/>
    <mergeCell ref="B155:F156"/>
    <mergeCell ref="B7:F8"/>
    <mergeCell ref="H7:L8"/>
    <mergeCell ref="B9:B10"/>
    <mergeCell ref="H9:H10"/>
    <mergeCell ref="B44:F45"/>
    <mergeCell ref="H44:L45"/>
  </mergeCells>
  <pageMargins left="0.7" right="0.7" top="0.75" bottom="0.75" header="0.3" footer="0.3"/>
  <pageSetup orientation="portrait" horizontalDpi="4294967294" verticalDpi="4294967294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C33:AK1121"/>
  <sheetViews>
    <sheetView showGridLines="0" topLeftCell="A4" zoomScale="70" zoomScaleNormal="70" workbookViewId="0">
      <selection activeCell="C3" sqref="C3"/>
    </sheetView>
  </sheetViews>
  <sheetFormatPr defaultColWidth="11.44140625" defaultRowHeight="13.8" x14ac:dyDescent="0.25"/>
  <cols>
    <col min="1" max="1" width="11.44140625" style="82"/>
    <col min="2" max="2" width="11" style="82" customWidth="1"/>
    <col min="3" max="7" width="11.44140625" style="82"/>
    <col min="8" max="8" width="10.21875" style="82" customWidth="1"/>
    <col min="9" max="11" width="11.44140625" style="82"/>
    <col min="12" max="12" width="10.21875" style="82" customWidth="1"/>
    <col min="13" max="13" width="5.21875" style="82" customWidth="1"/>
    <col min="14" max="36" width="11.44140625" style="82"/>
    <col min="37" max="37" width="13.21875" style="82" bestFit="1" customWidth="1"/>
    <col min="38" max="16384" width="11.44140625" style="82"/>
  </cols>
  <sheetData>
    <row r="33" spans="3:37" x14ac:dyDescent="0.25">
      <c r="C33" s="82" t="s">
        <v>954</v>
      </c>
    </row>
    <row r="44" spans="3:37" x14ac:dyDescent="0.25">
      <c r="AK44" s="82">
        <v>0</v>
      </c>
    </row>
    <row r="116" spans="3:3" x14ac:dyDescent="0.25">
      <c r="C116" s="82" t="s">
        <v>985</v>
      </c>
    </row>
    <row r="871" s="82" customFormat="1" x14ac:dyDescent="0.25"/>
    <row r="1072" s="82" customFormat="1" x14ac:dyDescent="0.25"/>
    <row r="1121" s="82" customFormat="1" x14ac:dyDescent="0.25"/>
  </sheetData>
  <customSheetViews>
    <customSheetView guid="{CFED1871-9B9D-472F-82C9-C68C06036B2E}" scale="75" showGridLines="0">
      <selection activeCell="F14" sqref="F13:F14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A3:CT273"/>
  <sheetViews>
    <sheetView showGridLines="0" topLeftCell="AA1" zoomScale="85" zoomScaleNormal="85" workbookViewId="0">
      <selection activeCell="AB8" sqref="AB8"/>
    </sheetView>
  </sheetViews>
  <sheetFormatPr defaultColWidth="11.44140625" defaultRowHeight="13.8" x14ac:dyDescent="0.25"/>
  <cols>
    <col min="1" max="1" width="2.77734375" style="82" customWidth="1"/>
    <col min="2" max="2" width="15.21875" style="82" customWidth="1"/>
    <col min="3" max="3" width="79.77734375" style="82" customWidth="1"/>
    <col min="4" max="4" width="28" style="113" customWidth="1"/>
    <col min="5" max="5" width="25.77734375" style="115" customWidth="1"/>
    <col min="6" max="6" width="25.21875" style="82" customWidth="1"/>
    <col min="7" max="7" width="25" style="82" customWidth="1"/>
    <col min="8" max="8" width="27.44140625" style="115" customWidth="1"/>
    <col min="9" max="9" width="20.77734375" style="115" customWidth="1"/>
    <col min="10" max="10" width="24.21875" style="115" customWidth="1"/>
    <col min="11" max="11" width="20.44140625" style="82" customWidth="1"/>
    <col min="12" max="12" width="23" style="82" customWidth="1"/>
    <col min="13" max="13" width="33.21875" style="82" customWidth="1"/>
    <col min="14" max="14" width="27.21875" style="82" customWidth="1"/>
    <col min="15" max="17" width="20.77734375" style="82" customWidth="1"/>
    <col min="18" max="18" width="27.44140625" style="82" customWidth="1"/>
    <col min="19" max="19" width="21.21875" style="82" customWidth="1"/>
    <col min="20" max="20" width="21" style="82" customWidth="1"/>
    <col min="21" max="21" width="33.77734375" style="82" customWidth="1"/>
    <col min="22" max="22" width="19.21875" style="82" customWidth="1"/>
    <col min="23" max="23" width="27.44140625" style="82" customWidth="1"/>
    <col min="24" max="24" width="18.44140625" style="82" customWidth="1"/>
    <col min="25" max="25" width="22.44140625" style="82" customWidth="1"/>
    <col min="26" max="26" width="19.21875" style="82" customWidth="1"/>
    <col min="27" max="27" width="22.21875" style="82" customWidth="1"/>
    <col min="28" max="28" width="33.5546875" style="82" customWidth="1"/>
    <col min="29" max="29" width="22.21875" style="82" customWidth="1"/>
    <col min="30" max="30" width="27.44140625" style="82" customWidth="1"/>
    <col min="31" max="31" width="33.5546875" style="82" bestFit="1" customWidth="1"/>
    <col min="32" max="33" width="27.44140625" style="82" bestFit="1" customWidth="1"/>
    <col min="34" max="34" width="15.21875" style="82" bestFit="1" customWidth="1"/>
    <col min="35" max="36" width="31.5546875" style="82" bestFit="1" customWidth="1"/>
    <col min="37" max="37" width="11.44140625" style="82"/>
    <col min="38" max="38" width="22.21875" style="60" customWidth="1"/>
    <col min="39" max="16384" width="11.44140625" style="82"/>
  </cols>
  <sheetData>
    <row r="3" spans="1:98" s="1" customFormat="1" x14ac:dyDescent="0.25">
      <c r="A3" s="215"/>
      <c r="B3" s="10" t="s">
        <v>1212</v>
      </c>
      <c r="C3" s="20"/>
      <c r="D3" s="104"/>
      <c r="E3" s="103"/>
      <c r="F3" s="7"/>
      <c r="G3" s="7"/>
      <c r="H3" s="144"/>
      <c r="I3" s="103"/>
      <c r="J3" s="103"/>
      <c r="K3" s="7"/>
      <c r="L3" s="7"/>
      <c r="M3" s="7"/>
      <c r="N3" s="7"/>
      <c r="O3" s="7"/>
      <c r="P3" s="7"/>
      <c r="AL3" s="320"/>
    </row>
    <row r="4" spans="1:98" s="1" customFormat="1" x14ac:dyDescent="0.25">
      <c r="A4" s="215"/>
      <c r="B4" s="10" t="s">
        <v>1160</v>
      </c>
      <c r="C4" s="20"/>
      <c r="D4" s="104"/>
      <c r="E4" s="103"/>
      <c r="F4" s="7"/>
      <c r="G4" s="7"/>
      <c r="H4" s="103"/>
      <c r="I4" s="103"/>
      <c r="J4" s="103"/>
      <c r="K4" s="7"/>
      <c r="L4" s="7"/>
      <c r="M4" s="7"/>
      <c r="N4" s="7"/>
      <c r="O4" s="7"/>
      <c r="P4" s="7"/>
      <c r="AL4" s="320"/>
    </row>
    <row r="5" spans="1:98" s="1" customFormat="1" x14ac:dyDescent="0.25">
      <c r="A5" s="44"/>
      <c r="B5" s="44">
        <v>44408</v>
      </c>
      <c r="C5" s="20"/>
      <c r="D5" s="104"/>
      <c r="E5" s="104"/>
      <c r="F5" s="7"/>
      <c r="G5" s="7"/>
      <c r="H5" s="134"/>
      <c r="I5" s="103"/>
      <c r="J5" s="103"/>
      <c r="K5" s="7"/>
      <c r="L5" s="7"/>
      <c r="M5" s="7"/>
      <c r="N5" s="7"/>
      <c r="O5" s="7"/>
      <c r="P5" s="7"/>
      <c r="AL5" s="320"/>
    </row>
    <row r="6" spans="1:98" s="1" customFormat="1" x14ac:dyDescent="0.25">
      <c r="A6" s="215"/>
      <c r="B6" s="10" t="s">
        <v>9</v>
      </c>
      <c r="C6" s="20"/>
      <c r="D6" s="104"/>
      <c r="E6" s="103"/>
      <c r="F6" s="7"/>
      <c r="G6" s="7"/>
      <c r="H6" s="103"/>
      <c r="I6" s="103"/>
      <c r="J6" s="103"/>
      <c r="K6" s="7"/>
      <c r="L6" s="7"/>
      <c r="M6" s="7"/>
      <c r="N6" s="24"/>
      <c r="O6" s="7"/>
      <c r="P6" s="7"/>
      <c r="AL6" s="320"/>
    </row>
    <row r="7" spans="1:98" s="1" customFormat="1" ht="15" customHeight="1" x14ac:dyDescent="0.25">
      <c r="A7" s="181"/>
      <c r="B7" s="108"/>
      <c r="C7" s="58"/>
      <c r="D7" s="99"/>
      <c r="E7" s="99"/>
      <c r="F7" s="99"/>
      <c r="G7" s="99"/>
      <c r="H7" s="99"/>
      <c r="I7" s="99"/>
      <c r="J7" s="99"/>
      <c r="K7" s="98"/>
      <c r="L7" s="98"/>
      <c r="M7" s="98"/>
      <c r="N7" s="98"/>
      <c r="O7" s="99"/>
      <c r="P7" s="109"/>
      <c r="Q7" s="109"/>
      <c r="R7" s="109"/>
      <c r="S7" s="109"/>
      <c r="T7" s="109"/>
      <c r="U7" s="109"/>
      <c r="V7" s="91"/>
      <c r="W7" s="109"/>
      <c r="X7" s="109"/>
      <c r="Y7" s="91"/>
      <c r="Z7" s="109"/>
      <c r="AA7" s="91"/>
      <c r="AB7" s="109"/>
      <c r="AC7" s="91"/>
      <c r="AD7" s="109"/>
      <c r="AE7" s="109"/>
      <c r="AF7" s="568" t="s">
        <v>1221</v>
      </c>
      <c r="AG7" s="569"/>
      <c r="AH7" s="569"/>
      <c r="AI7" s="570"/>
      <c r="AJ7" s="3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</row>
    <row r="8" spans="1:98" s="332" customFormat="1" ht="48.75" customHeight="1" x14ac:dyDescent="0.3">
      <c r="A8" s="527"/>
      <c r="B8" s="334" t="s">
        <v>10</v>
      </c>
      <c r="C8" s="551" t="s">
        <v>11</v>
      </c>
      <c r="D8" s="336" t="s">
        <v>1133</v>
      </c>
      <c r="E8" s="313" t="s">
        <v>1134</v>
      </c>
      <c r="F8" s="313" t="s">
        <v>1135</v>
      </c>
      <c r="G8" s="313" t="s">
        <v>1136</v>
      </c>
      <c r="H8" s="337" t="s">
        <v>1137</v>
      </c>
      <c r="I8" s="313" t="s">
        <v>1138</v>
      </c>
      <c r="J8" s="313" t="s">
        <v>1139</v>
      </c>
      <c r="K8" s="329" t="s">
        <v>1144</v>
      </c>
      <c r="L8" s="330" t="s">
        <v>1205</v>
      </c>
      <c r="M8" s="330" t="s">
        <v>1141</v>
      </c>
      <c r="N8" s="329" t="s">
        <v>1142</v>
      </c>
      <c r="O8" s="313" t="s">
        <v>1145</v>
      </c>
      <c r="P8" s="313" t="s">
        <v>1143</v>
      </c>
      <c r="Q8" s="313" t="s">
        <v>1140</v>
      </c>
      <c r="R8" s="337" t="s">
        <v>1147</v>
      </c>
      <c r="S8" s="313" t="s">
        <v>1146</v>
      </c>
      <c r="T8" s="313" t="s">
        <v>1148</v>
      </c>
      <c r="U8" s="313" t="s">
        <v>1149</v>
      </c>
      <c r="V8" s="330" t="s">
        <v>1150</v>
      </c>
      <c r="W8" s="313" t="s">
        <v>1151</v>
      </c>
      <c r="X8" s="313" t="s">
        <v>1152</v>
      </c>
      <c r="Y8" s="333" t="s">
        <v>1284</v>
      </c>
      <c r="Z8" s="313" t="s">
        <v>1153</v>
      </c>
      <c r="AA8" s="333" t="s">
        <v>1876</v>
      </c>
      <c r="AB8" s="313" t="s">
        <v>1872</v>
      </c>
      <c r="AC8" s="333" t="s">
        <v>1286</v>
      </c>
      <c r="AD8" s="337" t="s">
        <v>1155</v>
      </c>
      <c r="AE8" s="337" t="s">
        <v>1156</v>
      </c>
      <c r="AF8" s="329" t="s">
        <v>1157</v>
      </c>
      <c r="AG8" s="330" t="s">
        <v>1158</v>
      </c>
      <c r="AH8" s="331" t="s">
        <v>1159</v>
      </c>
      <c r="AI8" s="520" t="s">
        <v>1854</v>
      </c>
      <c r="AJ8" s="327" t="s">
        <v>1222</v>
      </c>
    </row>
    <row r="9" spans="1:98" s="14" customFormat="1" x14ac:dyDescent="0.25">
      <c r="A9" s="13"/>
      <c r="B9" s="13"/>
      <c r="C9" s="25" t="s">
        <v>3</v>
      </c>
      <c r="D9" s="91">
        <v>3799809.9351700004</v>
      </c>
      <c r="E9" s="91">
        <v>4335960.6567800008</v>
      </c>
      <c r="F9" s="91">
        <v>7565432.741129999</v>
      </c>
      <c r="G9" s="91">
        <v>3616262.5767399999</v>
      </c>
      <c r="H9" s="91">
        <v>19317465.90981999</v>
      </c>
      <c r="I9" s="91">
        <v>1232309.4177300001</v>
      </c>
      <c r="J9" s="91">
        <v>2402798.4968200009</v>
      </c>
      <c r="K9" s="91">
        <v>195515.25899999999</v>
      </c>
      <c r="L9" s="91">
        <v>1971331.4640299999</v>
      </c>
      <c r="M9" s="91">
        <v>656134.72193999984</v>
      </c>
      <c r="N9" s="91">
        <v>2513068.2574899998</v>
      </c>
      <c r="O9" s="91">
        <v>379938.76039999997</v>
      </c>
      <c r="P9" s="91">
        <v>541652.79544999986</v>
      </c>
      <c r="Q9" s="91">
        <v>596782.31128999987</v>
      </c>
      <c r="R9" s="91">
        <v>10489531.48415</v>
      </c>
      <c r="S9" s="91">
        <v>437756.34295000002</v>
      </c>
      <c r="T9" s="91">
        <v>128583.34411000001</v>
      </c>
      <c r="U9" s="91">
        <v>32220.249049999999</v>
      </c>
      <c r="V9" s="91">
        <v>28741.753369999995</v>
      </c>
      <c r="W9" s="91">
        <v>99241.632089999999</v>
      </c>
      <c r="X9" s="91">
        <v>15760.79746</v>
      </c>
      <c r="Y9" s="91">
        <v>71067.787219999998</v>
      </c>
      <c r="Z9" s="91">
        <v>16358.498579999999</v>
      </c>
      <c r="AA9" s="91">
        <v>80687.869720000017</v>
      </c>
      <c r="AB9" s="91">
        <v>163420.44305999999</v>
      </c>
      <c r="AC9" s="91">
        <v>83351.038660000006</v>
      </c>
      <c r="AD9" s="91">
        <v>1157189.7562699995</v>
      </c>
      <c r="AE9" s="91">
        <v>30964187.150239997</v>
      </c>
      <c r="AF9" s="91">
        <v>2708583.5164899994</v>
      </c>
      <c r="AG9" s="91">
        <v>2656207.9393400005</v>
      </c>
      <c r="AH9" s="91">
        <v>0</v>
      </c>
      <c r="AI9" s="91">
        <v>235106.69560000001</v>
      </c>
      <c r="AJ9" s="413">
        <v>25364288.998809997</v>
      </c>
      <c r="AL9" s="321"/>
    </row>
    <row r="10" spans="1:98" x14ac:dyDescent="0.25">
      <c r="A10" s="83"/>
      <c r="B10" s="83"/>
      <c r="C10" s="84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412"/>
      <c r="AL10" s="317"/>
    </row>
    <row r="11" spans="1:98" x14ac:dyDescent="0.25">
      <c r="A11" s="83"/>
      <c r="B11" s="83">
        <v>1401</v>
      </c>
      <c r="C11" s="84" t="s">
        <v>1027</v>
      </c>
      <c r="D11" s="92">
        <v>1936071.3462400001</v>
      </c>
      <c r="E11" s="92">
        <v>872923.93052000005</v>
      </c>
      <c r="F11" s="92">
        <v>2657216.5173499999</v>
      </c>
      <c r="G11" s="92">
        <v>2218823.1340899998</v>
      </c>
      <c r="H11" s="92">
        <v>7685034.9282</v>
      </c>
      <c r="I11" s="92">
        <v>532849.13037999999</v>
      </c>
      <c r="J11" s="92">
        <v>1713874.89286</v>
      </c>
      <c r="K11" s="92">
        <v>191815.67499999999</v>
      </c>
      <c r="L11" s="92">
        <v>88572.20336</v>
      </c>
      <c r="M11" s="92">
        <v>47929.199090000002</v>
      </c>
      <c r="N11" s="92">
        <v>1985310.5648099999</v>
      </c>
      <c r="O11" s="92">
        <v>84973.437919999997</v>
      </c>
      <c r="P11" s="92">
        <v>342620.24449000001</v>
      </c>
      <c r="Q11" s="92">
        <v>20.662700000000001</v>
      </c>
      <c r="R11" s="92">
        <v>4987966.0106100012</v>
      </c>
      <c r="S11" s="92">
        <v>317579.48687999998</v>
      </c>
      <c r="T11" s="92">
        <v>61258.953020000001</v>
      </c>
      <c r="U11" s="92">
        <v>12353.10986</v>
      </c>
      <c r="V11" s="92">
        <v>4101.4674800000003</v>
      </c>
      <c r="W11" s="92">
        <v>88799.774099999995</v>
      </c>
      <c r="X11" s="92">
        <v>856.93791999999996</v>
      </c>
      <c r="Y11" s="92">
        <v>0</v>
      </c>
      <c r="Z11" s="92">
        <v>6063.9293100000004</v>
      </c>
      <c r="AA11" s="92">
        <v>0</v>
      </c>
      <c r="AB11" s="92">
        <v>13183.36636</v>
      </c>
      <c r="AC11" s="92">
        <v>0</v>
      </c>
      <c r="AD11" s="92">
        <v>504197.02492999996</v>
      </c>
      <c r="AE11" s="92">
        <v>13177197.963740002</v>
      </c>
      <c r="AF11" s="92">
        <v>2177126.2398099997</v>
      </c>
      <c r="AG11" s="92">
        <v>140602.86993000002</v>
      </c>
      <c r="AH11" s="92">
        <v>0</v>
      </c>
      <c r="AI11" s="92">
        <v>0</v>
      </c>
      <c r="AJ11" s="412">
        <v>10859468.853999998</v>
      </c>
      <c r="AL11" s="250"/>
    </row>
    <row r="12" spans="1:98" x14ac:dyDescent="0.25">
      <c r="A12" s="83"/>
      <c r="B12" s="83">
        <v>1402</v>
      </c>
      <c r="C12" s="84" t="s">
        <v>1325</v>
      </c>
      <c r="D12" s="92">
        <v>1342710.56861</v>
      </c>
      <c r="E12" s="92">
        <v>1725676.6638499999</v>
      </c>
      <c r="F12" s="92">
        <v>2265089.8914999999</v>
      </c>
      <c r="G12" s="92">
        <v>966466.57990000001</v>
      </c>
      <c r="H12" s="92">
        <v>6299943.7038599998</v>
      </c>
      <c r="I12" s="92">
        <v>469198.85084999999</v>
      </c>
      <c r="J12" s="92">
        <v>580718.28949</v>
      </c>
      <c r="K12" s="92">
        <v>0</v>
      </c>
      <c r="L12" s="92">
        <v>1627632.5293699999</v>
      </c>
      <c r="M12" s="92">
        <v>454615.28580999997</v>
      </c>
      <c r="N12" s="92">
        <v>301044.58175000001</v>
      </c>
      <c r="O12" s="92">
        <v>139125.39666</v>
      </c>
      <c r="P12" s="92">
        <v>156692.04827999999</v>
      </c>
      <c r="Q12" s="92">
        <v>281205.03907</v>
      </c>
      <c r="R12" s="92">
        <v>4010232.02128</v>
      </c>
      <c r="S12" s="92">
        <v>3961.8572100000001</v>
      </c>
      <c r="T12" s="92">
        <v>54727.144059999999</v>
      </c>
      <c r="U12" s="92">
        <v>8328.3017799999998</v>
      </c>
      <c r="V12" s="92">
        <v>16695.982759999999</v>
      </c>
      <c r="W12" s="92">
        <v>698.26863000000003</v>
      </c>
      <c r="X12" s="92">
        <v>12538.85615</v>
      </c>
      <c r="Y12" s="92">
        <v>3551.5134400000002</v>
      </c>
      <c r="Z12" s="92">
        <v>4001.3912399999999</v>
      </c>
      <c r="AA12" s="92">
        <v>0</v>
      </c>
      <c r="AB12" s="92">
        <v>39201.244550000003</v>
      </c>
      <c r="AC12" s="92">
        <v>8.2691099999999995</v>
      </c>
      <c r="AD12" s="92">
        <v>143712.82893000002</v>
      </c>
      <c r="AE12" s="92">
        <v>10453888.55407</v>
      </c>
      <c r="AF12" s="92">
        <v>301044.58175000001</v>
      </c>
      <c r="AG12" s="92">
        <v>2098943.79794</v>
      </c>
      <c r="AH12" s="92">
        <v>0</v>
      </c>
      <c r="AI12" s="92">
        <v>3559.7825500000004</v>
      </c>
      <c r="AJ12" s="412">
        <v>8050340.3918300001</v>
      </c>
    </row>
    <row r="13" spans="1:98" x14ac:dyDescent="0.25">
      <c r="A13" s="83"/>
      <c r="B13" s="83">
        <v>1403</v>
      </c>
      <c r="C13" s="84" t="s">
        <v>1026</v>
      </c>
      <c r="D13" s="92">
        <v>192460.53732999999</v>
      </c>
      <c r="E13" s="92">
        <v>475532.88358000002</v>
      </c>
      <c r="F13" s="92">
        <v>628943.53683999996</v>
      </c>
      <c r="G13" s="92">
        <v>235265.19605</v>
      </c>
      <c r="H13" s="92">
        <v>1532202.1538</v>
      </c>
      <c r="I13" s="92">
        <v>47370.313459999998</v>
      </c>
      <c r="J13" s="92">
        <v>66037.689289999995</v>
      </c>
      <c r="K13" s="92">
        <v>0</v>
      </c>
      <c r="L13" s="92">
        <v>0</v>
      </c>
      <c r="M13" s="92">
        <v>84847.851110000003</v>
      </c>
      <c r="N13" s="92">
        <v>106906.99879</v>
      </c>
      <c r="O13" s="92">
        <v>32897.259619999997</v>
      </c>
      <c r="P13" s="92">
        <v>18270.578109999999</v>
      </c>
      <c r="Q13" s="92">
        <v>24.191600000000001</v>
      </c>
      <c r="R13" s="92">
        <v>356354.88197999995</v>
      </c>
      <c r="S13" s="92">
        <v>21409.110929999999</v>
      </c>
      <c r="T13" s="92">
        <v>1032.11472</v>
      </c>
      <c r="U13" s="92">
        <v>25.488389999999999</v>
      </c>
      <c r="V13" s="92">
        <v>51.7378</v>
      </c>
      <c r="W13" s="92">
        <v>165.29495</v>
      </c>
      <c r="X13" s="92">
        <v>0</v>
      </c>
      <c r="Y13" s="92">
        <v>0</v>
      </c>
      <c r="Z13" s="92">
        <v>1473.5704800000001</v>
      </c>
      <c r="AA13" s="92">
        <v>0</v>
      </c>
      <c r="AB13" s="92">
        <v>4998.4873399999997</v>
      </c>
      <c r="AC13" s="92">
        <v>0</v>
      </c>
      <c r="AD13" s="92">
        <v>29155.804609999996</v>
      </c>
      <c r="AE13" s="92">
        <v>1917712.84039</v>
      </c>
      <c r="AF13" s="92">
        <v>106906.99879</v>
      </c>
      <c r="AG13" s="92">
        <v>84899.588910000006</v>
      </c>
      <c r="AH13" s="92">
        <v>0</v>
      </c>
      <c r="AI13" s="92">
        <v>0</v>
      </c>
      <c r="AJ13" s="412">
        <v>1725906.2526899998</v>
      </c>
    </row>
    <row r="14" spans="1:98" x14ac:dyDescent="0.25">
      <c r="A14" s="83"/>
      <c r="B14" s="83">
        <v>1404</v>
      </c>
      <c r="C14" s="84" t="s">
        <v>1331</v>
      </c>
      <c r="D14" s="92">
        <v>200021.80369</v>
      </c>
      <c r="E14" s="92">
        <v>6561.2811199999996</v>
      </c>
      <c r="F14" s="92">
        <v>987605.40590000001</v>
      </c>
      <c r="G14" s="92">
        <v>17458.533530000001</v>
      </c>
      <c r="H14" s="92">
        <v>1211647.0242399999</v>
      </c>
      <c r="I14" s="92">
        <v>5167.9904800000004</v>
      </c>
      <c r="J14" s="92">
        <v>0</v>
      </c>
      <c r="K14" s="92">
        <v>0</v>
      </c>
      <c r="L14" s="92">
        <v>0</v>
      </c>
      <c r="M14" s="92">
        <v>0</v>
      </c>
      <c r="N14" s="92">
        <v>3056.2165399999999</v>
      </c>
      <c r="O14" s="92">
        <v>57022.113579999997</v>
      </c>
      <c r="P14" s="92">
        <v>5453.65301</v>
      </c>
      <c r="Q14" s="92">
        <v>278866.43859999999</v>
      </c>
      <c r="R14" s="92">
        <v>349566.41220999998</v>
      </c>
      <c r="S14" s="92">
        <v>62788.550340000002</v>
      </c>
      <c r="T14" s="92">
        <v>178.51390000000001</v>
      </c>
      <c r="U14" s="92">
        <v>6073.1694900000002</v>
      </c>
      <c r="V14" s="92">
        <v>1264.1083100000001</v>
      </c>
      <c r="W14" s="92">
        <v>8581.6126800000002</v>
      </c>
      <c r="X14" s="92">
        <v>547.60053000000005</v>
      </c>
      <c r="Y14" s="92">
        <v>45038.644319999999</v>
      </c>
      <c r="Z14" s="92">
        <v>45.724930000000001</v>
      </c>
      <c r="AA14" s="92">
        <v>72522.162760000007</v>
      </c>
      <c r="AB14" s="92">
        <v>45999.31828</v>
      </c>
      <c r="AC14" s="92">
        <v>76194.488970000006</v>
      </c>
      <c r="AD14" s="92">
        <v>319233.89451000001</v>
      </c>
      <c r="AE14" s="92">
        <v>1880447.3309599999</v>
      </c>
      <c r="AF14" s="92">
        <v>3056.2165399999999</v>
      </c>
      <c r="AG14" s="92">
        <v>1264.1083100000001</v>
      </c>
      <c r="AH14" s="92">
        <v>0</v>
      </c>
      <c r="AI14" s="92">
        <v>193755.29605</v>
      </c>
      <c r="AJ14" s="412">
        <v>1682371.7100599997</v>
      </c>
    </row>
    <row r="15" spans="1:98" x14ac:dyDescent="0.25">
      <c r="A15" s="83"/>
      <c r="B15" s="83">
        <v>1408</v>
      </c>
      <c r="C15" s="84" t="s">
        <v>1334</v>
      </c>
      <c r="D15" s="92">
        <v>0</v>
      </c>
      <c r="E15" s="92">
        <v>43835.298759999998</v>
      </c>
      <c r="F15" s="92">
        <v>7317.0952399999996</v>
      </c>
      <c r="G15" s="92">
        <v>0</v>
      </c>
      <c r="H15" s="92">
        <v>51152.394</v>
      </c>
      <c r="I15" s="92">
        <v>0</v>
      </c>
      <c r="J15" s="92">
        <v>0</v>
      </c>
      <c r="K15" s="92">
        <v>0</v>
      </c>
      <c r="L15" s="92">
        <v>0</v>
      </c>
      <c r="M15" s="92">
        <v>3001.9023000000002</v>
      </c>
      <c r="N15" s="92">
        <v>415.72232000000002</v>
      </c>
      <c r="O15" s="92">
        <v>0</v>
      </c>
      <c r="P15" s="92">
        <v>0</v>
      </c>
      <c r="Q15" s="92">
        <v>0</v>
      </c>
      <c r="R15" s="92">
        <v>3417.62462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92">
        <v>0</v>
      </c>
      <c r="Y15" s="92">
        <v>0</v>
      </c>
      <c r="Z15" s="92">
        <v>0</v>
      </c>
      <c r="AA15" s="92">
        <v>0</v>
      </c>
      <c r="AB15" s="92">
        <v>0</v>
      </c>
      <c r="AC15" s="92">
        <v>0</v>
      </c>
      <c r="AD15" s="92">
        <v>0</v>
      </c>
      <c r="AE15" s="92">
        <v>54570.018620000003</v>
      </c>
      <c r="AF15" s="92">
        <v>415.72232000000002</v>
      </c>
      <c r="AG15" s="92">
        <v>3001.9023000000002</v>
      </c>
      <c r="AH15" s="92">
        <v>0</v>
      </c>
      <c r="AI15" s="92">
        <v>0</v>
      </c>
      <c r="AJ15" s="412">
        <v>51152.394</v>
      </c>
    </row>
    <row r="16" spans="1:98" x14ac:dyDescent="0.25">
      <c r="A16" s="83"/>
      <c r="B16" s="83">
        <v>1409</v>
      </c>
      <c r="C16" s="84" t="s">
        <v>1335</v>
      </c>
      <c r="D16" s="92">
        <v>1638.4625699999999</v>
      </c>
      <c r="E16" s="92">
        <v>80255.249410000004</v>
      </c>
      <c r="F16" s="92">
        <v>81670.236839999998</v>
      </c>
      <c r="G16" s="92">
        <v>8510.9141199999995</v>
      </c>
      <c r="H16" s="92">
        <v>172074.86293999999</v>
      </c>
      <c r="I16" s="92">
        <v>80350.545859999998</v>
      </c>
      <c r="J16" s="92">
        <v>0</v>
      </c>
      <c r="K16" s="92">
        <v>0</v>
      </c>
      <c r="L16" s="92">
        <v>19111.126209999999</v>
      </c>
      <c r="M16" s="92">
        <v>3239.6131500000001</v>
      </c>
      <c r="N16" s="92">
        <v>36547.744570000003</v>
      </c>
      <c r="O16" s="92">
        <v>15844.382680000001</v>
      </c>
      <c r="P16" s="92">
        <v>138.05859000000001</v>
      </c>
      <c r="Q16" s="92">
        <v>0</v>
      </c>
      <c r="R16" s="92">
        <v>155231.47106000001</v>
      </c>
      <c r="S16" s="92">
        <v>5499.5178100000003</v>
      </c>
      <c r="T16" s="92">
        <v>744.41585999999995</v>
      </c>
      <c r="U16" s="92">
        <v>2042.4491</v>
      </c>
      <c r="V16" s="92">
        <v>366.17466000000002</v>
      </c>
      <c r="W16" s="92">
        <v>0</v>
      </c>
      <c r="X16" s="92">
        <v>0</v>
      </c>
      <c r="Y16" s="92">
        <v>0</v>
      </c>
      <c r="Z16" s="92">
        <v>244.88834</v>
      </c>
      <c r="AA16" s="92">
        <v>0</v>
      </c>
      <c r="AB16" s="92">
        <v>530.51220999999998</v>
      </c>
      <c r="AC16" s="92">
        <v>0</v>
      </c>
      <c r="AD16" s="92">
        <v>9427.957980000001</v>
      </c>
      <c r="AE16" s="92">
        <v>336734.29198000004</v>
      </c>
      <c r="AF16" s="92">
        <v>36547.744570000003</v>
      </c>
      <c r="AG16" s="92">
        <v>22716.91402</v>
      </c>
      <c r="AH16" s="92">
        <v>0</v>
      </c>
      <c r="AI16" s="92">
        <v>0</v>
      </c>
      <c r="AJ16" s="412">
        <v>277469.63338999997</v>
      </c>
    </row>
    <row r="17" spans="1:36" x14ac:dyDescent="0.25">
      <c r="A17" s="83"/>
      <c r="B17" s="83">
        <v>1410</v>
      </c>
      <c r="C17" s="84" t="s">
        <v>1341</v>
      </c>
      <c r="D17" s="92">
        <v>26224.637630000001</v>
      </c>
      <c r="E17" s="92">
        <v>186.67285999999999</v>
      </c>
      <c r="F17" s="92">
        <v>21833.73114</v>
      </c>
      <c r="G17" s="92">
        <v>3521.2195499999998</v>
      </c>
      <c r="H17" s="92">
        <v>51766.261180000001</v>
      </c>
      <c r="I17" s="92">
        <v>16961.501550000001</v>
      </c>
      <c r="J17" s="92">
        <v>0</v>
      </c>
      <c r="K17" s="92">
        <v>0</v>
      </c>
      <c r="L17" s="92">
        <v>58431.372730000003</v>
      </c>
      <c r="M17" s="92">
        <v>939.01835000000005</v>
      </c>
      <c r="N17" s="92">
        <v>1197.55459</v>
      </c>
      <c r="O17" s="92">
        <v>5375.6172399999996</v>
      </c>
      <c r="P17" s="92">
        <v>312.75761999999997</v>
      </c>
      <c r="Q17" s="92">
        <v>1236.2407800000001</v>
      </c>
      <c r="R17" s="92">
        <v>84454.062860000005</v>
      </c>
      <c r="S17" s="92">
        <v>84.085449999999994</v>
      </c>
      <c r="T17" s="92">
        <v>3001.04612</v>
      </c>
      <c r="U17" s="92">
        <v>21.30921</v>
      </c>
      <c r="V17" s="92">
        <v>289.55095999999998</v>
      </c>
      <c r="W17" s="92">
        <v>0</v>
      </c>
      <c r="X17" s="92">
        <v>0</v>
      </c>
      <c r="Y17" s="92">
        <v>346.65998999999999</v>
      </c>
      <c r="Z17" s="92">
        <v>152.70125999999999</v>
      </c>
      <c r="AA17" s="92">
        <v>0</v>
      </c>
      <c r="AB17" s="92">
        <v>2766.5302700000002</v>
      </c>
      <c r="AC17" s="92">
        <v>0</v>
      </c>
      <c r="AD17" s="92">
        <v>6661.8832600000005</v>
      </c>
      <c r="AE17" s="92">
        <v>142882.20730000001</v>
      </c>
      <c r="AF17" s="92">
        <v>1197.55459</v>
      </c>
      <c r="AG17" s="92">
        <v>59659.942040000002</v>
      </c>
      <c r="AH17" s="92">
        <v>0</v>
      </c>
      <c r="AI17" s="92">
        <v>346.65998999999999</v>
      </c>
      <c r="AJ17" s="412">
        <v>81678.050680000029</v>
      </c>
    </row>
    <row r="18" spans="1:36" x14ac:dyDescent="0.25">
      <c r="A18" s="83"/>
      <c r="B18" s="83">
        <v>1411</v>
      </c>
      <c r="C18" s="84" t="s">
        <v>1347</v>
      </c>
      <c r="D18" s="92">
        <v>5629.3509100000001</v>
      </c>
      <c r="E18" s="92">
        <v>7244.9857899999997</v>
      </c>
      <c r="F18" s="92">
        <v>7726.5258100000001</v>
      </c>
      <c r="G18" s="92">
        <v>1836.0673300000001</v>
      </c>
      <c r="H18" s="92">
        <v>22436.929840000001</v>
      </c>
      <c r="I18" s="92">
        <v>565.19430999999997</v>
      </c>
      <c r="J18" s="92">
        <v>0</v>
      </c>
      <c r="K18" s="92">
        <v>0</v>
      </c>
      <c r="L18" s="92">
        <v>0</v>
      </c>
      <c r="M18" s="92">
        <v>233.36439999999999</v>
      </c>
      <c r="N18" s="92">
        <v>491.61205999999999</v>
      </c>
      <c r="O18" s="92">
        <v>1144.23695</v>
      </c>
      <c r="P18" s="92">
        <v>0</v>
      </c>
      <c r="Q18" s="92">
        <v>0</v>
      </c>
      <c r="R18" s="92">
        <v>2434.4077200000002</v>
      </c>
      <c r="S18" s="92">
        <v>355.07898</v>
      </c>
      <c r="T18" s="92">
        <v>310.51434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212.43843000000001</v>
      </c>
      <c r="AA18" s="92">
        <v>0</v>
      </c>
      <c r="AB18" s="92">
        <v>742.19911999999999</v>
      </c>
      <c r="AC18" s="92">
        <v>0</v>
      </c>
      <c r="AD18" s="92">
        <v>1620.2308699999999</v>
      </c>
      <c r="AE18" s="92">
        <v>26491.568429999999</v>
      </c>
      <c r="AF18" s="92">
        <v>491.61205999999999</v>
      </c>
      <c r="AG18" s="92">
        <v>233.36439999999999</v>
      </c>
      <c r="AH18" s="92">
        <v>0</v>
      </c>
      <c r="AI18" s="92">
        <v>0</v>
      </c>
      <c r="AJ18" s="412">
        <v>25766.591969999998</v>
      </c>
    </row>
    <row r="19" spans="1:36" x14ac:dyDescent="0.25">
      <c r="A19" s="83"/>
      <c r="B19" s="83">
        <v>1412</v>
      </c>
      <c r="C19" s="84" t="s">
        <v>1348</v>
      </c>
      <c r="D19" s="92">
        <v>1725.6686</v>
      </c>
      <c r="E19" s="92">
        <v>217.39416</v>
      </c>
      <c r="F19" s="92">
        <v>18025.638279999999</v>
      </c>
      <c r="G19" s="92">
        <v>26.051020000000001</v>
      </c>
      <c r="H19" s="92">
        <v>19994.752059999999</v>
      </c>
      <c r="I19" s="92">
        <v>26.966729999999998</v>
      </c>
      <c r="J19" s="92">
        <v>0</v>
      </c>
      <c r="K19" s="92">
        <v>0</v>
      </c>
      <c r="L19" s="92">
        <v>0</v>
      </c>
      <c r="M19" s="92">
        <v>0</v>
      </c>
      <c r="N19" s="92">
        <v>27.397079999999999</v>
      </c>
      <c r="O19" s="92">
        <v>1997.1433999999999</v>
      </c>
      <c r="P19" s="92">
        <v>0</v>
      </c>
      <c r="Q19" s="92">
        <v>553.89038000000005</v>
      </c>
      <c r="R19" s="92">
        <v>2605.3975899999996</v>
      </c>
      <c r="S19" s="92">
        <v>3618.61679</v>
      </c>
      <c r="T19" s="92">
        <v>0</v>
      </c>
      <c r="U19" s="92">
        <v>75.082310000000007</v>
      </c>
      <c r="V19" s="92">
        <v>15.403980000000001</v>
      </c>
      <c r="W19" s="92">
        <v>0</v>
      </c>
      <c r="X19" s="92">
        <v>0</v>
      </c>
      <c r="Y19" s="92">
        <v>6784.9988300000005</v>
      </c>
      <c r="Z19" s="92">
        <v>16.282599999999999</v>
      </c>
      <c r="AA19" s="92">
        <v>1623.7077999999999</v>
      </c>
      <c r="AB19" s="92">
        <v>6303.9434000000001</v>
      </c>
      <c r="AC19" s="92">
        <v>1947.6756800000001</v>
      </c>
      <c r="AD19" s="92">
        <v>20385.711390000004</v>
      </c>
      <c r="AE19" s="92">
        <v>42985.861040000003</v>
      </c>
      <c r="AF19" s="92">
        <v>27.397079999999999</v>
      </c>
      <c r="AG19" s="92">
        <v>15.403980000000001</v>
      </c>
      <c r="AH19" s="92">
        <v>0</v>
      </c>
      <c r="AI19" s="92">
        <v>10356.382310000001</v>
      </c>
      <c r="AJ19" s="412">
        <v>32586.677670000001</v>
      </c>
    </row>
    <row r="20" spans="1:36" x14ac:dyDescent="0.25">
      <c r="A20" s="83"/>
      <c r="B20" s="83">
        <v>1416</v>
      </c>
      <c r="C20" s="84" t="s">
        <v>1350</v>
      </c>
      <c r="D20" s="92">
        <v>0</v>
      </c>
      <c r="E20" s="92">
        <v>64.590789999999998</v>
      </c>
      <c r="F20" s="92">
        <v>0</v>
      </c>
      <c r="G20" s="92">
        <v>0</v>
      </c>
      <c r="H20" s="92">
        <v>64.590789999999998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2">
        <v>0</v>
      </c>
      <c r="AE20" s="92">
        <v>64.590789999999998</v>
      </c>
      <c r="AF20" s="92">
        <v>0</v>
      </c>
      <c r="AG20" s="92">
        <v>0</v>
      </c>
      <c r="AH20" s="92">
        <v>0</v>
      </c>
      <c r="AI20" s="92">
        <v>0</v>
      </c>
      <c r="AJ20" s="412">
        <v>64.590789999999998</v>
      </c>
    </row>
    <row r="21" spans="1:36" x14ac:dyDescent="0.25">
      <c r="A21" s="83"/>
      <c r="B21" s="83">
        <v>1417</v>
      </c>
      <c r="C21" s="84" t="s">
        <v>1351</v>
      </c>
      <c r="D21" s="92">
        <v>1817.60193</v>
      </c>
      <c r="E21" s="92">
        <v>76135.952860000005</v>
      </c>
      <c r="F21" s="92">
        <v>65800.702619999996</v>
      </c>
      <c r="G21" s="92">
        <v>7072.71929</v>
      </c>
      <c r="H21" s="92">
        <v>150826.97670000003</v>
      </c>
      <c r="I21" s="92">
        <v>6884.67173</v>
      </c>
      <c r="J21" s="92">
        <v>72.810220000000001</v>
      </c>
      <c r="K21" s="92">
        <v>0</v>
      </c>
      <c r="L21" s="92">
        <v>1798.07395</v>
      </c>
      <c r="M21" s="92">
        <v>11874.30039</v>
      </c>
      <c r="N21" s="92">
        <v>15860.565350000001</v>
      </c>
      <c r="O21" s="92">
        <v>6829.78233</v>
      </c>
      <c r="P21" s="92">
        <v>1722.6154899999999</v>
      </c>
      <c r="Q21" s="92">
        <v>0</v>
      </c>
      <c r="R21" s="92">
        <v>45042.819459999999</v>
      </c>
      <c r="S21" s="92">
        <v>7049.7120400000003</v>
      </c>
      <c r="T21" s="92">
        <v>174.26821000000001</v>
      </c>
      <c r="U21" s="92">
        <v>0</v>
      </c>
      <c r="V21" s="92">
        <v>13.489850000000001</v>
      </c>
      <c r="W21" s="92">
        <v>0</v>
      </c>
      <c r="X21" s="92">
        <v>0</v>
      </c>
      <c r="Y21" s="92">
        <v>0</v>
      </c>
      <c r="Z21" s="92">
        <v>987.78520000000003</v>
      </c>
      <c r="AA21" s="92">
        <v>0</v>
      </c>
      <c r="AB21" s="92">
        <v>0</v>
      </c>
      <c r="AC21" s="92">
        <v>0</v>
      </c>
      <c r="AD21" s="92">
        <v>8225.2553000000007</v>
      </c>
      <c r="AE21" s="92">
        <v>204095.05146000002</v>
      </c>
      <c r="AF21" s="92">
        <v>15860.565350000001</v>
      </c>
      <c r="AG21" s="92">
        <v>13685.86419</v>
      </c>
      <c r="AH21" s="92">
        <v>0</v>
      </c>
      <c r="AI21" s="92">
        <v>0</v>
      </c>
      <c r="AJ21" s="412">
        <v>174548.62192000006</v>
      </c>
    </row>
    <row r="22" spans="1:36" x14ac:dyDescent="0.25">
      <c r="A22" s="83"/>
      <c r="B22" s="83">
        <v>1418</v>
      </c>
      <c r="C22" s="84" t="s">
        <v>1803</v>
      </c>
      <c r="D22" s="92">
        <v>10844.04628</v>
      </c>
      <c r="E22" s="92">
        <v>23366.02161</v>
      </c>
      <c r="F22" s="92">
        <v>85969.177290000007</v>
      </c>
      <c r="G22" s="92">
        <v>38566.616029999997</v>
      </c>
      <c r="H22" s="92">
        <v>158745.86121</v>
      </c>
      <c r="I22" s="92">
        <v>10129.874460000001</v>
      </c>
      <c r="J22" s="92">
        <v>5610.5514899999998</v>
      </c>
      <c r="K22" s="92">
        <v>0</v>
      </c>
      <c r="L22" s="92">
        <v>63831.892870000003</v>
      </c>
      <c r="M22" s="92">
        <v>10839.81709</v>
      </c>
      <c r="N22" s="92">
        <v>4361.6943099999999</v>
      </c>
      <c r="O22" s="92">
        <v>2691.0488500000001</v>
      </c>
      <c r="P22" s="92">
        <v>443.62545999999998</v>
      </c>
      <c r="Q22" s="92">
        <v>354.93520000000001</v>
      </c>
      <c r="R22" s="92">
        <v>98263.439730000013</v>
      </c>
      <c r="S22" s="92">
        <v>0</v>
      </c>
      <c r="T22" s="92">
        <v>1358.7319199999999</v>
      </c>
      <c r="U22" s="92">
        <v>0</v>
      </c>
      <c r="V22" s="92">
        <v>289.36167</v>
      </c>
      <c r="W22" s="92">
        <v>0</v>
      </c>
      <c r="X22" s="92">
        <v>49.141579999999998</v>
      </c>
      <c r="Y22" s="92">
        <v>121.51806000000001</v>
      </c>
      <c r="Z22" s="92">
        <v>77.775729999999996</v>
      </c>
      <c r="AA22" s="92">
        <v>0</v>
      </c>
      <c r="AB22" s="92">
        <v>150.22239999999999</v>
      </c>
      <c r="AC22" s="92">
        <v>0</v>
      </c>
      <c r="AD22" s="92">
        <v>2046.7513600000002</v>
      </c>
      <c r="AE22" s="92">
        <v>259056.05230000001</v>
      </c>
      <c r="AF22" s="92">
        <v>4361.6943099999999</v>
      </c>
      <c r="AG22" s="92">
        <v>74961.071630000006</v>
      </c>
      <c r="AH22" s="92">
        <v>0</v>
      </c>
      <c r="AI22" s="92">
        <v>121.51806000000001</v>
      </c>
      <c r="AJ22" s="412">
        <v>179611.7683</v>
      </c>
    </row>
    <row r="23" spans="1:36" x14ac:dyDescent="0.25">
      <c r="A23" s="83"/>
      <c r="B23" s="83">
        <v>1419</v>
      </c>
      <c r="C23" s="84" t="s">
        <v>1362</v>
      </c>
      <c r="D23" s="92">
        <v>2706.04259</v>
      </c>
      <c r="E23" s="92">
        <v>8302.4410499999994</v>
      </c>
      <c r="F23" s="92">
        <v>57078.252520000002</v>
      </c>
      <c r="G23" s="92">
        <v>6870.7369900000003</v>
      </c>
      <c r="H23" s="92">
        <v>74957.473150000005</v>
      </c>
      <c r="I23" s="92">
        <v>155.62870000000001</v>
      </c>
      <c r="J23" s="92">
        <v>220.05488</v>
      </c>
      <c r="K23" s="92">
        <v>0</v>
      </c>
      <c r="L23" s="92">
        <v>0</v>
      </c>
      <c r="M23" s="92">
        <v>4667.99982</v>
      </c>
      <c r="N23" s="92">
        <v>1633.9640899999999</v>
      </c>
      <c r="O23" s="92">
        <v>265.96660000000003</v>
      </c>
      <c r="P23" s="92">
        <v>0</v>
      </c>
      <c r="Q23" s="92">
        <v>0</v>
      </c>
      <c r="R23" s="92">
        <v>6943.6140899999991</v>
      </c>
      <c r="S23" s="92">
        <v>13.662940000000001</v>
      </c>
      <c r="T23" s="92">
        <v>0</v>
      </c>
      <c r="U23" s="92">
        <v>0</v>
      </c>
      <c r="V23" s="92">
        <v>0</v>
      </c>
      <c r="W23" s="92">
        <v>0</v>
      </c>
      <c r="X23" s="92">
        <v>0</v>
      </c>
      <c r="Y23" s="92">
        <v>0</v>
      </c>
      <c r="Z23" s="92">
        <v>0</v>
      </c>
      <c r="AA23" s="92">
        <v>0</v>
      </c>
      <c r="AB23" s="92">
        <v>69.763930000000002</v>
      </c>
      <c r="AC23" s="92">
        <v>0</v>
      </c>
      <c r="AD23" s="92">
        <v>83.426870000000008</v>
      </c>
      <c r="AE23" s="92">
        <v>81984.514110000004</v>
      </c>
      <c r="AF23" s="92">
        <v>1633.9640899999999</v>
      </c>
      <c r="AG23" s="92">
        <v>4667.99982</v>
      </c>
      <c r="AH23" s="92">
        <v>0</v>
      </c>
      <c r="AI23" s="92">
        <v>0</v>
      </c>
      <c r="AJ23" s="412">
        <v>75682.550199999998</v>
      </c>
    </row>
    <row r="24" spans="1:36" x14ac:dyDescent="0.25">
      <c r="A24" s="83"/>
      <c r="B24" s="83">
        <v>1420</v>
      </c>
      <c r="C24" s="84" t="s">
        <v>1364</v>
      </c>
      <c r="D24" s="92">
        <v>206.68581</v>
      </c>
      <c r="E24" s="92">
        <v>3.9931299999999998</v>
      </c>
      <c r="F24" s="92">
        <v>113231.4176</v>
      </c>
      <c r="G24" s="92">
        <v>294.80711000000002</v>
      </c>
      <c r="H24" s="92">
        <v>113736.90364999999</v>
      </c>
      <c r="I24" s="92">
        <v>27.063420000000001</v>
      </c>
      <c r="J24" s="92">
        <v>0</v>
      </c>
      <c r="K24" s="92">
        <v>0</v>
      </c>
      <c r="L24" s="92">
        <v>0</v>
      </c>
      <c r="M24" s="92">
        <v>0</v>
      </c>
      <c r="N24" s="92">
        <v>18.758970000000001</v>
      </c>
      <c r="O24" s="92">
        <v>536.27531999999997</v>
      </c>
      <c r="P24" s="92">
        <v>99.332999999999998</v>
      </c>
      <c r="Q24" s="92">
        <v>1451.0291199999999</v>
      </c>
      <c r="R24" s="92">
        <v>2132.4598299999998</v>
      </c>
      <c r="S24" s="92">
        <v>2295.8582700000002</v>
      </c>
      <c r="T24" s="92">
        <v>9.5E-4</v>
      </c>
      <c r="U24" s="92">
        <v>2.1843300000000001</v>
      </c>
      <c r="V24" s="92">
        <v>27.439029999999999</v>
      </c>
      <c r="W24" s="92">
        <v>0</v>
      </c>
      <c r="X24" s="92">
        <v>0</v>
      </c>
      <c r="Y24" s="92">
        <v>2432.6965700000001</v>
      </c>
      <c r="Z24" s="92">
        <v>0</v>
      </c>
      <c r="AA24" s="92">
        <v>788.19502999999997</v>
      </c>
      <c r="AB24" s="92">
        <v>480.48795000000001</v>
      </c>
      <c r="AC24" s="92">
        <v>84.643209999999996</v>
      </c>
      <c r="AD24" s="92">
        <v>6111.5053399999997</v>
      </c>
      <c r="AE24" s="92">
        <v>121980.86882</v>
      </c>
      <c r="AF24" s="92">
        <v>18.758970000000001</v>
      </c>
      <c r="AG24" s="92">
        <v>27.439029999999999</v>
      </c>
      <c r="AH24" s="92">
        <v>0</v>
      </c>
      <c r="AI24" s="92">
        <v>3305.5348100000001</v>
      </c>
      <c r="AJ24" s="412">
        <v>118629.13601</v>
      </c>
    </row>
    <row r="25" spans="1:36" x14ac:dyDescent="0.25">
      <c r="A25" s="83"/>
      <c r="B25" s="83">
        <v>1424</v>
      </c>
      <c r="C25" s="84" t="s">
        <v>1366</v>
      </c>
      <c r="D25" s="92">
        <v>0</v>
      </c>
      <c r="E25" s="92">
        <v>2127.5695700000001</v>
      </c>
      <c r="F25" s="92">
        <v>0</v>
      </c>
      <c r="G25" s="92">
        <v>0</v>
      </c>
      <c r="H25" s="92">
        <v>2127.5695700000001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2">
        <v>0</v>
      </c>
      <c r="AC25" s="92">
        <v>0</v>
      </c>
      <c r="AD25" s="92">
        <v>0</v>
      </c>
      <c r="AE25" s="92">
        <v>2127.5695700000001</v>
      </c>
      <c r="AF25" s="92">
        <v>0</v>
      </c>
      <c r="AG25" s="92">
        <v>0</v>
      </c>
      <c r="AH25" s="92">
        <v>0</v>
      </c>
      <c r="AI25" s="92">
        <v>0</v>
      </c>
      <c r="AJ25" s="412">
        <v>2127.5695700000001</v>
      </c>
    </row>
    <row r="26" spans="1:36" x14ac:dyDescent="0.25">
      <c r="A26" s="83"/>
      <c r="B26" s="83">
        <v>1473</v>
      </c>
      <c r="C26" s="84" t="s">
        <v>1038</v>
      </c>
      <c r="D26" s="92">
        <v>2571.1686599999998</v>
      </c>
      <c r="E26" s="92">
        <v>320650.85647</v>
      </c>
      <c r="F26" s="92">
        <v>15571.9602</v>
      </c>
      <c r="G26" s="92">
        <v>452.90422999999998</v>
      </c>
      <c r="H26" s="92">
        <v>339246.88955999998</v>
      </c>
      <c r="I26" s="92">
        <v>0</v>
      </c>
      <c r="J26" s="92">
        <v>3565.5841500000001</v>
      </c>
      <c r="K26" s="92">
        <v>0</v>
      </c>
      <c r="L26" s="92">
        <v>0</v>
      </c>
      <c r="M26" s="92">
        <v>0</v>
      </c>
      <c r="N26" s="92">
        <v>0</v>
      </c>
      <c r="O26" s="92">
        <v>214.39572000000001</v>
      </c>
      <c r="P26" s="92">
        <v>2824.04709</v>
      </c>
      <c r="Q26" s="92">
        <v>0</v>
      </c>
      <c r="R26" s="92">
        <v>6604.0269600000001</v>
      </c>
      <c r="S26" s="92">
        <v>202.68970999999999</v>
      </c>
      <c r="T26" s="92">
        <v>0</v>
      </c>
      <c r="U26" s="92">
        <v>0</v>
      </c>
      <c r="V26" s="92">
        <v>0</v>
      </c>
      <c r="W26" s="92">
        <v>0</v>
      </c>
      <c r="X26" s="92">
        <v>0</v>
      </c>
      <c r="Y26" s="92">
        <v>0</v>
      </c>
      <c r="Z26" s="92">
        <v>0</v>
      </c>
      <c r="AA26" s="92">
        <v>0</v>
      </c>
      <c r="AB26" s="92">
        <v>0</v>
      </c>
      <c r="AC26" s="92">
        <v>0</v>
      </c>
      <c r="AD26" s="92">
        <v>202.68970999999999</v>
      </c>
      <c r="AE26" s="92">
        <v>346053.60622999998</v>
      </c>
      <c r="AF26" s="92">
        <v>0</v>
      </c>
      <c r="AG26" s="92">
        <v>0</v>
      </c>
      <c r="AH26" s="92">
        <v>0</v>
      </c>
      <c r="AI26" s="92">
        <v>0</v>
      </c>
      <c r="AJ26" s="412">
        <v>346053.60622999998</v>
      </c>
    </row>
    <row r="27" spans="1:36" x14ac:dyDescent="0.25">
      <c r="A27" s="83"/>
      <c r="B27" s="83">
        <v>1474</v>
      </c>
      <c r="C27" s="84" t="s">
        <v>1461</v>
      </c>
      <c r="D27" s="92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2">
        <v>0</v>
      </c>
      <c r="AC27" s="92">
        <v>0</v>
      </c>
      <c r="AD27" s="92">
        <v>0</v>
      </c>
      <c r="AE27" s="92">
        <v>0</v>
      </c>
      <c r="AF27" s="92">
        <v>0</v>
      </c>
      <c r="AG27" s="92">
        <v>0</v>
      </c>
      <c r="AH27" s="92">
        <v>0</v>
      </c>
      <c r="AI27" s="92">
        <v>0</v>
      </c>
      <c r="AJ27" s="412">
        <v>0</v>
      </c>
    </row>
    <row r="28" spans="1:36" x14ac:dyDescent="0.25">
      <c r="A28" s="83"/>
      <c r="B28" s="83">
        <v>1475</v>
      </c>
      <c r="C28" s="84" t="s">
        <v>1462</v>
      </c>
      <c r="D28" s="92">
        <v>0</v>
      </c>
      <c r="E28" s="92">
        <v>160.19617</v>
      </c>
      <c r="F28" s="92">
        <v>0</v>
      </c>
      <c r="G28" s="92">
        <v>0</v>
      </c>
      <c r="H28" s="92">
        <v>160.19617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19.2379</v>
      </c>
      <c r="P28" s="92">
        <v>0</v>
      </c>
      <c r="Q28" s="92">
        <v>0</v>
      </c>
      <c r="R28" s="92">
        <v>19.2379</v>
      </c>
      <c r="S28" s="92">
        <v>0</v>
      </c>
      <c r="T28" s="92">
        <v>0</v>
      </c>
      <c r="U28" s="92">
        <v>0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>
        <v>0</v>
      </c>
      <c r="AB28" s="92">
        <v>0</v>
      </c>
      <c r="AC28" s="92">
        <v>0</v>
      </c>
      <c r="AD28" s="92">
        <v>0</v>
      </c>
      <c r="AE28" s="92">
        <v>179.43406999999999</v>
      </c>
      <c r="AF28" s="92">
        <v>0</v>
      </c>
      <c r="AG28" s="92">
        <v>0</v>
      </c>
      <c r="AH28" s="92">
        <v>0</v>
      </c>
      <c r="AI28" s="92">
        <v>0</v>
      </c>
      <c r="AJ28" s="412">
        <v>179.43406999999999</v>
      </c>
    </row>
    <row r="29" spans="1:36" x14ac:dyDescent="0.25">
      <c r="A29" s="83"/>
      <c r="B29" s="83">
        <v>1476</v>
      </c>
      <c r="C29" s="84" t="s">
        <v>1463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>
        <v>0</v>
      </c>
      <c r="AB29" s="92">
        <v>0</v>
      </c>
      <c r="AC29" s="92">
        <v>0</v>
      </c>
      <c r="AD29" s="92">
        <v>0</v>
      </c>
      <c r="AE29" s="92">
        <v>0</v>
      </c>
      <c r="AF29" s="92">
        <v>0</v>
      </c>
      <c r="AG29" s="92">
        <v>0</v>
      </c>
      <c r="AH29" s="92">
        <v>0</v>
      </c>
      <c r="AI29" s="92">
        <v>0</v>
      </c>
      <c r="AJ29" s="412">
        <v>0</v>
      </c>
    </row>
    <row r="30" spans="1:36" x14ac:dyDescent="0.25">
      <c r="A30" s="83"/>
      <c r="B30" s="83">
        <v>1477</v>
      </c>
      <c r="C30" s="84" t="s">
        <v>1464</v>
      </c>
      <c r="D30" s="92">
        <v>0</v>
      </c>
      <c r="E30" s="92">
        <v>167.71357</v>
      </c>
      <c r="F30" s="92">
        <v>0</v>
      </c>
      <c r="G30" s="92">
        <v>0</v>
      </c>
      <c r="H30" s="92">
        <v>167.71357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2">
        <v>0</v>
      </c>
      <c r="O30" s="92">
        <v>0</v>
      </c>
      <c r="P30" s="92">
        <v>0</v>
      </c>
      <c r="Q30" s="92">
        <v>0</v>
      </c>
      <c r="R30" s="92">
        <v>0</v>
      </c>
      <c r="S30" s="92">
        <v>0</v>
      </c>
      <c r="T30" s="92">
        <v>0</v>
      </c>
      <c r="U30" s="92">
        <v>0</v>
      </c>
      <c r="V30" s="92">
        <v>0</v>
      </c>
      <c r="W30" s="92">
        <v>0</v>
      </c>
      <c r="X30" s="92">
        <v>0</v>
      </c>
      <c r="Y30" s="92">
        <v>0</v>
      </c>
      <c r="Z30" s="92">
        <v>0</v>
      </c>
      <c r="AA30" s="92">
        <v>0</v>
      </c>
      <c r="AB30" s="92">
        <v>0</v>
      </c>
      <c r="AC30" s="92">
        <v>0</v>
      </c>
      <c r="AD30" s="92">
        <v>0</v>
      </c>
      <c r="AE30" s="92">
        <v>167.71357</v>
      </c>
      <c r="AF30" s="92">
        <v>0</v>
      </c>
      <c r="AG30" s="92">
        <v>0</v>
      </c>
      <c r="AH30" s="92">
        <v>0</v>
      </c>
      <c r="AI30" s="92">
        <v>0</v>
      </c>
      <c r="AJ30" s="412">
        <v>167.71357</v>
      </c>
    </row>
    <row r="31" spans="1:36" x14ac:dyDescent="0.25">
      <c r="A31" s="83"/>
      <c r="B31" s="83">
        <v>1478</v>
      </c>
      <c r="C31" s="84" t="s">
        <v>1465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v>0</v>
      </c>
      <c r="N31" s="92">
        <v>0</v>
      </c>
      <c r="O31" s="92">
        <v>0</v>
      </c>
      <c r="P31" s="92">
        <v>0</v>
      </c>
      <c r="Q31" s="92">
        <v>0</v>
      </c>
      <c r="R31" s="92">
        <v>0</v>
      </c>
      <c r="S31" s="92">
        <v>0</v>
      </c>
      <c r="T31" s="92">
        <v>0</v>
      </c>
      <c r="U31" s="92">
        <v>0</v>
      </c>
      <c r="V31" s="92">
        <v>0</v>
      </c>
      <c r="W31" s="92">
        <v>0</v>
      </c>
      <c r="X31" s="92">
        <v>0</v>
      </c>
      <c r="Y31" s="92">
        <v>0</v>
      </c>
      <c r="Z31" s="92">
        <v>0</v>
      </c>
      <c r="AA31" s="92">
        <v>0</v>
      </c>
      <c r="AB31" s="92">
        <v>0</v>
      </c>
      <c r="AC31" s="92">
        <v>0</v>
      </c>
      <c r="AD31" s="92">
        <v>0</v>
      </c>
      <c r="AE31" s="92">
        <v>0</v>
      </c>
      <c r="AF31" s="92">
        <v>0</v>
      </c>
      <c r="AG31" s="92">
        <v>0</v>
      </c>
      <c r="AH31" s="92">
        <v>0</v>
      </c>
      <c r="AI31" s="92">
        <v>0</v>
      </c>
      <c r="AJ31" s="412">
        <v>0</v>
      </c>
    </row>
    <row r="32" spans="1:36" x14ac:dyDescent="0.25">
      <c r="A32" s="83"/>
      <c r="B32" s="83">
        <v>149105</v>
      </c>
      <c r="C32" s="84" t="s">
        <v>1482</v>
      </c>
      <c r="D32" s="92">
        <v>0</v>
      </c>
      <c r="E32" s="92">
        <v>512162.96110000001</v>
      </c>
      <c r="F32" s="246">
        <v>29315.66402</v>
      </c>
      <c r="G32" s="246">
        <v>6317.8516300000001</v>
      </c>
      <c r="H32" s="92">
        <v>547796.47675000003</v>
      </c>
      <c r="I32" s="92">
        <v>0</v>
      </c>
      <c r="J32" s="92">
        <v>0</v>
      </c>
      <c r="K32" s="246">
        <v>0</v>
      </c>
      <c r="L32" s="246">
        <v>0</v>
      </c>
      <c r="M32" s="246">
        <v>1511.92201</v>
      </c>
      <c r="N32" s="246">
        <v>31659.14588</v>
      </c>
      <c r="O32" s="246">
        <v>3497.9227599999999</v>
      </c>
      <c r="P32" s="246">
        <v>1443.8379299999999</v>
      </c>
      <c r="Q32" s="246">
        <v>0</v>
      </c>
      <c r="R32" s="246">
        <v>38112.828580000001</v>
      </c>
      <c r="S32" s="246">
        <v>3174.1103600000001</v>
      </c>
      <c r="T32" s="246">
        <v>11.546139999999999</v>
      </c>
      <c r="U32" s="246">
        <v>592.06278999999995</v>
      </c>
      <c r="V32" s="246">
        <v>979.64727000000005</v>
      </c>
      <c r="W32" s="246">
        <v>595.73857999999996</v>
      </c>
      <c r="X32" s="246">
        <v>0</v>
      </c>
      <c r="Y32" s="246">
        <v>0</v>
      </c>
      <c r="Z32" s="246">
        <v>2302.6764600000001</v>
      </c>
      <c r="AA32" s="246">
        <v>0</v>
      </c>
      <c r="AB32" s="246">
        <v>5038.7733399999997</v>
      </c>
      <c r="AC32" s="246">
        <v>0</v>
      </c>
      <c r="AD32" s="246">
        <v>12694.55494</v>
      </c>
      <c r="AE32" s="246">
        <v>598603.86026999995</v>
      </c>
      <c r="AF32" s="246">
        <v>31659.14588</v>
      </c>
      <c r="AG32" s="246">
        <v>2491.5692800000002</v>
      </c>
      <c r="AH32" s="246">
        <v>0</v>
      </c>
      <c r="AI32" s="246">
        <v>0</v>
      </c>
      <c r="AJ32" s="521">
        <v>564453.14511000004</v>
      </c>
    </row>
    <row r="33" spans="1:38" x14ac:dyDescent="0.25">
      <c r="A33" s="83"/>
      <c r="B33" s="83">
        <v>149120</v>
      </c>
      <c r="C33" s="84" t="s">
        <v>1485</v>
      </c>
      <c r="D33" s="92">
        <v>21181.336940000001</v>
      </c>
      <c r="E33" s="92">
        <v>2114.8484899999999</v>
      </c>
      <c r="F33" s="246">
        <v>109526.9198</v>
      </c>
      <c r="G33" s="246">
        <v>7339.9162500000002</v>
      </c>
      <c r="H33" s="92">
        <v>140163.02148000002</v>
      </c>
      <c r="I33" s="92">
        <v>0</v>
      </c>
      <c r="J33" s="92">
        <v>437.41098</v>
      </c>
      <c r="K33" s="246">
        <v>0</v>
      </c>
      <c r="L33" s="246">
        <v>24591.963049999998</v>
      </c>
      <c r="M33" s="246">
        <v>11662.121950000001</v>
      </c>
      <c r="N33" s="246">
        <v>206.99043</v>
      </c>
      <c r="O33" s="246">
        <v>4410.4801399999997</v>
      </c>
      <c r="P33" s="246">
        <v>180.51330999999999</v>
      </c>
      <c r="Q33" s="246">
        <v>1066.3889999999999</v>
      </c>
      <c r="R33" s="246">
        <v>42555.868860000002</v>
      </c>
      <c r="S33" s="246">
        <v>137.99831</v>
      </c>
      <c r="T33" s="246">
        <v>925.84795999999994</v>
      </c>
      <c r="U33" s="246">
        <v>7.2864300000000002</v>
      </c>
      <c r="V33" s="246">
        <v>2082.0198099999998</v>
      </c>
      <c r="W33" s="246">
        <v>56.596170000000001</v>
      </c>
      <c r="X33" s="246">
        <v>122.05676</v>
      </c>
      <c r="Y33" s="246">
        <v>131.20742999999999</v>
      </c>
      <c r="Z33" s="246">
        <v>33.260829999999999</v>
      </c>
      <c r="AA33" s="246">
        <v>0</v>
      </c>
      <c r="AB33" s="246">
        <v>12450.39358</v>
      </c>
      <c r="AC33" s="246">
        <v>0</v>
      </c>
      <c r="AD33" s="246">
        <v>15946.66728</v>
      </c>
      <c r="AE33" s="246">
        <v>198665.55762000004</v>
      </c>
      <c r="AF33" s="246">
        <v>206.99043</v>
      </c>
      <c r="AG33" s="246">
        <v>38336.104809999997</v>
      </c>
      <c r="AH33" s="246">
        <v>0</v>
      </c>
      <c r="AI33" s="246">
        <v>131.20742999999999</v>
      </c>
      <c r="AJ33" s="521">
        <v>159991.25495000006</v>
      </c>
    </row>
    <row r="34" spans="1:38" x14ac:dyDescent="0.25">
      <c r="A34" s="83"/>
      <c r="B34" s="83">
        <v>149130</v>
      </c>
      <c r="C34" s="84" t="s">
        <v>1487</v>
      </c>
      <c r="D34" s="92">
        <v>0</v>
      </c>
      <c r="E34" s="92">
        <v>21055.154559999999</v>
      </c>
      <c r="F34" s="246">
        <v>4582.0449699999999</v>
      </c>
      <c r="G34" s="246">
        <v>1149.31134</v>
      </c>
      <c r="H34" s="92">
        <v>26786.510869999998</v>
      </c>
      <c r="I34" s="92">
        <v>0</v>
      </c>
      <c r="J34" s="92">
        <v>1586.43299</v>
      </c>
      <c r="K34" s="246">
        <v>0</v>
      </c>
      <c r="L34" s="246">
        <v>0</v>
      </c>
      <c r="M34" s="246">
        <v>0</v>
      </c>
      <c r="N34" s="246">
        <v>0</v>
      </c>
      <c r="O34" s="246">
        <v>1165.6685399999999</v>
      </c>
      <c r="P34" s="246">
        <v>131.86355</v>
      </c>
      <c r="Q34" s="246">
        <v>0</v>
      </c>
      <c r="R34" s="246">
        <v>2883.9650799999999</v>
      </c>
      <c r="S34" s="246">
        <v>0</v>
      </c>
      <c r="T34" s="246">
        <v>0</v>
      </c>
      <c r="U34" s="246">
        <v>0</v>
      </c>
      <c r="V34" s="246">
        <v>54.197789999999998</v>
      </c>
      <c r="W34" s="246">
        <v>0</v>
      </c>
      <c r="X34" s="246">
        <v>0</v>
      </c>
      <c r="Y34" s="246">
        <v>0</v>
      </c>
      <c r="Z34" s="246">
        <v>58.606079999999999</v>
      </c>
      <c r="AA34" s="246">
        <v>0</v>
      </c>
      <c r="AB34" s="246">
        <v>5914.9475000000002</v>
      </c>
      <c r="AC34" s="246">
        <v>0</v>
      </c>
      <c r="AD34" s="246">
        <v>6027.75137</v>
      </c>
      <c r="AE34" s="246">
        <v>35698.227319999998</v>
      </c>
      <c r="AF34" s="246">
        <v>0</v>
      </c>
      <c r="AG34" s="246">
        <v>54.197789999999998</v>
      </c>
      <c r="AH34" s="246">
        <v>0</v>
      </c>
      <c r="AI34" s="246">
        <v>0</v>
      </c>
      <c r="AJ34" s="521">
        <v>35644.02953</v>
      </c>
    </row>
    <row r="35" spans="1:38" x14ac:dyDescent="0.25">
      <c r="A35" s="83"/>
      <c r="B35" s="83">
        <v>149135</v>
      </c>
      <c r="C35" s="84" t="s">
        <v>1488</v>
      </c>
      <c r="D35" s="92">
        <v>0</v>
      </c>
      <c r="E35" s="92">
        <v>0</v>
      </c>
      <c r="F35" s="246">
        <v>0</v>
      </c>
      <c r="G35" s="246">
        <v>0</v>
      </c>
      <c r="H35" s="92">
        <v>0</v>
      </c>
      <c r="I35" s="92">
        <v>0</v>
      </c>
      <c r="J35" s="92">
        <v>0</v>
      </c>
      <c r="K35" s="246">
        <v>0</v>
      </c>
      <c r="L35" s="246">
        <v>0</v>
      </c>
      <c r="M35" s="246">
        <v>0</v>
      </c>
      <c r="N35" s="246">
        <v>0</v>
      </c>
      <c r="O35" s="246">
        <v>0</v>
      </c>
      <c r="P35" s="246">
        <v>0</v>
      </c>
      <c r="Q35" s="246">
        <v>0</v>
      </c>
      <c r="R35" s="246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v>0</v>
      </c>
      <c r="X35" s="246">
        <v>0</v>
      </c>
      <c r="Y35" s="246">
        <v>0</v>
      </c>
      <c r="Z35" s="246">
        <v>0</v>
      </c>
      <c r="AA35" s="246">
        <v>0</v>
      </c>
      <c r="AB35" s="246">
        <v>0</v>
      </c>
      <c r="AC35" s="246">
        <v>0</v>
      </c>
      <c r="AD35" s="246">
        <v>0</v>
      </c>
      <c r="AE35" s="246">
        <v>0</v>
      </c>
      <c r="AF35" s="246">
        <v>0</v>
      </c>
      <c r="AG35" s="246">
        <v>0</v>
      </c>
      <c r="AH35" s="246">
        <v>0</v>
      </c>
      <c r="AI35" s="246">
        <v>0</v>
      </c>
      <c r="AJ35" s="521">
        <v>0</v>
      </c>
    </row>
    <row r="36" spans="1:38" x14ac:dyDescent="0.25">
      <c r="A36" s="83"/>
      <c r="B36" s="83">
        <v>149140</v>
      </c>
      <c r="C36" s="84" t="s">
        <v>1489</v>
      </c>
      <c r="D36" s="92">
        <v>1590.60374</v>
      </c>
      <c r="E36" s="92">
        <v>1247.4843499999999</v>
      </c>
      <c r="F36" s="246">
        <v>34029.894319999999</v>
      </c>
      <c r="G36" s="246">
        <v>171.43746999999999</v>
      </c>
      <c r="H36" s="92">
        <v>37039.419879999994</v>
      </c>
      <c r="I36" s="92">
        <v>0</v>
      </c>
      <c r="J36" s="92">
        <v>0</v>
      </c>
      <c r="K36" s="246">
        <v>0</v>
      </c>
      <c r="L36" s="246">
        <v>0</v>
      </c>
      <c r="M36" s="246">
        <v>0</v>
      </c>
      <c r="N36" s="246">
        <v>0</v>
      </c>
      <c r="O36" s="246">
        <v>2209.64876</v>
      </c>
      <c r="P36" s="246">
        <v>0</v>
      </c>
      <c r="Q36" s="246">
        <v>1014.80217</v>
      </c>
      <c r="R36" s="246">
        <v>3224.45093</v>
      </c>
      <c r="S36" s="246">
        <v>711.07168000000001</v>
      </c>
      <c r="T36" s="246">
        <v>0</v>
      </c>
      <c r="U36" s="246">
        <v>24.475100000000001</v>
      </c>
      <c r="V36" s="246">
        <v>74.391890000000004</v>
      </c>
      <c r="W36" s="246">
        <v>233.97192000000001</v>
      </c>
      <c r="X36" s="246">
        <v>0</v>
      </c>
      <c r="Y36" s="246">
        <v>3574.64948</v>
      </c>
      <c r="Z36" s="246">
        <v>0.38928000000000001</v>
      </c>
      <c r="AA36" s="246">
        <v>331.20956999999999</v>
      </c>
      <c r="AB36" s="246">
        <v>17163.277269999999</v>
      </c>
      <c r="AC36" s="246">
        <v>0</v>
      </c>
      <c r="AD36" s="246">
        <v>22113.43619</v>
      </c>
      <c r="AE36" s="246">
        <v>62377.306999999993</v>
      </c>
      <c r="AF36" s="246">
        <v>0</v>
      </c>
      <c r="AG36" s="246">
        <v>74.391890000000004</v>
      </c>
      <c r="AH36" s="246">
        <v>0</v>
      </c>
      <c r="AI36" s="246">
        <v>3905.85905</v>
      </c>
      <c r="AJ36" s="521">
        <v>58397.05606000001</v>
      </c>
    </row>
    <row r="37" spans="1:38" x14ac:dyDescent="0.25">
      <c r="A37" s="83"/>
      <c r="B37" s="83">
        <v>149145</v>
      </c>
      <c r="C37" s="84" t="s">
        <v>1491</v>
      </c>
      <c r="D37" s="92">
        <v>0</v>
      </c>
      <c r="E37" s="92">
        <v>0</v>
      </c>
      <c r="F37" s="246">
        <v>0</v>
      </c>
      <c r="G37" s="246">
        <v>0</v>
      </c>
      <c r="H37" s="92">
        <v>0</v>
      </c>
      <c r="I37" s="92">
        <v>0</v>
      </c>
      <c r="J37" s="92">
        <v>0</v>
      </c>
      <c r="K37" s="246">
        <v>0</v>
      </c>
      <c r="L37" s="246">
        <v>0</v>
      </c>
      <c r="M37" s="246">
        <v>0</v>
      </c>
      <c r="N37" s="246">
        <v>0</v>
      </c>
      <c r="O37" s="246">
        <v>0</v>
      </c>
      <c r="P37" s="246">
        <v>0</v>
      </c>
      <c r="Q37" s="246">
        <v>0</v>
      </c>
      <c r="R37" s="246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v>0</v>
      </c>
      <c r="X37" s="246">
        <v>0</v>
      </c>
      <c r="Y37" s="246">
        <v>0</v>
      </c>
      <c r="Z37" s="246">
        <v>0</v>
      </c>
      <c r="AA37" s="246">
        <v>0</v>
      </c>
      <c r="AB37" s="246">
        <v>0</v>
      </c>
      <c r="AC37" s="246">
        <v>0</v>
      </c>
      <c r="AD37" s="246">
        <v>0</v>
      </c>
      <c r="AE37" s="246">
        <v>0</v>
      </c>
      <c r="AF37" s="246">
        <v>0</v>
      </c>
      <c r="AG37" s="246">
        <v>0</v>
      </c>
      <c r="AH37" s="246">
        <v>0</v>
      </c>
      <c r="AI37" s="246">
        <v>0</v>
      </c>
      <c r="AJ37" s="521">
        <v>0</v>
      </c>
    </row>
    <row r="38" spans="1:38" x14ac:dyDescent="0.25">
      <c r="A38" s="83"/>
      <c r="B38" s="83">
        <v>149150</v>
      </c>
      <c r="C38" s="84" t="s">
        <v>1492</v>
      </c>
      <c r="D38" s="92">
        <v>0</v>
      </c>
      <c r="E38" s="92">
        <v>179.03493</v>
      </c>
      <c r="F38" s="246">
        <v>0</v>
      </c>
      <c r="G38" s="246">
        <v>0</v>
      </c>
      <c r="H38" s="92">
        <v>179.03493</v>
      </c>
      <c r="I38" s="92">
        <v>0</v>
      </c>
      <c r="J38" s="92">
        <v>8.9850300000000001</v>
      </c>
      <c r="K38" s="246">
        <v>0</v>
      </c>
      <c r="L38" s="246">
        <v>0</v>
      </c>
      <c r="M38" s="246">
        <v>0</v>
      </c>
      <c r="N38" s="246">
        <v>0</v>
      </c>
      <c r="O38" s="246">
        <v>0</v>
      </c>
      <c r="P38" s="246">
        <v>0</v>
      </c>
      <c r="Q38" s="246">
        <v>0</v>
      </c>
      <c r="R38" s="246">
        <v>8.9850300000000001</v>
      </c>
      <c r="S38" s="246">
        <v>0</v>
      </c>
      <c r="T38" s="246">
        <v>0</v>
      </c>
      <c r="U38" s="246">
        <v>0</v>
      </c>
      <c r="V38" s="246">
        <v>0</v>
      </c>
      <c r="W38" s="246">
        <v>0</v>
      </c>
      <c r="X38" s="246">
        <v>0</v>
      </c>
      <c r="Y38" s="246">
        <v>0</v>
      </c>
      <c r="Z38" s="246">
        <v>0</v>
      </c>
      <c r="AA38" s="246">
        <v>0</v>
      </c>
      <c r="AB38" s="246">
        <v>0</v>
      </c>
      <c r="AC38" s="246">
        <v>0</v>
      </c>
      <c r="AD38" s="246">
        <v>0</v>
      </c>
      <c r="AE38" s="246">
        <v>188.01996</v>
      </c>
      <c r="AF38" s="246">
        <v>0</v>
      </c>
      <c r="AG38" s="246">
        <v>0</v>
      </c>
      <c r="AH38" s="246">
        <v>0</v>
      </c>
      <c r="AI38" s="246">
        <v>0</v>
      </c>
      <c r="AJ38" s="521">
        <v>188.01996</v>
      </c>
    </row>
    <row r="39" spans="1:38" x14ac:dyDescent="0.25">
      <c r="A39" s="83"/>
      <c r="B39" s="47">
        <v>149405</v>
      </c>
      <c r="C39" s="84" t="s">
        <v>1482</v>
      </c>
      <c r="D39" s="92">
        <v>0</v>
      </c>
      <c r="E39" s="92">
        <v>11232.894550000001</v>
      </c>
      <c r="F39" s="246">
        <v>18546.21614</v>
      </c>
      <c r="G39" s="246">
        <v>5552.9517500000002</v>
      </c>
      <c r="H39" s="92">
        <v>35332.062440000002</v>
      </c>
      <c r="I39" s="92">
        <v>7785.4464099999996</v>
      </c>
      <c r="J39" s="92">
        <v>0</v>
      </c>
      <c r="K39" s="246">
        <v>3699.5819999999999</v>
      </c>
      <c r="L39" s="246">
        <v>0</v>
      </c>
      <c r="M39" s="246">
        <v>1466.8178</v>
      </c>
      <c r="N39" s="246">
        <v>12.956530000000001</v>
      </c>
      <c r="O39" s="246">
        <v>5234.0884599999999</v>
      </c>
      <c r="P39" s="246">
        <v>4483.4465600000003</v>
      </c>
      <c r="Q39" s="246">
        <v>0</v>
      </c>
      <c r="R39" s="246">
        <v>22682.337759999999</v>
      </c>
      <c r="S39" s="246">
        <v>357.16019999999997</v>
      </c>
      <c r="T39" s="246">
        <v>89.727649999999997</v>
      </c>
      <c r="U39" s="246">
        <v>0</v>
      </c>
      <c r="V39" s="246">
        <v>0</v>
      </c>
      <c r="W39" s="246">
        <v>0</v>
      </c>
      <c r="X39" s="246">
        <v>0</v>
      </c>
      <c r="Y39" s="246">
        <v>0</v>
      </c>
      <c r="Z39" s="246">
        <v>0</v>
      </c>
      <c r="AA39" s="246">
        <v>0</v>
      </c>
      <c r="AB39" s="246">
        <v>0</v>
      </c>
      <c r="AC39" s="246">
        <v>0</v>
      </c>
      <c r="AD39" s="246">
        <v>446.88784999999996</v>
      </c>
      <c r="AE39" s="246">
        <v>58461.288050000003</v>
      </c>
      <c r="AF39" s="246">
        <v>3712.5385299999998</v>
      </c>
      <c r="AG39" s="246">
        <v>1466.8178</v>
      </c>
      <c r="AH39" s="246">
        <v>0</v>
      </c>
      <c r="AI39" s="246">
        <v>0</v>
      </c>
      <c r="AJ39" s="521">
        <v>53281.931719999993</v>
      </c>
    </row>
    <row r="40" spans="1:38" x14ac:dyDescent="0.25">
      <c r="A40" s="83"/>
      <c r="B40" s="47">
        <v>149420</v>
      </c>
      <c r="C40" s="84" t="s">
        <v>1485</v>
      </c>
      <c r="D40" s="92">
        <v>464.43074000000001</v>
      </c>
      <c r="E40" s="92">
        <v>717.03456000000006</v>
      </c>
      <c r="F40" s="246">
        <v>30488.991969999999</v>
      </c>
      <c r="G40" s="246">
        <v>17644.429049999999</v>
      </c>
      <c r="H40" s="92">
        <v>49314.886319999998</v>
      </c>
      <c r="I40" s="92">
        <v>191.72057000000001</v>
      </c>
      <c r="J40" s="92">
        <v>14.69285</v>
      </c>
      <c r="K40" s="246">
        <v>0</v>
      </c>
      <c r="L40" s="246">
        <v>2917.5750800000001</v>
      </c>
      <c r="M40" s="246">
        <v>4386.9039300000004</v>
      </c>
      <c r="N40" s="246">
        <v>668.30714999999998</v>
      </c>
      <c r="O40" s="246">
        <v>2840.2028799999998</v>
      </c>
      <c r="P40" s="246">
        <v>55.92765</v>
      </c>
      <c r="Q40" s="246">
        <v>551.86563000000001</v>
      </c>
      <c r="R40" s="246">
        <v>11627.195739999999</v>
      </c>
      <c r="S40" s="246">
        <v>0</v>
      </c>
      <c r="T40" s="246">
        <v>415.77127000000002</v>
      </c>
      <c r="U40" s="246">
        <v>0</v>
      </c>
      <c r="V40" s="246">
        <v>204.39335</v>
      </c>
      <c r="W40" s="246">
        <v>0</v>
      </c>
      <c r="X40" s="246">
        <v>336.64981999999998</v>
      </c>
      <c r="Y40" s="246">
        <v>9.5753799999999991</v>
      </c>
      <c r="Z40" s="246">
        <v>50.891359999999999</v>
      </c>
      <c r="AA40" s="246">
        <v>0</v>
      </c>
      <c r="AB40" s="246">
        <v>12.55752</v>
      </c>
      <c r="AC40" s="246">
        <v>0</v>
      </c>
      <c r="AD40" s="246">
        <v>1029.8387</v>
      </c>
      <c r="AE40" s="246">
        <v>61971.920760000001</v>
      </c>
      <c r="AF40" s="246">
        <v>668.30714999999998</v>
      </c>
      <c r="AG40" s="246">
        <v>7508.8723600000003</v>
      </c>
      <c r="AH40" s="246">
        <v>0</v>
      </c>
      <c r="AI40" s="246">
        <v>9.5753799999999991</v>
      </c>
      <c r="AJ40" s="521">
        <v>53785.16586999999</v>
      </c>
    </row>
    <row r="41" spans="1:38" x14ac:dyDescent="0.25">
      <c r="A41" s="83"/>
      <c r="B41" s="47">
        <v>149430</v>
      </c>
      <c r="C41" s="84" t="s">
        <v>1487</v>
      </c>
      <c r="D41" s="92">
        <v>0</v>
      </c>
      <c r="E41" s="92">
        <v>1292.0461</v>
      </c>
      <c r="F41" s="246">
        <v>18833.44355</v>
      </c>
      <c r="G41" s="246">
        <v>1196.9084399999999</v>
      </c>
      <c r="H41" s="92">
        <v>21322.398089999999</v>
      </c>
      <c r="I41" s="92">
        <v>311.62587000000002</v>
      </c>
      <c r="J41" s="92">
        <v>0</v>
      </c>
      <c r="K41" s="246">
        <v>0</v>
      </c>
      <c r="L41" s="246">
        <v>0</v>
      </c>
      <c r="M41" s="246">
        <v>0</v>
      </c>
      <c r="N41" s="246">
        <v>0</v>
      </c>
      <c r="O41" s="246">
        <v>83.400670000000005</v>
      </c>
      <c r="P41" s="246">
        <v>0</v>
      </c>
      <c r="Q41" s="246">
        <v>0</v>
      </c>
      <c r="R41" s="246">
        <v>395.02654000000001</v>
      </c>
      <c r="S41" s="246">
        <v>0</v>
      </c>
      <c r="T41" s="246">
        <v>0</v>
      </c>
      <c r="U41" s="246">
        <v>0</v>
      </c>
      <c r="V41" s="246">
        <v>0</v>
      </c>
      <c r="W41" s="246">
        <v>0</v>
      </c>
      <c r="X41" s="246">
        <v>0</v>
      </c>
      <c r="Y41" s="246">
        <v>0</v>
      </c>
      <c r="Z41" s="246">
        <v>0</v>
      </c>
      <c r="AA41" s="246">
        <v>0</v>
      </c>
      <c r="AB41" s="246">
        <v>0</v>
      </c>
      <c r="AC41" s="246">
        <v>0</v>
      </c>
      <c r="AD41" s="246">
        <v>0</v>
      </c>
      <c r="AE41" s="246">
        <v>21717.424629999998</v>
      </c>
      <c r="AF41" s="246">
        <v>0</v>
      </c>
      <c r="AG41" s="246">
        <v>0</v>
      </c>
      <c r="AH41" s="246">
        <v>0</v>
      </c>
      <c r="AI41" s="246">
        <v>0</v>
      </c>
      <c r="AJ41" s="521">
        <v>21717.424629999998</v>
      </c>
    </row>
    <row r="42" spans="1:38" x14ac:dyDescent="0.25">
      <c r="A42" s="83"/>
      <c r="B42" s="47">
        <v>149435</v>
      </c>
      <c r="C42" s="84" t="s">
        <v>1488</v>
      </c>
      <c r="D42" s="92">
        <v>0</v>
      </c>
      <c r="E42" s="92">
        <v>0</v>
      </c>
      <c r="F42" s="246">
        <v>0</v>
      </c>
      <c r="G42" s="246">
        <v>0</v>
      </c>
      <c r="H42" s="92">
        <v>0</v>
      </c>
      <c r="I42" s="92">
        <v>0</v>
      </c>
      <c r="J42" s="92">
        <v>0</v>
      </c>
      <c r="K42" s="246">
        <v>0</v>
      </c>
      <c r="L42" s="246">
        <v>0</v>
      </c>
      <c r="M42" s="246">
        <v>0</v>
      </c>
      <c r="N42" s="246">
        <v>0</v>
      </c>
      <c r="O42" s="246">
        <v>0</v>
      </c>
      <c r="P42" s="246">
        <v>0</v>
      </c>
      <c r="Q42" s="246">
        <v>0</v>
      </c>
      <c r="R42" s="246">
        <v>0</v>
      </c>
      <c r="S42" s="246">
        <v>0</v>
      </c>
      <c r="T42" s="246">
        <v>0</v>
      </c>
      <c r="U42" s="246">
        <v>0</v>
      </c>
      <c r="V42" s="246">
        <v>0</v>
      </c>
      <c r="W42" s="246">
        <v>0</v>
      </c>
      <c r="X42" s="246">
        <v>0</v>
      </c>
      <c r="Y42" s="246">
        <v>0</v>
      </c>
      <c r="Z42" s="246">
        <v>0</v>
      </c>
      <c r="AA42" s="246">
        <v>0</v>
      </c>
      <c r="AB42" s="246">
        <v>0</v>
      </c>
      <c r="AC42" s="246">
        <v>0</v>
      </c>
      <c r="AD42" s="246">
        <v>0</v>
      </c>
      <c r="AE42" s="246">
        <v>0</v>
      </c>
      <c r="AF42" s="246">
        <v>0</v>
      </c>
      <c r="AG42" s="246">
        <v>0</v>
      </c>
      <c r="AH42" s="246">
        <v>0</v>
      </c>
      <c r="AI42" s="246">
        <v>0</v>
      </c>
      <c r="AJ42" s="521">
        <v>0</v>
      </c>
    </row>
    <row r="43" spans="1:38" x14ac:dyDescent="0.25">
      <c r="A43" s="83"/>
      <c r="B43" s="47">
        <v>149440</v>
      </c>
      <c r="C43" s="84" t="s">
        <v>1489</v>
      </c>
      <c r="D43" s="92">
        <v>0</v>
      </c>
      <c r="E43" s="92">
        <v>99.880520000000004</v>
      </c>
      <c r="F43" s="246">
        <v>61181.455779999997</v>
      </c>
      <c r="G43" s="246">
        <v>138.93880999999999</v>
      </c>
      <c r="H43" s="92">
        <v>61420.275109999995</v>
      </c>
      <c r="I43" s="92">
        <v>87.152910000000006</v>
      </c>
      <c r="J43" s="92">
        <v>0</v>
      </c>
      <c r="K43" s="246">
        <v>0</v>
      </c>
      <c r="L43" s="246">
        <v>0</v>
      </c>
      <c r="M43" s="246">
        <v>0</v>
      </c>
      <c r="N43" s="246">
        <v>0</v>
      </c>
      <c r="O43" s="246">
        <v>1432.22783</v>
      </c>
      <c r="P43" s="246">
        <v>0</v>
      </c>
      <c r="Q43" s="246">
        <v>1243.60457</v>
      </c>
      <c r="R43" s="246">
        <v>2762.98531</v>
      </c>
      <c r="S43" s="246">
        <v>40.527679999999997</v>
      </c>
      <c r="T43" s="246">
        <v>0</v>
      </c>
      <c r="U43" s="246">
        <v>0</v>
      </c>
      <c r="V43" s="246">
        <v>16.06269</v>
      </c>
      <c r="W43" s="246">
        <v>0</v>
      </c>
      <c r="X43" s="246">
        <v>29.405360000000002</v>
      </c>
      <c r="Y43" s="246">
        <v>125.00171</v>
      </c>
      <c r="Z43" s="246">
        <v>11.67123</v>
      </c>
      <c r="AA43" s="246">
        <v>30.02544</v>
      </c>
      <c r="AB43" s="246">
        <v>18.457450000000001</v>
      </c>
      <c r="AC43" s="246">
        <v>0</v>
      </c>
      <c r="AD43" s="246">
        <v>271.15156000000002</v>
      </c>
      <c r="AE43" s="246">
        <v>64454.41197999999</v>
      </c>
      <c r="AF43" s="246">
        <v>0</v>
      </c>
      <c r="AG43" s="246">
        <v>16.06269</v>
      </c>
      <c r="AH43" s="246">
        <v>0</v>
      </c>
      <c r="AI43" s="246">
        <v>155.02715000000001</v>
      </c>
      <c r="AJ43" s="521">
        <v>64283.322139999997</v>
      </c>
    </row>
    <row r="44" spans="1:38" x14ac:dyDescent="0.25">
      <c r="A44" s="83"/>
      <c r="B44" s="47">
        <v>149445</v>
      </c>
      <c r="C44" s="84" t="s">
        <v>1491</v>
      </c>
      <c r="D44" s="92">
        <v>0</v>
      </c>
      <c r="E44" s="92">
        <v>0</v>
      </c>
      <c r="F44" s="246">
        <v>0</v>
      </c>
      <c r="G44" s="246">
        <v>0</v>
      </c>
      <c r="H44" s="92">
        <v>0</v>
      </c>
      <c r="I44" s="92">
        <v>0</v>
      </c>
      <c r="J44" s="92">
        <v>0</v>
      </c>
      <c r="K44" s="246">
        <v>0</v>
      </c>
      <c r="L44" s="246">
        <v>0</v>
      </c>
      <c r="M44" s="246">
        <v>0</v>
      </c>
      <c r="N44" s="246">
        <v>0</v>
      </c>
      <c r="O44" s="246">
        <v>0</v>
      </c>
      <c r="P44" s="246">
        <v>0</v>
      </c>
      <c r="Q44" s="246">
        <v>0</v>
      </c>
      <c r="R44" s="246">
        <v>0</v>
      </c>
      <c r="S44" s="246">
        <v>0</v>
      </c>
      <c r="T44" s="246">
        <v>0</v>
      </c>
      <c r="U44" s="246">
        <v>0</v>
      </c>
      <c r="V44" s="246">
        <v>0</v>
      </c>
      <c r="W44" s="246">
        <v>0</v>
      </c>
      <c r="X44" s="246">
        <v>0</v>
      </c>
      <c r="Y44" s="246">
        <v>0</v>
      </c>
      <c r="Z44" s="246">
        <v>0</v>
      </c>
      <c r="AA44" s="246">
        <v>0</v>
      </c>
      <c r="AB44" s="246">
        <v>0</v>
      </c>
      <c r="AC44" s="246">
        <v>0</v>
      </c>
      <c r="AD44" s="246">
        <v>0</v>
      </c>
      <c r="AE44" s="246">
        <v>0</v>
      </c>
      <c r="AF44" s="246">
        <v>0</v>
      </c>
      <c r="AG44" s="246">
        <v>0</v>
      </c>
      <c r="AH44" s="246">
        <v>0</v>
      </c>
      <c r="AI44" s="246">
        <v>0</v>
      </c>
      <c r="AJ44" s="521">
        <v>0</v>
      </c>
    </row>
    <row r="45" spans="1:38" x14ac:dyDescent="0.25">
      <c r="A45" s="83"/>
      <c r="B45" s="47">
        <v>149450</v>
      </c>
      <c r="C45" s="84" t="s">
        <v>1492</v>
      </c>
      <c r="D45" s="92">
        <v>0</v>
      </c>
      <c r="E45" s="92">
        <v>0</v>
      </c>
      <c r="F45" s="246">
        <v>110.79612</v>
      </c>
      <c r="G45" s="246">
        <v>0</v>
      </c>
      <c r="H45" s="92">
        <v>110.79612</v>
      </c>
      <c r="I45" s="92">
        <v>0</v>
      </c>
      <c r="J45" s="92">
        <v>0</v>
      </c>
      <c r="K45" s="246">
        <v>0</v>
      </c>
      <c r="L45" s="246">
        <v>0</v>
      </c>
      <c r="M45" s="246">
        <v>0</v>
      </c>
      <c r="N45" s="246">
        <v>0</v>
      </c>
      <c r="O45" s="246">
        <v>0</v>
      </c>
      <c r="P45" s="246">
        <v>0</v>
      </c>
      <c r="Q45" s="246">
        <v>0</v>
      </c>
      <c r="R45" s="246">
        <v>0</v>
      </c>
      <c r="S45" s="246">
        <v>0</v>
      </c>
      <c r="T45" s="246">
        <v>0</v>
      </c>
      <c r="U45" s="246">
        <v>0</v>
      </c>
      <c r="V45" s="246">
        <v>0</v>
      </c>
      <c r="W45" s="246">
        <v>0</v>
      </c>
      <c r="X45" s="246">
        <v>0</v>
      </c>
      <c r="Y45" s="246">
        <v>0</v>
      </c>
      <c r="Z45" s="246">
        <v>0</v>
      </c>
      <c r="AA45" s="246">
        <v>0</v>
      </c>
      <c r="AB45" s="246">
        <v>0</v>
      </c>
      <c r="AC45" s="246">
        <v>0</v>
      </c>
      <c r="AD45" s="246">
        <v>0</v>
      </c>
      <c r="AE45" s="246">
        <v>110.79612</v>
      </c>
      <c r="AF45" s="246">
        <v>0</v>
      </c>
      <c r="AG45" s="246">
        <v>0</v>
      </c>
      <c r="AH45" s="246">
        <v>0</v>
      </c>
      <c r="AI45" s="246">
        <v>0</v>
      </c>
      <c r="AJ45" s="521">
        <v>110.79612</v>
      </c>
    </row>
    <row r="46" spans="1:38" s="14" customFormat="1" x14ac:dyDescent="0.25">
      <c r="A46" s="83"/>
      <c r="B46" s="13"/>
      <c r="C46" s="25" t="s">
        <v>522</v>
      </c>
      <c r="D46" s="91">
        <v>3747864.2922700006</v>
      </c>
      <c r="E46" s="91">
        <v>4193515.03443</v>
      </c>
      <c r="F46" s="91">
        <v>7319695.5157999983</v>
      </c>
      <c r="G46" s="91">
        <v>3544677.2239799998</v>
      </c>
      <c r="H46" s="91">
        <v>18805752.066479988</v>
      </c>
      <c r="I46" s="91">
        <v>1178063.67769</v>
      </c>
      <c r="J46" s="91">
        <v>2372147.3942300007</v>
      </c>
      <c r="K46" s="91">
        <v>195515.25699999998</v>
      </c>
      <c r="L46" s="91">
        <v>1886886.7366199999</v>
      </c>
      <c r="M46" s="91">
        <v>641216.11719999986</v>
      </c>
      <c r="N46" s="91">
        <v>2489420.7752199997</v>
      </c>
      <c r="O46" s="91">
        <v>369809.93480999995</v>
      </c>
      <c r="P46" s="91">
        <v>534872.55013999995</v>
      </c>
      <c r="Q46" s="91">
        <v>567589.08881999983</v>
      </c>
      <c r="R46" s="91">
        <v>10235521.53173</v>
      </c>
      <c r="S46" s="91">
        <v>429279.09558000002</v>
      </c>
      <c r="T46" s="91">
        <v>124228.59612</v>
      </c>
      <c r="U46" s="91">
        <v>29544.91879</v>
      </c>
      <c r="V46" s="91">
        <v>26525.429299999996</v>
      </c>
      <c r="W46" s="91">
        <v>99131.257030000008</v>
      </c>
      <c r="X46" s="91">
        <v>14480.64812</v>
      </c>
      <c r="Y46" s="91">
        <v>62116.465210000002</v>
      </c>
      <c r="Z46" s="91">
        <v>15733.982759999999</v>
      </c>
      <c r="AA46" s="91">
        <v>75295.300600000017</v>
      </c>
      <c r="AB46" s="91">
        <v>155024.48246999999</v>
      </c>
      <c r="AC46" s="91">
        <v>78235.076969999995</v>
      </c>
      <c r="AD46" s="91">
        <v>1109595.2529499996</v>
      </c>
      <c r="AE46" s="91">
        <v>30150868.851159997</v>
      </c>
      <c r="AF46" s="91">
        <v>2684936.0322199995</v>
      </c>
      <c r="AG46" s="91">
        <v>2554628.2831200003</v>
      </c>
      <c r="AH46" s="91">
        <v>0</v>
      </c>
      <c r="AI46" s="91">
        <v>215646.84278000001</v>
      </c>
      <c r="AJ46" s="413">
        <v>24695657.693039998</v>
      </c>
      <c r="AL46" s="296"/>
    </row>
    <row r="47" spans="1:38" x14ac:dyDescent="0.25">
      <c r="A47" s="83"/>
      <c r="B47" s="83"/>
      <c r="C47" s="84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1">
        <v>0</v>
      </c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412"/>
      <c r="AL47" s="296" t="e">
        <v>#REF!</v>
      </c>
    </row>
    <row r="48" spans="1:38" x14ac:dyDescent="0.25">
      <c r="A48" s="83"/>
      <c r="B48" s="83"/>
      <c r="C48" s="84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1">
        <v>0</v>
      </c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412"/>
      <c r="AL48" s="296" t="e">
        <v>#REF!</v>
      </c>
    </row>
    <row r="49" spans="1:38" x14ac:dyDescent="0.25">
      <c r="A49" s="83"/>
      <c r="B49" s="83">
        <v>1425</v>
      </c>
      <c r="C49" s="84" t="s">
        <v>1031</v>
      </c>
      <c r="D49" s="92">
        <v>4051.9478899999999</v>
      </c>
      <c r="E49" s="92">
        <v>869.93398999999999</v>
      </c>
      <c r="F49" s="92">
        <v>8449.3690000000006</v>
      </c>
      <c r="G49" s="92">
        <v>3132.01458</v>
      </c>
      <c r="H49" s="92">
        <v>16503.265459999999</v>
      </c>
      <c r="I49" s="92">
        <v>2974.07521</v>
      </c>
      <c r="J49" s="92">
        <v>474.05497000000003</v>
      </c>
      <c r="K49" s="92">
        <v>0</v>
      </c>
      <c r="L49" s="92">
        <v>390.23964000000001</v>
      </c>
      <c r="M49" s="92">
        <v>133.50570999999999</v>
      </c>
      <c r="N49" s="92">
        <v>578.40169000000003</v>
      </c>
      <c r="O49" s="92">
        <v>537.10238000000004</v>
      </c>
      <c r="P49" s="92">
        <v>749.88960999999995</v>
      </c>
      <c r="Q49" s="92">
        <v>0</v>
      </c>
      <c r="R49" s="92">
        <v>5837.2692100000004</v>
      </c>
      <c r="S49" s="92">
        <v>1983.7175400000001</v>
      </c>
      <c r="T49" s="92">
        <v>126.40931</v>
      </c>
      <c r="U49" s="92">
        <v>145.52692999999999</v>
      </c>
      <c r="V49" s="92">
        <v>37.298119999999997</v>
      </c>
      <c r="W49" s="92">
        <v>0</v>
      </c>
      <c r="X49" s="92">
        <v>66.461280000000002</v>
      </c>
      <c r="Y49" s="92">
        <v>0</v>
      </c>
      <c r="Z49" s="92">
        <v>52.338430000000002</v>
      </c>
      <c r="AA49" s="92">
        <v>0</v>
      </c>
      <c r="AB49" s="92">
        <v>103.55679000000001</v>
      </c>
      <c r="AC49" s="92">
        <v>0</v>
      </c>
      <c r="AD49" s="92">
        <v>2515.3083999999999</v>
      </c>
      <c r="AE49" s="92">
        <v>24855.843070000003</v>
      </c>
      <c r="AF49" s="92">
        <v>578.40169000000003</v>
      </c>
      <c r="AG49" s="92">
        <v>561.04346999999996</v>
      </c>
      <c r="AH49" s="92">
        <v>0</v>
      </c>
      <c r="AI49" s="92">
        <v>0</v>
      </c>
      <c r="AJ49" s="412">
        <v>23716.397909999996</v>
      </c>
      <c r="AL49" s="317" t="e">
        <v>#REF!</v>
      </c>
    </row>
    <row r="50" spans="1:38" x14ac:dyDescent="0.25">
      <c r="A50" s="83"/>
      <c r="B50" s="83">
        <v>1426</v>
      </c>
      <c r="C50" s="84" t="s">
        <v>1372</v>
      </c>
      <c r="D50" s="92">
        <v>7836.9314100000001</v>
      </c>
      <c r="E50" s="92">
        <v>16889.014800000001</v>
      </c>
      <c r="F50" s="92">
        <v>47017.727099999996</v>
      </c>
      <c r="G50" s="92">
        <v>27664.300719999999</v>
      </c>
      <c r="H50" s="92">
        <v>99407.974029999998</v>
      </c>
      <c r="I50" s="92">
        <v>16672.238239999999</v>
      </c>
      <c r="J50" s="92">
        <v>10069.41131</v>
      </c>
      <c r="K50" s="92">
        <v>0</v>
      </c>
      <c r="L50" s="92">
        <v>33161.090600000003</v>
      </c>
      <c r="M50" s="92">
        <v>6120.3820800000003</v>
      </c>
      <c r="N50" s="92">
        <v>10014.723830000001</v>
      </c>
      <c r="O50" s="92">
        <v>922.65698999999995</v>
      </c>
      <c r="P50" s="92">
        <v>2966.8779300000001</v>
      </c>
      <c r="Q50" s="92">
        <v>11554.529490000001</v>
      </c>
      <c r="R50" s="92">
        <v>91481.910470000003</v>
      </c>
      <c r="S50" s="92">
        <v>19.25393</v>
      </c>
      <c r="T50" s="92">
        <v>1866.39483</v>
      </c>
      <c r="U50" s="92">
        <v>455.75101000000001</v>
      </c>
      <c r="V50" s="92">
        <v>646.69947000000002</v>
      </c>
      <c r="W50" s="92">
        <v>0</v>
      </c>
      <c r="X50" s="92">
        <v>291.61678999999998</v>
      </c>
      <c r="Y50" s="92">
        <v>131.16604000000001</v>
      </c>
      <c r="Z50" s="92">
        <v>138.61553000000001</v>
      </c>
      <c r="AA50" s="92">
        <v>0</v>
      </c>
      <c r="AB50" s="92">
        <v>285.43943999999999</v>
      </c>
      <c r="AC50" s="92">
        <v>0</v>
      </c>
      <c r="AD50" s="92">
        <v>3834.9370400000003</v>
      </c>
      <c r="AE50" s="92">
        <v>194724.82153999998</v>
      </c>
      <c r="AF50" s="92">
        <v>10014.723830000001</v>
      </c>
      <c r="AG50" s="92">
        <v>39928.172150000006</v>
      </c>
      <c r="AH50" s="92">
        <v>0</v>
      </c>
      <c r="AI50" s="92">
        <v>131.16604000000001</v>
      </c>
      <c r="AJ50" s="412">
        <v>144650.75952000002</v>
      </c>
    </row>
    <row r="51" spans="1:38" x14ac:dyDescent="0.25">
      <c r="A51" s="83"/>
      <c r="B51" s="83">
        <v>1427</v>
      </c>
      <c r="C51" s="84" t="s">
        <v>1030</v>
      </c>
      <c r="D51" s="92">
        <v>3352.1907700000002</v>
      </c>
      <c r="E51" s="92">
        <v>4193.5231599999997</v>
      </c>
      <c r="F51" s="92">
        <v>16319.109409999999</v>
      </c>
      <c r="G51" s="92">
        <v>6931.57593</v>
      </c>
      <c r="H51" s="92">
        <v>30796.399269999998</v>
      </c>
      <c r="I51" s="92">
        <v>662.10626000000002</v>
      </c>
      <c r="J51" s="92">
        <v>678.97483</v>
      </c>
      <c r="K51" s="92">
        <v>0</v>
      </c>
      <c r="L51" s="92">
        <v>0</v>
      </c>
      <c r="M51" s="92">
        <v>1995.0337400000001</v>
      </c>
      <c r="N51" s="92">
        <v>2568.2698999999998</v>
      </c>
      <c r="O51" s="92">
        <v>250.87882999999999</v>
      </c>
      <c r="P51" s="92">
        <v>272.05653000000001</v>
      </c>
      <c r="Q51" s="92">
        <v>17.348389999999998</v>
      </c>
      <c r="R51" s="92">
        <v>6444.6684799999994</v>
      </c>
      <c r="S51" s="92">
        <v>604.03530999999998</v>
      </c>
      <c r="T51" s="92">
        <v>0</v>
      </c>
      <c r="U51" s="92">
        <v>0</v>
      </c>
      <c r="V51" s="92">
        <v>4.7412200000000002</v>
      </c>
      <c r="W51" s="92">
        <v>0</v>
      </c>
      <c r="X51" s="92">
        <v>0</v>
      </c>
      <c r="Y51" s="92">
        <v>0</v>
      </c>
      <c r="Z51" s="92">
        <v>75.128460000000004</v>
      </c>
      <c r="AA51" s="92">
        <v>0</v>
      </c>
      <c r="AB51" s="92">
        <v>185.73191</v>
      </c>
      <c r="AC51" s="92">
        <v>0</v>
      </c>
      <c r="AD51" s="92">
        <v>869.63689999999997</v>
      </c>
      <c r="AE51" s="92">
        <v>38110.704649999992</v>
      </c>
      <c r="AF51" s="92">
        <v>2568.2698999999998</v>
      </c>
      <c r="AG51" s="92">
        <v>1999.7749600000002</v>
      </c>
      <c r="AH51" s="92">
        <v>0</v>
      </c>
      <c r="AI51" s="92">
        <v>0</v>
      </c>
      <c r="AJ51" s="412">
        <v>33542.659790000005</v>
      </c>
    </row>
    <row r="52" spans="1:38" x14ac:dyDescent="0.25">
      <c r="A52" s="83"/>
      <c r="B52" s="83">
        <v>1428</v>
      </c>
      <c r="C52" s="84" t="s">
        <v>1378</v>
      </c>
      <c r="D52" s="92">
        <v>2831.6652399999998</v>
      </c>
      <c r="E52" s="92">
        <v>1177.164</v>
      </c>
      <c r="F52" s="92">
        <v>11068.91426</v>
      </c>
      <c r="G52" s="92">
        <v>793.10478999999998</v>
      </c>
      <c r="H52" s="92">
        <v>15870.84829</v>
      </c>
      <c r="I52" s="92">
        <v>743.42161999999996</v>
      </c>
      <c r="J52" s="92">
        <v>0</v>
      </c>
      <c r="K52" s="92">
        <v>0</v>
      </c>
      <c r="L52" s="92">
        <v>0</v>
      </c>
      <c r="M52" s="92">
        <v>0</v>
      </c>
      <c r="N52" s="92">
        <v>22.694269999999999</v>
      </c>
      <c r="O52" s="92">
        <v>471.17522000000002</v>
      </c>
      <c r="P52" s="92">
        <v>211.16513</v>
      </c>
      <c r="Q52" s="92">
        <v>11510.323640000001</v>
      </c>
      <c r="R52" s="92">
        <v>12958.77988</v>
      </c>
      <c r="S52" s="92">
        <v>895.80215999999996</v>
      </c>
      <c r="T52" s="92">
        <v>12.18369</v>
      </c>
      <c r="U52" s="92">
        <v>584.13887</v>
      </c>
      <c r="V52" s="92">
        <v>63.937350000000002</v>
      </c>
      <c r="W52" s="92">
        <v>26.4011</v>
      </c>
      <c r="X52" s="92">
        <v>34.431550000000001</v>
      </c>
      <c r="Y52" s="92">
        <v>1538.8533199999999</v>
      </c>
      <c r="Z52" s="92">
        <v>8.8685500000000008</v>
      </c>
      <c r="AA52" s="92">
        <v>1538.9952800000001</v>
      </c>
      <c r="AB52" s="92">
        <v>832.50217999999995</v>
      </c>
      <c r="AC52" s="92">
        <v>2003.7875799999999</v>
      </c>
      <c r="AD52" s="92">
        <v>7539.9016300000003</v>
      </c>
      <c r="AE52" s="92">
        <v>36369.529800000004</v>
      </c>
      <c r="AF52" s="92">
        <v>22.694269999999999</v>
      </c>
      <c r="AG52" s="92">
        <v>63.937350000000002</v>
      </c>
      <c r="AH52" s="92">
        <v>0</v>
      </c>
      <c r="AI52" s="92">
        <v>5081.6361800000004</v>
      </c>
      <c r="AJ52" s="412">
        <v>31201.262000000002</v>
      </c>
    </row>
    <row r="53" spans="1:38" x14ac:dyDescent="0.25">
      <c r="A53" s="83"/>
      <c r="B53" s="83">
        <v>1432</v>
      </c>
      <c r="C53" s="84" t="s">
        <v>1380</v>
      </c>
      <c r="D53" s="92">
        <v>0</v>
      </c>
      <c r="E53" s="92">
        <v>2340.1150200000002</v>
      </c>
      <c r="F53" s="92">
        <v>0</v>
      </c>
      <c r="G53" s="92">
        <v>0</v>
      </c>
      <c r="H53" s="92">
        <v>2340.1150200000002</v>
      </c>
      <c r="I53" s="92">
        <v>0</v>
      </c>
      <c r="J53" s="92">
        <v>0</v>
      </c>
      <c r="K53" s="92">
        <v>0</v>
      </c>
      <c r="L53" s="92">
        <v>0</v>
      </c>
      <c r="M53" s="92">
        <v>117.86381</v>
      </c>
      <c r="N53" s="92">
        <v>0</v>
      </c>
      <c r="O53" s="92">
        <v>0</v>
      </c>
      <c r="P53" s="92">
        <v>0</v>
      </c>
      <c r="Q53" s="92">
        <v>0</v>
      </c>
      <c r="R53" s="92">
        <v>117.86381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  <c r="Z53" s="92">
        <v>0</v>
      </c>
      <c r="AA53" s="92">
        <v>0</v>
      </c>
      <c r="AB53" s="92">
        <v>0</v>
      </c>
      <c r="AC53" s="92">
        <v>0</v>
      </c>
      <c r="AD53" s="92">
        <v>0</v>
      </c>
      <c r="AE53" s="92">
        <v>2457.97883</v>
      </c>
      <c r="AF53" s="92">
        <v>0</v>
      </c>
      <c r="AG53" s="92">
        <v>117.86381</v>
      </c>
      <c r="AH53" s="92">
        <v>0</v>
      </c>
      <c r="AI53" s="92">
        <v>0</v>
      </c>
      <c r="AJ53" s="412">
        <v>2340.1150200000002</v>
      </c>
      <c r="AL53" s="82"/>
    </row>
    <row r="54" spans="1:38" x14ac:dyDescent="0.25">
      <c r="A54" s="83"/>
      <c r="B54" s="83">
        <v>1433</v>
      </c>
      <c r="C54" s="84" t="s">
        <v>1381</v>
      </c>
      <c r="D54" s="92">
        <v>789.34286999999995</v>
      </c>
      <c r="E54" s="92">
        <v>0</v>
      </c>
      <c r="F54" s="92">
        <v>1393.2906800000001</v>
      </c>
      <c r="G54" s="92">
        <v>476.56024000000002</v>
      </c>
      <c r="H54" s="92">
        <v>2659.1937900000003</v>
      </c>
      <c r="I54" s="92">
        <v>152.38650000000001</v>
      </c>
      <c r="J54" s="92">
        <v>0</v>
      </c>
      <c r="K54" s="92">
        <v>0</v>
      </c>
      <c r="L54" s="92">
        <v>503.86442</v>
      </c>
      <c r="M54" s="92">
        <v>32.866599999999998</v>
      </c>
      <c r="N54" s="92">
        <v>43.926659999999998</v>
      </c>
      <c r="O54" s="92">
        <v>29.294540000000001</v>
      </c>
      <c r="P54" s="92">
        <v>0</v>
      </c>
      <c r="Q54" s="92">
        <v>0</v>
      </c>
      <c r="R54" s="92">
        <v>762.33871999999985</v>
      </c>
      <c r="S54" s="92">
        <v>1294.6928800000001</v>
      </c>
      <c r="T54" s="92">
        <v>0</v>
      </c>
      <c r="U54" s="92">
        <v>218.11456000000001</v>
      </c>
      <c r="V54" s="92">
        <v>11.17318</v>
      </c>
      <c r="W54" s="92">
        <v>0</v>
      </c>
      <c r="X54" s="92">
        <v>0</v>
      </c>
      <c r="Y54" s="92">
        <v>0</v>
      </c>
      <c r="Z54" s="92">
        <v>11.33657</v>
      </c>
      <c r="AA54" s="92">
        <v>0</v>
      </c>
      <c r="AB54" s="92">
        <v>0</v>
      </c>
      <c r="AC54" s="92">
        <v>0</v>
      </c>
      <c r="AD54" s="92">
        <v>1535.31719</v>
      </c>
      <c r="AE54" s="314">
        <v>4956.8496999999998</v>
      </c>
      <c r="AF54" s="92">
        <v>43.926659999999998</v>
      </c>
      <c r="AG54" s="92">
        <v>547.90419999999995</v>
      </c>
      <c r="AH54" s="92">
        <v>0</v>
      </c>
      <c r="AI54" s="92">
        <v>0</v>
      </c>
      <c r="AJ54" s="412">
        <v>4365.0188400000006</v>
      </c>
      <c r="AL54" s="82"/>
    </row>
    <row r="55" spans="1:38" x14ac:dyDescent="0.25">
      <c r="A55" s="83"/>
      <c r="B55" s="83">
        <v>1434</v>
      </c>
      <c r="C55" s="84" t="s">
        <v>1387</v>
      </c>
      <c r="D55" s="92">
        <v>1707.19964</v>
      </c>
      <c r="E55" s="92">
        <v>4.4229200000000004</v>
      </c>
      <c r="F55" s="92">
        <v>1058.01891</v>
      </c>
      <c r="G55" s="92">
        <v>507.79001</v>
      </c>
      <c r="H55" s="92">
        <v>3277.4314800000002</v>
      </c>
      <c r="I55" s="92">
        <v>1791.4371000000001</v>
      </c>
      <c r="J55" s="92">
        <v>0</v>
      </c>
      <c r="K55" s="92">
        <v>0</v>
      </c>
      <c r="L55" s="92">
        <v>10940.19435</v>
      </c>
      <c r="M55" s="92">
        <v>23.73695</v>
      </c>
      <c r="N55" s="92">
        <v>212.06022999999999</v>
      </c>
      <c r="O55" s="92">
        <v>182.61779000000001</v>
      </c>
      <c r="P55" s="92">
        <v>0.74822</v>
      </c>
      <c r="Q55" s="92">
        <v>110.37746</v>
      </c>
      <c r="R55" s="92">
        <v>13261.1721</v>
      </c>
      <c r="S55" s="92">
        <v>0</v>
      </c>
      <c r="T55" s="92">
        <v>246.80364</v>
      </c>
      <c r="U55" s="92">
        <v>1.7704599999999999</v>
      </c>
      <c r="V55" s="92">
        <v>43.547069999999998</v>
      </c>
      <c r="W55" s="92">
        <v>0</v>
      </c>
      <c r="X55" s="92">
        <v>0</v>
      </c>
      <c r="Y55" s="92">
        <v>130.79629</v>
      </c>
      <c r="Z55" s="92">
        <v>26.768830000000001</v>
      </c>
      <c r="AA55" s="92">
        <v>0</v>
      </c>
      <c r="AB55" s="92">
        <v>76.918999999999997</v>
      </c>
      <c r="AC55" s="92">
        <v>0</v>
      </c>
      <c r="AD55" s="92">
        <v>526.60528999999997</v>
      </c>
      <c r="AE55" s="314">
        <v>17065.208869999999</v>
      </c>
      <c r="AF55" s="92">
        <v>212.06022999999999</v>
      </c>
      <c r="AG55" s="92">
        <v>11007.478370000001</v>
      </c>
      <c r="AH55" s="92">
        <v>0</v>
      </c>
      <c r="AI55" s="92">
        <v>130.79629</v>
      </c>
      <c r="AJ55" s="412">
        <v>5714.8739800000003</v>
      </c>
      <c r="AL55" s="82"/>
    </row>
    <row r="56" spans="1:38" x14ac:dyDescent="0.25">
      <c r="A56" s="83"/>
      <c r="B56" s="83">
        <v>1435</v>
      </c>
      <c r="C56" s="84" t="s">
        <v>1393</v>
      </c>
      <c r="D56" s="92">
        <v>283.51765999999998</v>
      </c>
      <c r="E56" s="92">
        <v>17.782060000000001</v>
      </c>
      <c r="F56" s="92">
        <v>83.506699999999995</v>
      </c>
      <c r="G56" s="92">
        <v>210.24256</v>
      </c>
      <c r="H56" s="92">
        <v>595.04898000000003</v>
      </c>
      <c r="I56" s="92">
        <v>0</v>
      </c>
      <c r="J56" s="92">
        <v>0</v>
      </c>
      <c r="K56" s="92">
        <v>0</v>
      </c>
      <c r="L56" s="92">
        <v>0</v>
      </c>
      <c r="M56" s="92">
        <v>45.92653</v>
      </c>
      <c r="N56" s="92">
        <v>0</v>
      </c>
      <c r="O56" s="92">
        <v>253.26129</v>
      </c>
      <c r="P56" s="92">
        <v>0</v>
      </c>
      <c r="Q56" s="92">
        <v>0</v>
      </c>
      <c r="R56" s="92">
        <v>299.18781999999999</v>
      </c>
      <c r="S56" s="92">
        <v>183.28018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>
        <v>0</v>
      </c>
      <c r="AB56" s="92">
        <v>7.6269900000000002</v>
      </c>
      <c r="AC56" s="92">
        <v>0</v>
      </c>
      <c r="AD56" s="92">
        <v>190.90717000000001</v>
      </c>
      <c r="AE56" s="314">
        <v>1085.1439700000001</v>
      </c>
      <c r="AF56" s="92">
        <v>0</v>
      </c>
      <c r="AG56" s="92">
        <v>45.92653</v>
      </c>
      <c r="AH56" s="92">
        <v>0</v>
      </c>
      <c r="AI56" s="92">
        <v>0</v>
      </c>
      <c r="AJ56" s="412">
        <v>1039.2174400000001</v>
      </c>
      <c r="AL56" s="82"/>
    </row>
    <row r="57" spans="1:38" x14ac:dyDescent="0.25">
      <c r="A57" s="83"/>
      <c r="B57" s="83">
        <v>1436</v>
      </c>
      <c r="C57" s="84" t="s">
        <v>1394</v>
      </c>
      <c r="D57" s="92">
        <v>631.64547000000005</v>
      </c>
      <c r="E57" s="92">
        <v>469.23153000000002</v>
      </c>
      <c r="F57" s="92">
        <v>1309.50407</v>
      </c>
      <c r="G57" s="92">
        <v>0</v>
      </c>
      <c r="H57" s="92">
        <v>2410.3810699999999</v>
      </c>
      <c r="I57" s="92">
        <v>3.9612099999999999</v>
      </c>
      <c r="J57" s="92">
        <v>0</v>
      </c>
      <c r="K57" s="92">
        <v>0</v>
      </c>
      <c r="L57" s="92">
        <v>0</v>
      </c>
      <c r="M57" s="92">
        <v>0</v>
      </c>
      <c r="N57" s="92">
        <v>0.79181000000000001</v>
      </c>
      <c r="O57" s="92">
        <v>119.14563</v>
      </c>
      <c r="P57" s="92">
        <v>0</v>
      </c>
      <c r="Q57" s="92">
        <v>89.060929999999999</v>
      </c>
      <c r="R57" s="92">
        <v>212.95958000000002</v>
      </c>
      <c r="S57" s="92">
        <v>245.28612000000001</v>
      </c>
      <c r="T57" s="92">
        <v>0</v>
      </c>
      <c r="U57" s="92">
        <v>10.175140000000001</v>
      </c>
      <c r="V57" s="92">
        <v>1.3919900000000001</v>
      </c>
      <c r="W57" s="92">
        <v>0</v>
      </c>
      <c r="X57" s="92">
        <v>0</v>
      </c>
      <c r="Y57" s="92">
        <v>2140.5183400000001</v>
      </c>
      <c r="Z57" s="92">
        <v>0</v>
      </c>
      <c r="AA57" s="92">
        <v>162.33528999999999</v>
      </c>
      <c r="AB57" s="92">
        <v>556.60023999999999</v>
      </c>
      <c r="AC57" s="92">
        <v>533.79579000000001</v>
      </c>
      <c r="AD57" s="92">
        <v>3650.1029100000005</v>
      </c>
      <c r="AE57" s="314">
        <v>6273.4435600000006</v>
      </c>
      <c r="AF57" s="92">
        <v>0.79181000000000001</v>
      </c>
      <c r="AG57" s="92">
        <v>1.3919900000000001</v>
      </c>
      <c r="AH57" s="92">
        <v>0</v>
      </c>
      <c r="AI57" s="92">
        <v>2836.6494200000002</v>
      </c>
      <c r="AJ57" s="412">
        <v>3434.6103400000002</v>
      </c>
      <c r="AL57" s="82"/>
    </row>
    <row r="58" spans="1:38" x14ac:dyDescent="0.25">
      <c r="A58" s="83"/>
      <c r="B58" s="83">
        <v>1440</v>
      </c>
      <c r="C58" s="84" t="s">
        <v>1396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0</v>
      </c>
      <c r="Q58" s="92">
        <v>0</v>
      </c>
      <c r="R58" s="92">
        <v>0</v>
      </c>
      <c r="S58" s="92">
        <v>0</v>
      </c>
      <c r="T58" s="92">
        <v>0</v>
      </c>
      <c r="U58" s="92">
        <v>0</v>
      </c>
      <c r="V58" s="92">
        <v>0</v>
      </c>
      <c r="W58" s="92">
        <v>0</v>
      </c>
      <c r="X58" s="92">
        <v>0</v>
      </c>
      <c r="Y58" s="92">
        <v>0</v>
      </c>
      <c r="Z58" s="92">
        <v>0</v>
      </c>
      <c r="AA58" s="92">
        <v>0</v>
      </c>
      <c r="AB58" s="92">
        <v>0</v>
      </c>
      <c r="AC58" s="92">
        <v>0</v>
      </c>
      <c r="AD58" s="92">
        <v>0</v>
      </c>
      <c r="AE58" s="314">
        <v>0</v>
      </c>
      <c r="AF58" s="92">
        <v>0</v>
      </c>
      <c r="AG58" s="92">
        <v>0</v>
      </c>
      <c r="AH58" s="92">
        <v>0</v>
      </c>
      <c r="AI58" s="92">
        <v>0</v>
      </c>
      <c r="AJ58" s="412">
        <v>0</v>
      </c>
      <c r="AL58" s="82"/>
    </row>
    <row r="59" spans="1:38" x14ac:dyDescent="0.25">
      <c r="A59" s="83"/>
      <c r="B59" s="83">
        <v>1441</v>
      </c>
      <c r="C59" s="84" t="s">
        <v>1397</v>
      </c>
      <c r="D59" s="92">
        <v>1076.1628499999999</v>
      </c>
      <c r="E59" s="92">
        <v>3609.8597100000002</v>
      </c>
      <c r="F59" s="92">
        <v>7478.8456399999995</v>
      </c>
      <c r="G59" s="92">
        <v>1017.12684</v>
      </c>
      <c r="H59" s="92">
        <v>13181.995040000002</v>
      </c>
      <c r="I59" s="92">
        <v>1306.1858099999999</v>
      </c>
      <c r="J59" s="92">
        <v>2.3775900000000001</v>
      </c>
      <c r="K59" s="92">
        <v>0</v>
      </c>
      <c r="L59" s="92">
        <v>493.82657999999998</v>
      </c>
      <c r="M59" s="92">
        <v>128.65761000000001</v>
      </c>
      <c r="N59" s="92">
        <v>264.68738000000002</v>
      </c>
      <c r="O59" s="92">
        <v>1327.4694</v>
      </c>
      <c r="P59" s="92">
        <v>179.88088999999999</v>
      </c>
      <c r="Q59" s="92">
        <v>0</v>
      </c>
      <c r="R59" s="92">
        <v>3703.0852599999998</v>
      </c>
      <c r="S59" s="92">
        <v>2.43634</v>
      </c>
      <c r="T59" s="92">
        <v>19.0016</v>
      </c>
      <c r="U59" s="92">
        <v>0</v>
      </c>
      <c r="V59" s="92">
        <v>0</v>
      </c>
      <c r="W59" s="92">
        <v>0</v>
      </c>
      <c r="X59" s="92">
        <v>0</v>
      </c>
      <c r="Y59" s="92">
        <v>0</v>
      </c>
      <c r="Z59" s="92">
        <v>0</v>
      </c>
      <c r="AA59" s="92">
        <v>0</v>
      </c>
      <c r="AB59" s="92">
        <v>27.087589999999999</v>
      </c>
      <c r="AC59" s="92">
        <v>0</v>
      </c>
      <c r="AD59" s="92">
        <v>48.525530000000003</v>
      </c>
      <c r="AE59" s="92">
        <v>16933.60583</v>
      </c>
      <c r="AF59" s="92">
        <v>264.68738000000002</v>
      </c>
      <c r="AG59" s="92">
        <v>622.48419000000001</v>
      </c>
      <c r="AH59" s="92">
        <v>0</v>
      </c>
      <c r="AI59" s="92">
        <v>0</v>
      </c>
      <c r="AJ59" s="412">
        <v>16046.43426</v>
      </c>
      <c r="AL59" s="82"/>
    </row>
    <row r="60" spans="1:38" x14ac:dyDescent="0.25">
      <c r="A60" s="83"/>
      <c r="B60" s="83">
        <v>1442</v>
      </c>
      <c r="C60" s="84" t="s">
        <v>1403</v>
      </c>
      <c r="D60" s="92">
        <v>1151.70973</v>
      </c>
      <c r="E60" s="92">
        <v>4989.2852400000002</v>
      </c>
      <c r="F60" s="92">
        <v>27760.901160000001</v>
      </c>
      <c r="G60" s="92">
        <v>6805.9565899999998</v>
      </c>
      <c r="H60" s="92">
        <v>40707.852720000003</v>
      </c>
      <c r="I60" s="92">
        <v>5581.3397000000004</v>
      </c>
      <c r="J60" s="92">
        <v>3435.2925399999999</v>
      </c>
      <c r="K60" s="92">
        <v>0</v>
      </c>
      <c r="L60" s="92">
        <v>19194.780480000001</v>
      </c>
      <c r="M60" s="92">
        <v>1821.2029199999999</v>
      </c>
      <c r="N60" s="92">
        <v>1017.76045</v>
      </c>
      <c r="O60" s="92">
        <v>157.69990000000001</v>
      </c>
      <c r="P60" s="92">
        <v>24.977319999999999</v>
      </c>
      <c r="Q60" s="92">
        <v>133.11009999999999</v>
      </c>
      <c r="R60" s="92">
        <v>31366.163410000005</v>
      </c>
      <c r="S60" s="92">
        <v>1.6877500000000001</v>
      </c>
      <c r="T60" s="92">
        <v>368.58309000000003</v>
      </c>
      <c r="U60" s="92">
        <v>3.5165700000000002</v>
      </c>
      <c r="V60" s="92">
        <v>54.065280000000001</v>
      </c>
      <c r="W60" s="92">
        <v>0</v>
      </c>
      <c r="X60" s="92">
        <v>0</v>
      </c>
      <c r="Y60" s="92">
        <v>65.296790000000001</v>
      </c>
      <c r="Z60" s="92">
        <v>8.6554800000000007</v>
      </c>
      <c r="AA60" s="92">
        <v>0</v>
      </c>
      <c r="AB60" s="92">
        <v>12.74503</v>
      </c>
      <c r="AC60" s="92">
        <v>0</v>
      </c>
      <c r="AD60" s="92">
        <v>514.54999000000009</v>
      </c>
      <c r="AE60" s="92">
        <v>72588.566120000003</v>
      </c>
      <c r="AF60" s="92">
        <v>1017.76045</v>
      </c>
      <c r="AG60" s="92">
        <v>21070.04868</v>
      </c>
      <c r="AH60" s="92">
        <v>0</v>
      </c>
      <c r="AI60" s="92">
        <v>65.296790000000001</v>
      </c>
      <c r="AJ60" s="412">
        <v>50435.460200000001</v>
      </c>
      <c r="AL60" s="82"/>
    </row>
    <row r="61" spans="1:38" x14ac:dyDescent="0.25">
      <c r="A61" s="83"/>
      <c r="B61" s="83">
        <v>1443</v>
      </c>
      <c r="C61" s="84" t="s">
        <v>1409</v>
      </c>
      <c r="D61" s="92">
        <v>631.10586000000001</v>
      </c>
      <c r="E61" s="92">
        <v>1485.2826600000001</v>
      </c>
      <c r="F61" s="92">
        <v>10907.45989</v>
      </c>
      <c r="G61" s="92">
        <v>1058.39301</v>
      </c>
      <c r="H61" s="92">
        <v>14082.24142</v>
      </c>
      <c r="I61" s="92">
        <v>0</v>
      </c>
      <c r="J61" s="92">
        <v>12.35609</v>
      </c>
      <c r="K61" s="92">
        <v>0</v>
      </c>
      <c r="L61" s="92">
        <v>0</v>
      </c>
      <c r="M61" s="92">
        <v>654.31509000000005</v>
      </c>
      <c r="N61" s="92">
        <v>454.01638000000003</v>
      </c>
      <c r="O61" s="92">
        <v>4.6215900000000003</v>
      </c>
      <c r="P61" s="92">
        <v>0</v>
      </c>
      <c r="Q61" s="92">
        <v>0</v>
      </c>
      <c r="R61" s="92">
        <v>1125.30915</v>
      </c>
      <c r="S61" s="92">
        <v>0</v>
      </c>
      <c r="T61" s="92">
        <v>0</v>
      </c>
      <c r="U61" s="92">
        <v>0</v>
      </c>
      <c r="V61" s="92">
        <v>2.7697400000000001</v>
      </c>
      <c r="W61" s="92">
        <v>0</v>
      </c>
      <c r="X61" s="92">
        <v>0</v>
      </c>
      <c r="Y61" s="92">
        <v>0</v>
      </c>
      <c r="Z61" s="92">
        <v>4.0433500000000002</v>
      </c>
      <c r="AA61" s="92">
        <v>0</v>
      </c>
      <c r="AB61" s="92">
        <v>0</v>
      </c>
      <c r="AC61" s="92">
        <v>0</v>
      </c>
      <c r="AD61" s="92">
        <v>6.8130900000000008</v>
      </c>
      <c r="AE61" s="92">
        <v>15214.363659999999</v>
      </c>
      <c r="AF61" s="92">
        <v>454.01638000000003</v>
      </c>
      <c r="AG61" s="92">
        <v>657.08483000000001</v>
      </c>
      <c r="AH61" s="92">
        <v>0</v>
      </c>
      <c r="AI61" s="92">
        <v>0</v>
      </c>
      <c r="AJ61" s="412">
        <v>14103.26245</v>
      </c>
      <c r="AL61" s="82"/>
    </row>
    <row r="62" spans="1:38" x14ac:dyDescent="0.25">
      <c r="A62" s="83"/>
      <c r="B62" s="83">
        <v>1444</v>
      </c>
      <c r="C62" s="84" t="s">
        <v>1410</v>
      </c>
      <c r="D62" s="92">
        <v>124.20712</v>
      </c>
      <c r="E62" s="92">
        <v>0.62739</v>
      </c>
      <c r="F62" s="92">
        <v>14625.83272</v>
      </c>
      <c r="G62" s="92">
        <v>65.342219999999998</v>
      </c>
      <c r="H62" s="92">
        <v>14816.009450000001</v>
      </c>
      <c r="I62" s="92">
        <v>0</v>
      </c>
      <c r="J62" s="92">
        <v>0</v>
      </c>
      <c r="K62" s="92">
        <v>0</v>
      </c>
      <c r="L62" s="92">
        <v>0</v>
      </c>
      <c r="M62" s="92">
        <v>0</v>
      </c>
      <c r="N62" s="92">
        <v>3.4006099999999999</v>
      </c>
      <c r="O62" s="92">
        <v>55.32685</v>
      </c>
      <c r="P62" s="92">
        <v>0</v>
      </c>
      <c r="Q62" s="92">
        <v>372.64744999999999</v>
      </c>
      <c r="R62" s="92">
        <v>431.37491</v>
      </c>
      <c r="S62" s="92">
        <v>90.042689999999993</v>
      </c>
      <c r="T62" s="92">
        <v>0</v>
      </c>
      <c r="U62" s="92">
        <v>0</v>
      </c>
      <c r="V62" s="92">
        <v>0</v>
      </c>
      <c r="W62" s="92">
        <v>0</v>
      </c>
      <c r="X62" s="92">
        <v>8.2243099999999991</v>
      </c>
      <c r="Y62" s="92">
        <v>1763.8346799999999</v>
      </c>
      <c r="Z62" s="92">
        <v>0</v>
      </c>
      <c r="AA62" s="92">
        <v>115.56471000000001</v>
      </c>
      <c r="AB62" s="92">
        <v>50.429609999999997</v>
      </c>
      <c r="AC62" s="92">
        <v>41.739080000000001</v>
      </c>
      <c r="AD62" s="92">
        <v>2069.8350799999998</v>
      </c>
      <c r="AE62" s="92">
        <v>17317.219440000001</v>
      </c>
      <c r="AF62" s="92">
        <v>3.4006099999999999</v>
      </c>
      <c r="AG62" s="92">
        <v>0</v>
      </c>
      <c r="AH62" s="92">
        <v>0</v>
      </c>
      <c r="AI62" s="92">
        <v>1921.1384700000001</v>
      </c>
      <c r="AJ62" s="412">
        <v>15392.68036</v>
      </c>
      <c r="AL62" s="82"/>
    </row>
    <row r="63" spans="1:38" x14ac:dyDescent="0.25">
      <c r="A63" s="83"/>
      <c r="B63" s="83">
        <v>1448</v>
      </c>
      <c r="C63" s="84" t="s">
        <v>1412</v>
      </c>
      <c r="D63" s="92">
        <v>0</v>
      </c>
      <c r="E63" s="92">
        <v>125.00744</v>
      </c>
      <c r="F63" s="92">
        <v>0</v>
      </c>
      <c r="G63" s="92">
        <v>0</v>
      </c>
      <c r="H63" s="92">
        <v>125.00744</v>
      </c>
      <c r="I63" s="92">
        <v>0</v>
      </c>
      <c r="J63" s="92">
        <v>0</v>
      </c>
      <c r="K63" s="92">
        <v>0</v>
      </c>
      <c r="L63" s="92">
        <v>0</v>
      </c>
      <c r="M63" s="92">
        <v>0</v>
      </c>
      <c r="N63" s="92">
        <v>0</v>
      </c>
      <c r="O63" s="92">
        <v>0</v>
      </c>
      <c r="P63" s="92">
        <v>0</v>
      </c>
      <c r="Q63" s="92">
        <v>0</v>
      </c>
      <c r="R63" s="92">
        <v>0</v>
      </c>
      <c r="S63" s="92">
        <v>0</v>
      </c>
      <c r="T63" s="92">
        <v>0</v>
      </c>
      <c r="U63" s="92">
        <v>0</v>
      </c>
      <c r="V63" s="92">
        <v>0</v>
      </c>
      <c r="W63" s="92">
        <v>0</v>
      </c>
      <c r="X63" s="92">
        <v>0</v>
      </c>
      <c r="Y63" s="92">
        <v>0</v>
      </c>
      <c r="Z63" s="92">
        <v>0</v>
      </c>
      <c r="AA63" s="92">
        <v>0</v>
      </c>
      <c r="AB63" s="92">
        <v>0</v>
      </c>
      <c r="AC63" s="92">
        <v>0</v>
      </c>
      <c r="AD63" s="92">
        <v>0</v>
      </c>
      <c r="AE63" s="92">
        <v>125.00744</v>
      </c>
      <c r="AF63" s="92">
        <v>0</v>
      </c>
      <c r="AG63" s="92">
        <v>0</v>
      </c>
      <c r="AH63" s="92">
        <v>0</v>
      </c>
      <c r="AI63" s="92">
        <v>0</v>
      </c>
      <c r="AJ63" s="412">
        <v>125.00744</v>
      </c>
    </row>
    <row r="64" spans="1:38" x14ac:dyDescent="0.25">
      <c r="A64" s="83"/>
      <c r="B64" s="83">
        <v>1479</v>
      </c>
      <c r="C64" s="84" t="s">
        <v>693</v>
      </c>
      <c r="D64" s="92">
        <v>61.491160000000001</v>
      </c>
      <c r="E64" s="92">
        <v>21494.615600000001</v>
      </c>
      <c r="F64" s="92">
        <v>12.950939999999999</v>
      </c>
      <c r="G64" s="92">
        <v>32.576079999999997</v>
      </c>
      <c r="H64" s="92">
        <v>21601.63378</v>
      </c>
      <c r="I64" s="92">
        <v>0</v>
      </c>
      <c r="J64" s="92">
        <v>61.022970000000001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10.395580000000001</v>
      </c>
      <c r="Q64" s="92">
        <v>0</v>
      </c>
      <c r="R64" s="92">
        <v>71.418549999999996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21673.052329999999</v>
      </c>
      <c r="AF64" s="92">
        <v>0</v>
      </c>
      <c r="AG64" s="92">
        <v>0</v>
      </c>
      <c r="AH64" s="92">
        <v>0</v>
      </c>
      <c r="AI64" s="92">
        <v>0</v>
      </c>
      <c r="AJ64" s="412">
        <v>21673.052330000002</v>
      </c>
    </row>
    <row r="65" spans="1:36" x14ac:dyDescent="0.25">
      <c r="A65" s="83"/>
      <c r="B65" s="83">
        <v>1480</v>
      </c>
      <c r="C65" s="84" t="s">
        <v>1466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92">
        <v>0</v>
      </c>
      <c r="P65" s="92">
        <v>0</v>
      </c>
      <c r="Q65" s="92">
        <v>0</v>
      </c>
      <c r="R65" s="92">
        <v>0</v>
      </c>
      <c r="S65" s="92">
        <v>0</v>
      </c>
      <c r="T65" s="92">
        <v>0</v>
      </c>
      <c r="U65" s="92">
        <v>0</v>
      </c>
      <c r="V65" s="92">
        <v>0</v>
      </c>
      <c r="W65" s="92">
        <v>0</v>
      </c>
      <c r="X65" s="92">
        <v>0</v>
      </c>
      <c r="Y65" s="92">
        <v>0</v>
      </c>
      <c r="Z65" s="92">
        <v>0</v>
      </c>
      <c r="AA65" s="92">
        <v>0</v>
      </c>
      <c r="AB65" s="92">
        <v>0</v>
      </c>
      <c r="AC65" s="92">
        <v>0</v>
      </c>
      <c r="AD65" s="92">
        <v>0</v>
      </c>
      <c r="AE65" s="92">
        <v>0</v>
      </c>
      <c r="AF65" s="92">
        <v>0</v>
      </c>
      <c r="AG65" s="92">
        <v>0</v>
      </c>
      <c r="AH65" s="92">
        <v>0</v>
      </c>
      <c r="AI65" s="92">
        <v>0</v>
      </c>
      <c r="AJ65" s="412">
        <v>0</v>
      </c>
    </row>
    <row r="66" spans="1:36" x14ac:dyDescent="0.25">
      <c r="A66" s="83"/>
      <c r="B66" s="83">
        <v>1481</v>
      </c>
      <c r="C66" s="84" t="s">
        <v>1467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92">
        <v>0</v>
      </c>
      <c r="S66" s="92">
        <v>0</v>
      </c>
      <c r="T66" s="92">
        <v>0</v>
      </c>
      <c r="U66" s="92">
        <v>0</v>
      </c>
      <c r="V66" s="92">
        <v>0</v>
      </c>
      <c r="W66" s="92">
        <v>0</v>
      </c>
      <c r="X66" s="92">
        <v>0</v>
      </c>
      <c r="Y66" s="92">
        <v>0</v>
      </c>
      <c r="Z66" s="92">
        <v>0</v>
      </c>
      <c r="AA66" s="92">
        <v>0</v>
      </c>
      <c r="AB66" s="92">
        <v>0</v>
      </c>
      <c r="AC66" s="92">
        <v>0</v>
      </c>
      <c r="AD66" s="92">
        <v>0</v>
      </c>
      <c r="AE66" s="314">
        <v>0</v>
      </c>
      <c r="AF66" s="92">
        <v>0</v>
      </c>
      <c r="AG66" s="92">
        <v>0</v>
      </c>
      <c r="AH66" s="92">
        <v>0</v>
      </c>
      <c r="AI66" s="92">
        <v>0</v>
      </c>
      <c r="AJ66" s="412">
        <v>0</v>
      </c>
    </row>
    <row r="67" spans="1:36" x14ac:dyDescent="0.25">
      <c r="A67" s="83"/>
      <c r="B67" s="83">
        <v>1482</v>
      </c>
      <c r="C67" s="84" t="s">
        <v>1470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  <c r="Z67" s="92">
        <v>0</v>
      </c>
      <c r="AA67" s="92">
        <v>0</v>
      </c>
      <c r="AB67" s="92">
        <v>0</v>
      </c>
      <c r="AC67" s="92">
        <v>0</v>
      </c>
      <c r="AD67" s="92">
        <v>0</v>
      </c>
      <c r="AE67" s="314">
        <v>0</v>
      </c>
      <c r="AF67" s="92">
        <v>0</v>
      </c>
      <c r="AG67" s="92">
        <v>0</v>
      </c>
      <c r="AH67" s="92">
        <v>0</v>
      </c>
      <c r="AI67" s="92">
        <v>0</v>
      </c>
      <c r="AJ67" s="412">
        <v>0</v>
      </c>
    </row>
    <row r="68" spans="1:36" x14ac:dyDescent="0.25">
      <c r="A68" s="83"/>
      <c r="B68" s="83">
        <v>1483</v>
      </c>
      <c r="C68" s="84" t="s">
        <v>1471</v>
      </c>
      <c r="D68" s="92">
        <v>0</v>
      </c>
      <c r="E68" s="92">
        <v>17.189340000000001</v>
      </c>
      <c r="F68" s="92">
        <v>0</v>
      </c>
      <c r="G68" s="92">
        <v>0</v>
      </c>
      <c r="H68" s="92">
        <v>17.189340000000001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0</v>
      </c>
      <c r="X68" s="92">
        <v>0</v>
      </c>
      <c r="Y68" s="92">
        <v>0</v>
      </c>
      <c r="Z68" s="92">
        <v>0</v>
      </c>
      <c r="AA68" s="92">
        <v>0</v>
      </c>
      <c r="AB68" s="92">
        <v>0</v>
      </c>
      <c r="AC68" s="92">
        <v>0</v>
      </c>
      <c r="AD68" s="92">
        <v>0</v>
      </c>
      <c r="AE68" s="92">
        <v>17.189340000000001</v>
      </c>
      <c r="AF68" s="92">
        <v>0</v>
      </c>
      <c r="AG68" s="92">
        <v>0</v>
      </c>
      <c r="AH68" s="92">
        <v>0</v>
      </c>
      <c r="AI68" s="92">
        <v>0</v>
      </c>
      <c r="AJ68" s="412">
        <v>17.189340000000001</v>
      </c>
    </row>
    <row r="69" spans="1:36" x14ac:dyDescent="0.25">
      <c r="A69" s="83"/>
      <c r="B69" s="83">
        <v>1484</v>
      </c>
      <c r="C69" s="84" t="s">
        <v>1472</v>
      </c>
      <c r="D69" s="92">
        <v>0</v>
      </c>
      <c r="E69" s="92">
        <v>0</v>
      </c>
      <c r="F69" s="246">
        <v>0</v>
      </c>
      <c r="G69" s="246">
        <v>0</v>
      </c>
      <c r="H69" s="92">
        <v>0</v>
      </c>
      <c r="I69" s="92">
        <v>0</v>
      </c>
      <c r="J69" s="92">
        <v>0</v>
      </c>
      <c r="K69" s="246">
        <v>0</v>
      </c>
      <c r="L69" s="246">
        <v>0</v>
      </c>
      <c r="M69" s="246">
        <v>0</v>
      </c>
      <c r="N69" s="246">
        <v>0</v>
      </c>
      <c r="O69" s="246">
        <v>0</v>
      </c>
      <c r="P69" s="246">
        <v>0</v>
      </c>
      <c r="Q69" s="246">
        <v>0</v>
      </c>
      <c r="R69" s="246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v>0</v>
      </c>
      <c r="X69" s="246">
        <v>0</v>
      </c>
      <c r="Y69" s="246">
        <v>0</v>
      </c>
      <c r="Z69" s="246">
        <v>0</v>
      </c>
      <c r="AA69" s="246">
        <v>0</v>
      </c>
      <c r="AB69" s="246">
        <v>0</v>
      </c>
      <c r="AC69" s="246">
        <v>0</v>
      </c>
      <c r="AD69" s="246">
        <v>0</v>
      </c>
      <c r="AE69" s="246">
        <v>0</v>
      </c>
      <c r="AF69" s="246">
        <v>0</v>
      </c>
      <c r="AG69" s="246">
        <v>0</v>
      </c>
      <c r="AH69" s="246">
        <v>0</v>
      </c>
      <c r="AI69" s="246">
        <v>0</v>
      </c>
      <c r="AJ69" s="521">
        <v>0</v>
      </c>
    </row>
    <row r="70" spans="1:36" x14ac:dyDescent="0.25">
      <c r="A70" s="83"/>
      <c r="B70" s="47">
        <v>149205</v>
      </c>
      <c r="C70" s="449" t="s">
        <v>1496</v>
      </c>
      <c r="D70" s="92">
        <v>0</v>
      </c>
      <c r="E70" s="92">
        <v>1140.2377300000001</v>
      </c>
      <c r="F70" s="246">
        <v>21891.898450000001</v>
      </c>
      <c r="G70" s="246">
        <v>474.66104999999999</v>
      </c>
      <c r="H70" s="92">
        <v>23506.79723</v>
      </c>
      <c r="I70" s="92">
        <v>0</v>
      </c>
      <c r="J70" s="92">
        <v>0</v>
      </c>
      <c r="K70" s="246">
        <v>0</v>
      </c>
      <c r="L70" s="246">
        <v>0</v>
      </c>
      <c r="M70" s="246">
        <v>0</v>
      </c>
      <c r="N70" s="246">
        <v>0</v>
      </c>
      <c r="O70" s="246">
        <v>115.68040999999999</v>
      </c>
      <c r="P70" s="246">
        <v>129.98952</v>
      </c>
      <c r="Q70" s="246">
        <v>0</v>
      </c>
      <c r="R70" s="246">
        <v>245.66992999999999</v>
      </c>
      <c r="S70" s="246">
        <v>312.67565000000002</v>
      </c>
      <c r="T70" s="246">
        <v>6.9692600000000002</v>
      </c>
      <c r="U70" s="246">
        <v>0</v>
      </c>
      <c r="V70" s="246">
        <v>9.3513400000000004</v>
      </c>
      <c r="W70" s="246">
        <v>0</v>
      </c>
      <c r="X70" s="246">
        <v>0</v>
      </c>
      <c r="Y70" s="246">
        <v>0</v>
      </c>
      <c r="Z70" s="246">
        <v>0</v>
      </c>
      <c r="AA70" s="246">
        <v>0</v>
      </c>
      <c r="AB70" s="246">
        <v>4.08765</v>
      </c>
      <c r="AC70" s="246">
        <v>0</v>
      </c>
      <c r="AD70" s="246">
        <v>333.08390000000003</v>
      </c>
      <c r="AE70" s="246">
        <v>24085.551060000002</v>
      </c>
      <c r="AF70" s="246">
        <v>0</v>
      </c>
      <c r="AG70" s="246">
        <v>9.3513400000000004</v>
      </c>
      <c r="AH70" s="246">
        <v>0</v>
      </c>
      <c r="AI70" s="246">
        <v>0</v>
      </c>
      <c r="AJ70" s="521">
        <v>24076.199720000004</v>
      </c>
    </row>
    <row r="71" spans="1:36" x14ac:dyDescent="0.25">
      <c r="A71" s="83"/>
      <c r="B71" s="47">
        <v>149220</v>
      </c>
      <c r="C71" s="449" t="s">
        <v>1497</v>
      </c>
      <c r="D71" s="92">
        <v>1626.3246099999999</v>
      </c>
      <c r="E71" s="92">
        <v>211.93196</v>
      </c>
      <c r="F71" s="246">
        <v>914.56804</v>
      </c>
      <c r="G71" s="246">
        <v>1274.2797700000001</v>
      </c>
      <c r="H71" s="92">
        <v>4027.1043800000002</v>
      </c>
      <c r="I71" s="92">
        <v>0</v>
      </c>
      <c r="J71" s="92">
        <v>53.871400000000001</v>
      </c>
      <c r="K71" s="246">
        <v>0</v>
      </c>
      <c r="L71" s="246">
        <v>2131.16446</v>
      </c>
      <c r="M71" s="246">
        <v>309.76549</v>
      </c>
      <c r="N71" s="246">
        <v>41.355409999999999</v>
      </c>
      <c r="O71" s="246">
        <v>293.53595000000001</v>
      </c>
      <c r="P71" s="246">
        <v>19.494579999999999</v>
      </c>
      <c r="Q71" s="246">
        <v>269.67403999999999</v>
      </c>
      <c r="R71" s="246">
        <v>3118.8613299999997</v>
      </c>
      <c r="S71" s="246">
        <v>0</v>
      </c>
      <c r="T71" s="246">
        <v>273.57992999999999</v>
      </c>
      <c r="U71" s="246">
        <v>0</v>
      </c>
      <c r="V71" s="246">
        <v>337.94495000000001</v>
      </c>
      <c r="W71" s="246">
        <v>0</v>
      </c>
      <c r="X71" s="246">
        <v>101.8437</v>
      </c>
      <c r="Y71" s="246">
        <v>146.59232</v>
      </c>
      <c r="Z71" s="246">
        <v>13.65625</v>
      </c>
      <c r="AA71" s="246">
        <v>0</v>
      </c>
      <c r="AB71" s="246">
        <v>642.53706</v>
      </c>
      <c r="AC71" s="246">
        <v>0</v>
      </c>
      <c r="AD71" s="246">
        <v>1516.1542099999999</v>
      </c>
      <c r="AE71" s="246">
        <v>8662.119920000001</v>
      </c>
      <c r="AF71" s="246">
        <v>41.355409999999999</v>
      </c>
      <c r="AG71" s="246">
        <v>2778.8748999999998</v>
      </c>
      <c r="AH71" s="246">
        <v>0</v>
      </c>
      <c r="AI71" s="246">
        <v>146.59232</v>
      </c>
      <c r="AJ71" s="521">
        <v>5695.2972899999995</v>
      </c>
    </row>
    <row r="72" spans="1:36" x14ac:dyDescent="0.25">
      <c r="A72" s="83"/>
      <c r="B72" s="47">
        <v>149230</v>
      </c>
      <c r="C72" s="449" t="s">
        <v>1498</v>
      </c>
      <c r="D72" s="92">
        <v>0</v>
      </c>
      <c r="E72" s="92">
        <v>251.35992999999999</v>
      </c>
      <c r="F72" s="246">
        <v>28.589079999999999</v>
      </c>
      <c r="G72" s="246">
        <v>23.60905</v>
      </c>
      <c r="H72" s="92">
        <v>303.55806000000001</v>
      </c>
      <c r="I72" s="92">
        <v>0</v>
      </c>
      <c r="J72" s="92">
        <v>313.84875</v>
      </c>
      <c r="K72" s="246">
        <v>0</v>
      </c>
      <c r="L72" s="246">
        <v>0</v>
      </c>
      <c r="M72" s="246">
        <v>0</v>
      </c>
      <c r="N72" s="246">
        <v>0</v>
      </c>
      <c r="O72" s="246">
        <v>0</v>
      </c>
      <c r="P72" s="246">
        <v>0</v>
      </c>
      <c r="Q72" s="246">
        <v>0</v>
      </c>
      <c r="R72" s="246">
        <v>313.84875</v>
      </c>
      <c r="S72" s="246">
        <v>13.369770000000001</v>
      </c>
      <c r="T72" s="246">
        <v>0</v>
      </c>
      <c r="U72" s="246">
        <v>0</v>
      </c>
      <c r="V72" s="246">
        <v>0</v>
      </c>
      <c r="W72" s="246">
        <v>0</v>
      </c>
      <c r="X72" s="246">
        <v>0</v>
      </c>
      <c r="Y72" s="246">
        <v>0</v>
      </c>
      <c r="Z72" s="246">
        <v>0</v>
      </c>
      <c r="AA72" s="246">
        <v>0</v>
      </c>
      <c r="AB72" s="246">
        <v>65.366780000000006</v>
      </c>
      <c r="AC72" s="246">
        <v>0</v>
      </c>
      <c r="AD72" s="246">
        <v>78.736550000000008</v>
      </c>
      <c r="AE72" s="246">
        <v>696.14335999999992</v>
      </c>
      <c r="AF72" s="246">
        <v>0</v>
      </c>
      <c r="AG72" s="246">
        <v>0</v>
      </c>
      <c r="AH72" s="246">
        <v>0</v>
      </c>
      <c r="AI72" s="246">
        <v>0</v>
      </c>
      <c r="AJ72" s="521">
        <v>696.14336000000003</v>
      </c>
    </row>
    <row r="73" spans="1:36" x14ac:dyDescent="0.25">
      <c r="A73" s="83"/>
      <c r="B73" s="47">
        <v>149235</v>
      </c>
      <c r="C73" s="449" t="s">
        <v>1499</v>
      </c>
      <c r="D73" s="92">
        <v>0</v>
      </c>
      <c r="E73" s="92">
        <v>0</v>
      </c>
      <c r="F73" s="246">
        <v>0</v>
      </c>
      <c r="G73" s="246">
        <v>0</v>
      </c>
      <c r="H73" s="92">
        <v>0</v>
      </c>
      <c r="I73" s="92">
        <v>0</v>
      </c>
      <c r="J73" s="92">
        <v>0</v>
      </c>
      <c r="K73" s="246">
        <v>0</v>
      </c>
      <c r="L73" s="246">
        <v>0</v>
      </c>
      <c r="M73" s="246">
        <v>0</v>
      </c>
      <c r="N73" s="246">
        <v>0</v>
      </c>
      <c r="O73" s="246">
        <v>0</v>
      </c>
      <c r="P73" s="246">
        <v>0</v>
      </c>
      <c r="Q73" s="246">
        <v>0</v>
      </c>
      <c r="R73" s="246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v>0</v>
      </c>
      <c r="X73" s="246">
        <v>0</v>
      </c>
      <c r="Y73" s="246">
        <v>0</v>
      </c>
      <c r="Z73" s="246">
        <v>0</v>
      </c>
      <c r="AA73" s="246">
        <v>0</v>
      </c>
      <c r="AB73" s="246">
        <v>0</v>
      </c>
      <c r="AC73" s="246">
        <v>0</v>
      </c>
      <c r="AD73" s="246">
        <v>0</v>
      </c>
      <c r="AE73" s="246">
        <v>0</v>
      </c>
      <c r="AF73" s="246">
        <v>0</v>
      </c>
      <c r="AG73" s="246">
        <v>0</v>
      </c>
      <c r="AH73" s="246">
        <v>0</v>
      </c>
      <c r="AI73" s="246">
        <v>0</v>
      </c>
      <c r="AJ73" s="521">
        <v>0</v>
      </c>
    </row>
    <row r="74" spans="1:36" x14ac:dyDescent="0.25">
      <c r="A74" s="83"/>
      <c r="B74" s="47">
        <v>149240</v>
      </c>
      <c r="C74" s="449" t="s">
        <v>1500</v>
      </c>
      <c r="D74" s="92">
        <v>219.46343999999999</v>
      </c>
      <c r="E74" s="92">
        <v>49.955449999999999</v>
      </c>
      <c r="F74" s="246">
        <v>1198.7497699999999</v>
      </c>
      <c r="G74" s="246">
        <v>34.185389999999998</v>
      </c>
      <c r="H74" s="92">
        <v>1502.3540499999999</v>
      </c>
      <c r="I74" s="92">
        <v>0</v>
      </c>
      <c r="J74" s="92">
        <v>0</v>
      </c>
      <c r="K74" s="246">
        <v>0</v>
      </c>
      <c r="L74" s="246">
        <v>0</v>
      </c>
      <c r="M74" s="246">
        <v>0</v>
      </c>
      <c r="N74" s="246">
        <v>0</v>
      </c>
      <c r="O74" s="246">
        <v>174.2467</v>
      </c>
      <c r="P74" s="246">
        <v>19.309249999999999</v>
      </c>
      <c r="Q74" s="246">
        <v>663.21214999999995</v>
      </c>
      <c r="R74" s="246">
        <v>856.7681</v>
      </c>
      <c r="S74" s="246">
        <v>144.63508999999999</v>
      </c>
      <c r="T74" s="246">
        <v>0</v>
      </c>
      <c r="U74" s="246">
        <v>0</v>
      </c>
      <c r="V74" s="246">
        <v>29.264479999999999</v>
      </c>
      <c r="W74" s="246">
        <v>18.449249999999999</v>
      </c>
      <c r="X74" s="246">
        <v>0</v>
      </c>
      <c r="Y74" s="246">
        <v>1756.04883</v>
      </c>
      <c r="Z74" s="246">
        <v>0</v>
      </c>
      <c r="AA74" s="246">
        <v>80.369209999999995</v>
      </c>
      <c r="AB74" s="246">
        <v>2250.58457</v>
      </c>
      <c r="AC74" s="246">
        <v>0</v>
      </c>
      <c r="AD74" s="246">
        <v>4279.3514299999997</v>
      </c>
      <c r="AE74" s="246">
        <v>6638.4735799999999</v>
      </c>
      <c r="AF74" s="246">
        <v>0</v>
      </c>
      <c r="AG74" s="246">
        <v>29.264479999999999</v>
      </c>
      <c r="AH74" s="246">
        <v>0</v>
      </c>
      <c r="AI74" s="246">
        <v>1836.41804</v>
      </c>
      <c r="AJ74" s="521">
        <v>4772.7910599999996</v>
      </c>
    </row>
    <row r="75" spans="1:36" x14ac:dyDescent="0.25">
      <c r="A75" s="83"/>
      <c r="B75" s="47">
        <v>149245</v>
      </c>
      <c r="C75" s="449" t="s">
        <v>1501</v>
      </c>
      <c r="D75" s="92">
        <v>0</v>
      </c>
      <c r="E75" s="92">
        <v>0</v>
      </c>
      <c r="F75" s="246">
        <v>0</v>
      </c>
      <c r="G75" s="246">
        <v>0</v>
      </c>
      <c r="H75" s="92">
        <v>0</v>
      </c>
      <c r="I75" s="92">
        <v>0</v>
      </c>
      <c r="J75" s="92">
        <v>0</v>
      </c>
      <c r="K75" s="246">
        <v>0</v>
      </c>
      <c r="L75" s="246">
        <v>0</v>
      </c>
      <c r="M75" s="246">
        <v>0</v>
      </c>
      <c r="N75" s="246">
        <v>0</v>
      </c>
      <c r="O75" s="246">
        <v>0</v>
      </c>
      <c r="P75" s="246">
        <v>0</v>
      </c>
      <c r="Q75" s="246">
        <v>0</v>
      </c>
      <c r="R75" s="246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v>0</v>
      </c>
      <c r="X75" s="246">
        <v>0</v>
      </c>
      <c r="Y75" s="246">
        <v>0</v>
      </c>
      <c r="Z75" s="246">
        <v>0</v>
      </c>
      <c r="AA75" s="246">
        <v>0</v>
      </c>
      <c r="AB75" s="246">
        <v>0</v>
      </c>
      <c r="AC75" s="246">
        <v>0</v>
      </c>
      <c r="AD75" s="246">
        <v>0</v>
      </c>
      <c r="AE75" s="246">
        <v>0</v>
      </c>
      <c r="AF75" s="246">
        <v>0</v>
      </c>
      <c r="AG75" s="246">
        <v>0</v>
      </c>
      <c r="AH75" s="246">
        <v>0</v>
      </c>
      <c r="AI75" s="246">
        <v>0</v>
      </c>
      <c r="AJ75" s="521">
        <v>0</v>
      </c>
    </row>
    <row r="76" spans="1:36" x14ac:dyDescent="0.25">
      <c r="A76" s="83"/>
      <c r="B76" s="47">
        <v>149250</v>
      </c>
      <c r="C76" s="449" t="s">
        <v>1502</v>
      </c>
      <c r="D76" s="92">
        <v>0</v>
      </c>
      <c r="E76" s="92">
        <v>0</v>
      </c>
      <c r="F76" s="246">
        <v>0</v>
      </c>
      <c r="G76" s="246">
        <v>0</v>
      </c>
      <c r="H76" s="92">
        <v>0</v>
      </c>
      <c r="I76" s="92">
        <v>0</v>
      </c>
      <c r="J76" s="92">
        <v>0</v>
      </c>
      <c r="K76" s="246">
        <v>0</v>
      </c>
      <c r="L76" s="246">
        <v>0</v>
      </c>
      <c r="M76" s="246">
        <v>0</v>
      </c>
      <c r="N76" s="246">
        <v>0</v>
      </c>
      <c r="O76" s="246">
        <v>0</v>
      </c>
      <c r="P76" s="246">
        <v>0</v>
      </c>
      <c r="Q76" s="246">
        <v>0</v>
      </c>
      <c r="R76" s="246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v>0</v>
      </c>
      <c r="X76" s="246">
        <v>0</v>
      </c>
      <c r="Y76" s="246">
        <v>0</v>
      </c>
      <c r="Z76" s="246">
        <v>0</v>
      </c>
      <c r="AA76" s="246">
        <v>0</v>
      </c>
      <c r="AB76" s="246">
        <v>0</v>
      </c>
      <c r="AC76" s="246">
        <v>0</v>
      </c>
      <c r="AD76" s="246">
        <v>0</v>
      </c>
      <c r="AE76" s="246">
        <v>0</v>
      </c>
      <c r="AF76" s="246">
        <v>0</v>
      </c>
      <c r="AG76" s="246">
        <v>0</v>
      </c>
      <c r="AH76" s="246">
        <v>0</v>
      </c>
      <c r="AI76" s="246">
        <v>0</v>
      </c>
      <c r="AJ76" s="521">
        <v>0</v>
      </c>
    </row>
    <row r="77" spans="1:36" x14ac:dyDescent="0.25">
      <c r="A77" s="83"/>
      <c r="B77" s="47">
        <v>149505</v>
      </c>
      <c r="C77" s="84" t="s">
        <v>1496</v>
      </c>
      <c r="D77" s="92">
        <v>0</v>
      </c>
      <c r="E77" s="92">
        <v>272.89859000000001</v>
      </c>
      <c r="F77" s="246">
        <v>4138.4723000000004</v>
      </c>
      <c r="G77" s="246">
        <v>741.46148000000005</v>
      </c>
      <c r="H77" s="92">
        <v>5152.8323700000001</v>
      </c>
      <c r="I77" s="92">
        <v>216.27438000000001</v>
      </c>
      <c r="J77" s="92">
        <v>0</v>
      </c>
      <c r="K77" s="246">
        <v>0</v>
      </c>
      <c r="L77" s="246">
        <v>0</v>
      </c>
      <c r="M77" s="246">
        <v>50.336970000000001</v>
      </c>
      <c r="N77" s="246">
        <v>1.7042900000000001</v>
      </c>
      <c r="O77" s="246">
        <v>302.07346999999999</v>
      </c>
      <c r="P77" s="246">
        <v>0</v>
      </c>
      <c r="Q77" s="246">
        <v>0</v>
      </c>
      <c r="R77" s="246">
        <v>570.38911000000007</v>
      </c>
      <c r="S77" s="246">
        <v>0</v>
      </c>
      <c r="T77" s="246">
        <v>12.563409999999999</v>
      </c>
      <c r="U77" s="246">
        <v>0</v>
      </c>
      <c r="V77" s="246">
        <v>0</v>
      </c>
      <c r="W77" s="246">
        <v>0</v>
      </c>
      <c r="X77" s="246">
        <v>0</v>
      </c>
      <c r="Y77" s="246">
        <v>0</v>
      </c>
      <c r="Z77" s="246">
        <v>0</v>
      </c>
      <c r="AA77" s="246">
        <v>0</v>
      </c>
      <c r="AB77" s="246">
        <v>0</v>
      </c>
      <c r="AC77" s="246">
        <v>0</v>
      </c>
      <c r="AD77" s="246">
        <v>12.563409999999999</v>
      </c>
      <c r="AE77" s="246">
        <v>5735.7848899999999</v>
      </c>
      <c r="AF77" s="246">
        <v>1.7042900000000001</v>
      </c>
      <c r="AG77" s="246">
        <v>50.336970000000001</v>
      </c>
      <c r="AH77" s="246">
        <v>0</v>
      </c>
      <c r="AI77" s="246">
        <v>0</v>
      </c>
      <c r="AJ77" s="521">
        <v>5683.7436299999999</v>
      </c>
    </row>
    <row r="78" spans="1:36" x14ac:dyDescent="0.25">
      <c r="A78" s="83"/>
      <c r="B78" s="47">
        <v>149520</v>
      </c>
      <c r="C78" s="84" t="s">
        <v>1497</v>
      </c>
      <c r="D78" s="92">
        <v>174.44274999999999</v>
      </c>
      <c r="E78" s="92">
        <v>280.39233000000002</v>
      </c>
      <c r="F78" s="246">
        <v>6403.0472900000004</v>
      </c>
      <c r="G78" s="246">
        <v>9919.6473100000003</v>
      </c>
      <c r="H78" s="92">
        <v>16777.52968</v>
      </c>
      <c r="I78" s="92">
        <v>83.76952</v>
      </c>
      <c r="J78" s="92">
        <v>78.363510000000005</v>
      </c>
      <c r="K78" s="246">
        <v>0</v>
      </c>
      <c r="L78" s="246">
        <v>812.44164000000001</v>
      </c>
      <c r="M78" s="246">
        <v>572.50747999999999</v>
      </c>
      <c r="N78" s="246">
        <v>296.06860999999998</v>
      </c>
      <c r="O78" s="246">
        <v>434.84915999999998</v>
      </c>
      <c r="P78" s="246">
        <v>6.55952</v>
      </c>
      <c r="Q78" s="246">
        <v>233.268</v>
      </c>
      <c r="R78" s="246">
        <v>2517.82744</v>
      </c>
      <c r="S78" s="246">
        <v>0</v>
      </c>
      <c r="T78" s="246">
        <v>185.46054000000001</v>
      </c>
      <c r="U78" s="246">
        <v>0</v>
      </c>
      <c r="V78" s="246">
        <v>35.879309999999997</v>
      </c>
      <c r="W78" s="246">
        <v>0</v>
      </c>
      <c r="X78" s="246">
        <v>158.84487999999999</v>
      </c>
      <c r="Y78" s="246">
        <v>29.164359999999999</v>
      </c>
      <c r="Z78" s="246">
        <v>37.324649999999998</v>
      </c>
      <c r="AA78" s="246">
        <v>0</v>
      </c>
      <c r="AB78" s="246">
        <v>0</v>
      </c>
      <c r="AC78" s="246">
        <v>0</v>
      </c>
      <c r="AD78" s="246">
        <v>446.67374000000001</v>
      </c>
      <c r="AE78" s="246">
        <v>19742.030859999999</v>
      </c>
      <c r="AF78" s="246">
        <v>296.06860999999998</v>
      </c>
      <c r="AG78" s="246">
        <v>1420.82843</v>
      </c>
      <c r="AH78" s="246">
        <v>0</v>
      </c>
      <c r="AI78" s="246">
        <v>29.164359999999999</v>
      </c>
      <c r="AJ78" s="521">
        <v>17995.96946</v>
      </c>
    </row>
    <row r="79" spans="1:36" x14ac:dyDescent="0.25">
      <c r="A79" s="83"/>
      <c r="B79" s="47">
        <v>149530</v>
      </c>
      <c r="C79" s="84" t="s">
        <v>1498</v>
      </c>
      <c r="D79" s="92">
        <v>0</v>
      </c>
      <c r="E79" s="92">
        <v>129.92111</v>
      </c>
      <c r="F79" s="246">
        <v>1943.2527700000001</v>
      </c>
      <c r="G79" s="246">
        <v>0</v>
      </c>
      <c r="H79" s="92">
        <v>2073.1738800000003</v>
      </c>
      <c r="I79" s="92">
        <v>0</v>
      </c>
      <c r="J79" s="92">
        <v>0</v>
      </c>
      <c r="K79" s="246">
        <v>0</v>
      </c>
      <c r="L79" s="246">
        <v>0</v>
      </c>
      <c r="M79" s="246">
        <v>0</v>
      </c>
      <c r="N79" s="246">
        <v>0</v>
      </c>
      <c r="O79" s="246">
        <v>0</v>
      </c>
      <c r="P79" s="246">
        <v>0</v>
      </c>
      <c r="Q79" s="246">
        <v>0</v>
      </c>
      <c r="R79" s="246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v>0</v>
      </c>
      <c r="X79" s="246">
        <v>0</v>
      </c>
      <c r="Y79" s="246">
        <v>0</v>
      </c>
      <c r="Z79" s="246">
        <v>0</v>
      </c>
      <c r="AA79" s="246">
        <v>0</v>
      </c>
      <c r="AB79" s="246">
        <v>0</v>
      </c>
      <c r="AC79" s="246">
        <v>0</v>
      </c>
      <c r="AD79" s="246">
        <v>0</v>
      </c>
      <c r="AE79" s="246">
        <v>2073.1738800000003</v>
      </c>
      <c r="AF79" s="246">
        <v>0</v>
      </c>
      <c r="AG79" s="246">
        <v>0</v>
      </c>
      <c r="AH79" s="246">
        <v>0</v>
      </c>
      <c r="AI79" s="246">
        <v>0</v>
      </c>
      <c r="AJ79" s="521">
        <v>2073.1738800000003</v>
      </c>
    </row>
    <row r="80" spans="1:36" x14ac:dyDescent="0.25">
      <c r="A80" s="83"/>
      <c r="B80" s="47">
        <v>149535</v>
      </c>
      <c r="C80" s="84" t="s">
        <v>1499</v>
      </c>
      <c r="D80" s="92">
        <v>0</v>
      </c>
      <c r="E80" s="92">
        <v>0</v>
      </c>
      <c r="F80" s="246">
        <v>0</v>
      </c>
      <c r="G80" s="246">
        <v>0</v>
      </c>
      <c r="H80" s="92">
        <v>0</v>
      </c>
      <c r="I80" s="92">
        <v>0</v>
      </c>
      <c r="J80" s="92">
        <v>0</v>
      </c>
      <c r="K80" s="246">
        <v>0</v>
      </c>
      <c r="L80" s="246">
        <v>0</v>
      </c>
      <c r="M80" s="246">
        <v>0</v>
      </c>
      <c r="N80" s="246">
        <v>0</v>
      </c>
      <c r="O80" s="246">
        <v>0</v>
      </c>
      <c r="P80" s="246">
        <v>0</v>
      </c>
      <c r="Q80" s="246">
        <v>0</v>
      </c>
      <c r="R80" s="246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v>0</v>
      </c>
      <c r="X80" s="246">
        <v>0</v>
      </c>
      <c r="Y80" s="246">
        <v>0</v>
      </c>
      <c r="Z80" s="246">
        <v>0</v>
      </c>
      <c r="AA80" s="246">
        <v>0</v>
      </c>
      <c r="AB80" s="246">
        <v>0</v>
      </c>
      <c r="AC80" s="246">
        <v>0</v>
      </c>
      <c r="AD80" s="246">
        <v>0</v>
      </c>
      <c r="AE80" s="246">
        <v>0</v>
      </c>
      <c r="AF80" s="246">
        <v>0</v>
      </c>
      <c r="AG80" s="246">
        <v>0</v>
      </c>
      <c r="AH80" s="246">
        <v>0</v>
      </c>
      <c r="AI80" s="246">
        <v>0</v>
      </c>
      <c r="AJ80" s="521">
        <v>0</v>
      </c>
    </row>
    <row r="81" spans="1:38" x14ac:dyDescent="0.25">
      <c r="A81" s="83"/>
      <c r="B81" s="47">
        <v>149540</v>
      </c>
      <c r="C81" s="84" t="s">
        <v>1500</v>
      </c>
      <c r="D81" s="92">
        <v>4.2489600000000003</v>
      </c>
      <c r="E81" s="92">
        <v>35.884340000000002</v>
      </c>
      <c r="F81" s="246">
        <v>12643.600270000001</v>
      </c>
      <c r="G81" s="246">
        <v>112</v>
      </c>
      <c r="H81" s="92">
        <v>12795.73357</v>
      </c>
      <c r="I81" s="92">
        <v>0</v>
      </c>
      <c r="J81" s="92">
        <v>0</v>
      </c>
      <c r="K81" s="246">
        <v>0</v>
      </c>
      <c r="L81" s="246">
        <v>0</v>
      </c>
      <c r="M81" s="246">
        <v>0</v>
      </c>
      <c r="N81" s="246">
        <v>0</v>
      </c>
      <c r="O81" s="246">
        <v>180.29559</v>
      </c>
      <c r="P81" s="246">
        <v>0</v>
      </c>
      <c r="Q81" s="246">
        <v>713.74698999999998</v>
      </c>
      <c r="R81" s="246">
        <v>894.04258000000004</v>
      </c>
      <c r="S81" s="246">
        <v>81.401229999999998</v>
      </c>
      <c r="T81" s="246">
        <v>0</v>
      </c>
      <c r="U81" s="246">
        <v>0</v>
      </c>
      <c r="V81" s="246">
        <v>42.576630000000002</v>
      </c>
      <c r="W81" s="246">
        <v>0</v>
      </c>
      <c r="X81" s="246">
        <v>0</v>
      </c>
      <c r="Y81" s="246">
        <v>261.65051999999997</v>
      </c>
      <c r="Z81" s="246">
        <v>0.93437000000000003</v>
      </c>
      <c r="AA81" s="246">
        <v>14.837619999999999</v>
      </c>
      <c r="AB81" s="246">
        <v>30.490279999999998</v>
      </c>
      <c r="AC81" s="246">
        <v>0</v>
      </c>
      <c r="AD81" s="246">
        <v>431.89064999999999</v>
      </c>
      <c r="AE81" s="246">
        <v>14121.666799999999</v>
      </c>
      <c r="AF81" s="246">
        <v>0</v>
      </c>
      <c r="AG81" s="246">
        <v>42.576630000000002</v>
      </c>
      <c r="AH81" s="246">
        <v>0</v>
      </c>
      <c r="AI81" s="246">
        <v>276.48813999999999</v>
      </c>
      <c r="AJ81" s="521">
        <v>13802.60203</v>
      </c>
    </row>
    <row r="82" spans="1:38" x14ac:dyDescent="0.25">
      <c r="A82" s="83"/>
      <c r="B82" s="47">
        <v>149545</v>
      </c>
      <c r="C82" s="84" t="s">
        <v>1501</v>
      </c>
      <c r="D82" s="92">
        <v>0</v>
      </c>
      <c r="E82" s="92">
        <v>0</v>
      </c>
      <c r="F82" s="246">
        <v>0</v>
      </c>
      <c r="G82" s="246">
        <v>0</v>
      </c>
      <c r="H82" s="92">
        <v>0</v>
      </c>
      <c r="I82" s="92">
        <v>0</v>
      </c>
      <c r="J82" s="92">
        <v>0</v>
      </c>
      <c r="K82" s="246">
        <v>0</v>
      </c>
      <c r="L82" s="246">
        <v>0</v>
      </c>
      <c r="M82" s="246">
        <v>0</v>
      </c>
      <c r="N82" s="246">
        <v>0</v>
      </c>
      <c r="O82" s="246">
        <v>0</v>
      </c>
      <c r="P82" s="246">
        <v>0</v>
      </c>
      <c r="Q82" s="246">
        <v>0</v>
      </c>
      <c r="R82" s="246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v>0</v>
      </c>
      <c r="X82" s="246">
        <v>0</v>
      </c>
      <c r="Y82" s="246">
        <v>0</v>
      </c>
      <c r="Z82" s="246">
        <v>0</v>
      </c>
      <c r="AA82" s="246">
        <v>0</v>
      </c>
      <c r="AB82" s="246">
        <v>0</v>
      </c>
      <c r="AC82" s="246">
        <v>0</v>
      </c>
      <c r="AD82" s="246">
        <v>0</v>
      </c>
      <c r="AE82" s="246">
        <v>0</v>
      </c>
      <c r="AF82" s="246">
        <v>0</v>
      </c>
      <c r="AG82" s="246">
        <v>0</v>
      </c>
      <c r="AH82" s="246">
        <v>0</v>
      </c>
      <c r="AI82" s="246">
        <v>0</v>
      </c>
      <c r="AJ82" s="521">
        <v>0</v>
      </c>
    </row>
    <row r="83" spans="1:38" x14ac:dyDescent="0.25">
      <c r="A83" s="83"/>
      <c r="B83" s="47">
        <v>149550</v>
      </c>
      <c r="C83" s="84" t="s">
        <v>1502</v>
      </c>
      <c r="D83" s="92">
        <v>0</v>
      </c>
      <c r="E83" s="92">
        <v>0</v>
      </c>
      <c r="F83" s="246">
        <v>5.7643899999999997</v>
      </c>
      <c r="G83" s="246">
        <v>0</v>
      </c>
      <c r="H83" s="92">
        <v>5.7643899999999997</v>
      </c>
      <c r="I83" s="92">
        <v>0</v>
      </c>
      <c r="J83" s="92">
        <v>0</v>
      </c>
      <c r="K83" s="246">
        <v>0</v>
      </c>
      <c r="L83" s="246">
        <v>0</v>
      </c>
      <c r="M83" s="246">
        <v>0</v>
      </c>
      <c r="N83" s="246">
        <v>0</v>
      </c>
      <c r="O83" s="246">
        <v>0</v>
      </c>
      <c r="P83" s="246">
        <v>0</v>
      </c>
      <c r="Q83" s="246">
        <v>0</v>
      </c>
      <c r="R83" s="246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v>0</v>
      </c>
      <c r="X83" s="246">
        <v>0</v>
      </c>
      <c r="Y83" s="246">
        <v>0</v>
      </c>
      <c r="Z83" s="246">
        <v>0</v>
      </c>
      <c r="AA83" s="246">
        <v>0</v>
      </c>
      <c r="AB83" s="246">
        <v>0</v>
      </c>
      <c r="AC83" s="246">
        <v>0</v>
      </c>
      <c r="AD83" s="246">
        <v>0</v>
      </c>
      <c r="AE83" s="246">
        <v>5.7643899999999997</v>
      </c>
      <c r="AF83" s="246">
        <v>0</v>
      </c>
      <c r="AG83" s="246">
        <v>0</v>
      </c>
      <c r="AH83" s="246">
        <v>0</v>
      </c>
      <c r="AI83" s="246">
        <v>0</v>
      </c>
      <c r="AJ83" s="521">
        <v>5.7643899999999997</v>
      </c>
    </row>
    <row r="84" spans="1:38" s="14" customFormat="1" x14ac:dyDescent="0.25">
      <c r="A84" s="83"/>
      <c r="B84" s="13"/>
      <c r="C84" s="25" t="s">
        <v>499</v>
      </c>
      <c r="D84" s="91">
        <v>26553.597429999998</v>
      </c>
      <c r="E84" s="91">
        <v>60055.636300000006</v>
      </c>
      <c r="F84" s="245">
        <v>196653.37284</v>
      </c>
      <c r="G84" s="245">
        <v>61274.827619999989</v>
      </c>
      <c r="H84" s="91">
        <v>344537.43419</v>
      </c>
      <c r="I84" s="91">
        <v>30187.19555</v>
      </c>
      <c r="J84" s="91">
        <v>15179.573959999996</v>
      </c>
      <c r="K84" s="245">
        <v>0</v>
      </c>
      <c r="L84" s="245">
        <v>67627.602169999998</v>
      </c>
      <c r="M84" s="245">
        <v>12006.100980000003</v>
      </c>
      <c r="N84" s="245">
        <v>15519.861519999999</v>
      </c>
      <c r="O84" s="245">
        <v>5811.9316899999994</v>
      </c>
      <c r="P84" s="245">
        <v>4591.3440800000008</v>
      </c>
      <c r="Q84" s="245">
        <v>25667.298640000005</v>
      </c>
      <c r="R84" s="245">
        <v>176590.90858999998</v>
      </c>
      <c r="S84" s="245">
        <v>5872.31664</v>
      </c>
      <c r="T84" s="245">
        <v>3117.9493000000002</v>
      </c>
      <c r="U84" s="245">
        <v>1418.9935399999999</v>
      </c>
      <c r="V84" s="245">
        <v>1320.6401300000002</v>
      </c>
      <c r="W84" s="245">
        <v>44.850349999999999</v>
      </c>
      <c r="X84" s="245">
        <v>661.42250999999999</v>
      </c>
      <c r="Y84" s="245">
        <v>7963.9214899999988</v>
      </c>
      <c r="Z84" s="245">
        <v>377.67047000000002</v>
      </c>
      <c r="AA84" s="245">
        <v>1912.1021100000003</v>
      </c>
      <c r="AB84" s="245">
        <v>5131.7051200000005</v>
      </c>
      <c r="AC84" s="245">
        <v>2579.3224499999997</v>
      </c>
      <c r="AD84" s="245">
        <v>30400.894110000001</v>
      </c>
      <c r="AE84" s="245">
        <v>551529.23688999994</v>
      </c>
      <c r="AF84" s="245">
        <v>15519.861519999999</v>
      </c>
      <c r="AG84" s="245">
        <v>80954.343279999986</v>
      </c>
      <c r="AH84" s="245">
        <v>0</v>
      </c>
      <c r="AI84" s="245">
        <v>12455.346050000002</v>
      </c>
      <c r="AJ84" s="522">
        <v>442599.68604000006</v>
      </c>
      <c r="AL84" s="64"/>
    </row>
    <row r="85" spans="1:38" x14ac:dyDescent="0.25">
      <c r="A85" s="83"/>
      <c r="B85" s="83"/>
      <c r="C85" s="84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1"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412"/>
    </row>
    <row r="86" spans="1:38" x14ac:dyDescent="0.25">
      <c r="A86" s="83"/>
      <c r="B86" s="83"/>
      <c r="C86" s="84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1"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412"/>
    </row>
    <row r="87" spans="1:38" x14ac:dyDescent="0.25">
      <c r="A87" s="83"/>
      <c r="B87" s="83">
        <v>1449</v>
      </c>
      <c r="C87" s="84" t="s">
        <v>1035</v>
      </c>
      <c r="D87" s="92">
        <v>9533.6850699999995</v>
      </c>
      <c r="E87" s="92">
        <v>8775.2098100000003</v>
      </c>
      <c r="F87" s="92">
        <v>6711.7677400000002</v>
      </c>
      <c r="G87" s="92">
        <v>1922.3703599999999</v>
      </c>
      <c r="H87" s="92">
        <v>26943.03298</v>
      </c>
      <c r="I87" s="92">
        <v>2524.3416099999999</v>
      </c>
      <c r="J87" s="92">
        <v>4695.6346000000003</v>
      </c>
      <c r="K87" s="92">
        <v>2E-3</v>
      </c>
      <c r="L87" s="92">
        <v>881.63442999999995</v>
      </c>
      <c r="M87" s="92">
        <v>407.37288999999998</v>
      </c>
      <c r="N87" s="92">
        <v>1881.10673</v>
      </c>
      <c r="O87" s="92">
        <v>1165.9399100000001</v>
      </c>
      <c r="P87" s="92">
        <v>841.60199999999998</v>
      </c>
      <c r="Q87" s="92">
        <v>0.02</v>
      </c>
      <c r="R87" s="92">
        <v>12397.654170000003</v>
      </c>
      <c r="S87" s="92">
        <v>1831.2354800000001</v>
      </c>
      <c r="T87" s="92">
        <v>403.06229000000002</v>
      </c>
      <c r="U87" s="92">
        <v>90.895309999999995</v>
      </c>
      <c r="V87" s="92">
        <v>26.91742</v>
      </c>
      <c r="W87" s="92">
        <v>0</v>
      </c>
      <c r="X87" s="92">
        <v>7.8312600000000003</v>
      </c>
      <c r="Y87" s="92">
        <v>0</v>
      </c>
      <c r="Z87" s="92">
        <v>38.043340000000001</v>
      </c>
      <c r="AA87" s="92">
        <v>0</v>
      </c>
      <c r="AB87" s="92">
        <v>138.48822000000001</v>
      </c>
      <c r="AC87" s="92">
        <v>0</v>
      </c>
      <c r="AD87" s="92">
        <v>2536.4733200000005</v>
      </c>
      <c r="AE87" s="92">
        <v>41877.160470000003</v>
      </c>
      <c r="AF87" s="92">
        <v>1881.1087299999999</v>
      </c>
      <c r="AG87" s="92">
        <v>1315.9247399999999</v>
      </c>
      <c r="AH87" s="92">
        <v>0</v>
      </c>
      <c r="AI87" s="92">
        <v>0</v>
      </c>
      <c r="AJ87" s="412">
        <v>38680.126999999993</v>
      </c>
    </row>
    <row r="88" spans="1:38" x14ac:dyDescent="0.25">
      <c r="A88" s="83"/>
      <c r="B88" s="83">
        <v>1450</v>
      </c>
      <c r="C88" s="84" t="s">
        <v>1418</v>
      </c>
      <c r="D88" s="92">
        <v>8191.2423099999996</v>
      </c>
      <c r="E88" s="92">
        <v>51711.983569999997</v>
      </c>
      <c r="F88" s="92">
        <v>22740.17396</v>
      </c>
      <c r="G88" s="92">
        <v>4411.9068699999998</v>
      </c>
      <c r="H88" s="92">
        <v>87055.306710000004</v>
      </c>
      <c r="I88" s="92">
        <v>12100.6152</v>
      </c>
      <c r="J88" s="92">
        <v>9051.4348900000005</v>
      </c>
      <c r="K88" s="92">
        <v>0</v>
      </c>
      <c r="L88" s="92">
        <v>11574.56086</v>
      </c>
      <c r="M88" s="92">
        <v>2003.6204700000001</v>
      </c>
      <c r="N88" s="92">
        <v>4921.7956700000004</v>
      </c>
      <c r="O88" s="92">
        <v>1384.4459899999999</v>
      </c>
      <c r="P88" s="92">
        <v>528.62090999999998</v>
      </c>
      <c r="Q88" s="92">
        <v>1685.93399</v>
      </c>
      <c r="R88" s="92">
        <v>43251.027979999999</v>
      </c>
      <c r="S88" s="92">
        <v>79.794550000000001</v>
      </c>
      <c r="T88" s="92">
        <v>749.09216000000004</v>
      </c>
      <c r="U88" s="92">
        <v>657.38836000000003</v>
      </c>
      <c r="V88" s="92">
        <v>518.22670000000005</v>
      </c>
      <c r="W88" s="92">
        <v>1.337</v>
      </c>
      <c r="X88" s="92">
        <v>423.8211</v>
      </c>
      <c r="Y88" s="92">
        <v>138.52339000000001</v>
      </c>
      <c r="Z88" s="92">
        <v>91.52861</v>
      </c>
      <c r="AA88" s="92">
        <v>0</v>
      </c>
      <c r="AB88" s="92">
        <v>370.38067999999998</v>
      </c>
      <c r="AC88" s="92">
        <v>0</v>
      </c>
      <c r="AD88" s="92">
        <v>3030.0925500000003</v>
      </c>
      <c r="AE88" s="92">
        <v>133336.42723999999</v>
      </c>
      <c r="AF88" s="92">
        <v>4921.7956700000004</v>
      </c>
      <c r="AG88" s="92">
        <v>14096.408029999999</v>
      </c>
      <c r="AH88" s="92">
        <v>0</v>
      </c>
      <c r="AI88" s="92">
        <v>138.52339000000001</v>
      </c>
      <c r="AJ88" s="412">
        <v>114179.70015</v>
      </c>
    </row>
    <row r="89" spans="1:38" x14ac:dyDescent="0.25">
      <c r="A89" s="83"/>
      <c r="B89" s="83">
        <v>1451</v>
      </c>
      <c r="C89" s="84" t="s">
        <v>1034</v>
      </c>
      <c r="D89" s="92">
        <v>610.83907999999997</v>
      </c>
      <c r="E89" s="92">
        <v>8628.6517399999993</v>
      </c>
      <c r="F89" s="92">
        <v>3820.2119899999998</v>
      </c>
      <c r="G89" s="92">
        <v>1412.27205</v>
      </c>
      <c r="H89" s="92">
        <v>14471.974859999998</v>
      </c>
      <c r="I89" s="92">
        <v>246.26264</v>
      </c>
      <c r="J89" s="92">
        <v>1124.0086699999999</v>
      </c>
      <c r="K89" s="92">
        <v>0</v>
      </c>
      <c r="L89" s="92">
        <v>0</v>
      </c>
      <c r="M89" s="92">
        <v>114.96718</v>
      </c>
      <c r="N89" s="92">
        <v>329.94033000000002</v>
      </c>
      <c r="O89" s="92">
        <v>250.69564</v>
      </c>
      <c r="P89" s="92">
        <v>39.958019999999998</v>
      </c>
      <c r="Q89" s="92">
        <v>23.802959999999999</v>
      </c>
      <c r="R89" s="92">
        <v>2129.63544</v>
      </c>
      <c r="S89" s="92">
        <v>47.214320000000001</v>
      </c>
      <c r="T89" s="92">
        <v>5.0000000000000001E-3</v>
      </c>
      <c r="U89" s="92">
        <v>0</v>
      </c>
      <c r="V89" s="92">
        <v>6.10351</v>
      </c>
      <c r="W89" s="246">
        <v>4.0000000000000001E-3</v>
      </c>
      <c r="X89" s="92">
        <v>1E-3</v>
      </c>
      <c r="Y89" s="92">
        <v>0</v>
      </c>
      <c r="Z89" s="92">
        <v>36.072980000000001</v>
      </c>
      <c r="AA89" s="92">
        <v>0</v>
      </c>
      <c r="AB89" s="92">
        <v>87.082470000000001</v>
      </c>
      <c r="AC89" s="92">
        <v>0</v>
      </c>
      <c r="AD89" s="92">
        <v>176.48328000000001</v>
      </c>
      <c r="AE89" s="92">
        <v>16778.093580000001</v>
      </c>
      <c r="AF89" s="92">
        <v>329.94033000000002</v>
      </c>
      <c r="AG89" s="92">
        <v>121.07069</v>
      </c>
      <c r="AH89" s="92">
        <v>0</v>
      </c>
      <c r="AI89" s="92">
        <v>0</v>
      </c>
      <c r="AJ89" s="412">
        <v>16327.082559999999</v>
      </c>
    </row>
    <row r="90" spans="1:38" x14ac:dyDescent="0.25">
      <c r="A90" s="83"/>
      <c r="B90" s="83">
        <v>1452</v>
      </c>
      <c r="C90" s="84" t="s">
        <v>1425</v>
      </c>
      <c r="D90" s="92">
        <v>1511.3130100000001</v>
      </c>
      <c r="E90" s="92">
        <v>1052.1442199999999</v>
      </c>
      <c r="F90" s="92">
        <v>2447.0752600000001</v>
      </c>
      <c r="G90" s="92">
        <v>131.50151</v>
      </c>
      <c r="H90" s="92">
        <v>5142.0339999999997</v>
      </c>
      <c r="I90" s="92">
        <v>212.32011</v>
      </c>
      <c r="J90" s="92">
        <v>0</v>
      </c>
      <c r="K90" s="92">
        <v>0</v>
      </c>
      <c r="L90" s="92">
        <v>0</v>
      </c>
      <c r="M90" s="92">
        <v>1.4999999999999999E-2</v>
      </c>
      <c r="N90" s="92">
        <v>61.958559999999999</v>
      </c>
      <c r="O90" s="92">
        <v>425.17126999999999</v>
      </c>
      <c r="P90" s="92">
        <v>45.712269999999997</v>
      </c>
      <c r="Q90" s="92">
        <v>1569.83782</v>
      </c>
      <c r="R90" s="92">
        <v>2315.01503</v>
      </c>
      <c r="S90" s="92">
        <v>302.74668000000003</v>
      </c>
      <c r="T90" s="92">
        <v>0.28249999999999997</v>
      </c>
      <c r="U90" s="92">
        <v>432.23595999999998</v>
      </c>
      <c r="V90" s="92">
        <v>5.6146799999999999</v>
      </c>
      <c r="W90" s="92">
        <v>51.925159999999998</v>
      </c>
      <c r="X90" s="92">
        <v>177.24</v>
      </c>
      <c r="Y90" s="92">
        <v>286.75635</v>
      </c>
      <c r="Z90" s="92">
        <v>10.9857</v>
      </c>
      <c r="AA90" s="92">
        <v>3276.2469599999999</v>
      </c>
      <c r="AB90" s="92">
        <v>1578.92011</v>
      </c>
      <c r="AC90" s="92">
        <v>2455.35529</v>
      </c>
      <c r="AD90" s="92">
        <v>8578.3093900000003</v>
      </c>
      <c r="AE90" s="92">
        <v>16035.35842</v>
      </c>
      <c r="AF90" s="92">
        <v>61.958559999999999</v>
      </c>
      <c r="AG90" s="92">
        <v>5.6296799999999996</v>
      </c>
      <c r="AH90" s="92">
        <v>0</v>
      </c>
      <c r="AI90" s="92">
        <v>6018.3585999999996</v>
      </c>
      <c r="AJ90" s="412">
        <v>9949.41158</v>
      </c>
    </row>
    <row r="91" spans="1:38" x14ac:dyDescent="0.25">
      <c r="A91" s="83"/>
      <c r="B91" s="83">
        <v>1456</v>
      </c>
      <c r="C91" s="84" t="s">
        <v>1427</v>
      </c>
      <c r="D91" s="92">
        <v>0</v>
      </c>
      <c r="E91" s="92">
        <v>2488.3180600000001</v>
      </c>
      <c r="F91" s="92">
        <v>7.0000000000000001E-3</v>
      </c>
      <c r="G91" s="92">
        <v>0</v>
      </c>
      <c r="H91" s="92">
        <v>2488.3250600000001</v>
      </c>
      <c r="I91" s="92">
        <v>0</v>
      </c>
      <c r="J91" s="92">
        <v>0</v>
      </c>
      <c r="K91" s="92">
        <v>0</v>
      </c>
      <c r="L91" s="92">
        <v>0</v>
      </c>
      <c r="M91" s="92">
        <v>1.3026</v>
      </c>
      <c r="N91" s="92">
        <v>0</v>
      </c>
      <c r="O91" s="92">
        <v>0</v>
      </c>
      <c r="P91" s="92">
        <v>0</v>
      </c>
      <c r="Q91" s="92">
        <v>0</v>
      </c>
      <c r="R91" s="92">
        <v>1.3026</v>
      </c>
      <c r="S91" s="92">
        <v>0</v>
      </c>
      <c r="T91" s="92">
        <v>0</v>
      </c>
      <c r="U91" s="92">
        <v>0</v>
      </c>
      <c r="V91" s="92">
        <v>0</v>
      </c>
      <c r="W91" s="92">
        <v>0</v>
      </c>
      <c r="X91" s="92">
        <v>0</v>
      </c>
      <c r="Y91" s="92">
        <v>0</v>
      </c>
      <c r="Z91" s="92">
        <v>0</v>
      </c>
      <c r="AA91" s="92">
        <v>0</v>
      </c>
      <c r="AB91" s="92">
        <v>0</v>
      </c>
      <c r="AC91" s="92">
        <v>0</v>
      </c>
      <c r="AD91" s="92">
        <v>0</v>
      </c>
      <c r="AE91" s="92">
        <v>2489.6276600000001</v>
      </c>
      <c r="AF91" s="92">
        <v>0</v>
      </c>
      <c r="AG91" s="92">
        <v>1.3026</v>
      </c>
      <c r="AH91" s="92">
        <v>0</v>
      </c>
      <c r="AI91" s="92">
        <v>0</v>
      </c>
      <c r="AJ91" s="412">
        <v>2488.3250600000001</v>
      </c>
      <c r="AL91" s="82"/>
    </row>
    <row r="92" spans="1:38" x14ac:dyDescent="0.25">
      <c r="A92" s="83"/>
      <c r="B92" s="83">
        <v>1457</v>
      </c>
      <c r="C92" s="84" t="s">
        <v>1429</v>
      </c>
      <c r="D92" s="92">
        <v>729.34320000000002</v>
      </c>
      <c r="E92" s="92">
        <v>812.78688</v>
      </c>
      <c r="F92" s="92">
        <v>560.63040999999998</v>
      </c>
      <c r="G92" s="92">
        <v>158.59187</v>
      </c>
      <c r="H92" s="92">
        <v>2261.3523599999999</v>
      </c>
      <c r="I92" s="92">
        <v>31.712779999999999</v>
      </c>
      <c r="J92" s="92">
        <v>0</v>
      </c>
      <c r="K92" s="92">
        <v>0</v>
      </c>
      <c r="L92" s="92">
        <v>79.076880000000003</v>
      </c>
      <c r="M92" s="92">
        <v>0.87614999999999998</v>
      </c>
      <c r="N92" s="92">
        <v>184.64080000000001</v>
      </c>
      <c r="O92" s="92">
        <v>39.390880000000003</v>
      </c>
      <c r="P92" s="92">
        <v>0</v>
      </c>
      <c r="Q92" s="92">
        <v>0</v>
      </c>
      <c r="R92" s="92">
        <v>335.69748999999996</v>
      </c>
      <c r="S92" s="92">
        <v>179.21374</v>
      </c>
      <c r="T92" s="92">
        <v>1E-3</v>
      </c>
      <c r="U92" s="92">
        <v>15.537839999999999</v>
      </c>
      <c r="V92" s="92">
        <v>5.9101400000000002</v>
      </c>
      <c r="W92" s="92">
        <v>0</v>
      </c>
      <c r="X92" s="92">
        <v>0</v>
      </c>
      <c r="Y92" s="92">
        <v>0</v>
      </c>
      <c r="Z92" s="92">
        <v>3.28925</v>
      </c>
      <c r="AA92" s="92">
        <v>0</v>
      </c>
      <c r="AB92" s="92">
        <v>0</v>
      </c>
      <c r="AC92" s="92">
        <v>0</v>
      </c>
      <c r="AD92" s="92">
        <v>203.95197000000002</v>
      </c>
      <c r="AE92" s="92">
        <v>2801.00182</v>
      </c>
      <c r="AF92" s="92">
        <v>184.64080000000001</v>
      </c>
      <c r="AG92" s="92">
        <v>85.863169999999997</v>
      </c>
      <c r="AH92" s="92">
        <v>0</v>
      </c>
      <c r="AI92" s="92">
        <v>0</v>
      </c>
      <c r="AJ92" s="412">
        <v>2530.4978499999997</v>
      </c>
      <c r="AL92" s="82"/>
    </row>
    <row r="93" spans="1:38" x14ac:dyDescent="0.25">
      <c r="A93" s="83"/>
      <c r="B93" s="83">
        <v>1458</v>
      </c>
      <c r="C93" s="84" t="s">
        <v>1435</v>
      </c>
      <c r="D93" s="92">
        <v>205.26182</v>
      </c>
      <c r="E93" s="92">
        <v>0.99556</v>
      </c>
      <c r="F93" s="92">
        <v>78.072900000000004</v>
      </c>
      <c r="G93" s="92">
        <v>107.66853999999999</v>
      </c>
      <c r="H93" s="92">
        <v>391.99882000000002</v>
      </c>
      <c r="I93" s="92">
        <v>1319.27801</v>
      </c>
      <c r="J93" s="92">
        <v>0</v>
      </c>
      <c r="K93" s="92">
        <v>0</v>
      </c>
      <c r="L93" s="92">
        <v>511.97354000000001</v>
      </c>
      <c r="M93" s="92">
        <v>2.06671</v>
      </c>
      <c r="N93" s="92">
        <v>24.55227</v>
      </c>
      <c r="O93" s="92">
        <v>22.24859</v>
      </c>
      <c r="P93" s="92">
        <v>0</v>
      </c>
      <c r="Q93" s="92">
        <v>11.365830000000001</v>
      </c>
      <c r="R93" s="92">
        <v>1891.4849499999998</v>
      </c>
      <c r="S93" s="92">
        <v>0</v>
      </c>
      <c r="T93" s="92">
        <v>14.094429999999999</v>
      </c>
      <c r="U93" s="92">
        <v>0.28000000000000003</v>
      </c>
      <c r="V93" s="92">
        <v>8.4197000000000006</v>
      </c>
      <c r="W93" s="92">
        <v>0</v>
      </c>
      <c r="X93" s="92">
        <v>0</v>
      </c>
      <c r="Y93" s="92">
        <v>12.20731</v>
      </c>
      <c r="Z93" s="92">
        <v>26.266169999999999</v>
      </c>
      <c r="AA93" s="92">
        <v>0</v>
      </c>
      <c r="AB93" s="92">
        <v>2.8355399999999999</v>
      </c>
      <c r="AC93" s="92">
        <v>0</v>
      </c>
      <c r="AD93" s="92">
        <v>64.103149999999999</v>
      </c>
      <c r="AE93" s="314">
        <v>2347.5869199999997</v>
      </c>
      <c r="AF93" s="92">
        <v>24.55227</v>
      </c>
      <c r="AG93" s="92">
        <v>522.45994999999994</v>
      </c>
      <c r="AH93" s="92">
        <v>0</v>
      </c>
      <c r="AI93" s="92">
        <v>12.20731</v>
      </c>
      <c r="AJ93" s="412">
        <v>1788.3673900000001</v>
      </c>
      <c r="AL93" s="82"/>
    </row>
    <row r="94" spans="1:38" x14ac:dyDescent="0.25">
      <c r="A94" s="83"/>
      <c r="B94" s="83">
        <v>1459</v>
      </c>
      <c r="C94" s="84" t="s">
        <v>1441</v>
      </c>
      <c r="D94" s="92">
        <v>17.278739999999999</v>
      </c>
      <c r="E94" s="92">
        <v>0.36762</v>
      </c>
      <c r="F94" s="92">
        <v>3.41947</v>
      </c>
      <c r="G94" s="92">
        <v>122.75888999999999</v>
      </c>
      <c r="H94" s="92">
        <v>143.82471999999999</v>
      </c>
      <c r="I94" s="92">
        <v>0</v>
      </c>
      <c r="J94" s="92">
        <v>0</v>
      </c>
      <c r="K94" s="92">
        <v>0</v>
      </c>
      <c r="L94" s="92">
        <v>0</v>
      </c>
      <c r="M94" s="92">
        <v>5.2721900000000002</v>
      </c>
      <c r="N94" s="92">
        <v>1E-3</v>
      </c>
      <c r="O94" s="92">
        <v>0.42648000000000003</v>
      </c>
      <c r="P94" s="92">
        <v>0</v>
      </c>
      <c r="Q94" s="92">
        <v>0</v>
      </c>
      <c r="R94" s="92">
        <v>5.6996700000000002</v>
      </c>
      <c r="S94" s="92">
        <v>5.4442599999999999</v>
      </c>
      <c r="T94" s="92">
        <v>0</v>
      </c>
      <c r="U94" s="92">
        <v>0</v>
      </c>
      <c r="V94" s="92">
        <v>0</v>
      </c>
      <c r="W94" s="92">
        <v>0</v>
      </c>
      <c r="X94" s="92">
        <v>0</v>
      </c>
      <c r="Y94" s="92">
        <v>0</v>
      </c>
      <c r="Z94" s="92">
        <v>0</v>
      </c>
      <c r="AA94" s="92">
        <v>0</v>
      </c>
      <c r="AB94" s="92">
        <v>2.5598900000000002</v>
      </c>
      <c r="AC94" s="92">
        <v>0</v>
      </c>
      <c r="AD94" s="92">
        <v>8.0041499999999992</v>
      </c>
      <c r="AE94" s="314">
        <v>157.52853999999999</v>
      </c>
      <c r="AF94" s="92">
        <v>1E-3</v>
      </c>
      <c r="AG94" s="92">
        <v>5.2721900000000002</v>
      </c>
      <c r="AH94" s="92">
        <v>0</v>
      </c>
      <c r="AI94" s="92">
        <v>0</v>
      </c>
      <c r="AJ94" s="412">
        <v>152.25534999999996</v>
      </c>
      <c r="AL94" s="82"/>
    </row>
    <row r="95" spans="1:38" x14ac:dyDescent="0.25">
      <c r="A95" s="83"/>
      <c r="B95" s="83">
        <v>1460</v>
      </c>
      <c r="C95" s="84" t="s">
        <v>1442</v>
      </c>
      <c r="D95" s="92">
        <v>117.14136999999999</v>
      </c>
      <c r="E95" s="92">
        <v>0</v>
      </c>
      <c r="F95" s="92">
        <v>157.45703</v>
      </c>
      <c r="G95" s="92">
        <v>3.0000000000000001E-3</v>
      </c>
      <c r="H95" s="92">
        <v>274.60139999999996</v>
      </c>
      <c r="I95" s="92">
        <v>15.80363</v>
      </c>
      <c r="J95" s="92">
        <v>0</v>
      </c>
      <c r="K95" s="92">
        <v>0</v>
      </c>
      <c r="L95" s="92">
        <v>0</v>
      </c>
      <c r="M95" s="92">
        <v>0</v>
      </c>
      <c r="N95" s="92">
        <v>7.35731</v>
      </c>
      <c r="O95" s="92">
        <v>36.552619999999997</v>
      </c>
      <c r="P95" s="92">
        <v>0</v>
      </c>
      <c r="Q95" s="92">
        <v>5.8152900000000001</v>
      </c>
      <c r="R95" s="92">
        <v>65.528850000000006</v>
      </c>
      <c r="S95" s="92">
        <v>48.858240000000002</v>
      </c>
      <c r="T95" s="92">
        <v>0</v>
      </c>
      <c r="U95" s="92">
        <v>59.215820000000001</v>
      </c>
      <c r="V95" s="92">
        <v>5.0040800000000001</v>
      </c>
      <c r="W95" s="92">
        <v>0</v>
      </c>
      <c r="X95" s="92">
        <v>0</v>
      </c>
      <c r="Y95" s="92">
        <v>82.827709999999996</v>
      </c>
      <c r="Z95" s="92">
        <v>6.9585600000000003</v>
      </c>
      <c r="AA95" s="92">
        <v>120.65501999999999</v>
      </c>
      <c r="AB95" s="92">
        <v>57.430289999999999</v>
      </c>
      <c r="AC95" s="92">
        <v>73.347890000000007</v>
      </c>
      <c r="AD95" s="92">
        <v>454.29761000000002</v>
      </c>
      <c r="AE95" s="92">
        <v>794.42786000000001</v>
      </c>
      <c r="AF95" s="92">
        <v>7.35731</v>
      </c>
      <c r="AG95" s="92">
        <v>5.0040800000000001</v>
      </c>
      <c r="AH95" s="92">
        <v>0</v>
      </c>
      <c r="AI95" s="92">
        <v>276.83062000000001</v>
      </c>
      <c r="AJ95" s="412">
        <v>505.23584999999997</v>
      </c>
      <c r="AL95" s="82"/>
    </row>
    <row r="96" spans="1:38" x14ac:dyDescent="0.25">
      <c r="A96" s="83"/>
      <c r="B96" s="83">
        <v>1464</v>
      </c>
      <c r="C96" s="84" t="s">
        <v>1444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2">
        <v>0</v>
      </c>
      <c r="O96" s="92">
        <v>0</v>
      </c>
      <c r="P96" s="92">
        <v>0</v>
      </c>
      <c r="Q96" s="92">
        <v>0</v>
      </c>
      <c r="R96" s="92">
        <v>0</v>
      </c>
      <c r="S96" s="92">
        <v>0</v>
      </c>
      <c r="T96" s="92">
        <v>0</v>
      </c>
      <c r="U96" s="92">
        <v>0</v>
      </c>
      <c r="V96" s="92">
        <v>0</v>
      </c>
      <c r="W96" s="92">
        <v>0</v>
      </c>
      <c r="X96" s="92">
        <v>0</v>
      </c>
      <c r="Y96" s="92">
        <v>0</v>
      </c>
      <c r="Z96" s="92">
        <v>0</v>
      </c>
      <c r="AA96" s="92">
        <v>0</v>
      </c>
      <c r="AB96" s="92">
        <v>0</v>
      </c>
      <c r="AC96" s="92">
        <v>0</v>
      </c>
      <c r="AD96" s="92">
        <v>0</v>
      </c>
      <c r="AE96" s="314">
        <v>0</v>
      </c>
      <c r="AF96" s="314">
        <v>0</v>
      </c>
      <c r="AG96" s="92">
        <v>0</v>
      </c>
      <c r="AH96" s="92">
        <v>0</v>
      </c>
      <c r="AI96" s="92">
        <v>0</v>
      </c>
      <c r="AJ96" s="412">
        <v>0</v>
      </c>
      <c r="AL96" s="82"/>
    </row>
    <row r="97" spans="1:38" x14ac:dyDescent="0.25">
      <c r="A97" s="83"/>
      <c r="B97" s="83">
        <v>1465</v>
      </c>
      <c r="C97" s="84" t="s">
        <v>1445</v>
      </c>
      <c r="D97" s="92">
        <v>215.3723</v>
      </c>
      <c r="E97" s="92">
        <v>1842.0687600000001</v>
      </c>
      <c r="F97" s="92">
        <v>2493.5366800000002</v>
      </c>
      <c r="G97" s="92">
        <v>227.59859</v>
      </c>
      <c r="H97" s="92">
        <v>4778.5763299999999</v>
      </c>
      <c r="I97" s="92">
        <v>909.62769000000003</v>
      </c>
      <c r="J97" s="92">
        <v>54.168880000000001</v>
      </c>
      <c r="K97" s="92">
        <v>0</v>
      </c>
      <c r="L97" s="92">
        <v>123.28331</v>
      </c>
      <c r="M97" s="92">
        <v>203.59851</v>
      </c>
      <c r="N97" s="92">
        <v>376.19797</v>
      </c>
      <c r="O97" s="92">
        <v>354.49511000000001</v>
      </c>
      <c r="P97" s="92">
        <v>715.70664999999997</v>
      </c>
      <c r="Q97" s="92">
        <v>3.0000000000000001E-3</v>
      </c>
      <c r="R97" s="92">
        <v>2737.0811200000003</v>
      </c>
      <c r="S97" s="92">
        <v>38.248950000000001</v>
      </c>
      <c r="T97" s="92">
        <v>5.4807100000000002</v>
      </c>
      <c r="U97" s="92">
        <v>0</v>
      </c>
      <c r="V97" s="92">
        <v>0</v>
      </c>
      <c r="W97" s="92">
        <v>0</v>
      </c>
      <c r="X97" s="92">
        <v>0</v>
      </c>
      <c r="Y97" s="92">
        <v>0</v>
      </c>
      <c r="Z97" s="92">
        <v>20.540980000000001</v>
      </c>
      <c r="AA97" s="92">
        <v>0</v>
      </c>
      <c r="AB97" s="92">
        <v>9.3350100000000005</v>
      </c>
      <c r="AC97" s="92">
        <v>0</v>
      </c>
      <c r="AD97" s="92">
        <v>73.605649999999997</v>
      </c>
      <c r="AE97" s="92">
        <v>7589.263100000001</v>
      </c>
      <c r="AF97" s="92">
        <v>376.19797</v>
      </c>
      <c r="AG97" s="92">
        <v>326.88182</v>
      </c>
      <c r="AH97" s="92">
        <v>0</v>
      </c>
      <c r="AI97" s="92">
        <v>0</v>
      </c>
      <c r="AJ97" s="412">
        <v>6886.1833099999994</v>
      </c>
      <c r="AL97" s="82"/>
    </row>
    <row r="98" spans="1:38" x14ac:dyDescent="0.25">
      <c r="A98" s="83"/>
      <c r="B98" s="83">
        <v>1466</v>
      </c>
      <c r="C98" s="84" t="s">
        <v>1451</v>
      </c>
      <c r="D98" s="92">
        <v>102.08392000000001</v>
      </c>
      <c r="E98" s="92">
        <v>1064.6746000000001</v>
      </c>
      <c r="F98" s="92">
        <v>1648.3416</v>
      </c>
      <c r="G98" s="92">
        <v>1451.5255400000001</v>
      </c>
      <c r="H98" s="92">
        <v>4266.6256599999997</v>
      </c>
      <c r="I98" s="92">
        <v>6246.1387699999996</v>
      </c>
      <c r="J98" s="92">
        <v>502.55121000000003</v>
      </c>
      <c r="K98" s="92">
        <v>0</v>
      </c>
      <c r="L98" s="92">
        <v>3377.1631499999999</v>
      </c>
      <c r="M98" s="92">
        <v>49.045699999999997</v>
      </c>
      <c r="N98" s="92">
        <v>189.85373000000001</v>
      </c>
      <c r="O98" s="92">
        <v>60.178939999999997</v>
      </c>
      <c r="P98" s="92">
        <v>0.86651</v>
      </c>
      <c r="Q98" s="92">
        <v>13.107379999999999</v>
      </c>
      <c r="R98" s="92">
        <v>10438.90539</v>
      </c>
      <c r="S98" s="92">
        <v>1.5448999999999999</v>
      </c>
      <c r="T98" s="92">
        <v>39.679740000000002</v>
      </c>
      <c r="U98" s="92">
        <v>0.78342999999999996</v>
      </c>
      <c r="V98" s="92">
        <v>190.04825</v>
      </c>
      <c r="W98" s="92">
        <v>0</v>
      </c>
      <c r="X98" s="92">
        <v>0</v>
      </c>
      <c r="Y98" s="92">
        <v>9.4028100000000006</v>
      </c>
      <c r="Z98" s="92">
        <v>2.5720200000000002</v>
      </c>
      <c r="AA98" s="92">
        <v>0</v>
      </c>
      <c r="AB98" s="92">
        <v>0.28886000000000001</v>
      </c>
      <c r="AC98" s="92">
        <v>0</v>
      </c>
      <c r="AD98" s="92">
        <v>244.32001</v>
      </c>
      <c r="AE98" s="92">
        <v>14949.851059999999</v>
      </c>
      <c r="AF98" s="92">
        <v>189.85373000000001</v>
      </c>
      <c r="AG98" s="92">
        <v>3616.2570999999998</v>
      </c>
      <c r="AH98" s="92">
        <v>0</v>
      </c>
      <c r="AI98" s="92">
        <v>9.4028100000000006</v>
      </c>
      <c r="AJ98" s="412">
        <v>11134.337419999998</v>
      </c>
      <c r="AL98" s="82"/>
    </row>
    <row r="99" spans="1:38" x14ac:dyDescent="0.25">
      <c r="A99" s="83"/>
      <c r="B99" s="83">
        <v>1467</v>
      </c>
      <c r="C99" s="84" t="s">
        <v>1457</v>
      </c>
      <c r="D99" s="92">
        <v>42.512369999999997</v>
      </c>
      <c r="E99" s="92">
        <v>942.53096000000005</v>
      </c>
      <c r="F99" s="92">
        <v>3643.9139700000001</v>
      </c>
      <c r="G99" s="92">
        <v>211.71630999999999</v>
      </c>
      <c r="H99" s="92">
        <v>4840.6736099999998</v>
      </c>
      <c r="I99" s="92">
        <v>0</v>
      </c>
      <c r="J99" s="92">
        <v>5.5520800000000001</v>
      </c>
      <c r="K99" s="92">
        <v>0</v>
      </c>
      <c r="L99" s="92">
        <v>0</v>
      </c>
      <c r="M99" s="92">
        <v>34.805529999999997</v>
      </c>
      <c r="N99" s="92">
        <v>78.925479999999993</v>
      </c>
      <c r="O99" s="92">
        <v>3.5436100000000001</v>
      </c>
      <c r="P99" s="92">
        <v>0</v>
      </c>
      <c r="Q99" s="92">
        <v>0</v>
      </c>
      <c r="R99" s="92">
        <v>122.82669999999999</v>
      </c>
      <c r="S99" s="92">
        <v>0</v>
      </c>
      <c r="T99" s="92">
        <v>0</v>
      </c>
      <c r="U99" s="92">
        <v>0</v>
      </c>
      <c r="V99" s="92">
        <v>6.0319999999999999E-2</v>
      </c>
      <c r="W99" s="92">
        <v>0</v>
      </c>
      <c r="X99" s="92">
        <v>0</v>
      </c>
      <c r="Y99" s="92">
        <v>0</v>
      </c>
      <c r="Z99" s="92">
        <v>1.6596599999999999</v>
      </c>
      <c r="AA99" s="92">
        <v>0</v>
      </c>
      <c r="AB99" s="92">
        <v>0</v>
      </c>
      <c r="AC99" s="92">
        <v>0</v>
      </c>
      <c r="AD99" s="92">
        <v>1.7199799999999998</v>
      </c>
      <c r="AE99" s="92">
        <v>4965.2202899999993</v>
      </c>
      <c r="AF99" s="92">
        <v>78.925479999999993</v>
      </c>
      <c r="AG99" s="92">
        <v>34.865849999999995</v>
      </c>
      <c r="AH99" s="92">
        <v>0</v>
      </c>
      <c r="AI99" s="92">
        <v>0</v>
      </c>
      <c r="AJ99" s="412">
        <v>4851.4289600000002</v>
      </c>
      <c r="AL99" s="82"/>
    </row>
    <row r="100" spans="1:38" x14ac:dyDescent="0.25">
      <c r="A100" s="83"/>
      <c r="B100" s="83">
        <v>1468</v>
      </c>
      <c r="C100" s="84" t="s">
        <v>1458</v>
      </c>
      <c r="D100" s="92">
        <v>31.4543</v>
      </c>
      <c r="E100" s="92">
        <v>6.9870000000000001</v>
      </c>
      <c r="F100" s="92">
        <v>563.86540000000002</v>
      </c>
      <c r="G100" s="92">
        <v>5.0757599999999998</v>
      </c>
      <c r="H100" s="92">
        <v>607.38245999999992</v>
      </c>
      <c r="I100" s="92">
        <v>0.67513999999999996</v>
      </c>
      <c r="J100" s="92">
        <v>0</v>
      </c>
      <c r="K100" s="92">
        <v>0</v>
      </c>
      <c r="L100" s="92">
        <v>0</v>
      </c>
      <c r="M100" s="92">
        <v>2E-3</v>
      </c>
      <c r="N100" s="92">
        <v>1.96774</v>
      </c>
      <c r="O100" s="92">
        <v>14.62373</v>
      </c>
      <c r="P100" s="92">
        <v>0</v>
      </c>
      <c r="Q100" s="92">
        <v>35.160110000000003</v>
      </c>
      <c r="R100" s="92">
        <v>52.428719999999998</v>
      </c>
      <c r="S100" s="92">
        <v>36.023220000000002</v>
      </c>
      <c r="T100" s="92">
        <v>0</v>
      </c>
      <c r="U100" s="92">
        <v>0</v>
      </c>
      <c r="V100" s="92">
        <v>2.8560599999999998</v>
      </c>
      <c r="W100" s="92">
        <v>0</v>
      </c>
      <c r="X100" s="92">
        <v>0.85831000000000002</v>
      </c>
      <c r="Y100" s="92">
        <v>105.89076</v>
      </c>
      <c r="Z100" s="92">
        <v>1E-3</v>
      </c>
      <c r="AA100" s="92">
        <v>51.741289999999999</v>
      </c>
      <c r="AB100" s="92">
        <v>6.1252399999999998</v>
      </c>
      <c r="AC100" s="92">
        <v>7.9360600000000003</v>
      </c>
      <c r="AD100" s="92">
        <v>211.43194</v>
      </c>
      <c r="AE100" s="92">
        <v>871.24311999999986</v>
      </c>
      <c r="AF100" s="92">
        <v>1.96774</v>
      </c>
      <c r="AG100" s="92">
        <v>2.8580599999999996</v>
      </c>
      <c r="AH100" s="92">
        <v>0</v>
      </c>
      <c r="AI100" s="92">
        <v>165.56810999999999</v>
      </c>
      <c r="AJ100" s="412">
        <v>700.84920999999997</v>
      </c>
      <c r="AL100" s="82"/>
    </row>
    <row r="101" spans="1:38" x14ac:dyDescent="0.25">
      <c r="A101" s="83"/>
      <c r="B101" s="83">
        <v>1472</v>
      </c>
      <c r="C101" s="84" t="s">
        <v>1460</v>
      </c>
      <c r="D101" s="92">
        <v>0</v>
      </c>
      <c r="E101" s="92">
        <v>111.508</v>
      </c>
      <c r="F101" s="92">
        <v>0</v>
      </c>
      <c r="G101" s="92">
        <v>0</v>
      </c>
      <c r="H101" s="92">
        <v>111.508</v>
      </c>
      <c r="I101" s="92">
        <v>0</v>
      </c>
      <c r="J101" s="92">
        <v>0</v>
      </c>
      <c r="K101" s="92">
        <v>0</v>
      </c>
      <c r="L101" s="92">
        <v>0</v>
      </c>
      <c r="M101" s="92">
        <v>0</v>
      </c>
      <c r="N101" s="92">
        <v>0</v>
      </c>
      <c r="O101" s="92">
        <v>0</v>
      </c>
      <c r="P101" s="92">
        <v>0</v>
      </c>
      <c r="Q101" s="92">
        <v>0</v>
      </c>
      <c r="R101" s="92">
        <v>0</v>
      </c>
      <c r="S101" s="92">
        <v>0</v>
      </c>
      <c r="T101" s="92">
        <v>0</v>
      </c>
      <c r="U101" s="92">
        <v>0</v>
      </c>
      <c r="V101" s="92">
        <v>0</v>
      </c>
      <c r="W101" s="92">
        <v>0</v>
      </c>
      <c r="X101" s="92">
        <v>0</v>
      </c>
      <c r="Y101" s="92">
        <v>0</v>
      </c>
      <c r="Z101" s="92">
        <v>0</v>
      </c>
      <c r="AA101" s="92">
        <v>0</v>
      </c>
      <c r="AB101" s="92">
        <v>0</v>
      </c>
      <c r="AC101" s="92">
        <v>0</v>
      </c>
      <c r="AD101" s="92">
        <v>0</v>
      </c>
      <c r="AE101" s="92">
        <v>111.508</v>
      </c>
      <c r="AF101" s="92">
        <v>0</v>
      </c>
      <c r="AG101" s="92">
        <v>0</v>
      </c>
      <c r="AH101" s="92">
        <v>0</v>
      </c>
      <c r="AI101" s="92">
        <v>0</v>
      </c>
      <c r="AJ101" s="412">
        <v>111.508</v>
      </c>
    </row>
    <row r="102" spans="1:38" x14ac:dyDescent="0.25">
      <c r="A102" s="83"/>
      <c r="B102" s="83">
        <v>1485</v>
      </c>
      <c r="C102" s="84" t="s">
        <v>1041</v>
      </c>
      <c r="D102" s="92">
        <v>49.389400000000002</v>
      </c>
      <c r="E102" s="92">
        <v>1908.1374699999999</v>
      </c>
      <c r="F102" s="92">
        <v>3.72831</v>
      </c>
      <c r="G102" s="92">
        <v>13.45265</v>
      </c>
      <c r="H102" s="92">
        <v>1974.7078299999998</v>
      </c>
      <c r="I102" s="92">
        <v>0</v>
      </c>
      <c r="J102" s="92">
        <v>35.33314</v>
      </c>
      <c r="K102" s="92">
        <v>0</v>
      </c>
      <c r="L102" s="92">
        <v>0</v>
      </c>
      <c r="M102" s="92">
        <v>0</v>
      </c>
      <c r="N102" s="92">
        <v>0</v>
      </c>
      <c r="O102" s="92">
        <v>0</v>
      </c>
      <c r="P102" s="92">
        <v>1.16306</v>
      </c>
      <c r="Q102" s="92">
        <v>0</v>
      </c>
      <c r="R102" s="92">
        <v>36.496200000000002</v>
      </c>
      <c r="S102" s="92">
        <v>0</v>
      </c>
      <c r="T102" s="92">
        <v>0</v>
      </c>
      <c r="U102" s="92">
        <v>0</v>
      </c>
      <c r="V102" s="92">
        <v>0</v>
      </c>
      <c r="W102" s="92">
        <v>0</v>
      </c>
      <c r="X102" s="92">
        <v>0</v>
      </c>
      <c r="Y102" s="92">
        <v>0</v>
      </c>
      <c r="Z102" s="92">
        <v>0</v>
      </c>
      <c r="AA102" s="92">
        <v>0</v>
      </c>
      <c r="AB102" s="92">
        <v>0</v>
      </c>
      <c r="AC102" s="92">
        <v>0</v>
      </c>
      <c r="AD102" s="92">
        <v>0</v>
      </c>
      <c r="AE102" s="92">
        <v>2011.2040299999999</v>
      </c>
      <c r="AF102" s="92">
        <v>0</v>
      </c>
      <c r="AG102" s="92">
        <v>0</v>
      </c>
      <c r="AH102" s="92">
        <v>0</v>
      </c>
      <c r="AI102" s="92">
        <v>0</v>
      </c>
      <c r="AJ102" s="412">
        <v>2011.2040299999999</v>
      </c>
    </row>
    <row r="103" spans="1:38" x14ac:dyDescent="0.25">
      <c r="A103" s="83"/>
      <c r="B103" s="83">
        <v>1486</v>
      </c>
      <c r="C103" s="84" t="s">
        <v>1473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2">
        <v>0</v>
      </c>
      <c r="O103" s="92">
        <v>0</v>
      </c>
      <c r="P103" s="92">
        <v>0</v>
      </c>
      <c r="Q103" s="92">
        <v>0</v>
      </c>
      <c r="R103" s="92">
        <v>0</v>
      </c>
      <c r="S103" s="92">
        <v>0</v>
      </c>
      <c r="T103" s="92">
        <v>0</v>
      </c>
      <c r="U103" s="92">
        <v>0</v>
      </c>
      <c r="V103" s="92">
        <v>0</v>
      </c>
      <c r="W103" s="92">
        <v>0</v>
      </c>
      <c r="X103" s="92">
        <v>0</v>
      </c>
      <c r="Y103" s="92">
        <v>0</v>
      </c>
      <c r="Z103" s="92">
        <v>0</v>
      </c>
      <c r="AA103" s="92">
        <v>0</v>
      </c>
      <c r="AB103" s="92">
        <v>0</v>
      </c>
      <c r="AC103" s="92">
        <v>0</v>
      </c>
      <c r="AD103" s="92">
        <v>0</v>
      </c>
      <c r="AE103" s="92">
        <v>0</v>
      </c>
      <c r="AF103" s="92">
        <v>0</v>
      </c>
      <c r="AG103" s="92">
        <v>0</v>
      </c>
      <c r="AH103" s="92">
        <v>0</v>
      </c>
      <c r="AI103" s="92">
        <v>0</v>
      </c>
      <c r="AJ103" s="412">
        <v>0</v>
      </c>
    </row>
    <row r="104" spans="1:38" x14ac:dyDescent="0.25">
      <c r="A104" s="83"/>
      <c r="B104" s="83">
        <v>1487</v>
      </c>
      <c r="C104" s="84" t="s">
        <v>1474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2">
        <v>0</v>
      </c>
      <c r="O104" s="92">
        <v>0</v>
      </c>
      <c r="P104" s="92">
        <v>0</v>
      </c>
      <c r="Q104" s="92">
        <v>0</v>
      </c>
      <c r="R104" s="92">
        <v>0</v>
      </c>
      <c r="S104" s="92">
        <v>0</v>
      </c>
      <c r="T104" s="92">
        <v>0</v>
      </c>
      <c r="U104" s="92">
        <v>0</v>
      </c>
      <c r="V104" s="92">
        <v>0</v>
      </c>
      <c r="W104" s="92">
        <v>0</v>
      </c>
      <c r="X104" s="92">
        <v>0</v>
      </c>
      <c r="Y104" s="92">
        <v>0</v>
      </c>
      <c r="Z104" s="92">
        <v>0</v>
      </c>
      <c r="AA104" s="92">
        <v>0</v>
      </c>
      <c r="AB104" s="92">
        <v>0</v>
      </c>
      <c r="AC104" s="92">
        <v>0</v>
      </c>
      <c r="AD104" s="92">
        <v>0</v>
      </c>
      <c r="AE104" s="314">
        <v>0</v>
      </c>
      <c r="AF104" s="92">
        <v>0</v>
      </c>
      <c r="AG104" s="92">
        <v>0</v>
      </c>
      <c r="AH104" s="92">
        <v>0</v>
      </c>
      <c r="AI104" s="92">
        <v>0</v>
      </c>
      <c r="AJ104" s="412">
        <v>0</v>
      </c>
    </row>
    <row r="105" spans="1:38" x14ac:dyDescent="0.25">
      <c r="A105" s="83"/>
      <c r="B105" s="83">
        <v>1488</v>
      </c>
      <c r="C105" s="84" t="s">
        <v>1475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2">
        <v>0</v>
      </c>
      <c r="O105" s="92">
        <v>0</v>
      </c>
      <c r="P105" s="92">
        <v>0</v>
      </c>
      <c r="Q105" s="92">
        <v>0</v>
      </c>
      <c r="R105" s="92">
        <v>0</v>
      </c>
      <c r="S105" s="92">
        <v>0</v>
      </c>
      <c r="T105" s="92">
        <v>0</v>
      </c>
      <c r="U105" s="92">
        <v>0</v>
      </c>
      <c r="V105" s="92">
        <v>0</v>
      </c>
      <c r="W105" s="92">
        <v>0</v>
      </c>
      <c r="X105" s="92">
        <v>0</v>
      </c>
      <c r="Y105" s="92">
        <v>0</v>
      </c>
      <c r="Z105" s="92">
        <v>0</v>
      </c>
      <c r="AA105" s="92">
        <v>0</v>
      </c>
      <c r="AB105" s="92">
        <v>0</v>
      </c>
      <c r="AC105" s="92">
        <v>0</v>
      </c>
      <c r="AD105" s="92">
        <v>0</v>
      </c>
      <c r="AE105" s="314">
        <v>0</v>
      </c>
      <c r="AF105" s="92">
        <v>0</v>
      </c>
      <c r="AG105" s="92">
        <v>0</v>
      </c>
      <c r="AH105" s="92">
        <v>0</v>
      </c>
      <c r="AI105" s="92">
        <v>0</v>
      </c>
      <c r="AJ105" s="412">
        <v>0</v>
      </c>
    </row>
    <row r="106" spans="1:38" x14ac:dyDescent="0.25">
      <c r="A106" s="83"/>
      <c r="B106" s="83">
        <v>1489</v>
      </c>
      <c r="C106" s="84" t="s">
        <v>1476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2">
        <v>0</v>
      </c>
      <c r="O106" s="92">
        <v>0</v>
      </c>
      <c r="P106" s="92">
        <v>0</v>
      </c>
      <c r="Q106" s="92">
        <v>0</v>
      </c>
      <c r="R106" s="92">
        <v>0</v>
      </c>
      <c r="S106" s="92">
        <v>0</v>
      </c>
      <c r="T106" s="92">
        <v>0</v>
      </c>
      <c r="U106" s="92">
        <v>0</v>
      </c>
      <c r="V106" s="92">
        <v>0</v>
      </c>
      <c r="W106" s="92">
        <v>0</v>
      </c>
      <c r="X106" s="92">
        <v>0</v>
      </c>
      <c r="Y106" s="92">
        <v>0</v>
      </c>
      <c r="Z106" s="92">
        <v>0</v>
      </c>
      <c r="AA106" s="92">
        <v>0</v>
      </c>
      <c r="AB106" s="92">
        <v>0</v>
      </c>
      <c r="AC106" s="92">
        <v>0</v>
      </c>
      <c r="AD106" s="92">
        <v>0</v>
      </c>
      <c r="AE106" s="92">
        <v>0</v>
      </c>
      <c r="AF106" s="92">
        <v>0</v>
      </c>
      <c r="AG106" s="92">
        <v>0</v>
      </c>
      <c r="AH106" s="92">
        <v>0</v>
      </c>
      <c r="AI106" s="92">
        <v>0</v>
      </c>
      <c r="AJ106" s="412">
        <v>0</v>
      </c>
    </row>
    <row r="107" spans="1:38" x14ac:dyDescent="0.25">
      <c r="A107" s="83"/>
      <c r="B107" s="83">
        <v>1490</v>
      </c>
      <c r="C107" s="84" t="s">
        <v>1477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0</v>
      </c>
      <c r="R107" s="92">
        <v>0</v>
      </c>
      <c r="S107" s="92">
        <v>0</v>
      </c>
      <c r="T107" s="92">
        <v>0</v>
      </c>
      <c r="U107" s="92">
        <v>0</v>
      </c>
      <c r="V107" s="92">
        <v>0</v>
      </c>
      <c r="W107" s="92">
        <v>0</v>
      </c>
      <c r="X107" s="92">
        <v>0</v>
      </c>
      <c r="Y107" s="92">
        <v>0</v>
      </c>
      <c r="Z107" s="92">
        <v>0</v>
      </c>
      <c r="AA107" s="92">
        <v>0</v>
      </c>
      <c r="AB107" s="92">
        <v>0</v>
      </c>
      <c r="AC107" s="92">
        <v>0</v>
      </c>
      <c r="AD107" s="92">
        <v>0</v>
      </c>
      <c r="AE107" s="92">
        <v>0</v>
      </c>
      <c r="AF107" s="92">
        <v>0</v>
      </c>
      <c r="AG107" s="92">
        <v>0</v>
      </c>
      <c r="AH107" s="92">
        <v>0</v>
      </c>
      <c r="AI107" s="92">
        <v>0</v>
      </c>
      <c r="AJ107" s="412">
        <v>0</v>
      </c>
    </row>
    <row r="108" spans="1:38" x14ac:dyDescent="0.25">
      <c r="A108" s="83"/>
      <c r="B108" s="47">
        <v>149305</v>
      </c>
      <c r="C108" s="449" t="s">
        <v>1505</v>
      </c>
      <c r="D108" s="92">
        <v>0</v>
      </c>
      <c r="E108" s="92">
        <v>2338.3996299999999</v>
      </c>
      <c r="F108" s="92">
        <v>1572.2227399999999</v>
      </c>
      <c r="G108" s="92">
        <v>42.97777</v>
      </c>
      <c r="H108" s="92">
        <v>3953.60014</v>
      </c>
      <c r="I108" s="92">
        <v>0</v>
      </c>
      <c r="J108" s="92">
        <v>0</v>
      </c>
      <c r="K108" s="92">
        <v>0</v>
      </c>
      <c r="L108" s="92">
        <v>0</v>
      </c>
      <c r="M108" s="92">
        <v>0</v>
      </c>
      <c r="N108" s="92">
        <v>0</v>
      </c>
      <c r="O108" s="92">
        <v>23.6188</v>
      </c>
      <c r="P108" s="92">
        <v>11.17048</v>
      </c>
      <c r="Q108" s="92">
        <v>0</v>
      </c>
      <c r="R108" s="92">
        <v>34.789279999999998</v>
      </c>
      <c r="S108" s="92">
        <v>30.117329999999999</v>
      </c>
      <c r="T108" s="92">
        <v>0.18138000000000001</v>
      </c>
      <c r="U108" s="92">
        <v>0</v>
      </c>
      <c r="V108" s="92">
        <v>43.571510000000004</v>
      </c>
      <c r="W108" s="92">
        <v>0</v>
      </c>
      <c r="X108" s="92">
        <v>0</v>
      </c>
      <c r="Y108" s="92">
        <v>0</v>
      </c>
      <c r="Z108" s="92">
        <v>0</v>
      </c>
      <c r="AA108" s="92">
        <v>0</v>
      </c>
      <c r="AB108" s="92">
        <v>16.56165</v>
      </c>
      <c r="AC108" s="92">
        <v>0</v>
      </c>
      <c r="AD108" s="92">
        <v>90.431870000000004</v>
      </c>
      <c r="AE108" s="92">
        <v>4078.8212899999999</v>
      </c>
      <c r="AF108" s="92">
        <v>0</v>
      </c>
      <c r="AG108" s="92">
        <v>43.571510000000004</v>
      </c>
      <c r="AH108" s="92">
        <v>0</v>
      </c>
      <c r="AI108" s="92">
        <v>0</v>
      </c>
      <c r="AJ108" s="412">
        <v>4035.2497800000006</v>
      </c>
    </row>
    <row r="109" spans="1:38" x14ac:dyDescent="0.25">
      <c r="A109" s="83"/>
      <c r="B109" s="47">
        <v>149320</v>
      </c>
      <c r="C109" s="449" t="s">
        <v>1506</v>
      </c>
      <c r="D109" s="92">
        <v>3504.1244999999999</v>
      </c>
      <c r="E109" s="92">
        <v>20.382069999999999</v>
      </c>
      <c r="F109" s="92">
        <v>70.947749999999999</v>
      </c>
      <c r="G109" s="92">
        <v>12.78867</v>
      </c>
      <c r="H109" s="92">
        <v>3608.2429899999997</v>
      </c>
      <c r="I109" s="92">
        <v>0</v>
      </c>
      <c r="J109" s="92">
        <v>1.0736399999999999</v>
      </c>
      <c r="K109" s="92">
        <v>0</v>
      </c>
      <c r="L109" s="92">
        <v>213.77995000000001</v>
      </c>
      <c r="M109" s="92">
        <v>44.075360000000003</v>
      </c>
      <c r="N109" s="92">
        <v>7.8838900000000001</v>
      </c>
      <c r="O109" s="92">
        <v>119.92711</v>
      </c>
      <c r="P109" s="92">
        <v>1.6899900000000001</v>
      </c>
      <c r="Q109" s="92">
        <v>34.705739999999999</v>
      </c>
      <c r="R109" s="92">
        <v>423.13568000000004</v>
      </c>
      <c r="S109" s="92">
        <v>0</v>
      </c>
      <c r="T109" s="92">
        <v>16.146519999999999</v>
      </c>
      <c r="U109" s="92">
        <v>0</v>
      </c>
      <c r="V109" s="92">
        <v>75.677139999999994</v>
      </c>
      <c r="W109" s="92">
        <v>1E-3</v>
      </c>
      <c r="X109" s="92">
        <v>2.73712</v>
      </c>
      <c r="Y109" s="92">
        <v>55.452039999999997</v>
      </c>
      <c r="Z109" s="92">
        <v>2.0870700000000002</v>
      </c>
      <c r="AA109" s="92">
        <v>0</v>
      </c>
      <c r="AB109" s="92">
        <v>187.18552</v>
      </c>
      <c r="AC109" s="92">
        <v>0</v>
      </c>
      <c r="AD109" s="92">
        <v>339.28641000000005</v>
      </c>
      <c r="AE109" s="92">
        <v>4370.6650799999998</v>
      </c>
      <c r="AF109" s="92">
        <v>7.8838900000000001</v>
      </c>
      <c r="AG109" s="92">
        <v>333.53244999999998</v>
      </c>
      <c r="AH109" s="92">
        <v>0</v>
      </c>
      <c r="AI109" s="92">
        <v>55.452039999999997</v>
      </c>
      <c r="AJ109" s="412">
        <v>3973.7966999999994</v>
      </c>
    </row>
    <row r="110" spans="1:38" x14ac:dyDescent="0.25">
      <c r="A110" s="83"/>
      <c r="B110" s="47">
        <v>149330</v>
      </c>
      <c r="C110" s="449" t="s">
        <v>1507</v>
      </c>
      <c r="D110" s="92">
        <v>0</v>
      </c>
      <c r="E110" s="92">
        <v>192.61424</v>
      </c>
      <c r="F110" s="92">
        <v>0.50812999999999997</v>
      </c>
      <c r="G110" s="92">
        <v>0.49291000000000001</v>
      </c>
      <c r="H110" s="92">
        <v>193.61527999999998</v>
      </c>
      <c r="I110" s="92">
        <v>0</v>
      </c>
      <c r="J110" s="92">
        <v>0.81386000000000003</v>
      </c>
      <c r="K110" s="92">
        <v>0</v>
      </c>
      <c r="L110" s="92">
        <v>0</v>
      </c>
      <c r="M110" s="92">
        <v>0</v>
      </c>
      <c r="N110" s="92">
        <v>0</v>
      </c>
      <c r="O110" s="92">
        <v>0</v>
      </c>
      <c r="P110" s="92">
        <v>0</v>
      </c>
      <c r="Q110" s="92">
        <v>0</v>
      </c>
      <c r="R110" s="92">
        <v>0.81386000000000003</v>
      </c>
      <c r="S110" s="92">
        <v>2.2326600000000001</v>
      </c>
      <c r="T110" s="92">
        <v>0</v>
      </c>
      <c r="U110" s="92">
        <v>0</v>
      </c>
      <c r="V110" s="92">
        <v>0</v>
      </c>
      <c r="W110" s="92">
        <v>0</v>
      </c>
      <c r="X110" s="92">
        <v>0</v>
      </c>
      <c r="Y110" s="92">
        <v>0</v>
      </c>
      <c r="Z110" s="92">
        <v>0</v>
      </c>
      <c r="AA110" s="92">
        <v>0</v>
      </c>
      <c r="AB110" s="92">
        <v>8.9200599999999994</v>
      </c>
      <c r="AC110" s="92">
        <v>0</v>
      </c>
      <c r="AD110" s="92">
        <v>11.152719999999999</v>
      </c>
      <c r="AE110" s="92">
        <v>205.58185999999998</v>
      </c>
      <c r="AF110" s="92">
        <v>0</v>
      </c>
      <c r="AG110" s="92">
        <v>0</v>
      </c>
      <c r="AH110" s="92">
        <v>0</v>
      </c>
      <c r="AI110" s="92">
        <v>0</v>
      </c>
      <c r="AJ110" s="412">
        <v>205.58186000000001</v>
      </c>
    </row>
    <row r="111" spans="1:38" x14ac:dyDescent="0.25">
      <c r="A111" s="83"/>
      <c r="B111" s="47">
        <v>149335</v>
      </c>
      <c r="C111" s="449" t="s">
        <v>1508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2">
        <v>0</v>
      </c>
      <c r="O111" s="92">
        <v>0</v>
      </c>
      <c r="P111" s="92">
        <v>0</v>
      </c>
      <c r="Q111" s="92">
        <v>0</v>
      </c>
      <c r="R111" s="92">
        <v>0</v>
      </c>
      <c r="S111" s="92">
        <v>0</v>
      </c>
      <c r="T111" s="92">
        <v>0</v>
      </c>
      <c r="U111" s="92">
        <v>0</v>
      </c>
      <c r="V111" s="92">
        <v>0</v>
      </c>
      <c r="W111" s="92">
        <v>0</v>
      </c>
      <c r="X111" s="92">
        <v>0</v>
      </c>
      <c r="Y111" s="92">
        <v>0</v>
      </c>
      <c r="Z111" s="92">
        <v>0</v>
      </c>
      <c r="AA111" s="92">
        <v>0</v>
      </c>
      <c r="AB111" s="92">
        <v>0</v>
      </c>
      <c r="AC111" s="92">
        <v>0</v>
      </c>
      <c r="AD111" s="92">
        <v>0</v>
      </c>
      <c r="AE111" s="92">
        <v>0</v>
      </c>
      <c r="AF111" s="92">
        <v>0</v>
      </c>
      <c r="AG111" s="92">
        <v>0</v>
      </c>
      <c r="AH111" s="92">
        <v>0</v>
      </c>
      <c r="AI111" s="92">
        <v>0</v>
      </c>
      <c r="AJ111" s="412">
        <v>0</v>
      </c>
    </row>
    <row r="112" spans="1:38" x14ac:dyDescent="0.25">
      <c r="A112" s="83"/>
      <c r="B112" s="47">
        <v>149340</v>
      </c>
      <c r="C112" s="449" t="s">
        <v>1509</v>
      </c>
      <c r="D112" s="92">
        <v>521.42166999999995</v>
      </c>
      <c r="E112" s="92">
        <v>53.986919999999998</v>
      </c>
      <c r="F112" s="92">
        <v>111.66292</v>
      </c>
      <c r="G112" s="92">
        <v>1.53304</v>
      </c>
      <c r="H112" s="92">
        <v>688.60455000000002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2">
        <v>0</v>
      </c>
      <c r="O112" s="92">
        <v>37.092840000000002</v>
      </c>
      <c r="P112" s="92">
        <v>0.75624999999999998</v>
      </c>
      <c r="Q112" s="92">
        <v>58.563560000000003</v>
      </c>
      <c r="R112" s="92">
        <v>96.412650000000014</v>
      </c>
      <c r="S112" s="92">
        <v>1.30457</v>
      </c>
      <c r="T112" s="92">
        <v>0</v>
      </c>
      <c r="U112" s="92">
        <v>0</v>
      </c>
      <c r="V112" s="92">
        <v>2.4242900000000001</v>
      </c>
      <c r="W112" s="92">
        <v>12.25755</v>
      </c>
      <c r="X112" s="92">
        <v>0</v>
      </c>
      <c r="Y112" s="92">
        <v>266.43113</v>
      </c>
      <c r="Z112" s="92">
        <v>0</v>
      </c>
      <c r="AA112" s="92">
        <v>29.789899999999999</v>
      </c>
      <c r="AB112" s="92">
        <v>794.43205999999998</v>
      </c>
      <c r="AC112" s="92">
        <v>0</v>
      </c>
      <c r="AD112" s="92">
        <v>1106.6395</v>
      </c>
      <c r="AE112" s="92">
        <v>1891.6567</v>
      </c>
      <c r="AF112" s="92">
        <v>0</v>
      </c>
      <c r="AG112" s="92">
        <v>2.4242900000000001</v>
      </c>
      <c r="AH112" s="92">
        <v>0</v>
      </c>
      <c r="AI112" s="92">
        <v>296.22102999999998</v>
      </c>
      <c r="AJ112" s="412">
        <v>1593.0113800000001</v>
      </c>
    </row>
    <row r="113" spans="1:38" x14ac:dyDescent="0.25">
      <c r="A113" s="83"/>
      <c r="B113" s="47">
        <v>149345</v>
      </c>
      <c r="C113" s="449" t="s">
        <v>1510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2">
        <v>0</v>
      </c>
      <c r="O113" s="92">
        <v>0</v>
      </c>
      <c r="P113" s="92">
        <v>0</v>
      </c>
      <c r="Q113" s="92">
        <v>0</v>
      </c>
      <c r="R113" s="92">
        <v>0</v>
      </c>
      <c r="S113" s="92">
        <v>0</v>
      </c>
      <c r="T113" s="92">
        <v>0</v>
      </c>
      <c r="U113" s="92">
        <v>0</v>
      </c>
      <c r="V113" s="92">
        <v>0</v>
      </c>
      <c r="W113" s="92">
        <v>0</v>
      </c>
      <c r="X113" s="92">
        <v>0</v>
      </c>
      <c r="Y113" s="92">
        <v>0</v>
      </c>
      <c r="Z113" s="92">
        <v>0</v>
      </c>
      <c r="AA113" s="92">
        <v>0</v>
      </c>
      <c r="AB113" s="92">
        <v>0</v>
      </c>
      <c r="AC113" s="92">
        <v>0</v>
      </c>
      <c r="AD113" s="92">
        <v>0</v>
      </c>
      <c r="AE113" s="92">
        <v>0</v>
      </c>
      <c r="AF113" s="92">
        <v>0</v>
      </c>
      <c r="AG113" s="92">
        <v>0</v>
      </c>
      <c r="AH113" s="92">
        <v>0</v>
      </c>
      <c r="AI113" s="92">
        <v>0</v>
      </c>
      <c r="AJ113" s="412">
        <v>0</v>
      </c>
    </row>
    <row r="114" spans="1:38" x14ac:dyDescent="0.25">
      <c r="A114" s="83"/>
      <c r="B114" s="47">
        <v>149350</v>
      </c>
      <c r="C114" s="449" t="s">
        <v>1511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2">
        <v>0</v>
      </c>
      <c r="O114" s="92">
        <v>0</v>
      </c>
      <c r="P114" s="92">
        <v>0</v>
      </c>
      <c r="Q114" s="92">
        <v>0</v>
      </c>
      <c r="R114" s="92">
        <v>0</v>
      </c>
      <c r="S114" s="92">
        <v>0</v>
      </c>
      <c r="T114" s="92">
        <v>0</v>
      </c>
      <c r="U114" s="92">
        <v>0</v>
      </c>
      <c r="V114" s="92">
        <v>0</v>
      </c>
      <c r="W114" s="92">
        <v>0</v>
      </c>
      <c r="X114" s="92">
        <v>0</v>
      </c>
      <c r="Y114" s="92">
        <v>0</v>
      </c>
      <c r="Z114" s="92">
        <v>0</v>
      </c>
      <c r="AA114" s="92">
        <v>0</v>
      </c>
      <c r="AB114" s="92">
        <v>0</v>
      </c>
      <c r="AC114" s="92">
        <v>0</v>
      </c>
      <c r="AD114" s="92">
        <v>0</v>
      </c>
      <c r="AE114" s="92">
        <v>0</v>
      </c>
      <c r="AF114" s="92">
        <v>0</v>
      </c>
      <c r="AG114" s="92">
        <v>0</v>
      </c>
      <c r="AH114" s="92">
        <v>0</v>
      </c>
      <c r="AI114" s="92">
        <v>0</v>
      </c>
      <c r="AJ114" s="412">
        <v>0</v>
      </c>
    </row>
    <row r="115" spans="1:38" x14ac:dyDescent="0.25">
      <c r="A115" s="83"/>
      <c r="B115" s="47">
        <v>149605</v>
      </c>
      <c r="C115" s="449" t="s">
        <v>1505</v>
      </c>
      <c r="D115" s="92">
        <v>0</v>
      </c>
      <c r="E115" s="92">
        <v>159.00754000000001</v>
      </c>
      <c r="F115" s="92">
        <v>300.19067999999999</v>
      </c>
      <c r="G115" s="92">
        <v>32.329650000000001</v>
      </c>
      <c r="H115" s="92">
        <v>491.52787000000001</v>
      </c>
      <c r="I115" s="92">
        <v>444.32898999999998</v>
      </c>
      <c r="J115" s="92">
        <v>0</v>
      </c>
      <c r="K115" s="92">
        <v>0</v>
      </c>
      <c r="L115" s="92">
        <v>0</v>
      </c>
      <c r="M115" s="92">
        <v>21.22071</v>
      </c>
      <c r="N115" s="92">
        <v>0.99109000000000003</v>
      </c>
      <c r="O115" s="92">
        <v>62.03407</v>
      </c>
      <c r="P115" s="92">
        <v>0</v>
      </c>
      <c r="Q115" s="92">
        <v>0</v>
      </c>
      <c r="R115" s="92">
        <v>528.57485999999994</v>
      </c>
      <c r="S115" s="92">
        <v>0</v>
      </c>
      <c r="T115" s="92">
        <v>0.91652999999999996</v>
      </c>
      <c r="U115" s="92">
        <v>0</v>
      </c>
      <c r="V115" s="92">
        <v>0</v>
      </c>
      <c r="W115" s="92">
        <v>0</v>
      </c>
      <c r="X115" s="92">
        <v>0</v>
      </c>
      <c r="Y115" s="92">
        <v>0</v>
      </c>
      <c r="Z115" s="92">
        <v>0</v>
      </c>
      <c r="AA115" s="92">
        <v>0</v>
      </c>
      <c r="AB115" s="92">
        <v>0</v>
      </c>
      <c r="AC115" s="92">
        <v>0</v>
      </c>
      <c r="AD115" s="92">
        <v>0.91652999999999996</v>
      </c>
      <c r="AE115" s="92">
        <v>1021.0192599999999</v>
      </c>
      <c r="AF115" s="92">
        <v>0.99109000000000003</v>
      </c>
      <c r="AG115" s="92">
        <v>21.22071</v>
      </c>
      <c r="AH115" s="92">
        <v>0</v>
      </c>
      <c r="AI115" s="92">
        <v>0</v>
      </c>
      <c r="AJ115" s="412">
        <v>998.80745999999999</v>
      </c>
    </row>
    <row r="116" spans="1:38" x14ac:dyDescent="0.25">
      <c r="A116" s="83"/>
      <c r="B116" s="47">
        <v>149620</v>
      </c>
      <c r="C116" s="449" t="s">
        <v>1506</v>
      </c>
      <c r="D116" s="92">
        <v>9.0057200000000002</v>
      </c>
      <c r="E116" s="92">
        <v>55.470440000000004</v>
      </c>
      <c r="F116" s="92">
        <v>420.27415000000002</v>
      </c>
      <c r="G116" s="92">
        <v>38.111139999999999</v>
      </c>
      <c r="H116" s="92">
        <v>522.86144999999999</v>
      </c>
      <c r="I116" s="92">
        <v>7.4399199999999999</v>
      </c>
      <c r="J116" s="92">
        <v>0.95765999999999996</v>
      </c>
      <c r="K116" s="92">
        <v>0</v>
      </c>
      <c r="L116" s="92">
        <v>55.653120000000001</v>
      </c>
      <c r="M116" s="92">
        <v>24.26276</v>
      </c>
      <c r="N116" s="92">
        <v>60.448180000000001</v>
      </c>
      <c r="O116" s="92">
        <v>263.80216000000001</v>
      </c>
      <c r="P116" s="92">
        <v>1.65509</v>
      </c>
      <c r="Q116" s="92">
        <v>35.190219999999997</v>
      </c>
      <c r="R116" s="92">
        <v>449.40911</v>
      </c>
      <c r="S116" s="92">
        <v>0</v>
      </c>
      <c r="T116" s="92">
        <v>7.8564299999999996</v>
      </c>
      <c r="U116" s="92">
        <v>0</v>
      </c>
      <c r="V116" s="92">
        <v>4.3342700000000001</v>
      </c>
      <c r="W116" s="92">
        <v>0</v>
      </c>
      <c r="X116" s="92">
        <v>6.2380399999999998</v>
      </c>
      <c r="Y116" s="92">
        <v>5.8270200000000001</v>
      </c>
      <c r="Z116" s="92">
        <v>6.1659899999999999</v>
      </c>
      <c r="AA116" s="92">
        <v>0</v>
      </c>
      <c r="AB116" s="92">
        <v>0</v>
      </c>
      <c r="AC116" s="92">
        <v>0</v>
      </c>
      <c r="AD116" s="92">
        <v>30.421749999999999</v>
      </c>
      <c r="AE116" s="92">
        <v>1002.6923099999999</v>
      </c>
      <c r="AF116" s="92">
        <v>60.448180000000001</v>
      </c>
      <c r="AG116" s="92">
        <v>84.250150000000005</v>
      </c>
      <c r="AH116" s="92">
        <v>0</v>
      </c>
      <c r="AI116" s="92">
        <v>5.8270200000000001</v>
      </c>
      <c r="AJ116" s="412">
        <v>852.16696000000002</v>
      </c>
    </row>
    <row r="117" spans="1:38" x14ac:dyDescent="0.25">
      <c r="A117" s="83"/>
      <c r="B117" s="47">
        <v>149630</v>
      </c>
      <c r="C117" s="449" t="s">
        <v>1507</v>
      </c>
      <c r="D117" s="92">
        <v>0</v>
      </c>
      <c r="E117" s="92">
        <v>190.23652999999999</v>
      </c>
      <c r="F117" s="92">
        <v>791.02666999999997</v>
      </c>
      <c r="G117" s="92">
        <v>0</v>
      </c>
      <c r="H117" s="92">
        <v>981.26319999999998</v>
      </c>
      <c r="I117" s="92">
        <v>0</v>
      </c>
      <c r="J117" s="92">
        <v>0</v>
      </c>
      <c r="K117" s="92">
        <v>0</v>
      </c>
      <c r="L117" s="92">
        <v>0</v>
      </c>
      <c r="M117" s="92">
        <v>0</v>
      </c>
      <c r="N117" s="92">
        <v>0</v>
      </c>
      <c r="O117" s="92">
        <v>0</v>
      </c>
      <c r="P117" s="92">
        <v>0</v>
      </c>
      <c r="Q117" s="92">
        <v>0</v>
      </c>
      <c r="R117" s="92">
        <v>0</v>
      </c>
      <c r="S117" s="92">
        <v>0</v>
      </c>
      <c r="T117" s="92">
        <v>0</v>
      </c>
      <c r="U117" s="92">
        <v>0</v>
      </c>
      <c r="V117" s="92">
        <v>0</v>
      </c>
      <c r="W117" s="92">
        <v>0</v>
      </c>
      <c r="X117" s="92">
        <v>0</v>
      </c>
      <c r="Y117" s="92">
        <v>0</v>
      </c>
      <c r="Z117" s="92">
        <v>0</v>
      </c>
      <c r="AA117" s="92">
        <v>0</v>
      </c>
      <c r="AB117" s="92">
        <v>0</v>
      </c>
      <c r="AC117" s="92">
        <v>0</v>
      </c>
      <c r="AD117" s="92">
        <v>0</v>
      </c>
      <c r="AE117" s="92">
        <v>981.26319999999998</v>
      </c>
      <c r="AF117" s="92">
        <v>0</v>
      </c>
      <c r="AG117" s="92">
        <v>0</v>
      </c>
      <c r="AH117" s="92">
        <v>0</v>
      </c>
      <c r="AI117" s="92">
        <v>0</v>
      </c>
      <c r="AJ117" s="412">
        <v>981.26319999999998</v>
      </c>
    </row>
    <row r="118" spans="1:38" x14ac:dyDescent="0.25">
      <c r="A118" s="83"/>
      <c r="B118" s="47">
        <v>149635</v>
      </c>
      <c r="C118" s="449" t="s">
        <v>1508</v>
      </c>
      <c r="D118" s="92">
        <v>0</v>
      </c>
      <c r="E118" s="92">
        <v>0</v>
      </c>
      <c r="F118" s="92">
        <v>0</v>
      </c>
      <c r="G118" s="92">
        <v>0</v>
      </c>
      <c r="H118" s="92">
        <v>0</v>
      </c>
      <c r="I118" s="92">
        <v>0</v>
      </c>
      <c r="J118" s="92">
        <v>0</v>
      </c>
      <c r="K118" s="92">
        <v>0</v>
      </c>
      <c r="L118" s="92">
        <v>0</v>
      </c>
      <c r="M118" s="92">
        <v>0</v>
      </c>
      <c r="N118" s="92">
        <v>0</v>
      </c>
      <c r="O118" s="92">
        <v>0</v>
      </c>
      <c r="P118" s="92">
        <v>0</v>
      </c>
      <c r="Q118" s="92">
        <v>0</v>
      </c>
      <c r="R118" s="92">
        <v>0</v>
      </c>
      <c r="S118" s="92">
        <v>0</v>
      </c>
      <c r="T118" s="92">
        <v>0</v>
      </c>
      <c r="U118" s="92">
        <v>0</v>
      </c>
      <c r="V118" s="92">
        <v>0</v>
      </c>
      <c r="W118" s="92">
        <v>0</v>
      </c>
      <c r="X118" s="92">
        <v>0</v>
      </c>
      <c r="Y118" s="92">
        <v>0</v>
      </c>
      <c r="Z118" s="92">
        <v>0</v>
      </c>
      <c r="AA118" s="92">
        <v>0</v>
      </c>
      <c r="AB118" s="92">
        <v>0</v>
      </c>
      <c r="AC118" s="92">
        <v>0</v>
      </c>
      <c r="AD118" s="92">
        <v>0</v>
      </c>
      <c r="AE118" s="92">
        <v>0</v>
      </c>
      <c r="AF118" s="92">
        <v>0</v>
      </c>
      <c r="AG118" s="92">
        <v>0</v>
      </c>
      <c r="AH118" s="92">
        <v>0</v>
      </c>
      <c r="AI118" s="92">
        <v>0</v>
      </c>
      <c r="AJ118" s="412">
        <v>0</v>
      </c>
    </row>
    <row r="119" spans="1:38" x14ac:dyDescent="0.25">
      <c r="A119" s="83"/>
      <c r="B119" s="47">
        <v>149640</v>
      </c>
      <c r="C119" s="449" t="s">
        <v>1509</v>
      </c>
      <c r="D119" s="92">
        <v>0.57669000000000004</v>
      </c>
      <c r="E119" s="92">
        <v>33.524430000000002</v>
      </c>
      <c r="F119" s="92">
        <v>943.98494000000005</v>
      </c>
      <c r="G119" s="92">
        <v>5.8500199999999998</v>
      </c>
      <c r="H119" s="92">
        <v>983.93608000000006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2">
        <v>0</v>
      </c>
      <c r="O119" s="92">
        <v>52.706150000000001</v>
      </c>
      <c r="P119" s="92">
        <v>0</v>
      </c>
      <c r="Q119" s="92">
        <v>52.417929999999998</v>
      </c>
      <c r="R119" s="92">
        <v>105.12407999999999</v>
      </c>
      <c r="S119" s="92">
        <v>0.95182999999999995</v>
      </c>
      <c r="T119" s="92">
        <v>0</v>
      </c>
      <c r="U119" s="92">
        <v>0</v>
      </c>
      <c r="V119" s="92">
        <v>0.51587000000000005</v>
      </c>
      <c r="W119" s="92">
        <v>0</v>
      </c>
      <c r="X119" s="92">
        <v>0</v>
      </c>
      <c r="Y119" s="92">
        <v>24.082000000000001</v>
      </c>
      <c r="Z119" s="92">
        <v>0.67401999999999995</v>
      </c>
      <c r="AA119" s="92">
        <v>2.0338400000000001</v>
      </c>
      <c r="AB119" s="92">
        <v>3.70987</v>
      </c>
      <c r="AC119" s="92">
        <v>0</v>
      </c>
      <c r="AD119" s="92">
        <v>31.96743</v>
      </c>
      <c r="AE119" s="92">
        <v>1121.0275899999999</v>
      </c>
      <c r="AF119" s="92">
        <v>0</v>
      </c>
      <c r="AG119" s="92">
        <v>0.51587000000000005</v>
      </c>
      <c r="AH119" s="92">
        <v>0</v>
      </c>
      <c r="AI119" s="92">
        <v>26.115840000000002</v>
      </c>
      <c r="AJ119" s="412">
        <v>1094.39588</v>
      </c>
    </row>
    <row r="120" spans="1:38" x14ac:dyDescent="0.25">
      <c r="A120" s="83"/>
      <c r="B120" s="47">
        <v>149645</v>
      </c>
      <c r="C120" s="449" t="s">
        <v>1510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92">
        <v>0</v>
      </c>
      <c r="AH120" s="92">
        <v>0</v>
      </c>
      <c r="AI120" s="92">
        <v>0</v>
      </c>
      <c r="AJ120" s="412">
        <v>0</v>
      </c>
    </row>
    <row r="121" spans="1:38" x14ac:dyDescent="0.25">
      <c r="A121" s="83"/>
      <c r="B121" s="47">
        <v>149650</v>
      </c>
      <c r="C121" s="449" t="s">
        <v>1511</v>
      </c>
      <c r="D121" s="92">
        <v>0</v>
      </c>
      <c r="E121" s="92">
        <v>0</v>
      </c>
      <c r="F121" s="92">
        <v>0.83279000000000003</v>
      </c>
      <c r="G121" s="92">
        <v>0</v>
      </c>
      <c r="H121" s="92">
        <v>0.83279000000000003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2">
        <v>0</v>
      </c>
      <c r="O121" s="92">
        <v>0</v>
      </c>
      <c r="P121" s="92">
        <v>0</v>
      </c>
      <c r="Q121" s="92">
        <v>0</v>
      </c>
      <c r="R121" s="92">
        <v>0</v>
      </c>
      <c r="S121" s="92">
        <v>0</v>
      </c>
      <c r="T121" s="92">
        <v>0</v>
      </c>
      <c r="U121" s="92">
        <v>0</v>
      </c>
      <c r="V121" s="92">
        <v>0</v>
      </c>
      <c r="W121" s="92">
        <v>0</v>
      </c>
      <c r="X121" s="92">
        <v>0</v>
      </c>
      <c r="Y121" s="92">
        <v>0</v>
      </c>
      <c r="Z121" s="92">
        <v>0</v>
      </c>
      <c r="AA121" s="92">
        <v>0</v>
      </c>
      <c r="AB121" s="92">
        <v>0</v>
      </c>
      <c r="AC121" s="92">
        <v>0</v>
      </c>
      <c r="AD121" s="92">
        <v>0</v>
      </c>
      <c r="AE121" s="92">
        <v>0.83279000000000003</v>
      </c>
      <c r="AF121" s="92">
        <v>0</v>
      </c>
      <c r="AG121" s="92">
        <v>0</v>
      </c>
      <c r="AH121" s="92">
        <v>0</v>
      </c>
      <c r="AI121" s="92">
        <v>0</v>
      </c>
      <c r="AJ121" s="412">
        <v>0.83279000000000003</v>
      </c>
    </row>
    <row r="122" spans="1:38" x14ac:dyDescent="0.25">
      <c r="A122" s="83"/>
      <c r="B122" s="83"/>
      <c r="C122" s="84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412"/>
    </row>
    <row r="123" spans="1:38" s="14" customFormat="1" x14ac:dyDescent="0.25">
      <c r="A123" s="83"/>
      <c r="B123" s="13"/>
      <c r="C123" s="25" t="s">
        <v>500</v>
      </c>
      <c r="D123" s="91">
        <v>25392.045470000008</v>
      </c>
      <c r="E123" s="91">
        <v>82389.986050000007</v>
      </c>
      <c r="F123" s="91">
        <v>49083.85248999999</v>
      </c>
      <c r="G123" s="91">
        <v>10310.52514</v>
      </c>
      <c r="H123" s="91">
        <v>167176.40914999996</v>
      </c>
      <c r="I123" s="91">
        <v>24058.544490000004</v>
      </c>
      <c r="J123" s="91">
        <v>15471.528630000001</v>
      </c>
      <c r="K123" s="91">
        <v>2E-3</v>
      </c>
      <c r="L123" s="91">
        <v>16817.125240000001</v>
      </c>
      <c r="M123" s="91">
        <v>2912.5037600000001</v>
      </c>
      <c r="N123" s="91">
        <v>8127.6207500000028</v>
      </c>
      <c r="O123" s="91">
        <v>4316.8939</v>
      </c>
      <c r="P123" s="91">
        <v>2188.9012299999999</v>
      </c>
      <c r="Q123" s="91">
        <v>3525.9238299999997</v>
      </c>
      <c r="R123" s="91">
        <v>77419.043829999981</v>
      </c>
      <c r="S123" s="91">
        <v>2604.9307300000005</v>
      </c>
      <c r="T123" s="91">
        <v>1236.7986900000003</v>
      </c>
      <c r="U123" s="91">
        <v>1256.3367199999998</v>
      </c>
      <c r="V123" s="91">
        <v>895.68394000000001</v>
      </c>
      <c r="W123" s="91">
        <v>65.524709999999999</v>
      </c>
      <c r="X123" s="91">
        <v>618.72682999999995</v>
      </c>
      <c r="Y123" s="91">
        <v>987.40052000000003</v>
      </c>
      <c r="Z123" s="91">
        <v>246.84535000000005</v>
      </c>
      <c r="AA123" s="91">
        <v>3480.4670100000003</v>
      </c>
      <c r="AB123" s="91">
        <v>3264.2554699999996</v>
      </c>
      <c r="AC123" s="91">
        <v>2536.63924</v>
      </c>
      <c r="AD123" s="91">
        <v>17193.609210000002</v>
      </c>
      <c r="AE123" s="91">
        <v>261789.06218999997</v>
      </c>
      <c r="AF123" s="91">
        <v>8127.6227500000023</v>
      </c>
      <c r="AG123" s="91">
        <v>20625.312939999996</v>
      </c>
      <c r="AH123" s="91">
        <v>0</v>
      </c>
      <c r="AI123" s="91">
        <v>7004.5067699999991</v>
      </c>
      <c r="AJ123" s="413">
        <v>226031.61972999995</v>
      </c>
      <c r="AL123" s="64"/>
    </row>
    <row r="124" spans="1:38" x14ac:dyDescent="0.25">
      <c r="A124" s="83"/>
      <c r="B124" s="83"/>
      <c r="C124" s="84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>
        <v>23647.48227</v>
      </c>
      <c r="O124" s="92"/>
      <c r="P124" s="92"/>
      <c r="Q124" s="92"/>
      <c r="R124" s="91">
        <v>23647.48227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412"/>
    </row>
    <row r="125" spans="1:38" s="14" customFormat="1" x14ac:dyDescent="0.25">
      <c r="A125" s="83"/>
      <c r="B125" s="13">
        <v>1499</v>
      </c>
      <c r="C125" s="25" t="s">
        <v>1517</v>
      </c>
      <c r="D125" s="91">
        <v>-168035.39035</v>
      </c>
      <c r="E125" s="91">
        <v>-236932.94738999999</v>
      </c>
      <c r="F125" s="91">
        <v>-916993.93264000001</v>
      </c>
      <c r="G125" s="91">
        <v>-164176.36236999999</v>
      </c>
      <c r="H125" s="91">
        <v>-1486138.6327500001</v>
      </c>
      <c r="I125" s="91">
        <v>-77463.422839999999</v>
      </c>
      <c r="J125" s="91">
        <v>-94935.472949999996</v>
      </c>
      <c r="K125" s="91">
        <v>-19259.338</v>
      </c>
      <c r="L125" s="91">
        <v>-225504.45447</v>
      </c>
      <c r="M125" s="91">
        <v>-56880.036999999997</v>
      </c>
      <c r="N125" s="91">
        <v>-121961.65597000001</v>
      </c>
      <c r="O125" s="91">
        <v>-35649.411569999997</v>
      </c>
      <c r="P125" s="91">
        <v>-16143.580040000001</v>
      </c>
      <c r="Q125" s="91">
        <v>-75500.253880000004</v>
      </c>
      <c r="R125" s="91">
        <v>-723297.62671999994</v>
      </c>
      <c r="S125" s="91">
        <v>-9681.6567099999993</v>
      </c>
      <c r="T125" s="91">
        <v>-4287.6002799999997</v>
      </c>
      <c r="U125" s="91">
        <v>-2383.9383200000002</v>
      </c>
      <c r="V125" s="91">
        <v>-2068.0558799999999</v>
      </c>
      <c r="W125" s="91">
        <v>-2799.9071300000001</v>
      </c>
      <c r="X125" s="91">
        <v>-1708.9164699999999</v>
      </c>
      <c r="Y125" s="91">
        <v>-4964.9799599999997</v>
      </c>
      <c r="Z125" s="91">
        <v>-896.08209999999997</v>
      </c>
      <c r="AA125" s="91">
        <v>-6898.9980400000004</v>
      </c>
      <c r="AB125" s="91">
        <v>-12512.381659999999</v>
      </c>
      <c r="AC125" s="91">
        <v>-5855.4097300000003</v>
      </c>
      <c r="AD125" s="91">
        <v>-54057.92628</v>
      </c>
      <c r="AE125" s="91">
        <v>-2263494.1857499997</v>
      </c>
      <c r="AF125" s="91">
        <v>-141220.99397000001</v>
      </c>
      <c r="AG125" s="91">
        <v>-284452.54735000001</v>
      </c>
      <c r="AH125" s="91">
        <v>0</v>
      </c>
      <c r="AI125" s="91">
        <v>-17719.387729999999</v>
      </c>
      <c r="AJ125" s="413">
        <v>-1820101.2566999998</v>
      </c>
      <c r="AL125" s="64"/>
    </row>
    <row r="126" spans="1:38" x14ac:dyDescent="0.25">
      <c r="A126" s="83"/>
      <c r="B126" s="88"/>
      <c r="C126" s="89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92"/>
      <c r="AJ126" s="523"/>
    </row>
    <row r="127" spans="1:38" s="194" customFormat="1" x14ac:dyDescent="0.25">
      <c r="A127" s="83"/>
      <c r="B127" s="290"/>
      <c r="C127" s="194" t="s">
        <v>1174</v>
      </c>
      <c r="D127" s="204">
        <v>1939527.41074</v>
      </c>
      <c r="E127" s="204">
        <v>1552710.9884400002</v>
      </c>
      <c r="F127" s="204">
        <v>2852549.3369700001</v>
      </c>
      <c r="G127" s="204">
        <v>2246277.5708799995</v>
      </c>
      <c r="H127" s="204">
        <v>8591065.3070300017</v>
      </c>
      <c r="I127" s="204">
        <v>627869.79437999986</v>
      </c>
      <c r="J127" s="204">
        <v>1713947.7030800001</v>
      </c>
      <c r="K127" s="204">
        <v>195515.25699999998</v>
      </c>
      <c r="L127" s="204">
        <v>109481.40352000001</v>
      </c>
      <c r="M127" s="204">
        <v>66021.852440000002</v>
      </c>
      <c r="N127" s="204">
        <v>2069390.9771400001</v>
      </c>
      <c r="O127" s="204">
        <v>116379.61414999999</v>
      </c>
      <c r="P127" s="204">
        <v>350408.20305999997</v>
      </c>
      <c r="Q127" s="204">
        <v>20.662700000000001</v>
      </c>
      <c r="R127" s="204">
        <v>5249035.4674700014</v>
      </c>
      <c r="S127" s="204">
        <v>333659.98728999996</v>
      </c>
      <c r="T127" s="204">
        <v>62278.910880000003</v>
      </c>
      <c r="U127" s="204">
        <v>14987.62175</v>
      </c>
      <c r="V127" s="204">
        <v>5460.7792600000002</v>
      </c>
      <c r="W127" s="204">
        <v>89395.51268</v>
      </c>
      <c r="X127" s="204">
        <v>856.93791999999996</v>
      </c>
      <c r="Y127" s="204">
        <v>0</v>
      </c>
      <c r="Z127" s="204">
        <v>9599.2793100000017</v>
      </c>
      <c r="AA127" s="204">
        <v>0</v>
      </c>
      <c r="AB127" s="204">
        <v>18752.65191</v>
      </c>
      <c r="AC127" s="204">
        <v>0</v>
      </c>
      <c r="AD127" s="204">
        <v>534991.68099999998</v>
      </c>
      <c r="AE127" s="204">
        <v>14375092.455500001</v>
      </c>
      <c r="AF127" s="204">
        <v>2264906.2341399998</v>
      </c>
      <c r="AG127" s="204">
        <v>180964.03521999999</v>
      </c>
      <c r="AH127" s="204">
        <v>0</v>
      </c>
      <c r="AI127" s="204">
        <v>0</v>
      </c>
      <c r="AJ127" s="414">
        <v>11929222.186139999</v>
      </c>
      <c r="AL127" s="60"/>
    </row>
    <row r="128" spans="1:38" s="206" customFormat="1" x14ac:dyDescent="0.25">
      <c r="A128" s="83"/>
      <c r="B128" s="290"/>
      <c r="C128" s="207" t="s">
        <v>1176</v>
      </c>
      <c r="D128" s="208">
        <v>1401425.0201999999</v>
      </c>
      <c r="E128" s="208">
        <v>1752061.2413699999</v>
      </c>
      <c r="F128" s="208">
        <v>2512908.7116999994</v>
      </c>
      <c r="G128" s="208">
        <v>1033538.7607800001</v>
      </c>
      <c r="H128" s="208">
        <v>6699933.7340499992</v>
      </c>
      <c r="I128" s="208">
        <v>496481.94743</v>
      </c>
      <c r="J128" s="208">
        <v>586780.94481000002</v>
      </c>
      <c r="K128" s="208">
        <v>0</v>
      </c>
      <c r="L128" s="208">
        <v>1777405.3330999999</v>
      </c>
      <c r="M128" s="208">
        <v>482443.14713000006</v>
      </c>
      <c r="N128" s="208">
        <v>307479.12823000003</v>
      </c>
      <c r="O128" s="208">
        <v>154442.74576999998</v>
      </c>
      <c r="P128" s="208">
        <v>157684.87231999999</v>
      </c>
      <c r="Q128" s="208">
        <v>284414.46968000004</v>
      </c>
      <c r="R128" s="208">
        <v>4247132.5884700008</v>
      </c>
      <c r="S128" s="208">
        <v>4183.9409700000006</v>
      </c>
      <c r="T128" s="208">
        <v>60428.541329999993</v>
      </c>
      <c r="U128" s="208">
        <v>8356.8974199999993</v>
      </c>
      <c r="V128" s="208">
        <v>19561.308549999994</v>
      </c>
      <c r="W128" s="208">
        <v>754.86480000000006</v>
      </c>
      <c r="X128" s="208">
        <v>13046.704309999999</v>
      </c>
      <c r="Y128" s="208">
        <v>4160.4743000000008</v>
      </c>
      <c r="Z128" s="208">
        <v>4316.0204199999998</v>
      </c>
      <c r="AA128" s="208">
        <v>0</v>
      </c>
      <c r="AB128" s="208">
        <v>54580.94832000001</v>
      </c>
      <c r="AC128" s="208">
        <v>8.2691099999999995</v>
      </c>
      <c r="AD128" s="208">
        <v>169397.96953</v>
      </c>
      <c r="AE128" s="208">
        <v>11116464.29205</v>
      </c>
      <c r="AF128" s="208">
        <v>307479.12823000003</v>
      </c>
      <c r="AG128" s="208">
        <v>2279409.7887800001</v>
      </c>
      <c r="AH128" s="208">
        <v>0</v>
      </c>
      <c r="AI128" s="208">
        <v>4168.7434100000009</v>
      </c>
      <c r="AJ128" s="524">
        <v>8525406.6316299997</v>
      </c>
      <c r="AL128" s="64"/>
    </row>
    <row r="129" spans="1:38" s="209" customFormat="1" x14ac:dyDescent="0.25">
      <c r="A129" s="83"/>
      <c r="B129" s="290"/>
      <c r="C129" s="210" t="s">
        <v>1177</v>
      </c>
      <c r="D129" s="211">
        <v>200795.93083</v>
      </c>
      <c r="E129" s="211">
        <v>559454.97019999998</v>
      </c>
      <c r="F129" s="211">
        <v>724480.89893000002</v>
      </c>
      <c r="G129" s="211">
        <v>246318.22014999998</v>
      </c>
      <c r="H129" s="211">
        <v>1731050.0201100002</v>
      </c>
      <c r="I129" s="211">
        <v>48402.762340000001</v>
      </c>
      <c r="J129" s="211">
        <v>67844.177159999992</v>
      </c>
      <c r="K129" s="211">
        <v>0</v>
      </c>
      <c r="L129" s="211">
        <v>0</v>
      </c>
      <c r="M129" s="211">
        <v>92751.117630000008</v>
      </c>
      <c r="N129" s="211">
        <v>109448.29725999999</v>
      </c>
      <c r="O129" s="211">
        <v>35556.532379999997</v>
      </c>
      <c r="P129" s="211">
        <v>18402.441659999997</v>
      </c>
      <c r="Q129" s="211">
        <v>24.191600000000001</v>
      </c>
      <c r="R129" s="211">
        <v>372429.52002999996</v>
      </c>
      <c r="S129" s="211">
        <v>21777.852849999996</v>
      </c>
      <c r="T129" s="211">
        <v>1342.62906</v>
      </c>
      <c r="U129" s="211">
        <v>25.488389999999999</v>
      </c>
      <c r="V129" s="211">
        <v>105.93558999999999</v>
      </c>
      <c r="W129" s="211">
        <v>165.29495</v>
      </c>
      <c r="X129" s="211">
        <v>0</v>
      </c>
      <c r="Y129" s="211">
        <v>0</v>
      </c>
      <c r="Z129" s="211">
        <v>1744.61499</v>
      </c>
      <c r="AA129" s="211">
        <v>0</v>
      </c>
      <c r="AB129" s="211">
        <v>11725.39789</v>
      </c>
      <c r="AC129" s="211">
        <v>0</v>
      </c>
      <c r="AD129" s="211">
        <v>36887.213719999992</v>
      </c>
      <c r="AE129" s="211">
        <v>2140366.7538600001</v>
      </c>
      <c r="AF129" s="211">
        <v>109448.29725999999</v>
      </c>
      <c r="AG129" s="211">
        <v>92857.053220000016</v>
      </c>
      <c r="AH129" s="211">
        <v>0</v>
      </c>
      <c r="AI129" s="211">
        <v>0</v>
      </c>
      <c r="AJ129" s="525">
        <v>1938061.4033799996</v>
      </c>
      <c r="AL129" s="64"/>
    </row>
    <row r="130" spans="1:38" x14ac:dyDescent="0.25">
      <c r="A130" s="83"/>
      <c r="B130" s="290"/>
      <c r="C130" s="456" t="s">
        <v>1817</v>
      </c>
      <c r="D130" s="92">
        <v>1939527.41074</v>
      </c>
      <c r="E130" s="92">
        <v>1552710.9884400002</v>
      </c>
      <c r="F130" s="92">
        <v>2852549.3369700001</v>
      </c>
      <c r="G130" s="92">
        <v>2246277.5708799995</v>
      </c>
      <c r="H130" s="92">
        <v>8591065.3070300017</v>
      </c>
      <c r="I130" s="92">
        <v>627869.79437999986</v>
      </c>
      <c r="J130" s="92">
        <v>1713947.7030800001</v>
      </c>
      <c r="K130" s="92">
        <v>195515.25699999998</v>
      </c>
      <c r="L130" s="92">
        <v>109481.40352000001</v>
      </c>
      <c r="M130" s="92">
        <v>66021.852440000002</v>
      </c>
      <c r="N130" s="92">
        <v>2069390.9771400001</v>
      </c>
      <c r="O130" s="92">
        <v>116379.61414999999</v>
      </c>
      <c r="P130" s="92">
        <v>350408.20305999997</v>
      </c>
      <c r="Q130" s="92">
        <v>20.662700000000001</v>
      </c>
      <c r="R130" s="92">
        <v>5249035.4674700014</v>
      </c>
      <c r="S130" s="92">
        <v>333659.98728999996</v>
      </c>
      <c r="T130" s="92">
        <v>62278.910880000003</v>
      </c>
      <c r="U130" s="92">
        <v>14987.62175</v>
      </c>
      <c r="V130" s="92">
        <v>5460.7792600000002</v>
      </c>
      <c r="W130" s="92">
        <v>89395.51268</v>
      </c>
      <c r="X130" s="92">
        <v>856.93791999999996</v>
      </c>
      <c r="Y130" s="92">
        <v>0</v>
      </c>
      <c r="Z130" s="92">
        <v>9599.2793100000017</v>
      </c>
      <c r="AA130" s="92">
        <v>0</v>
      </c>
      <c r="AB130" s="92">
        <v>18752.65191</v>
      </c>
      <c r="AC130" s="92">
        <v>0</v>
      </c>
      <c r="AD130" s="92">
        <v>534991.68099999998</v>
      </c>
      <c r="AE130" s="92">
        <v>14375092.455500001</v>
      </c>
      <c r="AF130" s="92">
        <v>2264906.2341399998</v>
      </c>
      <c r="AG130" s="92">
        <v>180964.03521999999</v>
      </c>
      <c r="AH130" s="92">
        <v>0</v>
      </c>
      <c r="AI130" s="92">
        <v>0</v>
      </c>
      <c r="AJ130" s="412">
        <v>11929222.186139999</v>
      </c>
    </row>
    <row r="131" spans="1:38" x14ac:dyDescent="0.25">
      <c r="A131" s="83"/>
      <c r="B131" s="290"/>
      <c r="C131" s="102" t="s">
        <v>1176</v>
      </c>
      <c r="D131" s="92">
        <v>1401425.0201999999</v>
      </c>
      <c r="E131" s="92">
        <v>1752061.2413699999</v>
      </c>
      <c r="F131" s="92">
        <v>2512908.7116999994</v>
      </c>
      <c r="G131" s="92">
        <v>1033538.7607800001</v>
      </c>
      <c r="H131" s="92">
        <v>6699933.7340499992</v>
      </c>
      <c r="I131" s="92">
        <v>496481.94743</v>
      </c>
      <c r="J131" s="92">
        <v>586780.94481000002</v>
      </c>
      <c r="K131" s="92">
        <v>0</v>
      </c>
      <c r="L131" s="92">
        <v>1777405.3330999999</v>
      </c>
      <c r="M131" s="92">
        <v>482443.14713000006</v>
      </c>
      <c r="N131" s="92">
        <v>307479.12823000003</v>
      </c>
      <c r="O131" s="92">
        <v>154442.74576999998</v>
      </c>
      <c r="P131" s="92">
        <v>157684.87231999999</v>
      </c>
      <c r="Q131" s="92">
        <v>284414.46968000004</v>
      </c>
      <c r="R131" s="92">
        <v>4247132.5884700008</v>
      </c>
      <c r="S131" s="92">
        <v>4183.9409700000006</v>
      </c>
      <c r="T131" s="92">
        <v>60428.541329999993</v>
      </c>
      <c r="U131" s="92">
        <v>8356.8974199999993</v>
      </c>
      <c r="V131" s="92">
        <v>19561.308549999994</v>
      </c>
      <c r="W131" s="92">
        <v>754.86480000000006</v>
      </c>
      <c r="X131" s="92">
        <v>13046.704309999999</v>
      </c>
      <c r="Y131" s="92">
        <v>4160.4743000000008</v>
      </c>
      <c r="Z131" s="92">
        <v>4316.0204199999998</v>
      </c>
      <c r="AA131" s="92">
        <v>0</v>
      </c>
      <c r="AB131" s="92">
        <v>54580.94832000001</v>
      </c>
      <c r="AC131" s="92">
        <v>8.2691099999999995</v>
      </c>
      <c r="AD131" s="92">
        <v>169397.96953</v>
      </c>
      <c r="AE131" s="92">
        <v>11116464.29205</v>
      </c>
      <c r="AF131" s="92">
        <v>307479.12823000003</v>
      </c>
      <c r="AG131" s="92">
        <v>2279409.7887800001</v>
      </c>
      <c r="AH131" s="92">
        <v>0</v>
      </c>
      <c r="AI131" s="92">
        <v>4168.7434100000009</v>
      </c>
      <c r="AJ131" s="412">
        <v>8525406.6316299997</v>
      </c>
    </row>
    <row r="132" spans="1:38" x14ac:dyDescent="0.25">
      <c r="A132" s="83"/>
      <c r="B132" s="290"/>
      <c r="C132" s="102" t="s">
        <v>1012</v>
      </c>
      <c r="D132" s="92">
        <v>200795.93083</v>
      </c>
      <c r="E132" s="92">
        <v>513427.51108000003</v>
      </c>
      <c r="F132" s="92">
        <v>717163.80368999997</v>
      </c>
      <c r="G132" s="92">
        <v>246318.22014999998</v>
      </c>
      <c r="H132" s="92">
        <v>1677705.4657500002</v>
      </c>
      <c r="I132" s="92">
        <v>48402.762340000001</v>
      </c>
      <c r="J132" s="92">
        <v>67844.177159999992</v>
      </c>
      <c r="K132" s="92">
        <v>0</v>
      </c>
      <c r="L132" s="92">
        <v>0</v>
      </c>
      <c r="M132" s="92">
        <v>89749.215330000006</v>
      </c>
      <c r="N132" s="92">
        <v>109032.57493999999</v>
      </c>
      <c r="O132" s="92">
        <v>35556.532379999997</v>
      </c>
      <c r="P132" s="92">
        <v>18402.441659999997</v>
      </c>
      <c r="Q132" s="92">
        <v>24.191600000000001</v>
      </c>
      <c r="R132" s="92">
        <v>369011.89540999994</v>
      </c>
      <c r="S132" s="92">
        <v>21777.852849999996</v>
      </c>
      <c r="T132" s="92">
        <v>1342.62906</v>
      </c>
      <c r="U132" s="92">
        <v>25.488389999999999</v>
      </c>
      <c r="V132" s="92">
        <v>105.93558999999999</v>
      </c>
      <c r="W132" s="92">
        <v>165.29495</v>
      </c>
      <c r="X132" s="92">
        <v>0</v>
      </c>
      <c r="Y132" s="92">
        <v>0</v>
      </c>
      <c r="Z132" s="92">
        <v>1744.61499</v>
      </c>
      <c r="AA132" s="92">
        <v>0</v>
      </c>
      <c r="AB132" s="92">
        <v>11725.39789</v>
      </c>
      <c r="AC132" s="92">
        <v>0</v>
      </c>
      <c r="AD132" s="92">
        <v>36887.213719999992</v>
      </c>
      <c r="AE132" s="92">
        <v>2083604.5748800002</v>
      </c>
      <c r="AF132" s="92">
        <v>109032.57493999999</v>
      </c>
      <c r="AG132" s="92">
        <v>89855.150920000015</v>
      </c>
      <c r="AH132" s="92">
        <v>0</v>
      </c>
      <c r="AI132" s="92">
        <v>0</v>
      </c>
      <c r="AJ132" s="412">
        <v>1884716.8490199996</v>
      </c>
    </row>
    <row r="133" spans="1:38" x14ac:dyDescent="0.25">
      <c r="A133" s="83"/>
      <c r="B133" s="290"/>
      <c r="C133" s="102" t="s">
        <v>1812</v>
      </c>
      <c r="D133" s="92">
        <v>203544.76183999999</v>
      </c>
      <c r="E133" s="92">
        <v>8130.0332799999987</v>
      </c>
      <c r="F133" s="92">
        <v>1214073.8118799999</v>
      </c>
      <c r="G133" s="92">
        <v>18089.767940000002</v>
      </c>
      <c r="H133" s="92">
        <v>1443838.37494</v>
      </c>
      <c r="I133" s="92">
        <v>5309.1735400000007</v>
      </c>
      <c r="J133" s="92">
        <v>0</v>
      </c>
      <c r="K133" s="92">
        <v>0</v>
      </c>
      <c r="L133" s="92">
        <v>0</v>
      </c>
      <c r="M133" s="92">
        <v>0</v>
      </c>
      <c r="N133" s="92">
        <v>3102.3725899999999</v>
      </c>
      <c r="O133" s="92">
        <v>63197.408890000006</v>
      </c>
      <c r="P133" s="92">
        <v>5552.9860099999996</v>
      </c>
      <c r="Q133" s="92">
        <v>283129.76484000002</v>
      </c>
      <c r="R133" s="92">
        <v>360291.70587000001</v>
      </c>
      <c r="S133" s="92">
        <v>69454.624759999992</v>
      </c>
      <c r="T133" s="92">
        <v>178.51485</v>
      </c>
      <c r="U133" s="92">
        <v>6174.9112299999997</v>
      </c>
      <c r="V133" s="92">
        <v>1397.4059000000002</v>
      </c>
      <c r="W133" s="92">
        <v>8815.5846000000001</v>
      </c>
      <c r="X133" s="92">
        <v>577.00589000000002</v>
      </c>
      <c r="Y133" s="92">
        <v>57955.99091</v>
      </c>
      <c r="Z133" s="92">
        <v>74.068039999999996</v>
      </c>
      <c r="AA133" s="92">
        <v>75295.300600000017</v>
      </c>
      <c r="AB133" s="92">
        <v>69965.484349999999</v>
      </c>
      <c r="AC133" s="92">
        <v>78226.807860000001</v>
      </c>
      <c r="AD133" s="92">
        <v>368115.69899</v>
      </c>
      <c r="AE133" s="92">
        <v>2172245.7797999997</v>
      </c>
      <c r="AF133" s="92">
        <v>3102.3725899999999</v>
      </c>
      <c r="AG133" s="92">
        <v>1397.4059000000002</v>
      </c>
      <c r="AH133" s="92">
        <v>0</v>
      </c>
      <c r="AI133" s="92">
        <v>211478.09937000004</v>
      </c>
      <c r="AJ133" s="412">
        <v>1956267.9019399998</v>
      </c>
    </row>
    <row r="134" spans="1:38" x14ac:dyDescent="0.25">
      <c r="A134" s="83"/>
      <c r="B134" s="290"/>
      <c r="C134" s="381" t="s">
        <v>1818</v>
      </c>
      <c r="D134" s="92">
        <v>0</v>
      </c>
      <c r="E134" s="92">
        <v>46027.45912</v>
      </c>
      <c r="F134" s="92">
        <v>7317.0952399999996</v>
      </c>
      <c r="G134" s="92">
        <v>0</v>
      </c>
      <c r="H134" s="92">
        <v>53344.554360000002</v>
      </c>
      <c r="I134" s="92">
        <v>0</v>
      </c>
      <c r="J134" s="92">
        <v>0</v>
      </c>
      <c r="K134" s="92">
        <v>0</v>
      </c>
      <c r="L134" s="92">
        <v>0</v>
      </c>
      <c r="M134" s="92">
        <v>3001.9023000000002</v>
      </c>
      <c r="N134" s="92">
        <v>415.72232000000002</v>
      </c>
      <c r="O134" s="92">
        <v>0</v>
      </c>
      <c r="P134" s="92">
        <v>0</v>
      </c>
      <c r="Q134" s="92">
        <v>0</v>
      </c>
      <c r="R134" s="92">
        <v>3417.62462</v>
      </c>
      <c r="S134" s="92">
        <v>0</v>
      </c>
      <c r="T134" s="92">
        <v>0</v>
      </c>
      <c r="U134" s="92">
        <v>0</v>
      </c>
      <c r="V134" s="92">
        <v>0</v>
      </c>
      <c r="W134" s="92">
        <v>0</v>
      </c>
      <c r="X134" s="92">
        <v>0</v>
      </c>
      <c r="Y134" s="92">
        <v>0</v>
      </c>
      <c r="Z134" s="92">
        <v>0</v>
      </c>
      <c r="AA134" s="92">
        <v>0</v>
      </c>
      <c r="AB134" s="92">
        <v>0</v>
      </c>
      <c r="AC134" s="92">
        <v>0</v>
      </c>
      <c r="AD134" s="92">
        <v>0</v>
      </c>
      <c r="AE134" s="92">
        <v>56762.178980000004</v>
      </c>
      <c r="AF134" s="92">
        <v>415.72232000000002</v>
      </c>
      <c r="AG134" s="92">
        <v>3001.9023000000002</v>
      </c>
      <c r="AH134" s="92">
        <v>0</v>
      </c>
      <c r="AI134" s="92">
        <v>0</v>
      </c>
      <c r="AJ134" s="412">
        <v>53344.554360000002</v>
      </c>
    </row>
    <row r="135" spans="1:38" x14ac:dyDescent="0.25">
      <c r="A135" s="83"/>
      <c r="B135" s="290"/>
      <c r="C135" s="102" t="s">
        <v>562</v>
      </c>
      <c r="D135" s="137">
        <v>2571.1686599999998</v>
      </c>
      <c r="E135" s="137">
        <v>321157.80114000005</v>
      </c>
      <c r="F135" s="137">
        <v>15682.75632</v>
      </c>
      <c r="G135" s="137">
        <v>452.90422999999998</v>
      </c>
      <c r="H135" s="137">
        <v>339864.63035000005</v>
      </c>
      <c r="I135" s="137">
        <v>0</v>
      </c>
      <c r="J135" s="137">
        <v>3574.56918</v>
      </c>
      <c r="K135" s="137">
        <v>0</v>
      </c>
      <c r="L135" s="137">
        <v>0</v>
      </c>
      <c r="M135" s="137">
        <v>0</v>
      </c>
      <c r="N135" s="137">
        <v>0</v>
      </c>
      <c r="O135" s="137">
        <v>233.63362000000001</v>
      </c>
      <c r="P135" s="137">
        <v>2824.04709</v>
      </c>
      <c r="Q135" s="137">
        <v>0</v>
      </c>
      <c r="R135" s="137">
        <v>6632.2498900000001</v>
      </c>
      <c r="S135" s="137">
        <v>202.68970999999999</v>
      </c>
      <c r="T135" s="137">
        <v>0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7">
        <v>0</v>
      </c>
      <c r="AA135" s="137">
        <v>0</v>
      </c>
      <c r="AB135" s="137">
        <v>0</v>
      </c>
      <c r="AC135" s="137">
        <v>0</v>
      </c>
      <c r="AD135" s="137">
        <v>202.68970999999999</v>
      </c>
      <c r="AE135" s="137">
        <v>346699.56995000003</v>
      </c>
      <c r="AF135" s="137">
        <v>0</v>
      </c>
      <c r="AG135" s="137">
        <v>0</v>
      </c>
      <c r="AH135" s="137">
        <v>0</v>
      </c>
      <c r="AI135" s="137">
        <v>0</v>
      </c>
      <c r="AJ135" s="519">
        <v>346699.56995000003</v>
      </c>
    </row>
    <row r="136" spans="1:38" x14ac:dyDescent="0.25">
      <c r="A136" s="83"/>
      <c r="B136" s="290"/>
      <c r="C136" s="102" t="s">
        <v>1016</v>
      </c>
      <c r="D136" s="137">
        <v>0</v>
      </c>
      <c r="E136" s="137">
        <v>0</v>
      </c>
      <c r="F136" s="137">
        <v>0</v>
      </c>
      <c r="G136" s="137">
        <v>0</v>
      </c>
      <c r="H136" s="137">
        <v>0</v>
      </c>
      <c r="I136" s="137">
        <v>0</v>
      </c>
      <c r="J136" s="137">
        <v>0</v>
      </c>
      <c r="K136" s="137">
        <v>0</v>
      </c>
      <c r="L136" s="137">
        <v>0</v>
      </c>
      <c r="M136" s="137">
        <v>0</v>
      </c>
      <c r="N136" s="137">
        <v>0</v>
      </c>
      <c r="O136" s="137">
        <v>0</v>
      </c>
      <c r="P136" s="137">
        <v>0</v>
      </c>
      <c r="Q136" s="137">
        <v>0</v>
      </c>
      <c r="R136" s="137">
        <v>0</v>
      </c>
      <c r="S136" s="137">
        <v>0</v>
      </c>
      <c r="T136" s="137">
        <v>0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7">
        <v>0</v>
      </c>
      <c r="AA136" s="137">
        <v>0</v>
      </c>
      <c r="AB136" s="137">
        <v>0</v>
      </c>
      <c r="AC136" s="137">
        <v>0</v>
      </c>
      <c r="AD136" s="137">
        <v>0</v>
      </c>
      <c r="AE136" s="137">
        <v>0</v>
      </c>
      <c r="AF136" s="137">
        <v>0</v>
      </c>
      <c r="AG136" s="137">
        <v>0</v>
      </c>
      <c r="AH136" s="137">
        <v>0</v>
      </c>
      <c r="AI136" s="137">
        <v>0</v>
      </c>
      <c r="AJ136" s="519">
        <v>0</v>
      </c>
    </row>
    <row r="137" spans="1:38" s="14" customFormat="1" x14ac:dyDescent="0.25">
      <c r="A137" s="83"/>
      <c r="B137" s="291"/>
      <c r="C137" s="382" t="s">
        <v>1281</v>
      </c>
      <c r="D137" s="383">
        <v>3747864.2922699996</v>
      </c>
      <c r="E137" s="91">
        <v>4193515.0344300005</v>
      </c>
      <c r="F137" s="91">
        <v>7319695.5157999983</v>
      </c>
      <c r="G137" s="91">
        <v>3544677.2239799998</v>
      </c>
      <c r="H137" s="91">
        <v>18805752.066480003</v>
      </c>
      <c r="I137" s="91">
        <v>1178063.6776899998</v>
      </c>
      <c r="J137" s="91">
        <v>2372147.3942300002</v>
      </c>
      <c r="K137" s="91">
        <v>195515.25699999998</v>
      </c>
      <c r="L137" s="91">
        <v>1886886.7366199999</v>
      </c>
      <c r="M137" s="91">
        <v>641216.1172000001</v>
      </c>
      <c r="N137" s="91">
        <v>2489420.7752200002</v>
      </c>
      <c r="O137" s="91">
        <v>369809.93480999995</v>
      </c>
      <c r="P137" s="91">
        <v>534872.55013999995</v>
      </c>
      <c r="Q137" s="91">
        <v>567589.08882000006</v>
      </c>
      <c r="R137" s="91">
        <v>10235521.531730002</v>
      </c>
      <c r="S137" s="91">
        <v>429279.09557999996</v>
      </c>
      <c r="T137" s="91">
        <v>124228.59612</v>
      </c>
      <c r="U137" s="91">
        <v>29544.918789999996</v>
      </c>
      <c r="V137" s="91">
        <v>26525.429299999996</v>
      </c>
      <c r="W137" s="91">
        <v>99131.257029999993</v>
      </c>
      <c r="X137" s="91">
        <v>14480.64812</v>
      </c>
      <c r="Y137" s="91">
        <v>62116.465210000002</v>
      </c>
      <c r="Z137" s="91">
        <v>15733.982760000003</v>
      </c>
      <c r="AA137" s="91">
        <v>75295.300600000017</v>
      </c>
      <c r="AB137" s="91">
        <v>155024.48246999999</v>
      </c>
      <c r="AC137" s="91">
        <v>78235.076969999995</v>
      </c>
      <c r="AD137" s="91">
        <v>1109595.2529500001</v>
      </c>
      <c r="AE137" s="91">
        <v>30150868.851160005</v>
      </c>
      <c r="AF137" s="91">
        <v>2684936.0322199999</v>
      </c>
      <c r="AG137" s="91">
        <v>2554628.2831200003</v>
      </c>
      <c r="AH137" s="91">
        <v>0</v>
      </c>
      <c r="AI137" s="91">
        <v>215646.84278000004</v>
      </c>
      <c r="AJ137" s="413">
        <v>24695657.693039995</v>
      </c>
      <c r="AL137" s="64"/>
    </row>
    <row r="138" spans="1:38" x14ac:dyDescent="0.25">
      <c r="A138" s="83"/>
      <c r="B138" s="292"/>
      <c r="D138" s="347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412"/>
    </row>
    <row r="139" spans="1:38" s="194" customFormat="1" x14ac:dyDescent="0.25">
      <c r="A139" s="83"/>
      <c r="B139" s="290"/>
      <c r="C139" s="212" t="s">
        <v>1178</v>
      </c>
      <c r="D139" s="348">
        <v>16395.854179999998</v>
      </c>
      <c r="E139" s="204">
        <v>19820.402639999997</v>
      </c>
      <c r="F139" s="204">
        <v>54990.224320000001</v>
      </c>
      <c r="G139" s="204">
        <v>8225.6924299999991</v>
      </c>
      <c r="H139" s="204">
        <v>99432.173569999999</v>
      </c>
      <c r="I139" s="204">
        <v>8558.9329700000017</v>
      </c>
      <c r="J139" s="204">
        <v>5226.2360400000007</v>
      </c>
      <c r="K139" s="204">
        <v>2E-3</v>
      </c>
      <c r="L139" s="204">
        <v>2471.92526</v>
      </c>
      <c r="M139" s="204">
        <v>978.43515000000014</v>
      </c>
      <c r="N139" s="204">
        <v>3331.6566100000005</v>
      </c>
      <c r="O139" s="204">
        <v>3957.09897</v>
      </c>
      <c r="P139" s="204">
        <v>2628.2391500000003</v>
      </c>
      <c r="Q139" s="204">
        <v>2.3E-2</v>
      </c>
      <c r="R139" s="204">
        <v>27152.549150000003</v>
      </c>
      <c r="S139" s="204">
        <v>5672.3379100000011</v>
      </c>
      <c r="T139" s="204">
        <v>574.58548999999994</v>
      </c>
      <c r="U139" s="204">
        <v>470.07463999999999</v>
      </c>
      <c r="V139" s="204">
        <v>134.22171000000003</v>
      </c>
      <c r="W139" s="204">
        <v>0</v>
      </c>
      <c r="X139" s="204">
        <v>74.292540000000002</v>
      </c>
      <c r="Y139" s="204">
        <v>0</v>
      </c>
      <c r="Z139" s="204">
        <v>125.54857000000001</v>
      </c>
      <c r="AA139" s="204">
        <v>0</v>
      </c>
      <c r="AB139" s="204">
        <v>299.11691000000002</v>
      </c>
      <c r="AC139" s="204">
        <v>0</v>
      </c>
      <c r="AD139" s="204">
        <v>7350.1777700000011</v>
      </c>
      <c r="AE139" s="204">
        <v>133934.90049</v>
      </c>
      <c r="AF139" s="204">
        <v>3331.6586100000004</v>
      </c>
      <c r="AG139" s="204">
        <v>3584.5821200000009</v>
      </c>
      <c r="AH139" s="204">
        <v>0</v>
      </c>
      <c r="AI139" s="204">
        <v>0</v>
      </c>
      <c r="AJ139" s="414">
        <v>127018.65975999998</v>
      </c>
      <c r="AL139" s="60"/>
    </row>
    <row r="140" spans="1:38" x14ac:dyDescent="0.25">
      <c r="A140" s="83"/>
      <c r="B140" s="290"/>
      <c r="C140" s="205" t="s">
        <v>1179</v>
      </c>
      <c r="D140" s="384">
        <v>24508.326410000001</v>
      </c>
      <c r="E140" s="87">
        <v>75228.553490000006</v>
      </c>
      <c r="F140" s="87">
        <v>108112.07286</v>
      </c>
      <c r="G140" s="87">
        <v>52193.975160000002</v>
      </c>
      <c r="H140" s="87">
        <v>260042.92792000002</v>
      </c>
      <c r="I140" s="87">
        <v>43802.256459999997</v>
      </c>
      <c r="J140" s="87">
        <v>23192.956160000002</v>
      </c>
      <c r="K140" s="87">
        <v>0</v>
      </c>
      <c r="L140" s="87">
        <v>81972.802150000003</v>
      </c>
      <c r="M140" s="87">
        <v>10970.665920000001</v>
      </c>
      <c r="N140" s="87">
        <v>16786.502269999997</v>
      </c>
      <c r="O140" s="87">
        <v>3841.9625800000003</v>
      </c>
      <c r="P140" s="87">
        <v>3551.4900699999998</v>
      </c>
      <c r="Q140" s="87">
        <v>14081.26225</v>
      </c>
      <c r="R140" s="87">
        <v>198199.89786000006</v>
      </c>
      <c r="S140" s="87">
        <v>102.28113</v>
      </c>
      <c r="T140" s="87">
        <v>3767.6913099999997</v>
      </c>
      <c r="U140" s="87">
        <v>1119.48983</v>
      </c>
      <c r="V140" s="87">
        <v>1914.8421400000002</v>
      </c>
      <c r="W140" s="87">
        <v>1.3379999999999999</v>
      </c>
      <c r="X140" s="87">
        <v>985.10162999999989</v>
      </c>
      <c r="Y140" s="87">
        <v>724.42836999999986</v>
      </c>
      <c r="Z140" s="87">
        <v>353.64060000000006</v>
      </c>
      <c r="AA140" s="87">
        <v>0</v>
      </c>
      <c r="AB140" s="87">
        <v>1578.33113</v>
      </c>
      <c r="AC140" s="87">
        <v>0</v>
      </c>
      <c r="AD140" s="87">
        <v>10547.144140000002</v>
      </c>
      <c r="AE140" s="87">
        <v>468789.96992</v>
      </c>
      <c r="AF140" s="87">
        <v>16786.502269999997</v>
      </c>
      <c r="AG140" s="87">
        <v>94858.310209999996</v>
      </c>
      <c r="AH140" s="87">
        <v>0</v>
      </c>
      <c r="AI140" s="92">
        <v>724.42836999999986</v>
      </c>
      <c r="AJ140" s="412">
        <v>356420.72907000006</v>
      </c>
    </row>
    <row r="141" spans="1:38" x14ac:dyDescent="0.25">
      <c r="A141" s="83"/>
      <c r="B141" s="290"/>
      <c r="C141" s="207" t="s">
        <v>1180</v>
      </c>
      <c r="D141" s="384">
        <v>4937.4444800000001</v>
      </c>
      <c r="E141" s="87">
        <v>21097.218530000002</v>
      </c>
      <c r="F141" s="87">
        <v>37541.005080000003</v>
      </c>
      <c r="G141" s="87">
        <v>9971.0607099999979</v>
      </c>
      <c r="H141" s="87">
        <v>73546.728799999997</v>
      </c>
      <c r="I141" s="87">
        <v>908.36890000000005</v>
      </c>
      <c r="J141" s="87">
        <v>2135.5542800000003</v>
      </c>
      <c r="K141" s="87">
        <v>0</v>
      </c>
      <c r="L141" s="87">
        <v>0</v>
      </c>
      <c r="M141" s="87">
        <v>2969.4866700000002</v>
      </c>
      <c r="N141" s="87">
        <v>3431.1530899999998</v>
      </c>
      <c r="O141" s="87">
        <v>763.42743999999993</v>
      </c>
      <c r="P141" s="87">
        <v>312.01454999999999</v>
      </c>
      <c r="Q141" s="87">
        <v>41.151349999999994</v>
      </c>
      <c r="R141" s="87">
        <v>10561.156279999997</v>
      </c>
      <c r="S141" s="87">
        <v>855.57650000000001</v>
      </c>
      <c r="T141" s="87">
        <v>5.0000000000000001E-3</v>
      </c>
      <c r="U141" s="87">
        <v>0</v>
      </c>
      <c r="V141" s="87">
        <v>13.674790000000002</v>
      </c>
      <c r="W141" s="87">
        <v>4.0000000000000001E-3</v>
      </c>
      <c r="X141" s="87">
        <v>1E-3</v>
      </c>
      <c r="Y141" s="87">
        <v>0</v>
      </c>
      <c r="Z141" s="87">
        <v>116.90445000000001</v>
      </c>
      <c r="AA141" s="87">
        <v>0</v>
      </c>
      <c r="AB141" s="87">
        <v>357.28809999999999</v>
      </c>
      <c r="AC141" s="87">
        <v>0</v>
      </c>
      <c r="AD141" s="87">
        <v>1343.4538400000001</v>
      </c>
      <c r="AE141" s="87">
        <v>85451.338919999995</v>
      </c>
      <c r="AF141" s="87">
        <v>3431.1530899999998</v>
      </c>
      <c r="AG141" s="87">
        <v>2983.1614600000003</v>
      </c>
      <c r="AH141" s="87">
        <v>0</v>
      </c>
      <c r="AI141" s="92">
        <v>0</v>
      </c>
      <c r="AJ141" s="412">
        <v>79037.024370000028</v>
      </c>
    </row>
    <row r="142" spans="1:38" x14ac:dyDescent="0.25">
      <c r="A142" s="83"/>
      <c r="B142" s="210"/>
      <c r="C142" s="457" t="s">
        <v>1819</v>
      </c>
      <c r="D142" s="92">
        <v>16395.854179999998</v>
      </c>
      <c r="E142" s="92">
        <v>19820.402639999997</v>
      </c>
      <c r="F142" s="92">
        <v>54990.224320000001</v>
      </c>
      <c r="G142" s="92">
        <v>8225.6924299999991</v>
      </c>
      <c r="H142" s="92">
        <v>99432.173569999999</v>
      </c>
      <c r="I142" s="92">
        <v>8558.9329700000017</v>
      </c>
      <c r="J142" s="92">
        <v>5226.2360400000007</v>
      </c>
      <c r="K142" s="92">
        <v>2E-3</v>
      </c>
      <c r="L142" s="92">
        <v>2471.92526</v>
      </c>
      <c r="M142" s="92">
        <v>978.43515000000014</v>
      </c>
      <c r="N142" s="92">
        <v>3331.6566100000005</v>
      </c>
      <c r="O142" s="92">
        <v>3957.09897</v>
      </c>
      <c r="P142" s="92">
        <v>2628.2391500000003</v>
      </c>
      <c r="Q142" s="92">
        <v>2.3E-2</v>
      </c>
      <c r="R142" s="92">
        <v>27152.549150000003</v>
      </c>
      <c r="S142" s="92">
        <v>5672.3379100000011</v>
      </c>
      <c r="T142" s="92">
        <v>574.58548999999994</v>
      </c>
      <c r="U142" s="92">
        <v>470.07463999999999</v>
      </c>
      <c r="V142" s="92">
        <v>134.22171000000003</v>
      </c>
      <c r="W142" s="92">
        <v>0</v>
      </c>
      <c r="X142" s="92">
        <v>74.292540000000002</v>
      </c>
      <c r="Y142" s="92">
        <v>0</v>
      </c>
      <c r="Z142" s="92">
        <v>125.54857000000001</v>
      </c>
      <c r="AA142" s="92">
        <v>0</v>
      </c>
      <c r="AB142" s="92">
        <v>299.11691000000002</v>
      </c>
      <c r="AC142" s="92">
        <v>0</v>
      </c>
      <c r="AD142" s="92">
        <v>7350.1777700000011</v>
      </c>
      <c r="AE142" s="92">
        <v>133934.90049</v>
      </c>
      <c r="AF142" s="92">
        <v>3331.6586100000004</v>
      </c>
      <c r="AG142" s="92">
        <v>3584.5821200000009</v>
      </c>
      <c r="AH142" s="92">
        <v>0</v>
      </c>
      <c r="AI142" s="92">
        <v>0</v>
      </c>
      <c r="AJ142" s="412">
        <v>127018.65975999998</v>
      </c>
    </row>
    <row r="143" spans="1:38" x14ac:dyDescent="0.25">
      <c r="A143" s="83"/>
      <c r="B143" s="290"/>
      <c r="C143" s="381" t="s">
        <v>1179</v>
      </c>
      <c r="D143" s="92">
        <v>24508.326410000001</v>
      </c>
      <c r="E143" s="92">
        <v>75228.553490000006</v>
      </c>
      <c r="F143" s="92">
        <v>108112.07286</v>
      </c>
      <c r="G143" s="92">
        <v>52193.975160000002</v>
      </c>
      <c r="H143" s="92">
        <v>260042.92792000002</v>
      </c>
      <c r="I143" s="92">
        <v>43802.256459999997</v>
      </c>
      <c r="J143" s="92">
        <v>23192.956160000002</v>
      </c>
      <c r="K143" s="92">
        <v>0</v>
      </c>
      <c r="L143" s="92">
        <v>81972.802150000003</v>
      </c>
      <c r="M143" s="92">
        <v>10970.665920000001</v>
      </c>
      <c r="N143" s="92">
        <v>16786.502269999997</v>
      </c>
      <c r="O143" s="92">
        <v>3841.9625800000003</v>
      </c>
      <c r="P143" s="92">
        <v>3551.4900699999998</v>
      </c>
      <c r="Q143" s="92">
        <v>14081.26225</v>
      </c>
      <c r="R143" s="92">
        <v>198199.89786000006</v>
      </c>
      <c r="S143" s="92">
        <v>102.28113</v>
      </c>
      <c r="T143" s="92">
        <v>3767.6913099999997</v>
      </c>
      <c r="U143" s="92">
        <v>1119.48983</v>
      </c>
      <c r="V143" s="92">
        <v>1914.8421400000002</v>
      </c>
      <c r="W143" s="92">
        <v>1.3379999999999999</v>
      </c>
      <c r="X143" s="92">
        <v>985.10162999999989</v>
      </c>
      <c r="Y143" s="92">
        <v>724.42836999999986</v>
      </c>
      <c r="Z143" s="92">
        <v>353.64060000000006</v>
      </c>
      <c r="AA143" s="92">
        <v>0</v>
      </c>
      <c r="AB143" s="92">
        <v>1578.33113</v>
      </c>
      <c r="AC143" s="92">
        <v>0</v>
      </c>
      <c r="AD143" s="92">
        <v>10547.144140000002</v>
      </c>
      <c r="AE143" s="92">
        <v>468789.96992</v>
      </c>
      <c r="AF143" s="92">
        <v>16786.502269999997</v>
      </c>
      <c r="AG143" s="92">
        <v>94858.310209999996</v>
      </c>
      <c r="AH143" s="92">
        <v>0</v>
      </c>
      <c r="AI143" s="92">
        <v>724.42836999999986</v>
      </c>
      <c r="AJ143" s="412">
        <v>356420.72907000006</v>
      </c>
    </row>
    <row r="144" spans="1:38" x14ac:dyDescent="0.25">
      <c r="A144" s="83"/>
      <c r="B144" s="290"/>
      <c r="C144" s="381" t="s">
        <v>1017</v>
      </c>
      <c r="D144" s="137">
        <v>4937.4444800000001</v>
      </c>
      <c r="E144" s="137">
        <v>16032.270010000002</v>
      </c>
      <c r="F144" s="137">
        <v>37540.998080000005</v>
      </c>
      <c r="G144" s="137">
        <v>9971.0607099999979</v>
      </c>
      <c r="H144" s="137">
        <v>68481.773279999994</v>
      </c>
      <c r="I144" s="137">
        <v>908.36890000000005</v>
      </c>
      <c r="J144" s="137">
        <v>2135.5542800000003</v>
      </c>
      <c r="K144" s="137">
        <v>0</v>
      </c>
      <c r="L144" s="137">
        <v>0</v>
      </c>
      <c r="M144" s="137">
        <v>2850.3202600000004</v>
      </c>
      <c r="N144" s="137">
        <v>3431.1530899999998</v>
      </c>
      <c r="O144" s="137">
        <v>763.42743999999993</v>
      </c>
      <c r="P144" s="137">
        <v>312.01454999999999</v>
      </c>
      <c r="Q144" s="137">
        <v>41.151349999999994</v>
      </c>
      <c r="R144" s="137">
        <v>10441.989869999998</v>
      </c>
      <c r="S144" s="137">
        <v>855.57650000000001</v>
      </c>
      <c r="T144" s="137">
        <v>5.0000000000000001E-3</v>
      </c>
      <c r="U144" s="137">
        <v>0</v>
      </c>
      <c r="V144" s="137">
        <v>13.674790000000002</v>
      </c>
      <c r="W144" s="137">
        <v>4.0000000000000001E-3</v>
      </c>
      <c r="X144" s="137">
        <v>1E-3</v>
      </c>
      <c r="Y144" s="137">
        <v>0</v>
      </c>
      <c r="Z144" s="137">
        <v>116.90445000000001</v>
      </c>
      <c r="AA144" s="137">
        <v>0</v>
      </c>
      <c r="AB144" s="137">
        <v>357.28809999999999</v>
      </c>
      <c r="AC144" s="137">
        <v>0</v>
      </c>
      <c r="AD144" s="137">
        <v>1343.4538400000001</v>
      </c>
      <c r="AE144" s="137">
        <v>80267.216990000001</v>
      </c>
      <c r="AF144" s="137">
        <v>3431.1530899999998</v>
      </c>
      <c r="AG144" s="137">
        <v>2863.9950500000004</v>
      </c>
      <c r="AH144" s="137">
        <v>0</v>
      </c>
      <c r="AI144" s="137">
        <v>0</v>
      </c>
      <c r="AJ144" s="519">
        <v>73972.068850000025</v>
      </c>
    </row>
    <row r="145" spans="1:38" x14ac:dyDescent="0.25">
      <c r="A145" s="83"/>
      <c r="B145" s="290"/>
      <c r="C145" s="381" t="s">
        <v>1820</v>
      </c>
      <c r="D145" s="92">
        <v>5993.1372700000002</v>
      </c>
      <c r="E145" s="92">
        <v>2879.5052799999999</v>
      </c>
      <c r="F145" s="92">
        <v>45070.646640000006</v>
      </c>
      <c r="G145" s="92">
        <v>1148.59573</v>
      </c>
      <c r="H145" s="92">
        <v>55091.884920000011</v>
      </c>
      <c r="I145" s="92">
        <v>976.18171000000007</v>
      </c>
      <c r="J145" s="92">
        <v>0</v>
      </c>
      <c r="K145" s="92">
        <v>0</v>
      </c>
      <c r="L145" s="92">
        <v>0</v>
      </c>
      <c r="M145" s="92">
        <v>1.7000000000000001E-2</v>
      </c>
      <c r="N145" s="92">
        <v>98.170299999999997</v>
      </c>
      <c r="O145" s="92">
        <v>1566.3366000000001</v>
      </c>
      <c r="P145" s="92">
        <v>276.94290000000001</v>
      </c>
      <c r="Q145" s="92">
        <v>15070.785870000002</v>
      </c>
      <c r="R145" s="92">
        <v>17988.434379999999</v>
      </c>
      <c r="S145" s="92">
        <v>1847.0518299999999</v>
      </c>
      <c r="T145" s="92">
        <v>12.466190000000001</v>
      </c>
      <c r="U145" s="92">
        <v>1085.7657899999999</v>
      </c>
      <c r="V145" s="92">
        <v>153.58543</v>
      </c>
      <c r="W145" s="92">
        <v>109.03305999999999</v>
      </c>
      <c r="X145" s="92">
        <v>220.75417000000002</v>
      </c>
      <c r="Y145" s="92">
        <v>8226.8936400000002</v>
      </c>
      <c r="Z145" s="92">
        <v>28.4222</v>
      </c>
      <c r="AA145" s="92">
        <v>5392.5691200000001</v>
      </c>
      <c r="AB145" s="92">
        <v>6161.2244500000006</v>
      </c>
      <c r="AC145" s="92">
        <v>5115.9616899999992</v>
      </c>
      <c r="AD145" s="92">
        <v>28353.727570000006</v>
      </c>
      <c r="AE145" s="92">
        <v>101434.04687000002</v>
      </c>
      <c r="AF145" s="92">
        <v>98.170299999999997</v>
      </c>
      <c r="AG145" s="92">
        <v>153.60243</v>
      </c>
      <c r="AH145" s="92">
        <v>0</v>
      </c>
      <c r="AI145" s="92">
        <v>18735.424450000002</v>
      </c>
      <c r="AJ145" s="412">
        <v>82446.849689999988</v>
      </c>
    </row>
    <row r="146" spans="1:38" x14ac:dyDescent="0.25">
      <c r="A146" s="83"/>
      <c r="B146" s="290"/>
      <c r="C146" s="381" t="s">
        <v>1821</v>
      </c>
      <c r="D146" s="92">
        <v>0</v>
      </c>
      <c r="E146" s="92">
        <v>5064.9485199999999</v>
      </c>
      <c r="F146" s="92">
        <v>7.0000000000000001E-3</v>
      </c>
      <c r="G146" s="92">
        <v>0</v>
      </c>
      <c r="H146" s="92">
        <v>5064.9555199999995</v>
      </c>
      <c r="I146" s="92">
        <v>0</v>
      </c>
      <c r="J146" s="92">
        <v>0</v>
      </c>
      <c r="K146" s="92">
        <v>0</v>
      </c>
      <c r="L146" s="92">
        <v>0</v>
      </c>
      <c r="M146" s="92">
        <v>119.16641</v>
      </c>
      <c r="N146" s="92">
        <v>0</v>
      </c>
      <c r="O146" s="92">
        <v>0</v>
      </c>
      <c r="P146" s="92">
        <v>0</v>
      </c>
      <c r="Q146" s="92">
        <v>0</v>
      </c>
      <c r="R146" s="92">
        <v>119.16641</v>
      </c>
      <c r="S146" s="92">
        <v>0</v>
      </c>
      <c r="T146" s="92">
        <v>0</v>
      </c>
      <c r="U146" s="92">
        <v>0</v>
      </c>
      <c r="V146" s="92">
        <v>0</v>
      </c>
      <c r="W146" s="92">
        <v>0</v>
      </c>
      <c r="X146" s="92">
        <v>0</v>
      </c>
      <c r="Y146" s="92">
        <v>0</v>
      </c>
      <c r="Z146" s="92">
        <v>0</v>
      </c>
      <c r="AA146" s="92">
        <v>0</v>
      </c>
      <c r="AB146" s="92">
        <v>0</v>
      </c>
      <c r="AC146" s="92">
        <v>0</v>
      </c>
      <c r="AD146" s="92">
        <v>0</v>
      </c>
      <c r="AE146" s="92">
        <v>5184.1219299999993</v>
      </c>
      <c r="AF146" s="92">
        <v>0</v>
      </c>
      <c r="AG146" s="92">
        <v>119.16641</v>
      </c>
      <c r="AH146" s="92">
        <v>0</v>
      </c>
      <c r="AI146" s="92">
        <v>0</v>
      </c>
      <c r="AJ146" s="412">
        <v>5064.9555199999995</v>
      </c>
    </row>
    <row r="147" spans="1:38" x14ac:dyDescent="0.25">
      <c r="A147" s="83"/>
      <c r="B147" s="290"/>
      <c r="C147" s="381" t="s">
        <v>563</v>
      </c>
      <c r="D147" s="92">
        <v>110.88056</v>
      </c>
      <c r="E147" s="92">
        <v>23419.942410000003</v>
      </c>
      <c r="F147" s="92">
        <v>23.276429999999998</v>
      </c>
      <c r="G147" s="92">
        <v>46.028729999999996</v>
      </c>
      <c r="H147" s="92">
        <v>23600.128130000001</v>
      </c>
      <c r="I147" s="92">
        <v>0</v>
      </c>
      <c r="J147" s="92">
        <v>96.356110000000001</v>
      </c>
      <c r="K147" s="92">
        <v>0</v>
      </c>
      <c r="L147" s="92">
        <v>0</v>
      </c>
      <c r="M147" s="92">
        <v>0</v>
      </c>
      <c r="N147" s="92">
        <v>0</v>
      </c>
      <c r="O147" s="92">
        <v>0</v>
      </c>
      <c r="P147" s="92">
        <v>11.55864</v>
      </c>
      <c r="Q147" s="92">
        <v>0</v>
      </c>
      <c r="R147" s="92">
        <v>107.91475</v>
      </c>
      <c r="S147" s="92">
        <v>0</v>
      </c>
      <c r="T147" s="92">
        <v>0</v>
      </c>
      <c r="U147" s="92">
        <v>0</v>
      </c>
      <c r="V147" s="92">
        <v>0</v>
      </c>
      <c r="W147" s="92">
        <v>0</v>
      </c>
      <c r="X147" s="92">
        <v>0</v>
      </c>
      <c r="Y147" s="92">
        <v>0</v>
      </c>
      <c r="Z147" s="92">
        <v>0</v>
      </c>
      <c r="AA147" s="92">
        <v>0</v>
      </c>
      <c r="AB147" s="92">
        <v>0</v>
      </c>
      <c r="AC147" s="92">
        <v>0</v>
      </c>
      <c r="AD147" s="92">
        <v>0</v>
      </c>
      <c r="AE147" s="92">
        <v>23708.042880000001</v>
      </c>
      <c r="AF147" s="92">
        <v>0</v>
      </c>
      <c r="AG147" s="92">
        <v>0</v>
      </c>
      <c r="AH147" s="92">
        <v>0</v>
      </c>
      <c r="AI147" s="92">
        <v>0</v>
      </c>
      <c r="AJ147" s="412">
        <v>23708.042880000005</v>
      </c>
    </row>
    <row r="148" spans="1:38" x14ac:dyDescent="0.25">
      <c r="A148" s="83"/>
      <c r="B148" s="290"/>
      <c r="C148" s="381" t="s">
        <v>1018</v>
      </c>
      <c r="D148" s="347">
        <v>0</v>
      </c>
      <c r="E148" s="92">
        <v>0</v>
      </c>
      <c r="F148" s="92">
        <v>0</v>
      </c>
      <c r="G148" s="92">
        <v>0</v>
      </c>
      <c r="H148" s="92">
        <v>0</v>
      </c>
      <c r="I148" s="92">
        <v>0</v>
      </c>
      <c r="J148" s="92">
        <v>0</v>
      </c>
      <c r="K148" s="92">
        <v>0</v>
      </c>
      <c r="L148" s="92">
        <v>0</v>
      </c>
      <c r="M148" s="92">
        <v>0</v>
      </c>
      <c r="N148" s="92">
        <v>0</v>
      </c>
      <c r="O148" s="92">
        <v>0</v>
      </c>
      <c r="P148" s="92">
        <v>0</v>
      </c>
      <c r="Q148" s="92">
        <v>0</v>
      </c>
      <c r="R148" s="92">
        <v>0</v>
      </c>
      <c r="S148" s="92">
        <v>0</v>
      </c>
      <c r="T148" s="92">
        <v>0</v>
      </c>
      <c r="U148" s="92">
        <v>0</v>
      </c>
      <c r="V148" s="92">
        <v>0</v>
      </c>
      <c r="W148" s="92">
        <v>0</v>
      </c>
      <c r="X148" s="92">
        <v>0</v>
      </c>
      <c r="Y148" s="92">
        <v>0</v>
      </c>
      <c r="Z148" s="92">
        <v>0</v>
      </c>
      <c r="AA148" s="92">
        <v>0</v>
      </c>
      <c r="AB148" s="92">
        <v>0</v>
      </c>
      <c r="AC148" s="92">
        <v>0</v>
      </c>
      <c r="AD148" s="92">
        <v>0</v>
      </c>
      <c r="AE148" s="92">
        <v>0</v>
      </c>
      <c r="AF148" s="92">
        <v>0</v>
      </c>
      <c r="AG148" s="92">
        <v>0</v>
      </c>
      <c r="AH148" s="92">
        <v>0</v>
      </c>
      <c r="AI148" s="92">
        <v>0</v>
      </c>
      <c r="AJ148" s="412">
        <v>0</v>
      </c>
    </row>
    <row r="149" spans="1:38" s="14" customFormat="1" x14ac:dyDescent="0.25">
      <c r="A149" s="83"/>
      <c r="B149" s="291"/>
      <c r="C149" s="382" t="s">
        <v>564</v>
      </c>
      <c r="D149" s="383">
        <v>51945.642899999999</v>
      </c>
      <c r="E149" s="91">
        <v>142445.62235000002</v>
      </c>
      <c r="F149" s="91">
        <v>245737.22532999999</v>
      </c>
      <c r="G149" s="91">
        <v>71585.352759999994</v>
      </c>
      <c r="H149" s="91">
        <v>511713.84334000002</v>
      </c>
      <c r="I149" s="91">
        <v>54245.740039999997</v>
      </c>
      <c r="J149" s="91">
        <v>30651.102590000002</v>
      </c>
      <c r="K149" s="91">
        <v>2E-3</v>
      </c>
      <c r="L149" s="91">
        <v>84444.727410000007</v>
      </c>
      <c r="M149" s="91">
        <v>14918.604740000001</v>
      </c>
      <c r="N149" s="91">
        <v>23647.48227</v>
      </c>
      <c r="O149" s="91">
        <v>10128.82559</v>
      </c>
      <c r="P149" s="91">
        <v>6780.2453100000002</v>
      </c>
      <c r="Q149" s="91">
        <v>29193.222470000001</v>
      </c>
      <c r="R149" s="91">
        <v>254009.95242000005</v>
      </c>
      <c r="S149" s="91">
        <v>8477.247370000001</v>
      </c>
      <c r="T149" s="91">
        <v>4354.7479899999998</v>
      </c>
      <c r="U149" s="91">
        <v>2675.3302599999997</v>
      </c>
      <c r="V149" s="91">
        <v>2216.3240700000006</v>
      </c>
      <c r="W149" s="91">
        <v>110.37505999999999</v>
      </c>
      <c r="X149" s="91">
        <v>1280.1493399999997</v>
      </c>
      <c r="Y149" s="91">
        <v>8951.3220099999999</v>
      </c>
      <c r="Z149" s="91">
        <v>624.51582000000008</v>
      </c>
      <c r="AA149" s="91">
        <v>5392.5691200000001</v>
      </c>
      <c r="AB149" s="91">
        <v>8395.9605900000006</v>
      </c>
      <c r="AC149" s="91">
        <v>5115.9616899999992</v>
      </c>
      <c r="AD149" s="91">
        <v>47594.503320000003</v>
      </c>
      <c r="AE149" s="91">
        <v>813318.29908000003</v>
      </c>
      <c r="AF149" s="91">
        <v>23647.484269999997</v>
      </c>
      <c r="AG149" s="91">
        <v>101579.65622</v>
      </c>
      <c r="AH149" s="91">
        <v>0</v>
      </c>
      <c r="AI149" s="91">
        <v>19459.852820000004</v>
      </c>
      <c r="AJ149" s="413">
        <v>668631.30576999998</v>
      </c>
      <c r="AL149" s="64"/>
    </row>
    <row r="150" spans="1:38" x14ac:dyDescent="0.25">
      <c r="A150" s="83"/>
      <c r="B150" s="292"/>
      <c r="D150" s="92">
        <v>0</v>
      </c>
      <c r="E150" s="92">
        <v>0</v>
      </c>
      <c r="F150" s="92">
        <v>0</v>
      </c>
      <c r="G150" s="92">
        <v>0</v>
      </c>
      <c r="H150" s="92">
        <v>0</v>
      </c>
      <c r="I150" s="92">
        <v>0</v>
      </c>
      <c r="J150" s="92">
        <v>0</v>
      </c>
      <c r="K150" s="92">
        <v>0</v>
      </c>
      <c r="L150" s="92">
        <v>0</v>
      </c>
      <c r="M150" s="92">
        <v>0</v>
      </c>
      <c r="N150" s="92">
        <v>0</v>
      </c>
      <c r="O150" s="92">
        <v>0</v>
      </c>
      <c r="P150" s="92">
        <v>0</v>
      </c>
      <c r="Q150" s="92">
        <v>-3.637978807091713E-12</v>
      </c>
      <c r="R150" s="92">
        <v>0</v>
      </c>
      <c r="S150" s="92">
        <v>0</v>
      </c>
      <c r="T150" s="92">
        <v>0</v>
      </c>
      <c r="U150" s="92">
        <v>0</v>
      </c>
      <c r="V150" s="92">
        <v>0</v>
      </c>
      <c r="W150" s="92">
        <v>0</v>
      </c>
      <c r="X150" s="92">
        <v>0</v>
      </c>
      <c r="Y150" s="92">
        <v>1.0231815394945443E-12</v>
      </c>
      <c r="Z150" s="92">
        <v>0</v>
      </c>
      <c r="AA150" s="92">
        <v>0</v>
      </c>
      <c r="AB150" s="92">
        <v>0</v>
      </c>
      <c r="AC150" s="92">
        <v>0</v>
      </c>
      <c r="AD150" s="92">
        <v>0</v>
      </c>
      <c r="AE150" s="92">
        <v>0</v>
      </c>
      <c r="AF150" s="92">
        <v>0</v>
      </c>
      <c r="AG150" s="92">
        <v>0</v>
      </c>
      <c r="AH150" s="92">
        <v>0</v>
      </c>
      <c r="AI150" s="92">
        <v>0</v>
      </c>
      <c r="AJ150" s="412">
        <v>0</v>
      </c>
    </row>
    <row r="151" spans="1:38" s="213" customFormat="1" x14ac:dyDescent="0.25">
      <c r="A151" s="83"/>
      <c r="B151" s="292"/>
      <c r="C151" s="212" t="s">
        <v>1181</v>
      </c>
      <c r="D151" s="348">
        <v>1955923.26492</v>
      </c>
      <c r="E151" s="204">
        <v>1572531.3910800002</v>
      </c>
      <c r="F151" s="204">
        <v>2907539.5612900001</v>
      </c>
      <c r="G151" s="204">
        <v>2254503.2633099994</v>
      </c>
      <c r="H151" s="204">
        <v>8690497.4806000013</v>
      </c>
      <c r="I151" s="204">
        <v>636428.72734999983</v>
      </c>
      <c r="J151" s="204">
        <v>1719173.9391200002</v>
      </c>
      <c r="K151" s="204">
        <v>195515.25899999999</v>
      </c>
      <c r="L151" s="204">
        <v>111953.32878000001</v>
      </c>
      <c r="M151" s="204">
        <v>67000.287590000007</v>
      </c>
      <c r="N151" s="204">
        <v>2072722.63375</v>
      </c>
      <c r="O151" s="204">
        <v>120336.71312</v>
      </c>
      <c r="P151" s="204">
        <v>353036.44220999995</v>
      </c>
      <c r="Q151" s="204">
        <v>20.685700000000001</v>
      </c>
      <c r="R151" s="204">
        <v>5276188.0166200018</v>
      </c>
      <c r="S151" s="204">
        <v>339332.32519999996</v>
      </c>
      <c r="T151" s="204">
        <v>62853.496370000001</v>
      </c>
      <c r="U151" s="204">
        <v>15457.696390000001</v>
      </c>
      <c r="V151" s="204">
        <v>5595.0009700000001</v>
      </c>
      <c r="W151" s="204">
        <v>89395.51268</v>
      </c>
      <c r="X151" s="204">
        <v>931.23045999999999</v>
      </c>
      <c r="Y151" s="204">
        <v>0</v>
      </c>
      <c r="Z151" s="204">
        <v>9724.8278800000026</v>
      </c>
      <c r="AA151" s="204">
        <v>0</v>
      </c>
      <c r="AB151" s="204">
        <v>19051.768820000001</v>
      </c>
      <c r="AC151" s="204">
        <v>0</v>
      </c>
      <c r="AD151" s="204">
        <v>542341.85876999993</v>
      </c>
      <c r="AE151" s="204">
        <v>14509027.355990002</v>
      </c>
      <c r="AF151" s="204">
        <v>2268237.8927499996</v>
      </c>
      <c r="AG151" s="204">
        <v>184548.61734</v>
      </c>
      <c r="AH151" s="204">
        <v>0</v>
      </c>
      <c r="AI151" s="204">
        <v>0</v>
      </c>
      <c r="AJ151" s="414">
        <v>12056240.845899999</v>
      </c>
      <c r="AL151" s="64"/>
    </row>
    <row r="152" spans="1:38" s="214" customFormat="1" x14ac:dyDescent="0.25">
      <c r="A152" s="83"/>
      <c r="B152" s="292"/>
      <c r="C152" s="207" t="s">
        <v>1182</v>
      </c>
      <c r="D152" s="349">
        <v>1425933.3466099999</v>
      </c>
      <c r="E152" s="208">
        <v>1827289.79486</v>
      </c>
      <c r="F152" s="208">
        <v>2621020.7845599996</v>
      </c>
      <c r="G152" s="208">
        <v>1085732.73594</v>
      </c>
      <c r="H152" s="208">
        <v>6959976.6619699989</v>
      </c>
      <c r="I152" s="208">
        <v>540284.20389</v>
      </c>
      <c r="J152" s="208">
        <v>609973.90097000008</v>
      </c>
      <c r="K152" s="208">
        <v>0</v>
      </c>
      <c r="L152" s="208">
        <v>1859378.1352499998</v>
      </c>
      <c r="M152" s="208">
        <v>493413.81305000006</v>
      </c>
      <c r="N152" s="208">
        <v>324265.63050000003</v>
      </c>
      <c r="O152" s="208">
        <v>158284.70834999997</v>
      </c>
      <c r="P152" s="208">
        <v>161236.36238999999</v>
      </c>
      <c r="Q152" s="208">
        <v>298495.73193000001</v>
      </c>
      <c r="R152" s="208">
        <v>4445332.4863300007</v>
      </c>
      <c r="S152" s="208">
        <v>4286.2221000000009</v>
      </c>
      <c r="T152" s="208">
        <v>64196.232639999995</v>
      </c>
      <c r="U152" s="208">
        <v>9476.3872499999998</v>
      </c>
      <c r="V152" s="208">
        <v>21476.150689999995</v>
      </c>
      <c r="W152" s="208">
        <v>756.20280000000002</v>
      </c>
      <c r="X152" s="208">
        <v>14031.805939999998</v>
      </c>
      <c r="Y152" s="208">
        <v>4884.9026700000004</v>
      </c>
      <c r="Z152" s="208">
        <v>4669.6610199999996</v>
      </c>
      <c r="AA152" s="208">
        <v>0</v>
      </c>
      <c r="AB152" s="208">
        <v>56159.279450000009</v>
      </c>
      <c r="AC152" s="208">
        <v>8.2691099999999995</v>
      </c>
      <c r="AD152" s="208">
        <v>179945.11366999999</v>
      </c>
      <c r="AE152" s="208">
        <v>11585254.26197</v>
      </c>
      <c r="AF152" s="208">
        <v>324265.63050000003</v>
      </c>
      <c r="AG152" s="208">
        <v>2374268.0989899999</v>
      </c>
      <c r="AH152" s="208">
        <v>0</v>
      </c>
      <c r="AI152" s="208">
        <v>4893.1717800000006</v>
      </c>
      <c r="AJ152" s="524">
        <v>8881827.3607000001</v>
      </c>
      <c r="AL152" s="64"/>
    </row>
    <row r="153" spans="1:38" s="209" customFormat="1" x14ac:dyDescent="0.25">
      <c r="A153" s="83"/>
      <c r="B153" s="292"/>
      <c r="C153" s="210" t="s">
        <v>1183</v>
      </c>
      <c r="D153" s="350">
        <v>205733.37531</v>
      </c>
      <c r="E153" s="211">
        <v>580552.18873000005</v>
      </c>
      <c r="F153" s="211">
        <v>762021.90401000006</v>
      </c>
      <c r="G153" s="211">
        <v>256289.28085999997</v>
      </c>
      <c r="H153" s="211">
        <v>1804596.7489100003</v>
      </c>
      <c r="I153" s="211">
        <v>49311.131240000002</v>
      </c>
      <c r="J153" s="211">
        <v>69979.731439999989</v>
      </c>
      <c r="K153" s="211">
        <v>0</v>
      </c>
      <c r="L153" s="211">
        <v>0</v>
      </c>
      <c r="M153" s="211">
        <v>95720.604300000021</v>
      </c>
      <c r="N153" s="211">
        <v>112879.45035</v>
      </c>
      <c r="O153" s="211">
        <v>36319.959819999996</v>
      </c>
      <c r="P153" s="211">
        <v>18714.456209999997</v>
      </c>
      <c r="Q153" s="211">
        <v>65.342950000000002</v>
      </c>
      <c r="R153" s="211">
        <v>382990.67630999995</v>
      </c>
      <c r="S153" s="211">
        <v>22633.429349999995</v>
      </c>
      <c r="T153" s="211">
        <v>1342.6340600000001</v>
      </c>
      <c r="U153" s="211">
        <v>25.488389999999999</v>
      </c>
      <c r="V153" s="211">
        <v>119.61037999999999</v>
      </c>
      <c r="W153" s="211">
        <v>165.29894999999999</v>
      </c>
      <c r="X153" s="211">
        <v>1E-3</v>
      </c>
      <c r="Y153" s="211">
        <v>0</v>
      </c>
      <c r="Z153" s="211">
        <v>1861.51944</v>
      </c>
      <c r="AA153" s="211">
        <v>0</v>
      </c>
      <c r="AB153" s="211">
        <v>12082.68599</v>
      </c>
      <c r="AC153" s="211">
        <v>0</v>
      </c>
      <c r="AD153" s="211">
        <v>38230.667559999994</v>
      </c>
      <c r="AE153" s="211">
        <v>2225818.0927800005</v>
      </c>
      <c r="AF153" s="211">
        <v>112879.45035</v>
      </c>
      <c r="AG153" s="211">
        <v>95840.214680000019</v>
      </c>
      <c r="AH153" s="211">
        <v>0</v>
      </c>
      <c r="AI153" s="211">
        <v>0</v>
      </c>
      <c r="AJ153" s="525">
        <v>2017098.4277499996</v>
      </c>
      <c r="AL153" s="64"/>
    </row>
    <row r="154" spans="1:38" x14ac:dyDescent="0.25">
      <c r="A154" s="83"/>
      <c r="B154" s="292"/>
      <c r="C154" s="456" t="s">
        <v>1822</v>
      </c>
      <c r="D154" s="92">
        <v>1955923.26492</v>
      </c>
      <c r="E154" s="92">
        <v>1572531.3910800002</v>
      </c>
      <c r="F154" s="92">
        <v>2907539.5612900001</v>
      </c>
      <c r="G154" s="92">
        <v>2254503.2633099994</v>
      </c>
      <c r="H154" s="92">
        <v>8690497.4806000013</v>
      </c>
      <c r="I154" s="92">
        <v>636428.72734999983</v>
      </c>
      <c r="J154" s="92">
        <v>1719173.9391200002</v>
      </c>
      <c r="K154" s="92">
        <v>195515.25899999999</v>
      </c>
      <c r="L154" s="92">
        <v>111953.32878000001</v>
      </c>
      <c r="M154" s="92">
        <v>67000.287590000007</v>
      </c>
      <c r="N154" s="92">
        <v>2072722.63375</v>
      </c>
      <c r="O154" s="92">
        <v>120336.71312</v>
      </c>
      <c r="P154" s="92">
        <v>353036.44220999995</v>
      </c>
      <c r="Q154" s="92">
        <v>20.685700000000001</v>
      </c>
      <c r="R154" s="92">
        <v>5276188.0166200018</v>
      </c>
      <c r="S154" s="92">
        <v>339332.32519999996</v>
      </c>
      <c r="T154" s="92">
        <v>62853.496370000001</v>
      </c>
      <c r="U154" s="92">
        <v>15457.696390000001</v>
      </c>
      <c r="V154" s="92">
        <v>5595.0009700000001</v>
      </c>
      <c r="W154" s="92">
        <v>89395.51268</v>
      </c>
      <c r="X154" s="92">
        <v>931.23045999999999</v>
      </c>
      <c r="Y154" s="92">
        <v>0</v>
      </c>
      <c r="Z154" s="92">
        <v>9724.8278800000026</v>
      </c>
      <c r="AA154" s="92">
        <v>0</v>
      </c>
      <c r="AB154" s="92">
        <v>19051.768820000001</v>
      </c>
      <c r="AC154" s="92">
        <v>0</v>
      </c>
      <c r="AD154" s="92">
        <v>542341.85876999993</v>
      </c>
      <c r="AE154" s="92">
        <v>14509027.355990002</v>
      </c>
      <c r="AF154" s="92">
        <v>2268237.8927499996</v>
      </c>
      <c r="AG154" s="92">
        <v>184548.61734</v>
      </c>
      <c r="AH154" s="92">
        <v>0</v>
      </c>
      <c r="AI154" s="92">
        <v>0</v>
      </c>
      <c r="AJ154" s="412">
        <v>12056240.845899999</v>
      </c>
    </row>
    <row r="155" spans="1:38" x14ac:dyDescent="0.25">
      <c r="A155" s="83"/>
      <c r="B155" s="290"/>
      <c r="C155" s="102" t="s">
        <v>1182</v>
      </c>
      <c r="D155" s="92">
        <v>1425933.3466099999</v>
      </c>
      <c r="E155" s="92">
        <v>1827289.79486</v>
      </c>
      <c r="F155" s="92">
        <v>2621020.7845599996</v>
      </c>
      <c r="G155" s="92">
        <v>1085732.73594</v>
      </c>
      <c r="H155" s="92">
        <v>6959976.6619699989</v>
      </c>
      <c r="I155" s="92">
        <v>540284.20389</v>
      </c>
      <c r="J155" s="92">
        <v>609973.90097000008</v>
      </c>
      <c r="K155" s="92">
        <v>0</v>
      </c>
      <c r="L155" s="92">
        <v>1859378.1352499998</v>
      </c>
      <c r="M155" s="92">
        <v>493413.81305000006</v>
      </c>
      <c r="N155" s="92">
        <v>324265.63050000003</v>
      </c>
      <c r="O155" s="92">
        <v>158284.70834999997</v>
      </c>
      <c r="P155" s="92">
        <v>161236.36238999999</v>
      </c>
      <c r="Q155" s="92">
        <v>298495.73193000001</v>
      </c>
      <c r="R155" s="92">
        <v>4445332.4863300007</v>
      </c>
      <c r="S155" s="92">
        <v>4286.2221000000009</v>
      </c>
      <c r="T155" s="92">
        <v>64196.232639999995</v>
      </c>
      <c r="U155" s="92">
        <v>9476.3872499999998</v>
      </c>
      <c r="V155" s="92">
        <v>21476.150689999995</v>
      </c>
      <c r="W155" s="92">
        <v>756.20280000000002</v>
      </c>
      <c r="X155" s="92">
        <v>14031.805939999998</v>
      </c>
      <c r="Y155" s="92">
        <v>4884.9026700000004</v>
      </c>
      <c r="Z155" s="92">
        <v>4669.6610199999996</v>
      </c>
      <c r="AA155" s="92">
        <v>0</v>
      </c>
      <c r="AB155" s="92">
        <v>56159.279450000009</v>
      </c>
      <c r="AC155" s="92">
        <v>8.2691099999999995</v>
      </c>
      <c r="AD155" s="92">
        <v>179945.11366999999</v>
      </c>
      <c r="AE155" s="92">
        <v>11585254.26197</v>
      </c>
      <c r="AF155" s="92">
        <v>324265.63050000003</v>
      </c>
      <c r="AG155" s="92">
        <v>2374268.0989899999</v>
      </c>
      <c r="AH155" s="92">
        <v>0</v>
      </c>
      <c r="AI155" s="92">
        <v>4893.1717800000006</v>
      </c>
      <c r="AJ155" s="412">
        <v>8881827.3607000001</v>
      </c>
    </row>
    <row r="156" spans="1:38" x14ac:dyDescent="0.25">
      <c r="A156" s="83"/>
      <c r="B156" s="290"/>
      <c r="C156" s="102" t="s">
        <v>1019</v>
      </c>
      <c r="D156" s="92">
        <v>205733.37531</v>
      </c>
      <c r="E156" s="92">
        <v>529459.78109000006</v>
      </c>
      <c r="F156" s="92">
        <v>754704.80177000002</v>
      </c>
      <c r="G156" s="92">
        <v>256289.28085999997</v>
      </c>
      <c r="H156" s="92">
        <v>1746187.2390300003</v>
      </c>
      <c r="I156" s="92">
        <v>49311.131240000002</v>
      </c>
      <c r="J156" s="92">
        <v>69979.731439999989</v>
      </c>
      <c r="K156" s="92">
        <v>0</v>
      </c>
      <c r="L156" s="92">
        <v>0</v>
      </c>
      <c r="M156" s="92">
        <v>92599.535590000014</v>
      </c>
      <c r="N156" s="92">
        <v>112463.72803</v>
      </c>
      <c r="O156" s="92">
        <v>36319.959819999996</v>
      </c>
      <c r="P156" s="92">
        <v>18714.456209999997</v>
      </c>
      <c r="Q156" s="92">
        <v>65.342950000000002</v>
      </c>
      <c r="R156" s="92">
        <v>379453.88527999993</v>
      </c>
      <c r="S156" s="92">
        <v>22633.429349999995</v>
      </c>
      <c r="T156" s="92">
        <v>1342.6340600000001</v>
      </c>
      <c r="U156" s="92">
        <v>25.488389999999999</v>
      </c>
      <c r="V156" s="92">
        <v>119.61037999999999</v>
      </c>
      <c r="W156" s="92">
        <v>165.29894999999999</v>
      </c>
      <c r="X156" s="92">
        <v>1E-3</v>
      </c>
      <c r="Y156" s="92">
        <v>0</v>
      </c>
      <c r="Z156" s="92">
        <v>1861.51944</v>
      </c>
      <c r="AA156" s="92">
        <v>0</v>
      </c>
      <c r="AB156" s="92">
        <v>12082.68599</v>
      </c>
      <c r="AC156" s="92">
        <v>0</v>
      </c>
      <c r="AD156" s="92">
        <v>38230.667559999994</v>
      </c>
      <c r="AE156" s="92">
        <v>2163871.7918700003</v>
      </c>
      <c r="AF156" s="92">
        <v>112463.72803</v>
      </c>
      <c r="AG156" s="92">
        <v>92719.145970000012</v>
      </c>
      <c r="AH156" s="92">
        <v>0</v>
      </c>
      <c r="AI156" s="92">
        <v>0</v>
      </c>
      <c r="AJ156" s="412">
        <v>1958688.9178699995</v>
      </c>
    </row>
    <row r="157" spans="1:38" x14ac:dyDescent="0.25">
      <c r="A157" s="83"/>
      <c r="B157" s="290"/>
      <c r="C157" s="102" t="s">
        <v>1823</v>
      </c>
      <c r="D157" s="92">
        <v>209537.89911</v>
      </c>
      <c r="E157" s="92">
        <v>11009.538559999999</v>
      </c>
      <c r="F157" s="92">
        <v>1259144.4585199999</v>
      </c>
      <c r="G157" s="92">
        <v>19238.363670000002</v>
      </c>
      <c r="H157" s="92">
        <v>1498930.2598600001</v>
      </c>
      <c r="I157" s="92">
        <v>6285.3552500000005</v>
      </c>
      <c r="J157" s="92">
        <v>0</v>
      </c>
      <c r="K157" s="92">
        <v>0</v>
      </c>
      <c r="L157" s="92">
        <v>0</v>
      </c>
      <c r="M157" s="92">
        <v>1.7000000000000001E-2</v>
      </c>
      <c r="N157" s="92">
        <v>3200.5428899999997</v>
      </c>
      <c r="O157" s="92">
        <v>64763.745490000008</v>
      </c>
      <c r="P157" s="92">
        <v>5829.9289099999996</v>
      </c>
      <c r="Q157" s="92">
        <v>298200.55071000004</v>
      </c>
      <c r="R157" s="92">
        <v>378280.14025</v>
      </c>
      <c r="S157" s="92">
        <v>71301.676589999988</v>
      </c>
      <c r="T157" s="92">
        <v>190.98104000000001</v>
      </c>
      <c r="U157" s="92">
        <v>7260.6770199999992</v>
      </c>
      <c r="V157" s="92">
        <v>1550.9913300000003</v>
      </c>
      <c r="W157" s="92">
        <v>8924.6176599999999</v>
      </c>
      <c r="X157" s="92">
        <v>797.76006000000007</v>
      </c>
      <c r="Y157" s="92">
        <v>66182.884550000002</v>
      </c>
      <c r="Z157" s="92">
        <v>102.49024</v>
      </c>
      <c r="AA157" s="92">
        <v>80687.869720000017</v>
      </c>
      <c r="AB157" s="92">
        <v>76126.708799999993</v>
      </c>
      <c r="AC157" s="92">
        <v>83342.769549999997</v>
      </c>
      <c r="AD157" s="92">
        <v>396469.42655999999</v>
      </c>
      <c r="AE157" s="92">
        <v>2273679.8266699999</v>
      </c>
      <c r="AF157" s="92">
        <v>3200.5428899999997</v>
      </c>
      <c r="AG157" s="92">
        <v>1551.0083300000001</v>
      </c>
      <c r="AH157" s="92">
        <v>0</v>
      </c>
      <c r="AI157" s="92">
        <v>230213.52382000003</v>
      </c>
      <c r="AJ157" s="412">
        <v>2038714.7516299998</v>
      </c>
    </row>
    <row r="158" spans="1:38" x14ac:dyDescent="0.25">
      <c r="A158" s="83"/>
      <c r="B158" s="290"/>
      <c r="C158" s="102" t="s">
        <v>1824</v>
      </c>
      <c r="D158" s="92">
        <v>0</v>
      </c>
      <c r="E158" s="92">
        <v>51092.407639999998</v>
      </c>
      <c r="F158" s="233">
        <v>7317.1022399999993</v>
      </c>
      <c r="G158" s="92">
        <v>0</v>
      </c>
      <c r="H158" s="92">
        <v>58409.509879999998</v>
      </c>
      <c r="I158" s="92">
        <v>0</v>
      </c>
      <c r="J158" s="92">
        <v>0</v>
      </c>
      <c r="K158" s="92">
        <v>0</v>
      </c>
      <c r="L158" s="92">
        <v>0</v>
      </c>
      <c r="M158" s="92">
        <v>3121.06871</v>
      </c>
      <c r="N158" s="92">
        <v>415.72232000000002</v>
      </c>
      <c r="O158" s="92">
        <v>0</v>
      </c>
      <c r="P158" s="92">
        <v>0</v>
      </c>
      <c r="Q158" s="92">
        <v>0</v>
      </c>
      <c r="R158" s="92">
        <v>3536.7910299999999</v>
      </c>
      <c r="S158" s="92">
        <v>0</v>
      </c>
      <c r="T158" s="92">
        <v>0</v>
      </c>
      <c r="U158" s="92">
        <v>0</v>
      </c>
      <c r="V158" s="92">
        <v>0</v>
      </c>
      <c r="W158" s="92">
        <v>0</v>
      </c>
      <c r="X158" s="92">
        <v>0</v>
      </c>
      <c r="Y158" s="92">
        <v>0</v>
      </c>
      <c r="Z158" s="92">
        <v>0</v>
      </c>
      <c r="AA158" s="92">
        <v>0</v>
      </c>
      <c r="AB158" s="92">
        <v>0</v>
      </c>
      <c r="AC158" s="92">
        <v>0</v>
      </c>
      <c r="AD158" s="92">
        <v>0</v>
      </c>
      <c r="AE158" s="92">
        <v>61946.300910000005</v>
      </c>
      <c r="AF158" s="92">
        <v>415.72232000000002</v>
      </c>
      <c r="AG158" s="92">
        <v>3121.06871</v>
      </c>
      <c r="AH158" s="92">
        <v>0</v>
      </c>
      <c r="AI158" s="92">
        <v>0</v>
      </c>
      <c r="AJ158" s="412">
        <v>58409.509879999998</v>
      </c>
    </row>
    <row r="159" spans="1:38" x14ac:dyDescent="0.25">
      <c r="A159" s="83"/>
      <c r="B159" s="290"/>
      <c r="C159" s="102" t="s">
        <v>565</v>
      </c>
      <c r="D159" s="92">
        <v>2682.0492199999999</v>
      </c>
      <c r="E159" s="92">
        <v>344577.74355000007</v>
      </c>
      <c r="F159" s="92">
        <v>15706.03275</v>
      </c>
      <c r="G159" s="92">
        <v>498.93295999999998</v>
      </c>
      <c r="H159" s="92">
        <v>363464.75848000008</v>
      </c>
      <c r="I159" s="92">
        <v>0</v>
      </c>
      <c r="J159" s="92">
        <v>3670.9252900000001</v>
      </c>
      <c r="K159" s="92">
        <v>0</v>
      </c>
      <c r="L159" s="92">
        <v>0</v>
      </c>
      <c r="M159" s="92">
        <v>0</v>
      </c>
      <c r="N159" s="92">
        <v>0</v>
      </c>
      <c r="O159" s="92">
        <v>233.63362000000001</v>
      </c>
      <c r="P159" s="92">
        <v>2835.6057300000002</v>
      </c>
      <c r="Q159" s="92">
        <v>0</v>
      </c>
      <c r="R159" s="92">
        <v>6740.16464</v>
      </c>
      <c r="S159" s="92">
        <v>202.68970999999999</v>
      </c>
      <c r="T159" s="92">
        <v>0</v>
      </c>
      <c r="U159" s="92">
        <v>0</v>
      </c>
      <c r="V159" s="92">
        <v>0</v>
      </c>
      <c r="W159" s="92">
        <v>0</v>
      </c>
      <c r="X159" s="92">
        <v>0</v>
      </c>
      <c r="Y159" s="92">
        <v>0</v>
      </c>
      <c r="Z159" s="92">
        <v>0</v>
      </c>
      <c r="AA159" s="92">
        <v>0</v>
      </c>
      <c r="AB159" s="92">
        <v>0</v>
      </c>
      <c r="AC159" s="92">
        <v>0</v>
      </c>
      <c r="AD159" s="92">
        <v>202.68970999999999</v>
      </c>
      <c r="AE159" s="92">
        <v>370407.61283000006</v>
      </c>
      <c r="AF159" s="92">
        <v>0</v>
      </c>
      <c r="AG159" s="92">
        <v>0</v>
      </c>
      <c r="AH159" s="92">
        <v>0</v>
      </c>
      <c r="AI159" s="92">
        <v>0</v>
      </c>
      <c r="AJ159" s="412">
        <v>370407.61283000006</v>
      </c>
      <c r="AL159" s="317"/>
    </row>
    <row r="160" spans="1:38" x14ac:dyDescent="0.25">
      <c r="A160" s="83"/>
      <c r="B160" s="290"/>
      <c r="C160" s="102" t="s">
        <v>1020</v>
      </c>
      <c r="D160" s="92">
        <v>0</v>
      </c>
      <c r="E160" s="92">
        <v>0</v>
      </c>
      <c r="F160" s="92">
        <v>0</v>
      </c>
      <c r="G160" s="92">
        <v>0</v>
      </c>
      <c r="H160" s="92">
        <v>0</v>
      </c>
      <c r="I160" s="92">
        <v>0</v>
      </c>
      <c r="J160" s="92">
        <v>0</v>
      </c>
      <c r="K160" s="92">
        <v>0</v>
      </c>
      <c r="L160" s="92">
        <v>0</v>
      </c>
      <c r="M160" s="92">
        <v>0</v>
      </c>
      <c r="N160" s="92">
        <v>0</v>
      </c>
      <c r="O160" s="92">
        <v>0</v>
      </c>
      <c r="P160" s="92">
        <v>0</v>
      </c>
      <c r="Q160" s="92">
        <v>0</v>
      </c>
      <c r="R160" s="92">
        <v>0</v>
      </c>
      <c r="S160" s="92">
        <v>0</v>
      </c>
      <c r="T160" s="92">
        <v>0</v>
      </c>
      <c r="U160" s="92">
        <v>0</v>
      </c>
      <c r="V160" s="92">
        <v>0</v>
      </c>
      <c r="W160" s="92">
        <v>0</v>
      </c>
      <c r="X160" s="92">
        <v>0</v>
      </c>
      <c r="Y160" s="92">
        <v>0</v>
      </c>
      <c r="Z160" s="92">
        <v>0</v>
      </c>
      <c r="AA160" s="92">
        <v>0</v>
      </c>
      <c r="AB160" s="92">
        <v>0</v>
      </c>
      <c r="AC160" s="92">
        <v>0</v>
      </c>
      <c r="AD160" s="92">
        <v>0</v>
      </c>
      <c r="AE160" s="92">
        <v>0</v>
      </c>
      <c r="AF160" s="92">
        <v>0</v>
      </c>
      <c r="AG160" s="92">
        <v>0</v>
      </c>
      <c r="AH160" s="92">
        <v>0</v>
      </c>
      <c r="AI160" s="92">
        <v>0</v>
      </c>
      <c r="AJ160" s="412">
        <v>0</v>
      </c>
    </row>
    <row r="161" spans="1:38" s="14" customFormat="1" x14ac:dyDescent="0.25">
      <c r="A161" s="88"/>
      <c r="B161" s="293"/>
      <c r="C161" s="27" t="s">
        <v>1280</v>
      </c>
      <c r="D161" s="106">
        <v>3799809.9351699995</v>
      </c>
      <c r="E161" s="106">
        <v>4335960.6567800008</v>
      </c>
      <c r="F161" s="106">
        <v>7565432.7411299981</v>
      </c>
      <c r="G161" s="106">
        <v>3616262.5767399999</v>
      </c>
      <c r="H161" s="106">
        <v>19317465.909820002</v>
      </c>
      <c r="I161" s="106">
        <v>1232309.4177299999</v>
      </c>
      <c r="J161" s="106">
        <v>2402798.49682</v>
      </c>
      <c r="K161" s="106">
        <v>195515.25899999999</v>
      </c>
      <c r="L161" s="106">
        <v>1971331.4640299999</v>
      </c>
      <c r="M161" s="106">
        <v>656134.72194000008</v>
      </c>
      <c r="N161" s="106">
        <v>2513068.2574900002</v>
      </c>
      <c r="O161" s="106">
        <v>379938.76039999997</v>
      </c>
      <c r="P161" s="106">
        <v>541652.79544999998</v>
      </c>
      <c r="Q161" s="106">
        <v>596782.3112900001</v>
      </c>
      <c r="R161" s="106">
        <v>10489531.484150002</v>
      </c>
      <c r="S161" s="106">
        <v>437756.34294999996</v>
      </c>
      <c r="T161" s="106">
        <v>128583.34411000001</v>
      </c>
      <c r="U161" s="106">
        <v>32220.249049999995</v>
      </c>
      <c r="V161" s="106">
        <v>28741.753369999999</v>
      </c>
      <c r="W161" s="106">
        <v>99241.632089999999</v>
      </c>
      <c r="X161" s="106">
        <v>15760.79746</v>
      </c>
      <c r="Y161" s="106">
        <v>71067.787219999998</v>
      </c>
      <c r="Z161" s="106">
        <v>16358.498580000003</v>
      </c>
      <c r="AA161" s="106">
        <v>80687.869720000017</v>
      </c>
      <c r="AB161" s="106">
        <v>163420.44305999999</v>
      </c>
      <c r="AC161" s="106">
        <v>83351.038659999991</v>
      </c>
      <c r="AD161" s="106">
        <v>1157189.75627</v>
      </c>
      <c r="AE161" s="106">
        <v>30964187.150240004</v>
      </c>
      <c r="AF161" s="106">
        <v>2708583.5164899998</v>
      </c>
      <c r="AG161" s="106">
        <v>2656207.93934</v>
      </c>
      <c r="AH161" s="106">
        <v>0</v>
      </c>
      <c r="AI161" s="106">
        <v>235106.69560000004</v>
      </c>
      <c r="AJ161" s="526">
        <v>25364288.998809993</v>
      </c>
      <c r="AL161" s="64"/>
    </row>
    <row r="162" spans="1:38" x14ac:dyDescent="0.25"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92"/>
      <c r="AJ162" s="113"/>
    </row>
    <row r="163" spans="1:38" s="14" customFormat="1" x14ac:dyDescent="0.25">
      <c r="A163" s="82"/>
      <c r="C163" s="14" t="s">
        <v>548</v>
      </c>
      <c r="D163" s="98">
        <v>0</v>
      </c>
      <c r="E163" s="98">
        <v>0</v>
      </c>
      <c r="F163" s="216">
        <v>0</v>
      </c>
      <c r="G163" s="216">
        <v>0</v>
      </c>
      <c r="H163" s="98">
        <v>0</v>
      </c>
      <c r="I163" s="98">
        <v>0</v>
      </c>
      <c r="J163" s="98">
        <v>0</v>
      </c>
      <c r="K163" s="216">
        <v>0</v>
      </c>
      <c r="L163" s="216">
        <v>0</v>
      </c>
      <c r="M163" s="216">
        <v>0</v>
      </c>
      <c r="N163" s="216">
        <v>0</v>
      </c>
      <c r="O163" s="216">
        <v>0</v>
      </c>
      <c r="P163" s="216">
        <v>0</v>
      </c>
      <c r="Q163" s="216">
        <v>0</v>
      </c>
      <c r="R163" s="216">
        <v>0</v>
      </c>
      <c r="S163" s="216">
        <v>0</v>
      </c>
      <c r="T163" s="216">
        <v>0</v>
      </c>
      <c r="U163" s="216">
        <v>0</v>
      </c>
      <c r="V163" s="216">
        <v>0</v>
      </c>
      <c r="W163" s="216">
        <v>0</v>
      </c>
      <c r="X163" s="216">
        <v>0</v>
      </c>
      <c r="Y163" s="216">
        <v>0</v>
      </c>
      <c r="Z163" s="216">
        <v>0</v>
      </c>
      <c r="AA163" s="216">
        <v>0</v>
      </c>
      <c r="AB163" s="216">
        <v>0</v>
      </c>
      <c r="AC163" s="216">
        <v>0</v>
      </c>
      <c r="AD163" s="216">
        <v>0</v>
      </c>
      <c r="AE163" s="98">
        <v>0</v>
      </c>
      <c r="AF163" s="216">
        <v>0</v>
      </c>
      <c r="AG163" s="216">
        <v>0</v>
      </c>
      <c r="AH163" s="216">
        <v>0</v>
      </c>
      <c r="AI163" s="489">
        <v>0</v>
      </c>
      <c r="AJ163" s="216">
        <v>0</v>
      </c>
      <c r="AL163" s="64"/>
    </row>
    <row r="164" spans="1:38" x14ac:dyDescent="0.25"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92"/>
      <c r="AJ164" s="113"/>
    </row>
    <row r="166" spans="1:38" s="220" customFormat="1" x14ac:dyDescent="0.3">
      <c r="C166" s="294" t="s">
        <v>503</v>
      </c>
      <c r="D166" s="221"/>
      <c r="E166" s="385"/>
      <c r="H166" s="385"/>
      <c r="I166" s="385"/>
      <c r="J166" s="385"/>
      <c r="AL166" s="322"/>
    </row>
    <row r="167" spans="1:38" x14ac:dyDescent="0.25">
      <c r="B167" s="92" t="s">
        <v>1195</v>
      </c>
      <c r="C167" s="102" t="s">
        <v>1185</v>
      </c>
      <c r="D167" s="92">
        <v>63394.076190000007</v>
      </c>
      <c r="E167" s="92">
        <v>108351.90445</v>
      </c>
      <c r="F167" s="92">
        <v>473840.50448</v>
      </c>
      <c r="G167" s="92">
        <v>62335.182769999999</v>
      </c>
      <c r="H167" s="92">
        <v>707921.66789000004</v>
      </c>
      <c r="I167" s="92">
        <v>28754.498229999997</v>
      </c>
      <c r="J167" s="92">
        <v>66115.968930000003</v>
      </c>
      <c r="K167" s="92">
        <v>16580.227999999999</v>
      </c>
      <c r="L167" s="92">
        <v>5471.1762799999997</v>
      </c>
      <c r="M167" s="92">
        <v>26229.506799999999</v>
      </c>
      <c r="N167" s="92">
        <v>73154.115520000007</v>
      </c>
      <c r="O167" s="92">
        <v>15040.51806</v>
      </c>
      <c r="P167" s="92">
        <v>5768.3712300000007</v>
      </c>
      <c r="Q167" s="92">
        <v>0.22964000000000001</v>
      </c>
      <c r="R167" s="92">
        <v>237114.61269000001</v>
      </c>
      <c r="S167" s="92">
        <v>7167.8269599999994</v>
      </c>
      <c r="T167" s="92">
        <v>796.31192999999996</v>
      </c>
      <c r="U167" s="92">
        <v>220.43839</v>
      </c>
      <c r="V167" s="92">
        <v>185.24611999999999</v>
      </c>
      <c r="W167" s="92">
        <v>1365.3295900000001</v>
      </c>
      <c r="X167" s="92">
        <v>24.947379999999999</v>
      </c>
      <c r="Y167" s="92">
        <v>0</v>
      </c>
      <c r="Z167" s="92">
        <v>297.17489999999998</v>
      </c>
      <c r="AA167" s="92">
        <v>0</v>
      </c>
      <c r="AB167" s="92">
        <v>500.43154000000004</v>
      </c>
      <c r="AC167" s="92">
        <v>0</v>
      </c>
      <c r="AD167" s="92">
        <v>10557.706809999998</v>
      </c>
      <c r="AE167" s="92">
        <v>955593.98739000002</v>
      </c>
      <c r="AF167" s="92">
        <v>89734.343519999995</v>
      </c>
      <c r="AG167" s="92">
        <v>31885.929199999999</v>
      </c>
      <c r="AH167" s="92">
        <v>0</v>
      </c>
      <c r="AI167" s="92">
        <v>0</v>
      </c>
      <c r="AJ167" s="412">
        <v>833973.71467000025</v>
      </c>
      <c r="AK167" s="82">
        <v>0</v>
      </c>
      <c r="AL167" s="317"/>
    </row>
    <row r="168" spans="1:38" x14ac:dyDescent="0.25">
      <c r="B168" s="92" t="s">
        <v>1194</v>
      </c>
      <c r="C168" s="102" t="s">
        <v>1186</v>
      </c>
      <c r="D168" s="92">
        <v>69325.626090000005</v>
      </c>
      <c r="E168" s="92">
        <v>83287.803059999991</v>
      </c>
      <c r="F168" s="92">
        <v>131112.28625</v>
      </c>
      <c r="G168" s="92">
        <v>83654.616439999998</v>
      </c>
      <c r="H168" s="92">
        <v>367380.33184</v>
      </c>
      <c r="I168" s="92">
        <v>46123.484049999999</v>
      </c>
      <c r="J168" s="92">
        <v>24225.357479999999</v>
      </c>
      <c r="K168" s="92">
        <v>0</v>
      </c>
      <c r="L168" s="92">
        <v>209335.96297999998</v>
      </c>
      <c r="M168" s="92">
        <v>19984.581449999998</v>
      </c>
      <c r="N168" s="92">
        <v>30483.161469999999</v>
      </c>
      <c r="O168" s="92">
        <v>14982.40495</v>
      </c>
      <c r="P168" s="92">
        <v>4519.14822</v>
      </c>
      <c r="Q168" s="92">
        <v>25974.610829999998</v>
      </c>
      <c r="R168" s="92">
        <v>375628.71143000002</v>
      </c>
      <c r="S168" s="92">
        <v>125.14817000000001</v>
      </c>
      <c r="T168" s="92">
        <v>3414.62446</v>
      </c>
      <c r="U168" s="92">
        <v>691.56881999999996</v>
      </c>
      <c r="V168" s="92">
        <v>1779.9871999999998</v>
      </c>
      <c r="W168" s="92">
        <v>34.303629999999998</v>
      </c>
      <c r="X168" s="92">
        <v>930.4029700000001</v>
      </c>
      <c r="Y168" s="92">
        <v>248.75053</v>
      </c>
      <c r="Z168" s="92">
        <v>423.76456000000002</v>
      </c>
      <c r="AA168" s="92">
        <v>0</v>
      </c>
      <c r="AB168" s="92">
        <v>3194.0004600000002</v>
      </c>
      <c r="AC168" s="92">
        <v>8.269E-2</v>
      </c>
      <c r="AD168" s="92">
        <v>10842.63349</v>
      </c>
      <c r="AE168" s="92">
        <v>753851.67676000006</v>
      </c>
      <c r="AF168" s="92">
        <v>30483.161469999999</v>
      </c>
      <c r="AG168" s="92">
        <v>231100.53163000001</v>
      </c>
      <c r="AH168" s="92">
        <v>0</v>
      </c>
      <c r="AI168" s="92">
        <v>248.83322000000001</v>
      </c>
      <c r="AJ168" s="412">
        <v>492019.15043999994</v>
      </c>
      <c r="AL168" s="317"/>
    </row>
    <row r="169" spans="1:38" x14ac:dyDescent="0.25">
      <c r="B169" s="290" t="s">
        <v>1870</v>
      </c>
      <c r="C169" s="102" t="s">
        <v>1187</v>
      </c>
      <c r="D169" s="92">
        <v>11645.49633</v>
      </c>
      <c r="E169" s="92">
        <v>23076.435600000001</v>
      </c>
      <c r="F169" s="92">
        <v>36915.977190000005</v>
      </c>
      <c r="G169" s="92">
        <v>12351.46272</v>
      </c>
      <c r="H169" s="92">
        <v>83989.371839999993</v>
      </c>
      <c r="I169" s="92">
        <v>1670.97146</v>
      </c>
      <c r="J169" s="92">
        <v>2156.2145300000002</v>
      </c>
      <c r="K169" s="92">
        <v>0</v>
      </c>
      <c r="L169" s="92">
        <v>0</v>
      </c>
      <c r="M169" s="92">
        <v>4782.3354099999997</v>
      </c>
      <c r="N169" s="92">
        <v>4665.60718</v>
      </c>
      <c r="O169" s="92">
        <v>1213.3711800000001</v>
      </c>
      <c r="P169" s="92">
        <v>398.97647000000001</v>
      </c>
      <c r="Q169" s="92">
        <v>33.846769999999999</v>
      </c>
      <c r="R169" s="92">
        <v>14921.322999999997</v>
      </c>
      <c r="S169" s="92">
        <v>373.44140000000004</v>
      </c>
      <c r="T169" s="92">
        <v>13.30242</v>
      </c>
      <c r="U169" s="92">
        <v>0.25488</v>
      </c>
      <c r="V169" s="92">
        <v>7.5356899999999998</v>
      </c>
      <c r="W169" s="92">
        <v>2.3128099999999998</v>
      </c>
      <c r="X169" s="92">
        <v>1E-3</v>
      </c>
      <c r="Y169" s="92">
        <v>0</v>
      </c>
      <c r="Z169" s="92">
        <v>70.964559999999992</v>
      </c>
      <c r="AA169" s="92">
        <v>0</v>
      </c>
      <c r="AB169" s="92">
        <v>468.74528000000004</v>
      </c>
      <c r="AC169" s="92">
        <v>0</v>
      </c>
      <c r="AD169" s="92">
        <v>936.55804000000012</v>
      </c>
      <c r="AE169" s="92">
        <v>99847.252879999985</v>
      </c>
      <c r="AF169" s="92">
        <v>4665.60718</v>
      </c>
      <c r="AG169" s="92">
        <v>4789.8711000000003</v>
      </c>
      <c r="AH169" s="92">
        <v>0</v>
      </c>
      <c r="AI169" s="92">
        <v>0</v>
      </c>
      <c r="AJ169" s="412">
        <v>90391.77459999999</v>
      </c>
      <c r="AL169" s="317"/>
    </row>
    <row r="170" spans="1:38" x14ac:dyDescent="0.25">
      <c r="B170" s="290" t="s">
        <v>1195</v>
      </c>
      <c r="C170" s="102" t="s">
        <v>1825</v>
      </c>
      <c r="D170" s="92">
        <v>63394.076190000007</v>
      </c>
      <c r="E170" s="92">
        <v>108351.90445</v>
      </c>
      <c r="F170" s="92">
        <v>473840.50448</v>
      </c>
      <c r="G170" s="92">
        <v>62335.182769999999</v>
      </c>
      <c r="H170" s="92">
        <v>707921.66789000004</v>
      </c>
      <c r="I170" s="92">
        <v>28754.498229999997</v>
      </c>
      <c r="J170" s="92">
        <v>66115.968930000003</v>
      </c>
      <c r="K170" s="92">
        <v>16580.227999999999</v>
      </c>
      <c r="L170" s="92">
        <v>5471.1762799999997</v>
      </c>
      <c r="M170" s="92">
        <v>26229.506799999999</v>
      </c>
      <c r="N170" s="92">
        <v>73154.115520000007</v>
      </c>
      <c r="O170" s="92">
        <v>15040.51806</v>
      </c>
      <c r="P170" s="92">
        <v>5768.3712300000007</v>
      </c>
      <c r="Q170" s="92">
        <v>0.22964000000000001</v>
      </c>
      <c r="R170" s="92">
        <v>237114.61269000001</v>
      </c>
      <c r="S170" s="92">
        <v>7167.8269599999994</v>
      </c>
      <c r="T170" s="92">
        <v>796.31192999999996</v>
      </c>
      <c r="U170" s="92">
        <v>220.43839</v>
      </c>
      <c r="V170" s="92">
        <v>185.24611999999999</v>
      </c>
      <c r="W170" s="92">
        <v>1365.3295900000001</v>
      </c>
      <c r="X170" s="92">
        <v>24.947379999999999</v>
      </c>
      <c r="Y170" s="92">
        <v>0</v>
      </c>
      <c r="Z170" s="92">
        <v>297.17489999999998</v>
      </c>
      <c r="AA170" s="92">
        <v>0</v>
      </c>
      <c r="AB170" s="92">
        <v>500.43154000000004</v>
      </c>
      <c r="AC170" s="92">
        <v>0</v>
      </c>
      <c r="AD170" s="92">
        <v>10557.706809999998</v>
      </c>
      <c r="AE170" s="92">
        <v>955593.98739000002</v>
      </c>
      <c r="AF170" s="92">
        <v>89734.343519999995</v>
      </c>
      <c r="AG170" s="92">
        <v>31885.929199999999</v>
      </c>
      <c r="AH170" s="92">
        <v>0</v>
      </c>
      <c r="AI170" s="92">
        <v>0</v>
      </c>
      <c r="AJ170" s="412">
        <v>833973.71467000025</v>
      </c>
      <c r="AL170" s="317"/>
    </row>
    <row r="171" spans="1:38" x14ac:dyDescent="0.25">
      <c r="B171" s="290" t="s">
        <v>1194</v>
      </c>
      <c r="C171" s="102" t="s">
        <v>1186</v>
      </c>
      <c r="D171" s="92">
        <v>69325.626090000005</v>
      </c>
      <c r="E171" s="92">
        <v>83287.803059999991</v>
      </c>
      <c r="F171" s="92">
        <v>131112.28625</v>
      </c>
      <c r="G171" s="92">
        <v>83654.616439999998</v>
      </c>
      <c r="H171" s="92">
        <v>367380.33184</v>
      </c>
      <c r="I171" s="92">
        <v>46123.484049999999</v>
      </c>
      <c r="J171" s="92">
        <v>24225.357479999999</v>
      </c>
      <c r="K171" s="92">
        <v>0</v>
      </c>
      <c r="L171" s="92">
        <v>209335.96297999998</v>
      </c>
      <c r="M171" s="92">
        <v>19984.581449999998</v>
      </c>
      <c r="N171" s="92">
        <v>30483.161469999999</v>
      </c>
      <c r="O171" s="92">
        <v>14982.40495</v>
      </c>
      <c r="P171" s="92">
        <v>4519.14822</v>
      </c>
      <c r="Q171" s="92">
        <v>25974.610829999998</v>
      </c>
      <c r="R171" s="92">
        <v>375628.71143000002</v>
      </c>
      <c r="S171" s="92">
        <v>125.14817000000001</v>
      </c>
      <c r="T171" s="92">
        <v>3414.62446</v>
      </c>
      <c r="U171" s="92">
        <v>691.56881999999996</v>
      </c>
      <c r="V171" s="92">
        <v>1779.9871999999998</v>
      </c>
      <c r="W171" s="92">
        <v>34.303629999999998</v>
      </c>
      <c r="X171" s="92">
        <v>930.4029700000001</v>
      </c>
      <c r="Y171" s="92">
        <v>248.75053</v>
      </c>
      <c r="Z171" s="92">
        <v>423.76456000000002</v>
      </c>
      <c r="AA171" s="92">
        <v>0</v>
      </c>
      <c r="AB171" s="92">
        <v>3194.0004600000002</v>
      </c>
      <c r="AC171" s="92">
        <v>8.269E-2</v>
      </c>
      <c r="AD171" s="92">
        <v>10842.63349</v>
      </c>
      <c r="AE171" s="92">
        <v>753851.67676000006</v>
      </c>
      <c r="AF171" s="92">
        <v>30483.161469999999</v>
      </c>
      <c r="AG171" s="92">
        <v>231100.53163000001</v>
      </c>
      <c r="AH171" s="92">
        <v>0</v>
      </c>
      <c r="AI171" s="92">
        <v>248.83322000000001</v>
      </c>
      <c r="AJ171" s="412">
        <v>492019.15043999994</v>
      </c>
      <c r="AL171" s="317"/>
    </row>
    <row r="172" spans="1:38" x14ac:dyDescent="0.25">
      <c r="B172" s="290" t="s">
        <v>1193</v>
      </c>
      <c r="C172" s="102" t="s">
        <v>1188</v>
      </c>
      <c r="D172" s="92">
        <v>7642.9310099999993</v>
      </c>
      <c r="E172" s="92">
        <v>18319.061270000002</v>
      </c>
      <c r="F172" s="92">
        <v>36842.806210000002</v>
      </c>
      <c r="G172" s="92">
        <v>12351.46272</v>
      </c>
      <c r="H172" s="92">
        <v>75156.261209999997</v>
      </c>
      <c r="I172" s="92">
        <v>1670.97146</v>
      </c>
      <c r="J172" s="92">
        <v>2156.2145300000002</v>
      </c>
      <c r="K172" s="92">
        <v>0</v>
      </c>
      <c r="L172" s="92">
        <v>0</v>
      </c>
      <c r="M172" s="92">
        <v>4714.9643299999998</v>
      </c>
      <c r="N172" s="92">
        <v>4660.32834</v>
      </c>
      <c r="O172" s="92">
        <v>1213.3711800000001</v>
      </c>
      <c r="P172" s="92">
        <v>398.97647000000001</v>
      </c>
      <c r="Q172" s="92">
        <v>33.846769999999999</v>
      </c>
      <c r="R172" s="92">
        <v>14848.673079999997</v>
      </c>
      <c r="S172" s="92">
        <v>373.44140000000004</v>
      </c>
      <c r="T172" s="92">
        <v>13.30242</v>
      </c>
      <c r="U172" s="92">
        <v>0.25488</v>
      </c>
      <c r="V172" s="92">
        <v>7.5356899999999998</v>
      </c>
      <c r="W172" s="92">
        <v>2.3128099999999998</v>
      </c>
      <c r="X172" s="92">
        <v>1E-3</v>
      </c>
      <c r="Y172" s="92">
        <v>0</v>
      </c>
      <c r="Z172" s="92">
        <v>70.964559999999992</v>
      </c>
      <c r="AA172" s="92">
        <v>0</v>
      </c>
      <c r="AB172" s="92">
        <v>468.74528000000004</v>
      </c>
      <c r="AC172" s="92">
        <v>0</v>
      </c>
      <c r="AD172" s="92">
        <v>936.55804000000012</v>
      </c>
      <c r="AE172" s="92">
        <v>90941.492329999994</v>
      </c>
      <c r="AF172" s="92">
        <v>4660.32834</v>
      </c>
      <c r="AG172" s="92">
        <v>4722.5000200000004</v>
      </c>
      <c r="AH172" s="92">
        <v>0</v>
      </c>
      <c r="AI172" s="92">
        <v>0</v>
      </c>
      <c r="AJ172" s="412">
        <v>81558.663969999994</v>
      </c>
      <c r="AL172" s="317"/>
    </row>
    <row r="173" spans="1:38" x14ac:dyDescent="0.25">
      <c r="B173" s="290" t="s">
        <v>1197</v>
      </c>
      <c r="C173" s="102" t="s">
        <v>1826</v>
      </c>
      <c r="D173" s="92">
        <v>7881.7683099999995</v>
      </c>
      <c r="E173" s="92">
        <v>1240.65049</v>
      </c>
      <c r="F173" s="92">
        <v>52522.616959999999</v>
      </c>
      <c r="G173" s="92">
        <v>1787.2535800000001</v>
      </c>
      <c r="H173" s="92">
        <v>63432.289339999996</v>
      </c>
      <c r="I173" s="92">
        <v>541.59670999999992</v>
      </c>
      <c r="J173" s="92">
        <v>0</v>
      </c>
      <c r="K173" s="92">
        <v>0</v>
      </c>
      <c r="L173" s="92">
        <v>0</v>
      </c>
      <c r="M173" s="92">
        <v>1.7000000000000001E-2</v>
      </c>
      <c r="N173" s="92">
        <v>146.65275000000003</v>
      </c>
      <c r="O173" s="92">
        <v>4410.7810300000001</v>
      </c>
      <c r="P173" s="92">
        <v>250.81116</v>
      </c>
      <c r="Q173" s="92">
        <v>32784.672409999999</v>
      </c>
      <c r="R173" s="92">
        <v>38134.531060000001</v>
      </c>
      <c r="S173" s="92">
        <v>2013.2132900000001</v>
      </c>
      <c r="T173" s="92">
        <v>5.3579699999999999</v>
      </c>
      <c r="U173" s="92">
        <v>1254.9538700000001</v>
      </c>
      <c r="V173" s="92">
        <v>69.186580000000006</v>
      </c>
      <c r="W173" s="92">
        <v>486.15438</v>
      </c>
      <c r="X173" s="92">
        <v>204.74939000000001</v>
      </c>
      <c r="Y173" s="92">
        <v>2643.73065</v>
      </c>
      <c r="Z173" s="92">
        <v>26.254249999999999</v>
      </c>
      <c r="AA173" s="92">
        <v>6614.7210699999996</v>
      </c>
      <c r="AB173" s="92">
        <v>7593.65542</v>
      </c>
      <c r="AC173" s="92">
        <v>5685.2599700000001</v>
      </c>
      <c r="AD173" s="92">
        <v>26597.236840000001</v>
      </c>
      <c r="AE173" s="92">
        <v>128164.05723999999</v>
      </c>
      <c r="AF173" s="92">
        <v>146.65275000000003</v>
      </c>
      <c r="AG173" s="92">
        <v>69.203580000000002</v>
      </c>
      <c r="AH173" s="92">
        <v>0</v>
      </c>
      <c r="AI173" s="92">
        <v>14943.71169</v>
      </c>
      <c r="AJ173" s="412">
        <v>113004.48922000002</v>
      </c>
      <c r="AL173" s="317"/>
    </row>
    <row r="174" spans="1:38" x14ac:dyDescent="0.25">
      <c r="B174" s="290" t="s">
        <v>1192</v>
      </c>
      <c r="C174" s="102" t="s">
        <v>1827</v>
      </c>
      <c r="D174" s="92">
        <v>4002.5653200000002</v>
      </c>
      <c r="E174" s="92">
        <v>4757.3743299999996</v>
      </c>
      <c r="F174" s="92">
        <v>73.17098</v>
      </c>
      <c r="G174" s="92">
        <v>0</v>
      </c>
      <c r="H174" s="92">
        <v>8833.1106299999992</v>
      </c>
      <c r="I174" s="92">
        <v>0</v>
      </c>
      <c r="J174" s="92">
        <v>0</v>
      </c>
      <c r="K174" s="92">
        <v>0</v>
      </c>
      <c r="L174" s="92">
        <v>0</v>
      </c>
      <c r="M174" s="92">
        <v>67.371080000000006</v>
      </c>
      <c r="N174" s="92">
        <v>5.2788399999999998</v>
      </c>
      <c r="O174" s="92">
        <v>0</v>
      </c>
      <c r="P174" s="92">
        <v>0</v>
      </c>
      <c r="Q174" s="92">
        <v>0</v>
      </c>
      <c r="R174" s="92">
        <v>72.649920000000009</v>
      </c>
      <c r="S174" s="92">
        <v>0</v>
      </c>
      <c r="T174" s="92">
        <v>0</v>
      </c>
      <c r="U174" s="92">
        <v>0</v>
      </c>
      <c r="V174" s="92">
        <v>0</v>
      </c>
      <c r="W174" s="92">
        <v>0</v>
      </c>
      <c r="X174" s="92">
        <v>0</v>
      </c>
      <c r="Y174" s="92">
        <v>0</v>
      </c>
      <c r="Z174" s="92">
        <v>0</v>
      </c>
      <c r="AA174" s="92">
        <v>0</v>
      </c>
      <c r="AB174" s="92">
        <v>0</v>
      </c>
      <c r="AC174" s="92">
        <v>0</v>
      </c>
      <c r="AD174" s="92">
        <v>0</v>
      </c>
      <c r="AE174" s="92">
        <v>8905.7605499999991</v>
      </c>
      <c r="AF174" s="92">
        <v>5.2788399999999998</v>
      </c>
      <c r="AG174" s="92">
        <v>67.371080000000006</v>
      </c>
      <c r="AH174" s="92">
        <v>0</v>
      </c>
      <c r="AI174" s="92">
        <v>0</v>
      </c>
      <c r="AJ174" s="412">
        <v>8833.1106299999992</v>
      </c>
      <c r="AL174" s="317"/>
    </row>
    <row r="175" spans="1:38" x14ac:dyDescent="0.25">
      <c r="B175" s="290" t="s">
        <v>1191</v>
      </c>
      <c r="C175" s="102" t="s">
        <v>1189</v>
      </c>
      <c r="D175" s="92">
        <v>225.30643000000001</v>
      </c>
      <c r="E175" s="92">
        <v>10125.609770000001</v>
      </c>
      <c r="F175" s="92">
        <v>174.33260000000001</v>
      </c>
      <c r="G175" s="92">
        <v>12.75024</v>
      </c>
      <c r="H175" s="92">
        <v>10537.999040000001</v>
      </c>
      <c r="I175" s="92">
        <v>0</v>
      </c>
      <c r="J175" s="92">
        <v>97.594000000000008</v>
      </c>
      <c r="K175" s="92">
        <v>0</v>
      </c>
      <c r="L175" s="92">
        <v>0</v>
      </c>
      <c r="M175" s="92">
        <v>0</v>
      </c>
      <c r="N175" s="92">
        <v>0</v>
      </c>
      <c r="O175" s="92">
        <v>2.3363499999999999</v>
      </c>
      <c r="P175" s="92">
        <v>36.503909999999998</v>
      </c>
      <c r="Q175" s="92">
        <v>0</v>
      </c>
      <c r="R175" s="92">
        <v>136.43425999999999</v>
      </c>
      <c r="S175" s="92">
        <v>2.0268899999999999</v>
      </c>
      <c r="T175" s="92">
        <v>0</v>
      </c>
      <c r="U175" s="92">
        <v>0</v>
      </c>
      <c r="V175" s="92">
        <v>0</v>
      </c>
      <c r="W175" s="92">
        <v>0</v>
      </c>
      <c r="X175" s="92">
        <v>0</v>
      </c>
      <c r="Y175" s="92">
        <v>0</v>
      </c>
      <c r="Z175" s="92">
        <v>0</v>
      </c>
      <c r="AA175" s="92">
        <v>0</v>
      </c>
      <c r="AB175" s="92">
        <v>0</v>
      </c>
      <c r="AC175" s="92">
        <v>0</v>
      </c>
      <c r="AD175" s="92">
        <v>2.0268899999999999</v>
      </c>
      <c r="AE175" s="92">
        <v>10676.460190000002</v>
      </c>
      <c r="AF175" s="92">
        <v>0</v>
      </c>
      <c r="AG175" s="92">
        <v>0</v>
      </c>
      <c r="AH175" s="92">
        <v>0</v>
      </c>
      <c r="AI175" s="92">
        <v>0</v>
      </c>
      <c r="AJ175" s="412">
        <v>10676.46019</v>
      </c>
      <c r="AL175" s="317"/>
    </row>
    <row r="176" spans="1:38" x14ac:dyDescent="0.25">
      <c r="B176" s="290" t="s">
        <v>1196</v>
      </c>
      <c r="C176" s="102" t="s">
        <v>1190</v>
      </c>
      <c r="D176" s="92">
        <v>0</v>
      </c>
      <c r="E176" s="92">
        <v>0</v>
      </c>
      <c r="F176" s="92">
        <v>0</v>
      </c>
      <c r="G176" s="92">
        <v>0</v>
      </c>
      <c r="H176" s="92">
        <v>0</v>
      </c>
      <c r="I176" s="92">
        <v>0</v>
      </c>
      <c r="J176" s="92">
        <v>0</v>
      </c>
      <c r="K176" s="92">
        <v>0</v>
      </c>
      <c r="L176" s="92">
        <v>0</v>
      </c>
      <c r="M176" s="92">
        <v>0</v>
      </c>
      <c r="N176" s="92">
        <v>0</v>
      </c>
      <c r="O176" s="92">
        <v>0</v>
      </c>
      <c r="P176" s="92">
        <v>0</v>
      </c>
      <c r="Q176" s="92">
        <v>0</v>
      </c>
      <c r="R176" s="92">
        <v>0</v>
      </c>
      <c r="S176" s="92">
        <v>0</v>
      </c>
      <c r="T176" s="92">
        <v>0</v>
      </c>
      <c r="U176" s="92">
        <v>0</v>
      </c>
      <c r="V176" s="92">
        <v>0</v>
      </c>
      <c r="W176" s="92">
        <v>0</v>
      </c>
      <c r="X176" s="92">
        <v>0</v>
      </c>
      <c r="Y176" s="92">
        <v>0</v>
      </c>
      <c r="Z176" s="92">
        <v>0</v>
      </c>
      <c r="AA176" s="92">
        <v>0</v>
      </c>
      <c r="AB176" s="92">
        <v>0</v>
      </c>
      <c r="AC176" s="92">
        <v>0</v>
      </c>
      <c r="AD176" s="92">
        <v>0</v>
      </c>
      <c r="AE176" s="92">
        <v>0</v>
      </c>
      <c r="AF176" s="92">
        <v>0</v>
      </c>
      <c r="AG176" s="92">
        <v>0</v>
      </c>
      <c r="AH176" s="92">
        <v>0</v>
      </c>
      <c r="AI176" s="92">
        <v>0</v>
      </c>
      <c r="AJ176" s="412">
        <v>0</v>
      </c>
      <c r="AL176" s="317"/>
    </row>
    <row r="177" spans="2:38" x14ac:dyDescent="0.25">
      <c r="B177" s="290" t="s">
        <v>1275</v>
      </c>
      <c r="C177" s="102" t="s">
        <v>1276</v>
      </c>
      <c r="D177" s="92">
        <v>7197.8246399999998</v>
      </c>
      <c r="E177" s="92">
        <v>20650.192739999999</v>
      </c>
      <c r="F177" s="92">
        <v>37340.632120000002</v>
      </c>
      <c r="G177" s="92">
        <v>3260.4974999999999</v>
      </c>
      <c r="H177" s="92">
        <v>68449.146999999997</v>
      </c>
      <c r="I177" s="92">
        <v>6386.6422899999998</v>
      </c>
      <c r="J177" s="92">
        <v>86.481999999999999</v>
      </c>
      <c r="K177" s="92">
        <v>0</v>
      </c>
      <c r="L177" s="92">
        <v>10959.512049999999</v>
      </c>
      <c r="M177" s="92">
        <v>1393.2824599999999</v>
      </c>
      <c r="N177" s="92">
        <v>7377.3897900000002</v>
      </c>
      <c r="O177" s="92">
        <v>2525.2108499999999</v>
      </c>
      <c r="P177" s="92">
        <v>230.11858000000001</v>
      </c>
      <c r="Q177" s="92">
        <v>1009.92605</v>
      </c>
      <c r="R177" s="92">
        <v>29968.564069999993</v>
      </c>
      <c r="S177" s="92">
        <v>1163.9805699999999</v>
      </c>
      <c r="T177" s="92">
        <v>265.97345999999999</v>
      </c>
      <c r="U177" s="92">
        <v>132.25111000000001</v>
      </c>
      <c r="V177" s="92">
        <v>488.97757999999999</v>
      </c>
      <c r="W177" s="92">
        <v>0</v>
      </c>
      <c r="X177" s="92">
        <v>35.536119999999997</v>
      </c>
      <c r="Y177" s="92">
        <v>2065.3243499999999</v>
      </c>
      <c r="Z177" s="92">
        <v>124.6023</v>
      </c>
      <c r="AA177" s="92">
        <v>374.95258999999999</v>
      </c>
      <c r="AB177" s="92">
        <v>3853.4946500000001</v>
      </c>
      <c r="AC177" s="92">
        <v>434.28471999999999</v>
      </c>
      <c r="AD177" s="92">
        <v>8939.37745</v>
      </c>
      <c r="AE177" s="92">
        <v>107357.08851999999</v>
      </c>
      <c r="AF177" s="92">
        <v>7377.3897900000002</v>
      </c>
      <c r="AG177" s="92">
        <v>12841.77209</v>
      </c>
      <c r="AH177" s="92">
        <v>0</v>
      </c>
      <c r="AI177" s="92">
        <v>2874.5616599999998</v>
      </c>
      <c r="AJ177" s="412">
        <v>84263.364979999984</v>
      </c>
      <c r="AL177" s="317"/>
    </row>
    <row r="178" spans="2:38" x14ac:dyDescent="0.25">
      <c r="B178" s="290" t="s">
        <v>1277</v>
      </c>
      <c r="C178" s="102" t="s">
        <v>1278</v>
      </c>
      <c r="D178" s="92">
        <v>14621.044330000001</v>
      </c>
      <c r="E178" s="92">
        <v>34687.562169999997</v>
      </c>
      <c r="F178" s="92">
        <v>135348.07855000001</v>
      </c>
      <c r="G178" s="92">
        <v>46852.650450000001</v>
      </c>
      <c r="H178" s="92">
        <v>231509.33549999999</v>
      </c>
      <c r="I178" s="92">
        <v>21801.34864</v>
      </c>
      <c r="J178" s="92">
        <v>5953.2112500000003</v>
      </c>
      <c r="K178" s="92">
        <v>1479.8330000000001</v>
      </c>
      <c r="L178" s="92">
        <v>45415.094899999996</v>
      </c>
      <c r="M178" s="92">
        <v>17483.666270000002</v>
      </c>
      <c r="N178" s="92">
        <v>12191.44181</v>
      </c>
      <c r="O178" s="92">
        <v>12060.841179999999</v>
      </c>
      <c r="P178" s="92">
        <v>2349.1508399999998</v>
      </c>
      <c r="Q178" s="92">
        <v>2455.7359000000001</v>
      </c>
      <c r="R178" s="92">
        <v>121190.32379000001</v>
      </c>
      <c r="S178" s="92">
        <v>736.98410000000001</v>
      </c>
      <c r="T178" s="92">
        <v>985.61713999999995</v>
      </c>
      <c r="U178" s="92">
        <v>4.3218399999999999</v>
      </c>
      <c r="V178" s="92">
        <v>405.33978999999999</v>
      </c>
      <c r="W178" s="92">
        <v>0</v>
      </c>
      <c r="X178" s="92">
        <v>123.36676</v>
      </c>
      <c r="Y178" s="92">
        <v>1535.11934</v>
      </c>
      <c r="Z178" s="92">
        <v>265.50803999999999</v>
      </c>
      <c r="AA178" s="92">
        <v>141.44291999999999</v>
      </c>
      <c r="AB178" s="92">
        <v>601.82951000000003</v>
      </c>
      <c r="AC178" s="92">
        <v>90.571669999999997</v>
      </c>
      <c r="AD178" s="92">
        <v>4890.1011100000005</v>
      </c>
      <c r="AE178" s="92">
        <v>357589.76039999997</v>
      </c>
      <c r="AF178" s="92">
        <v>13671.274810000001</v>
      </c>
      <c r="AG178" s="92">
        <v>63304.100959999996</v>
      </c>
      <c r="AH178" s="92">
        <v>0</v>
      </c>
      <c r="AI178" s="92">
        <v>1767.13393</v>
      </c>
      <c r="AJ178" s="412">
        <v>278847.25070000003</v>
      </c>
      <c r="AL178" s="317"/>
    </row>
    <row r="179" spans="2:38" x14ac:dyDescent="0.25">
      <c r="B179" s="290">
        <v>-1499</v>
      </c>
      <c r="C179" s="102" t="s">
        <v>88</v>
      </c>
      <c r="D179" s="92">
        <v>-168035.39035</v>
      </c>
      <c r="E179" s="92">
        <v>-236932.94738999999</v>
      </c>
      <c r="F179" s="92">
        <v>-916993.93264000001</v>
      </c>
      <c r="G179" s="92">
        <v>-164176.36236999999</v>
      </c>
      <c r="H179" s="92">
        <v>-1486138.6327500001</v>
      </c>
      <c r="I179" s="92">
        <v>-77463.422839999999</v>
      </c>
      <c r="J179" s="92">
        <v>-94935.472949999996</v>
      </c>
      <c r="K179" s="92">
        <v>-19259.338</v>
      </c>
      <c r="L179" s="92">
        <v>-225504.45447</v>
      </c>
      <c r="M179" s="92">
        <v>-56880.036999999997</v>
      </c>
      <c r="N179" s="92">
        <v>-121961.65597000001</v>
      </c>
      <c r="O179" s="92">
        <v>-35649.411569999997</v>
      </c>
      <c r="P179" s="92">
        <v>-16143.580040000001</v>
      </c>
      <c r="Q179" s="92">
        <v>-75500.253880000004</v>
      </c>
      <c r="R179" s="92">
        <v>-723297.62671999994</v>
      </c>
      <c r="S179" s="92">
        <v>-9681.6567099999993</v>
      </c>
      <c r="T179" s="92">
        <v>-4287.6002799999997</v>
      </c>
      <c r="U179" s="92">
        <v>-2383.9383200000002</v>
      </c>
      <c r="V179" s="92">
        <v>-2068.0558799999999</v>
      </c>
      <c r="W179" s="92">
        <v>-2799.9071300000001</v>
      </c>
      <c r="X179" s="92">
        <v>-1708.9164699999999</v>
      </c>
      <c r="Y179" s="92">
        <v>-4964.9799599999997</v>
      </c>
      <c r="Z179" s="92">
        <v>-896.08209999999997</v>
      </c>
      <c r="AA179" s="92">
        <v>-6898.9980400000004</v>
      </c>
      <c r="AB179" s="92">
        <v>-12512.381659999999</v>
      </c>
      <c r="AC179" s="92">
        <v>-5855.4097300000003</v>
      </c>
      <c r="AD179" s="92">
        <v>-54057.92628</v>
      </c>
      <c r="AE179" s="92">
        <v>-2263494.1857499997</v>
      </c>
      <c r="AF179" s="92">
        <v>-141220.99397000001</v>
      </c>
      <c r="AG179" s="92">
        <v>-284452.54735000001</v>
      </c>
      <c r="AH179" s="92">
        <v>0</v>
      </c>
      <c r="AI179" s="92">
        <v>-17719.387729999999</v>
      </c>
      <c r="AJ179" s="412">
        <v>-1820101.2566999998</v>
      </c>
      <c r="AL179" s="317"/>
    </row>
    <row r="180" spans="2:38" x14ac:dyDescent="0.25">
      <c r="B180" s="290"/>
      <c r="C180" s="10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412"/>
      <c r="AL180" s="317"/>
    </row>
    <row r="181" spans="2:38" x14ac:dyDescent="0.25">
      <c r="B181" s="290"/>
      <c r="C181" s="10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412"/>
      <c r="AL181" s="317"/>
    </row>
    <row r="182" spans="2:38" x14ac:dyDescent="0.25">
      <c r="B182" s="290"/>
      <c r="C182" s="10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412"/>
      <c r="AL182" s="317"/>
    </row>
    <row r="183" spans="2:38" x14ac:dyDescent="0.25">
      <c r="B183" s="290"/>
      <c r="C183" s="10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412"/>
      <c r="AL183" s="317"/>
    </row>
    <row r="184" spans="2:38" x14ac:dyDescent="0.25">
      <c r="B184" s="290"/>
      <c r="C184" s="10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412"/>
      <c r="AL184" s="317"/>
    </row>
    <row r="185" spans="2:38" x14ac:dyDescent="0.25">
      <c r="B185" s="290">
        <v>-149905</v>
      </c>
      <c r="C185" s="102" t="s">
        <v>1518</v>
      </c>
      <c r="D185" s="92">
        <v>31078.432700000001</v>
      </c>
      <c r="E185" s="92">
        <v>22688.335770000002</v>
      </c>
      <c r="F185" s="92">
        <v>202545.97649999999</v>
      </c>
      <c r="G185" s="92">
        <v>33062.022559999998</v>
      </c>
      <c r="H185" s="92">
        <v>289374.76753000001</v>
      </c>
      <c r="I185" s="92">
        <v>14261.18476</v>
      </c>
      <c r="J185" s="92">
        <v>29500.482090000001</v>
      </c>
      <c r="K185" s="92">
        <v>5960.2259999999997</v>
      </c>
      <c r="L185" s="92">
        <v>2851.9604399999998</v>
      </c>
      <c r="M185" s="92">
        <v>4023.3397100000002</v>
      </c>
      <c r="N185" s="92">
        <v>59753.237560000001</v>
      </c>
      <c r="O185" s="92">
        <v>7633.3843800000004</v>
      </c>
      <c r="P185" s="92">
        <v>3756.7224000000001</v>
      </c>
      <c r="Q185" s="92">
        <v>0.22664000000000001</v>
      </c>
      <c r="R185" s="92">
        <v>127740.76398</v>
      </c>
      <c r="S185" s="92">
        <v>5617.7909799999998</v>
      </c>
      <c r="T185" s="92">
        <v>796.31192999999996</v>
      </c>
      <c r="U185" s="92">
        <v>220.43839</v>
      </c>
      <c r="V185" s="92">
        <v>69.020250000000004</v>
      </c>
      <c r="W185" s="92">
        <v>888.89335000000005</v>
      </c>
      <c r="X185" s="92">
        <v>24.947379999999999</v>
      </c>
      <c r="Y185" s="92">
        <v>0</v>
      </c>
      <c r="Z185" s="92">
        <v>113.76643</v>
      </c>
      <c r="AA185" s="92">
        <v>0</v>
      </c>
      <c r="AB185" s="92">
        <v>356.23417000000001</v>
      </c>
      <c r="AC185" s="92">
        <v>0</v>
      </c>
      <c r="AD185" s="92">
        <v>8087.4028799999987</v>
      </c>
      <c r="AE185" s="92">
        <v>425202.93439000001</v>
      </c>
      <c r="AF185" s="92">
        <v>65713.463560000004</v>
      </c>
      <c r="AG185" s="92">
        <v>6944.3204000000005</v>
      </c>
      <c r="AH185" s="92">
        <v>0</v>
      </c>
      <c r="AI185" s="92">
        <v>0</v>
      </c>
      <c r="AJ185" s="412">
        <v>352545.15043000015</v>
      </c>
      <c r="AL185" s="317"/>
    </row>
    <row r="186" spans="2:38" x14ac:dyDescent="0.25">
      <c r="B186" s="290">
        <v>741401</v>
      </c>
      <c r="C186" s="102" t="s">
        <v>1743</v>
      </c>
      <c r="D186" s="92">
        <v>1114.44031</v>
      </c>
      <c r="E186" s="92">
        <v>19903.352770000001</v>
      </c>
      <c r="F186" s="92">
        <v>31519.03255</v>
      </c>
      <c r="G186" s="92">
        <v>1749.8123000000001</v>
      </c>
      <c r="H186" s="92">
        <v>54286.637930000004</v>
      </c>
      <c r="I186" s="92">
        <v>4108.8452399999996</v>
      </c>
      <c r="J186" s="92">
        <v>0</v>
      </c>
      <c r="K186" s="92">
        <v>0</v>
      </c>
      <c r="L186" s="92">
        <v>1489.7275199999999</v>
      </c>
      <c r="M186" s="92">
        <v>762.37465999999995</v>
      </c>
      <c r="N186" s="92">
        <v>6762.7425599999997</v>
      </c>
      <c r="O186" s="92">
        <v>1543.0778</v>
      </c>
      <c r="P186" s="92">
        <v>0</v>
      </c>
      <c r="Q186" s="92">
        <v>0</v>
      </c>
      <c r="R186" s="92">
        <v>14666.767779999998</v>
      </c>
      <c r="S186" s="92">
        <v>854.39394000000004</v>
      </c>
      <c r="T186" s="92">
        <v>0</v>
      </c>
      <c r="U186" s="92">
        <v>0</v>
      </c>
      <c r="V186" s="92">
        <v>112.27319</v>
      </c>
      <c r="W186" s="92">
        <v>0</v>
      </c>
      <c r="X186" s="92">
        <v>0</v>
      </c>
      <c r="Y186" s="92">
        <v>0</v>
      </c>
      <c r="Z186" s="92">
        <v>59.375590000000003</v>
      </c>
      <c r="AA186" s="92">
        <v>0</v>
      </c>
      <c r="AB186" s="92">
        <v>58.277389999999997</v>
      </c>
      <c r="AC186" s="92">
        <v>0</v>
      </c>
      <c r="AD186" s="92">
        <v>1084.3201100000001</v>
      </c>
      <c r="AE186" s="92">
        <v>70037.725820000007</v>
      </c>
      <c r="AF186" s="92">
        <v>6762.7425599999997</v>
      </c>
      <c r="AG186" s="92">
        <v>2364.3753699999997</v>
      </c>
      <c r="AH186" s="92">
        <v>0</v>
      </c>
      <c r="AI186" s="92">
        <v>0</v>
      </c>
      <c r="AJ186" s="412">
        <v>60910.607890000014</v>
      </c>
      <c r="AL186" s="317"/>
    </row>
    <row r="187" spans="2:38" x14ac:dyDescent="0.25">
      <c r="B187" s="290">
        <v>741409</v>
      </c>
      <c r="C187" s="102" t="s">
        <v>1749</v>
      </c>
      <c r="D187" s="92">
        <v>2538.4982799999998</v>
      </c>
      <c r="E187" s="92">
        <v>15548.32114</v>
      </c>
      <c r="F187" s="92">
        <v>42130.292170000001</v>
      </c>
      <c r="G187" s="92">
        <v>4637.1249200000002</v>
      </c>
      <c r="H187" s="92">
        <v>64854.236510000002</v>
      </c>
      <c r="I187" s="92">
        <v>6006.0970799999996</v>
      </c>
      <c r="J187" s="92">
        <v>91.486840000000001</v>
      </c>
      <c r="K187" s="92">
        <v>1479.8330000000001</v>
      </c>
      <c r="L187" s="92">
        <v>1129.4883199999999</v>
      </c>
      <c r="M187" s="92">
        <v>6138.2092499999999</v>
      </c>
      <c r="N187" s="92">
        <v>6638.1354000000001</v>
      </c>
      <c r="O187" s="92">
        <v>5864.0558799999999</v>
      </c>
      <c r="P187" s="92">
        <v>2011.6488300000001</v>
      </c>
      <c r="Q187" s="92">
        <v>3.0000000000000001E-3</v>
      </c>
      <c r="R187" s="92">
        <v>29358.957599999998</v>
      </c>
      <c r="S187" s="92">
        <v>449.15958000000001</v>
      </c>
      <c r="T187" s="92">
        <v>0</v>
      </c>
      <c r="U187" s="92">
        <v>0</v>
      </c>
      <c r="V187" s="92">
        <v>3.45092</v>
      </c>
      <c r="W187" s="92">
        <v>0</v>
      </c>
      <c r="X187" s="92">
        <v>0</v>
      </c>
      <c r="Y187" s="92">
        <v>0</v>
      </c>
      <c r="Z187" s="92">
        <v>122.82268999999999</v>
      </c>
      <c r="AA187" s="92">
        <v>0</v>
      </c>
      <c r="AB187" s="92">
        <v>36.422600000000003</v>
      </c>
      <c r="AC187" s="92">
        <v>0</v>
      </c>
      <c r="AD187" s="92">
        <v>611.85578999999996</v>
      </c>
      <c r="AE187" s="92">
        <v>94825.049899999998</v>
      </c>
      <c r="AF187" s="92">
        <v>8117.9683999999997</v>
      </c>
      <c r="AG187" s="92">
        <v>7271.1484899999996</v>
      </c>
      <c r="AH187" s="92">
        <v>0</v>
      </c>
      <c r="AI187" s="92">
        <v>0</v>
      </c>
      <c r="AJ187" s="412">
        <v>79435.933010000008</v>
      </c>
      <c r="AL187" s="317"/>
    </row>
    <row r="188" spans="2:38" x14ac:dyDescent="0.25">
      <c r="B188" s="290">
        <v>741420</v>
      </c>
      <c r="C188" s="102" t="s">
        <v>1760</v>
      </c>
      <c r="D188" s="92">
        <v>28662.704900000001</v>
      </c>
      <c r="E188" s="92">
        <v>50211.894769999999</v>
      </c>
      <c r="F188" s="92">
        <v>197645.20326000001</v>
      </c>
      <c r="G188" s="92">
        <v>22886.222989999998</v>
      </c>
      <c r="H188" s="92">
        <v>299406.02591999999</v>
      </c>
      <c r="I188" s="92">
        <v>4378.3711499999999</v>
      </c>
      <c r="J188" s="92">
        <v>36524</v>
      </c>
      <c r="K188" s="92">
        <v>9140.1689999999999</v>
      </c>
      <c r="L188" s="92">
        <v>0</v>
      </c>
      <c r="M188" s="92">
        <v>15305.58318</v>
      </c>
      <c r="N188" s="92">
        <v>0</v>
      </c>
      <c r="O188" s="92">
        <v>0</v>
      </c>
      <c r="P188" s="92">
        <v>0</v>
      </c>
      <c r="Q188" s="92">
        <v>0</v>
      </c>
      <c r="R188" s="92">
        <v>65348.123330000002</v>
      </c>
      <c r="S188" s="92">
        <v>246.48246</v>
      </c>
      <c r="T188" s="92">
        <v>0</v>
      </c>
      <c r="U188" s="92">
        <v>0</v>
      </c>
      <c r="V188" s="92">
        <v>0.50175999999999998</v>
      </c>
      <c r="W188" s="92">
        <v>476.43624</v>
      </c>
      <c r="X188" s="92">
        <v>0</v>
      </c>
      <c r="Y188" s="92">
        <v>0</v>
      </c>
      <c r="Z188" s="92">
        <v>1.2101900000000001</v>
      </c>
      <c r="AA188" s="92">
        <v>0</v>
      </c>
      <c r="AB188" s="92">
        <v>49.49738</v>
      </c>
      <c r="AC188" s="92">
        <v>0</v>
      </c>
      <c r="AD188" s="92">
        <v>774.12803000000008</v>
      </c>
      <c r="AE188" s="92">
        <v>365528.27728000004</v>
      </c>
      <c r="AF188" s="92">
        <v>9140.1689999999999</v>
      </c>
      <c r="AG188" s="92">
        <v>15306.084939999999</v>
      </c>
      <c r="AH188" s="92">
        <v>0</v>
      </c>
      <c r="AI188" s="92">
        <v>0</v>
      </c>
      <c r="AJ188" s="412">
        <v>341082.02334000007</v>
      </c>
      <c r="AL188" s="317"/>
    </row>
    <row r="189" spans="2:38" x14ac:dyDescent="0.25">
      <c r="B189" s="290" t="s">
        <v>1195</v>
      </c>
      <c r="C189" s="456" t="s">
        <v>1825</v>
      </c>
      <c r="D189" s="92">
        <v>63394.076190000007</v>
      </c>
      <c r="E189" s="92">
        <v>108351.90445</v>
      </c>
      <c r="F189" s="92">
        <v>473840.50448</v>
      </c>
      <c r="G189" s="92">
        <v>62335.182769999999</v>
      </c>
      <c r="H189" s="92">
        <v>707921.66789000004</v>
      </c>
      <c r="I189" s="92">
        <v>28754.498229999997</v>
      </c>
      <c r="J189" s="92">
        <v>66115.968930000003</v>
      </c>
      <c r="K189" s="92">
        <v>16580.227999999999</v>
      </c>
      <c r="L189" s="92">
        <v>5471.1762799999997</v>
      </c>
      <c r="M189" s="92">
        <v>26229.506799999999</v>
      </c>
      <c r="N189" s="92">
        <v>73154.115520000007</v>
      </c>
      <c r="O189" s="92">
        <v>15040.51806</v>
      </c>
      <c r="P189" s="92">
        <v>5768.3712300000007</v>
      </c>
      <c r="Q189" s="92">
        <v>0.22964000000000001</v>
      </c>
      <c r="R189" s="92">
        <v>237114.61269000001</v>
      </c>
      <c r="S189" s="92">
        <v>7167.8269599999994</v>
      </c>
      <c r="T189" s="92">
        <v>796.31192999999996</v>
      </c>
      <c r="U189" s="92">
        <v>220.43839</v>
      </c>
      <c r="V189" s="92">
        <v>185.24611999999999</v>
      </c>
      <c r="W189" s="92">
        <v>1365.3295900000001</v>
      </c>
      <c r="X189" s="92">
        <v>24.947379999999999</v>
      </c>
      <c r="Y189" s="92">
        <v>0</v>
      </c>
      <c r="Z189" s="92">
        <v>297.17489999999998</v>
      </c>
      <c r="AA189" s="92">
        <v>0</v>
      </c>
      <c r="AB189" s="92">
        <v>500.43154000000004</v>
      </c>
      <c r="AC189" s="92">
        <v>0</v>
      </c>
      <c r="AD189" s="92">
        <v>10557.706809999998</v>
      </c>
      <c r="AE189" s="92">
        <v>955593.98739000002</v>
      </c>
      <c r="AF189" s="92">
        <v>89734.343519999995</v>
      </c>
      <c r="AG189" s="92">
        <v>31885.929199999999</v>
      </c>
      <c r="AH189" s="92">
        <v>0</v>
      </c>
      <c r="AI189" s="92">
        <v>0</v>
      </c>
      <c r="AJ189" s="412">
        <v>833973.71467000025</v>
      </c>
      <c r="AL189" s="317"/>
    </row>
    <row r="190" spans="2:38" x14ac:dyDescent="0.25">
      <c r="B190" s="290"/>
      <c r="C190" s="10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412"/>
      <c r="AL190" s="317"/>
    </row>
    <row r="191" spans="2:38" x14ac:dyDescent="0.25">
      <c r="B191" s="290"/>
      <c r="C191" s="10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412"/>
      <c r="AL191" s="317"/>
    </row>
    <row r="192" spans="2:38" x14ac:dyDescent="0.25">
      <c r="B192" s="290">
        <v>-149910</v>
      </c>
      <c r="C192" s="102" t="s">
        <v>1519</v>
      </c>
      <c r="D192" s="92">
        <v>24647.962510000001</v>
      </c>
      <c r="E192" s="92">
        <v>66665.58395</v>
      </c>
      <c r="F192" s="92">
        <v>81583.251369999998</v>
      </c>
      <c r="G192" s="92">
        <v>26103.07375</v>
      </c>
      <c r="H192" s="92">
        <v>198999.87158000001</v>
      </c>
      <c r="I192" s="92">
        <v>25061.745370000001</v>
      </c>
      <c r="J192" s="92">
        <v>18460.68779</v>
      </c>
      <c r="K192" s="92">
        <v>0</v>
      </c>
      <c r="L192" s="92">
        <v>50789.023959999999</v>
      </c>
      <c r="M192" s="92">
        <v>11239.992179999999</v>
      </c>
      <c r="N192" s="92">
        <v>13994.93814</v>
      </c>
      <c r="O192" s="92">
        <v>3351.78476</v>
      </c>
      <c r="P192" s="92">
        <v>4181.6442100000004</v>
      </c>
      <c r="Q192" s="92">
        <v>19156.42095</v>
      </c>
      <c r="R192" s="92">
        <v>146236.23736</v>
      </c>
      <c r="S192" s="92">
        <v>116.11121</v>
      </c>
      <c r="T192" s="92">
        <v>2163.03386</v>
      </c>
      <c r="U192" s="92">
        <v>691.56881999999996</v>
      </c>
      <c r="V192" s="92">
        <v>954.17736000000002</v>
      </c>
      <c r="W192" s="92">
        <v>5.07111</v>
      </c>
      <c r="X192" s="92">
        <v>730.05163000000005</v>
      </c>
      <c r="Y192" s="92">
        <v>248.75053</v>
      </c>
      <c r="Z192" s="92">
        <v>228.85455999999999</v>
      </c>
      <c r="AA192" s="92">
        <v>0</v>
      </c>
      <c r="AB192" s="92">
        <v>945.81015000000002</v>
      </c>
      <c r="AC192" s="92">
        <v>8.269E-2</v>
      </c>
      <c r="AD192" s="92">
        <v>6083.5119200000008</v>
      </c>
      <c r="AE192" s="92">
        <v>351319.62086000002</v>
      </c>
      <c r="AF192" s="92">
        <v>13994.93814</v>
      </c>
      <c r="AG192" s="92">
        <v>62983.193500000001</v>
      </c>
      <c r="AH192" s="92">
        <v>0</v>
      </c>
      <c r="AI192" s="92">
        <v>248.83322000000001</v>
      </c>
      <c r="AJ192" s="412">
        <v>274092.65600000002</v>
      </c>
      <c r="AL192" s="317"/>
    </row>
    <row r="193" spans="2:38" x14ac:dyDescent="0.25">
      <c r="B193" s="290">
        <v>741402</v>
      </c>
      <c r="C193" s="102" t="s">
        <v>1745</v>
      </c>
      <c r="D193" s="92">
        <v>4925.2625099999996</v>
      </c>
      <c r="E193" s="92">
        <v>188.98783</v>
      </c>
      <c r="F193" s="92">
        <v>3034.51755</v>
      </c>
      <c r="G193" s="92">
        <v>1213.47822</v>
      </c>
      <c r="H193" s="92">
        <v>9362.24611</v>
      </c>
      <c r="I193" s="92">
        <v>2252.1095999999998</v>
      </c>
      <c r="J193" s="92">
        <v>29.763999999999999</v>
      </c>
      <c r="K193" s="92">
        <v>0</v>
      </c>
      <c r="L193" s="92">
        <v>9469.7845300000008</v>
      </c>
      <c r="M193" s="92">
        <v>598.34554000000003</v>
      </c>
      <c r="N193" s="92">
        <v>537.14380000000006</v>
      </c>
      <c r="O193" s="92">
        <v>519.21153000000004</v>
      </c>
      <c r="P193" s="92">
        <v>0</v>
      </c>
      <c r="Q193" s="92">
        <v>371.83602000000002</v>
      </c>
      <c r="R193" s="92">
        <v>13778.195020000001</v>
      </c>
      <c r="S193" s="92">
        <v>2.6570499999999999</v>
      </c>
      <c r="T193" s="92">
        <v>265.97345999999999</v>
      </c>
      <c r="U193" s="92">
        <v>0</v>
      </c>
      <c r="V193" s="92">
        <v>352.04915999999997</v>
      </c>
      <c r="W193" s="92">
        <v>0</v>
      </c>
      <c r="X193" s="92">
        <v>0</v>
      </c>
      <c r="Y193" s="92">
        <v>0</v>
      </c>
      <c r="Z193" s="92">
        <v>55.060609999999997</v>
      </c>
      <c r="AA193" s="92">
        <v>0</v>
      </c>
      <c r="AB193" s="92">
        <v>810.26801</v>
      </c>
      <c r="AC193" s="92">
        <v>0</v>
      </c>
      <c r="AD193" s="92">
        <v>1486.00829</v>
      </c>
      <c r="AE193" s="92">
        <v>24626.449420000001</v>
      </c>
      <c r="AF193" s="92">
        <v>537.14380000000006</v>
      </c>
      <c r="AG193" s="92">
        <v>10420.179230000002</v>
      </c>
      <c r="AH193" s="92">
        <v>0</v>
      </c>
      <c r="AI193" s="92">
        <v>0</v>
      </c>
      <c r="AJ193" s="412">
        <v>13669.126389999999</v>
      </c>
      <c r="AL193" s="317"/>
    </row>
    <row r="194" spans="2:38" x14ac:dyDescent="0.25">
      <c r="B194" s="290">
        <v>741410</v>
      </c>
      <c r="C194" s="102" t="s">
        <v>1751</v>
      </c>
      <c r="D194" s="92">
        <v>9034.9830899999997</v>
      </c>
      <c r="E194" s="92">
        <v>14324.132</v>
      </c>
      <c r="F194" s="92">
        <v>46494.517330000002</v>
      </c>
      <c r="G194" s="92">
        <v>38233.39933</v>
      </c>
      <c r="H194" s="92">
        <v>108087.03175000001</v>
      </c>
      <c r="I194" s="92">
        <v>15344.50361</v>
      </c>
      <c r="J194" s="92">
        <v>5734.9056899999996</v>
      </c>
      <c r="K194" s="92">
        <v>0</v>
      </c>
      <c r="L194" s="92">
        <v>44285.60658</v>
      </c>
      <c r="M194" s="92">
        <v>8146.2437300000001</v>
      </c>
      <c r="N194" s="92">
        <v>4059.08788</v>
      </c>
      <c r="O194" s="92">
        <v>4459.6754199999996</v>
      </c>
      <c r="P194" s="92">
        <v>337.50400999999999</v>
      </c>
      <c r="Q194" s="92">
        <v>576.84004000000004</v>
      </c>
      <c r="R194" s="92">
        <v>82944.366959999999</v>
      </c>
      <c r="S194" s="92">
        <v>3.23265</v>
      </c>
      <c r="T194" s="92">
        <v>985.61713999999995</v>
      </c>
      <c r="U194" s="92">
        <v>0</v>
      </c>
      <c r="V194" s="92">
        <v>386.97406999999998</v>
      </c>
      <c r="W194" s="92">
        <v>0</v>
      </c>
      <c r="X194" s="92">
        <v>0</v>
      </c>
      <c r="Y194" s="92">
        <v>0</v>
      </c>
      <c r="Z194" s="92">
        <v>139.14309</v>
      </c>
      <c r="AA194" s="92">
        <v>0</v>
      </c>
      <c r="AB194" s="92">
        <v>119.84293</v>
      </c>
      <c r="AC194" s="92">
        <v>0</v>
      </c>
      <c r="AD194" s="92">
        <v>1634.80988</v>
      </c>
      <c r="AE194" s="92">
        <v>192666.20858999999</v>
      </c>
      <c r="AF194" s="92">
        <v>4059.08788</v>
      </c>
      <c r="AG194" s="92">
        <v>52818.824379999998</v>
      </c>
      <c r="AH194" s="92">
        <v>0</v>
      </c>
      <c r="AI194" s="92">
        <v>0</v>
      </c>
      <c r="AJ194" s="412">
        <v>135788.29633000001</v>
      </c>
      <c r="AL194" s="317"/>
    </row>
    <row r="195" spans="2:38" x14ac:dyDescent="0.25">
      <c r="B195" s="290">
        <v>741417</v>
      </c>
      <c r="C195" s="102" t="s">
        <v>1755</v>
      </c>
      <c r="D195" s="92">
        <v>0</v>
      </c>
      <c r="E195" s="92">
        <v>0</v>
      </c>
      <c r="F195" s="92">
        <v>0</v>
      </c>
      <c r="G195" s="92">
        <v>0</v>
      </c>
      <c r="H195" s="92">
        <v>0</v>
      </c>
      <c r="I195" s="92">
        <v>0</v>
      </c>
      <c r="J195" s="92">
        <v>0</v>
      </c>
      <c r="K195" s="92">
        <v>0</v>
      </c>
      <c r="L195" s="92">
        <v>0</v>
      </c>
      <c r="M195" s="92">
        <v>0</v>
      </c>
      <c r="N195" s="92">
        <v>0</v>
      </c>
      <c r="O195" s="92">
        <v>2638.37347</v>
      </c>
      <c r="P195" s="92">
        <v>0</v>
      </c>
      <c r="Q195" s="92">
        <v>0</v>
      </c>
      <c r="R195" s="92">
        <v>2638.37347</v>
      </c>
      <c r="S195" s="92">
        <v>0</v>
      </c>
      <c r="T195" s="92">
        <v>0</v>
      </c>
      <c r="U195" s="92">
        <v>0</v>
      </c>
      <c r="V195" s="92">
        <v>84.215149999999994</v>
      </c>
      <c r="W195" s="92">
        <v>0</v>
      </c>
      <c r="X195" s="92">
        <v>200.35133999999999</v>
      </c>
      <c r="Y195" s="92">
        <v>0</v>
      </c>
      <c r="Z195" s="92">
        <v>0</v>
      </c>
      <c r="AA195" s="92">
        <v>0</v>
      </c>
      <c r="AB195" s="92">
        <v>1304.26612</v>
      </c>
      <c r="AC195" s="92">
        <v>0</v>
      </c>
      <c r="AD195" s="92">
        <v>1588.8326099999999</v>
      </c>
      <c r="AE195" s="92">
        <v>4227.2060799999999</v>
      </c>
      <c r="AF195" s="92">
        <v>0</v>
      </c>
      <c r="AG195" s="92">
        <v>84.215149999999994</v>
      </c>
      <c r="AH195" s="92">
        <v>0</v>
      </c>
      <c r="AI195" s="92">
        <v>0</v>
      </c>
      <c r="AJ195" s="412">
        <v>4142.9909299999999</v>
      </c>
      <c r="AL195" s="317"/>
    </row>
    <row r="196" spans="2:38" x14ac:dyDescent="0.25">
      <c r="B196" s="290">
        <v>741421</v>
      </c>
      <c r="C196" s="102" t="s">
        <v>1762</v>
      </c>
      <c r="D196" s="92">
        <v>30717.417979999998</v>
      </c>
      <c r="E196" s="92">
        <v>2109.0992799999999</v>
      </c>
      <c r="F196" s="92">
        <v>0</v>
      </c>
      <c r="G196" s="92">
        <v>18104.665140000001</v>
      </c>
      <c r="H196" s="92">
        <v>50931.182400000005</v>
      </c>
      <c r="I196" s="92">
        <v>3465.12547</v>
      </c>
      <c r="J196" s="92">
        <v>0</v>
      </c>
      <c r="K196" s="92">
        <v>0</v>
      </c>
      <c r="L196" s="92">
        <v>104791.54790999999</v>
      </c>
      <c r="M196" s="92">
        <v>0</v>
      </c>
      <c r="N196" s="92">
        <v>11891.99165</v>
      </c>
      <c r="O196" s="92">
        <v>4013.35977</v>
      </c>
      <c r="P196" s="92">
        <v>0</v>
      </c>
      <c r="Q196" s="92">
        <v>5869.5138200000001</v>
      </c>
      <c r="R196" s="92">
        <v>130031.53861999998</v>
      </c>
      <c r="S196" s="92">
        <v>3.1472600000000002</v>
      </c>
      <c r="T196" s="92">
        <v>0</v>
      </c>
      <c r="U196" s="92">
        <v>0</v>
      </c>
      <c r="V196" s="92">
        <v>2.5714600000000001</v>
      </c>
      <c r="W196" s="92">
        <v>29.232520000000001</v>
      </c>
      <c r="X196" s="92">
        <v>0</v>
      </c>
      <c r="Y196" s="92">
        <v>0</v>
      </c>
      <c r="Z196" s="92">
        <v>0.70630000000000004</v>
      </c>
      <c r="AA196" s="92">
        <v>0</v>
      </c>
      <c r="AB196" s="92">
        <v>13.81325</v>
      </c>
      <c r="AC196" s="92">
        <v>0</v>
      </c>
      <c r="AD196" s="92">
        <v>49.470789999999994</v>
      </c>
      <c r="AE196" s="92">
        <v>181012.19180999999</v>
      </c>
      <c r="AF196" s="92">
        <v>11891.99165</v>
      </c>
      <c r="AG196" s="92">
        <v>104794.11937</v>
      </c>
      <c r="AH196" s="92">
        <v>0</v>
      </c>
      <c r="AI196" s="92">
        <v>0</v>
      </c>
      <c r="AJ196" s="412">
        <v>64326.08079</v>
      </c>
      <c r="AL196" s="317"/>
    </row>
    <row r="197" spans="2:38" x14ac:dyDescent="0.25">
      <c r="B197" s="290" t="s">
        <v>1194</v>
      </c>
      <c r="C197" s="102" t="s">
        <v>1186</v>
      </c>
      <c r="D197" s="92">
        <v>69325.626090000005</v>
      </c>
      <c r="E197" s="92">
        <v>83287.803059999991</v>
      </c>
      <c r="F197" s="92">
        <v>131112.28625</v>
      </c>
      <c r="G197" s="92">
        <v>83654.616439999998</v>
      </c>
      <c r="H197" s="92">
        <v>367380.33184</v>
      </c>
      <c r="I197" s="92">
        <v>46123.484049999999</v>
      </c>
      <c r="J197" s="92">
        <v>24225.357479999999</v>
      </c>
      <c r="K197" s="92">
        <v>0</v>
      </c>
      <c r="L197" s="92">
        <v>209335.96297999998</v>
      </c>
      <c r="M197" s="92">
        <v>19984.581449999998</v>
      </c>
      <c r="N197" s="92">
        <v>30483.161469999999</v>
      </c>
      <c r="O197" s="92">
        <v>14982.40495</v>
      </c>
      <c r="P197" s="92">
        <v>4519.14822</v>
      </c>
      <c r="Q197" s="92">
        <v>25974.610829999998</v>
      </c>
      <c r="R197" s="92">
        <v>375628.71143000002</v>
      </c>
      <c r="S197" s="92">
        <v>125.14817000000001</v>
      </c>
      <c r="T197" s="92">
        <v>3414.62446</v>
      </c>
      <c r="U197" s="92">
        <v>691.56881999999996</v>
      </c>
      <c r="V197" s="92">
        <v>1779.9871999999998</v>
      </c>
      <c r="W197" s="92">
        <v>34.303629999999998</v>
      </c>
      <c r="X197" s="92">
        <v>930.4029700000001</v>
      </c>
      <c r="Y197" s="92">
        <v>248.75053</v>
      </c>
      <c r="Z197" s="92">
        <v>423.76456000000002</v>
      </c>
      <c r="AA197" s="92">
        <v>0</v>
      </c>
      <c r="AB197" s="92">
        <v>3194.0004600000002</v>
      </c>
      <c r="AC197" s="92">
        <v>8.269E-2</v>
      </c>
      <c r="AD197" s="92">
        <v>10842.63349</v>
      </c>
      <c r="AE197" s="92">
        <v>753851.67676000006</v>
      </c>
      <c r="AF197" s="92">
        <v>30483.161469999999</v>
      </c>
      <c r="AG197" s="92">
        <v>231100.53163000001</v>
      </c>
      <c r="AH197" s="92">
        <v>0</v>
      </c>
      <c r="AI197" s="92">
        <v>248.83322000000001</v>
      </c>
      <c r="AJ197" s="412">
        <v>492019.15043999994</v>
      </c>
      <c r="AL197" s="317"/>
    </row>
    <row r="198" spans="2:38" x14ac:dyDescent="0.25">
      <c r="B198" s="290"/>
      <c r="C198" s="10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412"/>
      <c r="AL198" s="317"/>
    </row>
    <row r="199" spans="2:38" x14ac:dyDescent="0.25">
      <c r="B199" s="290">
        <v>-149915</v>
      </c>
      <c r="C199" s="102" t="s">
        <v>1520</v>
      </c>
      <c r="D199" s="92">
        <v>4638.0325199999997</v>
      </c>
      <c r="E199" s="92">
        <v>14170.036260000001</v>
      </c>
      <c r="F199" s="92">
        <v>19492.378570000001</v>
      </c>
      <c r="G199" s="92">
        <v>5193.5242399999997</v>
      </c>
      <c r="H199" s="92">
        <v>43493.971590000001</v>
      </c>
      <c r="I199" s="92">
        <v>1009.56307</v>
      </c>
      <c r="J199" s="92">
        <v>1972.77081</v>
      </c>
      <c r="K199" s="92">
        <v>0</v>
      </c>
      <c r="L199" s="92">
        <v>0</v>
      </c>
      <c r="M199" s="92">
        <v>1483.1907799999999</v>
      </c>
      <c r="N199" s="92">
        <v>3125.33178</v>
      </c>
      <c r="O199" s="92">
        <v>743.47519</v>
      </c>
      <c r="P199" s="92">
        <v>398.97647000000001</v>
      </c>
      <c r="Q199" s="92">
        <v>33.846769999999999</v>
      </c>
      <c r="R199" s="92">
        <v>8767.1548699999985</v>
      </c>
      <c r="S199" s="92">
        <v>327.73842000000002</v>
      </c>
      <c r="T199" s="92">
        <v>13.30242</v>
      </c>
      <c r="U199" s="92">
        <v>0.25488</v>
      </c>
      <c r="V199" s="92">
        <v>3.0200800000000001</v>
      </c>
      <c r="W199" s="92">
        <v>1.2231799999999999</v>
      </c>
      <c r="X199" s="92">
        <v>1E-3</v>
      </c>
      <c r="Y199" s="92">
        <v>0</v>
      </c>
      <c r="Z199" s="92">
        <v>67.297629999999998</v>
      </c>
      <c r="AA199" s="92">
        <v>0</v>
      </c>
      <c r="AB199" s="92">
        <v>262.04011000000003</v>
      </c>
      <c r="AC199" s="92">
        <v>0</v>
      </c>
      <c r="AD199" s="92">
        <v>674.87772000000007</v>
      </c>
      <c r="AE199" s="92">
        <v>52936.004179999996</v>
      </c>
      <c r="AF199" s="92">
        <v>3125.33178</v>
      </c>
      <c r="AG199" s="92">
        <v>1486.2108599999999</v>
      </c>
      <c r="AH199" s="92">
        <v>0</v>
      </c>
      <c r="AI199" s="92">
        <v>0</v>
      </c>
      <c r="AJ199" s="412">
        <v>48324.461539999997</v>
      </c>
      <c r="AL199" s="317"/>
    </row>
    <row r="200" spans="2:38" x14ac:dyDescent="0.25">
      <c r="B200" s="290">
        <v>741403</v>
      </c>
      <c r="C200" s="102" t="s">
        <v>1747</v>
      </c>
      <c r="D200" s="92">
        <v>215.9117</v>
      </c>
      <c r="E200" s="92">
        <v>511.78136999999998</v>
      </c>
      <c r="F200" s="92">
        <v>173.6618</v>
      </c>
      <c r="G200" s="92">
        <v>278.33425999999997</v>
      </c>
      <c r="H200" s="92">
        <v>1179.68913</v>
      </c>
      <c r="I200" s="92">
        <v>5.6519399999999997</v>
      </c>
      <c r="J200" s="92">
        <v>56.625</v>
      </c>
      <c r="K200" s="92">
        <v>0</v>
      </c>
      <c r="L200" s="92">
        <v>0</v>
      </c>
      <c r="M200" s="92">
        <v>32.562260000000002</v>
      </c>
      <c r="N200" s="92">
        <v>58.172420000000002</v>
      </c>
      <c r="O200" s="92">
        <v>153.86799999999999</v>
      </c>
      <c r="P200" s="92">
        <v>0</v>
      </c>
      <c r="Q200" s="92">
        <v>0</v>
      </c>
      <c r="R200" s="92">
        <v>306.87961999999999</v>
      </c>
      <c r="S200" s="92">
        <v>36.377859999999998</v>
      </c>
      <c r="T200" s="92">
        <v>0</v>
      </c>
      <c r="U200" s="92">
        <v>0</v>
      </c>
      <c r="V200" s="92">
        <v>1.32301</v>
      </c>
      <c r="W200" s="92">
        <v>0</v>
      </c>
      <c r="X200" s="92">
        <v>0</v>
      </c>
      <c r="Y200" s="92">
        <v>0</v>
      </c>
      <c r="Z200" s="92">
        <v>3.0408200000000001</v>
      </c>
      <c r="AA200" s="92">
        <v>0</v>
      </c>
      <c r="AB200" s="92">
        <v>128.94701000000001</v>
      </c>
      <c r="AC200" s="92">
        <v>0</v>
      </c>
      <c r="AD200" s="92">
        <v>169.68869999999998</v>
      </c>
      <c r="AE200" s="92">
        <v>1656.2574499999998</v>
      </c>
      <c r="AF200" s="92">
        <v>58.172420000000002</v>
      </c>
      <c r="AG200" s="92">
        <v>33.885270000000006</v>
      </c>
      <c r="AH200" s="92">
        <v>0</v>
      </c>
      <c r="AI200" s="92">
        <v>0</v>
      </c>
      <c r="AJ200" s="412">
        <v>1564.19976</v>
      </c>
      <c r="AL200" s="317"/>
    </row>
    <row r="201" spans="2:38" x14ac:dyDescent="0.25">
      <c r="B201" s="290">
        <v>741411</v>
      </c>
      <c r="C201" s="102" t="s">
        <v>1753</v>
      </c>
      <c r="D201" s="92">
        <v>2788.9867899999999</v>
      </c>
      <c r="E201" s="92">
        <v>3637.2436400000001</v>
      </c>
      <c r="F201" s="92">
        <v>17176.76584</v>
      </c>
      <c r="G201" s="92">
        <v>3634.89689</v>
      </c>
      <c r="H201" s="92">
        <v>27237.89316</v>
      </c>
      <c r="I201" s="92">
        <v>440.60226</v>
      </c>
      <c r="J201" s="92">
        <v>126.81872</v>
      </c>
      <c r="K201" s="92">
        <v>0</v>
      </c>
      <c r="L201" s="92">
        <v>0</v>
      </c>
      <c r="M201" s="92">
        <v>3199.2112900000002</v>
      </c>
      <c r="N201" s="92">
        <v>1476.8241399999999</v>
      </c>
      <c r="O201" s="92">
        <v>316.02798999999999</v>
      </c>
      <c r="P201" s="92">
        <v>0</v>
      </c>
      <c r="Q201" s="92">
        <v>0</v>
      </c>
      <c r="R201" s="92">
        <v>5559.4843999999994</v>
      </c>
      <c r="S201" s="92">
        <v>0.13663</v>
      </c>
      <c r="T201" s="92">
        <v>0</v>
      </c>
      <c r="U201" s="92">
        <v>0</v>
      </c>
      <c r="V201" s="92">
        <v>3.1714699999999998</v>
      </c>
      <c r="W201" s="92">
        <v>0</v>
      </c>
      <c r="X201" s="92">
        <v>0</v>
      </c>
      <c r="Y201" s="92">
        <v>0</v>
      </c>
      <c r="Z201" s="92">
        <v>0.34217999999999998</v>
      </c>
      <c r="AA201" s="92">
        <v>0</v>
      </c>
      <c r="AB201" s="92">
        <v>22.440940000000001</v>
      </c>
      <c r="AC201" s="92">
        <v>0</v>
      </c>
      <c r="AD201" s="92">
        <v>26.09122</v>
      </c>
      <c r="AE201" s="92">
        <v>32823.468780000003</v>
      </c>
      <c r="AF201" s="92">
        <v>1476.8241399999999</v>
      </c>
      <c r="AG201" s="92">
        <v>3202.3827600000004</v>
      </c>
      <c r="AH201" s="92">
        <v>0</v>
      </c>
      <c r="AI201" s="92">
        <v>0</v>
      </c>
      <c r="AJ201" s="412">
        <v>28144.261879999998</v>
      </c>
      <c r="AL201" s="317"/>
    </row>
    <row r="202" spans="2:38" x14ac:dyDescent="0.25">
      <c r="B202" s="290">
        <v>741422</v>
      </c>
      <c r="C202" s="102" t="s">
        <v>1764</v>
      </c>
      <c r="D202" s="92">
        <v>0</v>
      </c>
      <c r="E202" s="92">
        <v>0</v>
      </c>
      <c r="F202" s="92">
        <v>0</v>
      </c>
      <c r="G202" s="92">
        <v>3244.7073300000002</v>
      </c>
      <c r="H202" s="92">
        <v>3244.7073300000002</v>
      </c>
      <c r="I202" s="92">
        <v>215.15419</v>
      </c>
      <c r="J202" s="92">
        <v>0</v>
      </c>
      <c r="K202" s="92">
        <v>0</v>
      </c>
      <c r="L202" s="92">
        <v>0</v>
      </c>
      <c r="M202" s="92">
        <v>0</v>
      </c>
      <c r="N202" s="92">
        <v>0</v>
      </c>
      <c r="O202" s="92">
        <v>0</v>
      </c>
      <c r="P202" s="92">
        <v>0</v>
      </c>
      <c r="Q202" s="92">
        <v>0</v>
      </c>
      <c r="R202" s="92">
        <v>215.15419</v>
      </c>
      <c r="S202" s="92">
        <v>9.1884899999999998</v>
      </c>
      <c r="T202" s="92">
        <v>0</v>
      </c>
      <c r="U202" s="92">
        <v>0</v>
      </c>
      <c r="V202" s="92">
        <v>2.1129999999999999E-2</v>
      </c>
      <c r="W202" s="92">
        <v>1.0896300000000001</v>
      </c>
      <c r="X202" s="92">
        <v>0</v>
      </c>
      <c r="Y202" s="92">
        <v>0</v>
      </c>
      <c r="Z202" s="92">
        <v>0.28393000000000002</v>
      </c>
      <c r="AA202" s="92">
        <v>0</v>
      </c>
      <c r="AB202" s="92">
        <v>55.317219999999999</v>
      </c>
      <c r="AC202" s="92">
        <v>0</v>
      </c>
      <c r="AD202" s="92">
        <v>65.900399999999991</v>
      </c>
      <c r="AE202" s="92">
        <v>3525.7619200000004</v>
      </c>
      <c r="AF202" s="92">
        <v>0</v>
      </c>
      <c r="AG202" s="92">
        <v>2.1129999999999999E-2</v>
      </c>
      <c r="AH202" s="92">
        <v>0</v>
      </c>
      <c r="AI202" s="92">
        <v>0</v>
      </c>
      <c r="AJ202" s="412">
        <v>3525.7407900000003</v>
      </c>
      <c r="AL202" s="317"/>
    </row>
    <row r="203" spans="2:38" x14ac:dyDescent="0.25">
      <c r="B203" s="290" t="s">
        <v>1193</v>
      </c>
      <c r="C203" s="102" t="s">
        <v>1188</v>
      </c>
      <c r="D203" s="92">
        <v>7642.9310099999993</v>
      </c>
      <c r="E203" s="92">
        <v>18319.061270000002</v>
      </c>
      <c r="F203" s="92">
        <v>36842.806210000002</v>
      </c>
      <c r="G203" s="92">
        <v>12351.46272</v>
      </c>
      <c r="H203" s="92">
        <v>75156.261209999997</v>
      </c>
      <c r="I203" s="92">
        <v>1670.97146</v>
      </c>
      <c r="J203" s="92">
        <v>2156.2145300000002</v>
      </c>
      <c r="K203" s="92">
        <v>0</v>
      </c>
      <c r="L203" s="92">
        <v>0</v>
      </c>
      <c r="M203" s="92">
        <v>4714.9643299999998</v>
      </c>
      <c r="N203" s="92">
        <v>4660.32834</v>
      </c>
      <c r="O203" s="92">
        <v>1213.3711800000001</v>
      </c>
      <c r="P203" s="92">
        <v>398.97647000000001</v>
      </c>
      <c r="Q203" s="92">
        <v>33.846769999999999</v>
      </c>
      <c r="R203" s="92">
        <v>14848.673079999997</v>
      </c>
      <c r="S203" s="92">
        <v>373.44140000000004</v>
      </c>
      <c r="T203" s="92">
        <v>13.30242</v>
      </c>
      <c r="U203" s="92">
        <v>0.25488</v>
      </c>
      <c r="V203" s="92">
        <v>7.5356899999999998</v>
      </c>
      <c r="W203" s="92">
        <v>2.3128099999999998</v>
      </c>
      <c r="X203" s="92">
        <v>1E-3</v>
      </c>
      <c r="Y203" s="92">
        <v>0</v>
      </c>
      <c r="Z203" s="92">
        <v>70.964559999999992</v>
      </c>
      <c r="AA203" s="92">
        <v>0</v>
      </c>
      <c r="AB203" s="92">
        <v>468.74528000000004</v>
      </c>
      <c r="AC203" s="92">
        <v>0</v>
      </c>
      <c r="AD203" s="92">
        <v>936.55804000000012</v>
      </c>
      <c r="AE203" s="92">
        <v>90941.492329999994</v>
      </c>
      <c r="AF203" s="92">
        <v>4660.32834</v>
      </c>
      <c r="AG203" s="92">
        <v>4722.5000200000004</v>
      </c>
      <c r="AH203" s="92">
        <v>0</v>
      </c>
      <c r="AI203" s="92">
        <v>0</v>
      </c>
      <c r="AJ203" s="412">
        <v>81558.663969999994</v>
      </c>
      <c r="AL203" s="317"/>
    </row>
    <row r="204" spans="2:38" x14ac:dyDescent="0.25">
      <c r="B204" s="290"/>
      <c r="C204" s="10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412"/>
      <c r="AL204" s="317"/>
    </row>
    <row r="205" spans="2:38" x14ac:dyDescent="0.25">
      <c r="B205" s="290">
        <v>-149920</v>
      </c>
      <c r="C205" s="102" t="s">
        <v>1521</v>
      </c>
      <c r="D205" s="92">
        <v>4109.6094800000001</v>
      </c>
      <c r="E205" s="92">
        <v>1159.52862</v>
      </c>
      <c r="F205" s="92">
        <v>20362.69353</v>
      </c>
      <c r="G205" s="92">
        <v>601.48203000000001</v>
      </c>
      <c r="H205" s="92">
        <v>26233.31366</v>
      </c>
      <c r="I205" s="92">
        <v>489.63466</v>
      </c>
      <c r="J205" s="92">
        <v>0</v>
      </c>
      <c r="K205" s="92">
        <v>0</v>
      </c>
      <c r="L205" s="92">
        <v>0</v>
      </c>
      <c r="M205" s="92">
        <v>1.4999999999999999E-2</v>
      </c>
      <c r="N205" s="92">
        <v>109.92735</v>
      </c>
      <c r="O205" s="92">
        <v>1307.8466000000001</v>
      </c>
      <c r="P205" s="92">
        <v>250.81116</v>
      </c>
      <c r="Q205" s="92">
        <v>24533.481960000001</v>
      </c>
      <c r="R205" s="92">
        <v>26691.71673</v>
      </c>
      <c r="S205" s="92">
        <v>1395.1411700000001</v>
      </c>
      <c r="T205" s="92">
        <v>5.3579699999999999</v>
      </c>
      <c r="U205" s="92">
        <v>829.78896999999995</v>
      </c>
      <c r="V205" s="92">
        <v>34.004100000000001</v>
      </c>
      <c r="W205" s="92">
        <v>145.6053</v>
      </c>
      <c r="X205" s="92">
        <v>196.77179000000001</v>
      </c>
      <c r="Y205" s="92">
        <v>1108.61131</v>
      </c>
      <c r="Z205" s="92">
        <v>15.910959999999999</v>
      </c>
      <c r="AA205" s="92">
        <v>4960.0236999999997</v>
      </c>
      <c r="AB205" s="92">
        <v>2716.8393299999998</v>
      </c>
      <c r="AC205" s="92">
        <v>4556.7712799999999</v>
      </c>
      <c r="AD205" s="92">
        <v>15964.82588</v>
      </c>
      <c r="AE205" s="92">
        <v>68889.856270000004</v>
      </c>
      <c r="AF205" s="92">
        <v>109.92735</v>
      </c>
      <c r="AG205" s="92">
        <v>34.019100000000002</v>
      </c>
      <c r="AH205" s="92">
        <v>0</v>
      </c>
      <c r="AI205" s="92">
        <v>10625.406289999999</v>
      </c>
      <c r="AJ205" s="412">
        <v>58120.503530000009</v>
      </c>
      <c r="AL205" s="317"/>
    </row>
    <row r="206" spans="2:38" x14ac:dyDescent="0.25">
      <c r="B206" s="290">
        <v>741404</v>
      </c>
      <c r="C206" s="102" t="s">
        <v>1748</v>
      </c>
      <c r="D206" s="92">
        <v>942.21011999999996</v>
      </c>
      <c r="E206" s="92">
        <v>43.157859999999999</v>
      </c>
      <c r="F206" s="92">
        <v>2613.42022</v>
      </c>
      <c r="G206" s="92">
        <v>18.872720000000001</v>
      </c>
      <c r="H206" s="92">
        <v>3617.6609199999998</v>
      </c>
      <c r="I206" s="92">
        <v>20.035509999999999</v>
      </c>
      <c r="J206" s="92">
        <v>0</v>
      </c>
      <c r="K206" s="92">
        <v>0</v>
      </c>
      <c r="L206" s="92">
        <v>0</v>
      </c>
      <c r="M206" s="92">
        <v>0</v>
      </c>
      <c r="N206" s="92">
        <v>19.331009999999999</v>
      </c>
      <c r="O206" s="92">
        <v>308.86113999999998</v>
      </c>
      <c r="P206" s="92">
        <v>0</v>
      </c>
      <c r="Q206" s="92">
        <v>638.09002999999996</v>
      </c>
      <c r="R206" s="92">
        <v>986.31768999999986</v>
      </c>
      <c r="S206" s="92">
        <v>270.55171999999999</v>
      </c>
      <c r="T206" s="92">
        <v>0</v>
      </c>
      <c r="U206" s="92">
        <v>0</v>
      </c>
      <c r="V206" s="92">
        <v>23.33222</v>
      </c>
      <c r="W206" s="92">
        <v>0</v>
      </c>
      <c r="X206" s="92">
        <v>0</v>
      </c>
      <c r="Y206" s="92">
        <v>0</v>
      </c>
      <c r="Z206" s="92">
        <v>7.1252800000000001</v>
      </c>
      <c r="AA206" s="92">
        <v>374.95258999999999</v>
      </c>
      <c r="AB206" s="92">
        <v>2856.0022399999998</v>
      </c>
      <c r="AC206" s="92">
        <v>434.28471999999999</v>
      </c>
      <c r="AD206" s="92">
        <v>3966.2487699999997</v>
      </c>
      <c r="AE206" s="92">
        <v>8570.2273800000003</v>
      </c>
      <c r="AF206" s="92">
        <v>19.331009999999999</v>
      </c>
      <c r="AG206" s="92">
        <v>23.33222</v>
      </c>
      <c r="AH206" s="92">
        <v>0</v>
      </c>
      <c r="AI206" s="92">
        <v>809.23730999999998</v>
      </c>
      <c r="AJ206" s="412">
        <v>7718.3268400000006</v>
      </c>
      <c r="AL206" s="317"/>
    </row>
    <row r="207" spans="2:38" x14ac:dyDescent="0.25">
      <c r="B207" s="290">
        <v>741412</v>
      </c>
      <c r="C207" s="102" t="s">
        <v>1754</v>
      </c>
      <c r="D207" s="92">
        <v>258.57616999999999</v>
      </c>
      <c r="E207" s="92">
        <v>37.964010000000002</v>
      </c>
      <c r="F207" s="92">
        <v>29546.503209999999</v>
      </c>
      <c r="G207" s="92">
        <v>347.22931</v>
      </c>
      <c r="H207" s="92">
        <v>30190.272699999998</v>
      </c>
      <c r="I207" s="92">
        <v>10.14569</v>
      </c>
      <c r="J207" s="92">
        <v>0</v>
      </c>
      <c r="K207" s="92">
        <v>0</v>
      </c>
      <c r="L207" s="92">
        <v>0</v>
      </c>
      <c r="M207" s="92">
        <v>2E-3</v>
      </c>
      <c r="N207" s="92">
        <v>17.394390000000001</v>
      </c>
      <c r="O207" s="92">
        <v>1421.0818899999999</v>
      </c>
      <c r="P207" s="92">
        <v>0</v>
      </c>
      <c r="Q207" s="92">
        <v>1878.8928599999999</v>
      </c>
      <c r="R207" s="92">
        <v>3327.5168299999996</v>
      </c>
      <c r="S207" s="92">
        <v>284.45524</v>
      </c>
      <c r="T207" s="92">
        <v>0</v>
      </c>
      <c r="U207" s="92">
        <v>0</v>
      </c>
      <c r="V207" s="92">
        <v>11.74333</v>
      </c>
      <c r="W207" s="92">
        <v>0</v>
      </c>
      <c r="X207" s="92">
        <v>0</v>
      </c>
      <c r="Y207" s="92">
        <v>1535.11934</v>
      </c>
      <c r="Z207" s="92">
        <v>3.2000799999999998</v>
      </c>
      <c r="AA207" s="92">
        <v>141.44291999999999</v>
      </c>
      <c r="AB207" s="92">
        <v>423.12304</v>
      </c>
      <c r="AC207" s="92">
        <v>90.571669999999997</v>
      </c>
      <c r="AD207" s="92">
        <v>2489.65562</v>
      </c>
      <c r="AE207" s="92">
        <v>36007.445149999992</v>
      </c>
      <c r="AF207" s="92">
        <v>17.394390000000001</v>
      </c>
      <c r="AG207" s="92">
        <v>11.745330000000001</v>
      </c>
      <c r="AH207" s="92">
        <v>0</v>
      </c>
      <c r="AI207" s="92">
        <v>1767.13393</v>
      </c>
      <c r="AJ207" s="412">
        <v>34211.171500000004</v>
      </c>
      <c r="AL207" s="317"/>
    </row>
    <row r="208" spans="2:38" x14ac:dyDescent="0.25">
      <c r="B208" s="290">
        <v>741418</v>
      </c>
      <c r="C208" s="102" t="s">
        <v>1757</v>
      </c>
      <c r="D208" s="92">
        <v>0</v>
      </c>
      <c r="E208" s="92">
        <v>0</v>
      </c>
      <c r="F208" s="92">
        <v>0</v>
      </c>
      <c r="G208" s="92">
        <v>0</v>
      </c>
      <c r="H208" s="92">
        <v>0</v>
      </c>
      <c r="I208" s="92">
        <v>0</v>
      </c>
      <c r="J208" s="92">
        <v>0</v>
      </c>
      <c r="K208" s="92">
        <v>0</v>
      </c>
      <c r="L208" s="92">
        <v>0</v>
      </c>
      <c r="M208" s="92">
        <v>0</v>
      </c>
      <c r="N208" s="92">
        <v>0</v>
      </c>
      <c r="O208" s="92">
        <v>1372.9914000000001</v>
      </c>
      <c r="P208" s="92">
        <v>0</v>
      </c>
      <c r="Q208" s="92">
        <v>0</v>
      </c>
      <c r="R208" s="92">
        <v>1372.9914000000001</v>
      </c>
      <c r="S208" s="92">
        <v>0</v>
      </c>
      <c r="T208" s="92">
        <v>0</v>
      </c>
      <c r="U208" s="92">
        <v>163.87467000000001</v>
      </c>
      <c r="V208" s="92">
        <v>0</v>
      </c>
      <c r="W208" s="92">
        <v>0</v>
      </c>
      <c r="X208" s="92">
        <v>7.9775999999999998</v>
      </c>
      <c r="Y208" s="92">
        <v>0</v>
      </c>
      <c r="Z208" s="92">
        <v>0</v>
      </c>
      <c r="AA208" s="92">
        <v>994.41029000000003</v>
      </c>
      <c r="AB208" s="92">
        <v>1503.91283</v>
      </c>
      <c r="AC208" s="92">
        <v>0</v>
      </c>
      <c r="AD208" s="92">
        <v>2670.1753900000003</v>
      </c>
      <c r="AE208" s="92">
        <v>4043.1667900000002</v>
      </c>
      <c r="AF208" s="92">
        <v>0</v>
      </c>
      <c r="AG208" s="92">
        <v>0</v>
      </c>
      <c r="AH208" s="92">
        <v>0</v>
      </c>
      <c r="AI208" s="92">
        <v>994.41029000000003</v>
      </c>
      <c r="AJ208" s="412">
        <v>3048.7565</v>
      </c>
      <c r="AL208" s="317"/>
    </row>
    <row r="209" spans="2:38" x14ac:dyDescent="0.25">
      <c r="B209" s="290">
        <v>741423</v>
      </c>
      <c r="C209" s="102" t="s">
        <v>1766</v>
      </c>
      <c r="D209" s="92">
        <v>2571.3725399999998</v>
      </c>
      <c r="E209" s="92">
        <v>0</v>
      </c>
      <c r="F209" s="92">
        <v>0</v>
      </c>
      <c r="G209" s="92">
        <v>819.66952000000003</v>
      </c>
      <c r="H209" s="92">
        <v>3391.0420599999998</v>
      </c>
      <c r="I209" s="92">
        <v>21.780850000000001</v>
      </c>
      <c r="J209" s="92">
        <v>0</v>
      </c>
      <c r="K209" s="92">
        <v>0</v>
      </c>
      <c r="L209" s="92">
        <v>0</v>
      </c>
      <c r="M209" s="92">
        <v>0</v>
      </c>
      <c r="N209" s="92">
        <v>0</v>
      </c>
      <c r="O209" s="92">
        <v>0</v>
      </c>
      <c r="P209" s="92">
        <v>0</v>
      </c>
      <c r="Q209" s="92">
        <v>5734.2075599999998</v>
      </c>
      <c r="R209" s="92">
        <v>5755.9884099999999</v>
      </c>
      <c r="S209" s="92">
        <v>63.065159999999999</v>
      </c>
      <c r="T209" s="92">
        <v>0</v>
      </c>
      <c r="U209" s="92">
        <v>261.29023000000001</v>
      </c>
      <c r="V209" s="92">
        <v>0.10693</v>
      </c>
      <c r="W209" s="92">
        <v>340.54908</v>
      </c>
      <c r="X209" s="92">
        <v>0</v>
      </c>
      <c r="Y209" s="92">
        <v>0</v>
      </c>
      <c r="Z209" s="92">
        <v>1.7930000000000001E-2</v>
      </c>
      <c r="AA209" s="92">
        <v>143.89157</v>
      </c>
      <c r="AB209" s="92">
        <v>93.777979999999999</v>
      </c>
      <c r="AC209" s="92">
        <v>603.63229999999999</v>
      </c>
      <c r="AD209" s="92">
        <v>1506.3311799999999</v>
      </c>
      <c r="AE209" s="92">
        <v>10653.361649999999</v>
      </c>
      <c r="AF209" s="92">
        <v>0</v>
      </c>
      <c r="AG209" s="92">
        <v>0.10693</v>
      </c>
      <c r="AH209" s="92">
        <v>0</v>
      </c>
      <c r="AI209" s="92">
        <v>747.52386999999999</v>
      </c>
      <c r="AJ209" s="412">
        <v>9905.7308500000017</v>
      </c>
      <c r="AL209" s="317"/>
    </row>
    <row r="210" spans="2:38" x14ac:dyDescent="0.25">
      <c r="B210" s="290" t="s">
        <v>1197</v>
      </c>
      <c r="C210" s="102" t="s">
        <v>1826</v>
      </c>
      <c r="D210" s="92">
        <v>7881.7683099999995</v>
      </c>
      <c r="E210" s="92">
        <v>1240.65049</v>
      </c>
      <c r="F210" s="92">
        <v>52522.616959999999</v>
      </c>
      <c r="G210" s="92">
        <v>1787.2535800000001</v>
      </c>
      <c r="H210" s="92">
        <v>63432.289339999996</v>
      </c>
      <c r="I210" s="92">
        <v>541.59670999999992</v>
      </c>
      <c r="J210" s="92">
        <v>0</v>
      </c>
      <c r="K210" s="92">
        <v>0</v>
      </c>
      <c r="L210" s="92">
        <v>0</v>
      </c>
      <c r="M210" s="92">
        <v>1.7000000000000001E-2</v>
      </c>
      <c r="N210" s="92">
        <v>146.65275000000003</v>
      </c>
      <c r="O210" s="92">
        <v>4410.7810300000001</v>
      </c>
      <c r="P210" s="92">
        <v>250.81116</v>
      </c>
      <c r="Q210" s="92">
        <v>32784.672409999999</v>
      </c>
      <c r="R210" s="92">
        <v>38134.531060000001</v>
      </c>
      <c r="S210" s="92">
        <v>2013.2132900000001</v>
      </c>
      <c r="T210" s="92">
        <v>5.3579699999999999</v>
      </c>
      <c r="U210" s="92">
        <v>1254.9538700000001</v>
      </c>
      <c r="V210" s="92">
        <v>69.186580000000006</v>
      </c>
      <c r="W210" s="92">
        <v>486.15438</v>
      </c>
      <c r="X210" s="92">
        <v>204.74939000000001</v>
      </c>
      <c r="Y210" s="92">
        <v>2643.73065</v>
      </c>
      <c r="Z210" s="92">
        <v>26.254249999999999</v>
      </c>
      <c r="AA210" s="92">
        <v>6614.7210699999996</v>
      </c>
      <c r="AB210" s="92">
        <v>7593.65542</v>
      </c>
      <c r="AC210" s="92">
        <v>5685.2599700000001</v>
      </c>
      <c r="AD210" s="92">
        <v>26597.236840000001</v>
      </c>
      <c r="AE210" s="92">
        <v>128164.05723999999</v>
      </c>
      <c r="AF210" s="92">
        <v>146.65275000000003</v>
      </c>
      <c r="AG210" s="92">
        <v>69.203580000000002</v>
      </c>
      <c r="AH210" s="92">
        <v>0</v>
      </c>
      <c r="AI210" s="92">
        <v>14943.71169</v>
      </c>
      <c r="AJ210" s="412">
        <v>113004.48922000002</v>
      </c>
      <c r="AL210" s="317"/>
    </row>
    <row r="211" spans="2:38" x14ac:dyDescent="0.25">
      <c r="B211" s="290"/>
      <c r="C211" s="10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412"/>
      <c r="AL211" s="317"/>
    </row>
    <row r="212" spans="2:38" x14ac:dyDescent="0.25">
      <c r="B212" s="290"/>
      <c r="C212" s="10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412"/>
      <c r="AL212" s="317"/>
    </row>
    <row r="213" spans="2:38" s="220" customFormat="1" x14ac:dyDescent="0.3">
      <c r="D213" s="221"/>
      <c r="E213" s="385"/>
      <c r="H213" s="385"/>
      <c r="I213" s="385"/>
      <c r="J213" s="385"/>
      <c r="AL213" s="322"/>
    </row>
    <row r="214" spans="2:38" s="220" customFormat="1" x14ac:dyDescent="0.3">
      <c r="B214" s="219">
        <v>-149940</v>
      </c>
      <c r="C214" s="219" t="s">
        <v>1523</v>
      </c>
      <c r="D214" s="351">
        <v>0</v>
      </c>
      <c r="E214" s="351">
        <v>3761.52763</v>
      </c>
      <c r="F214" s="223">
        <v>73.17098</v>
      </c>
      <c r="G214" s="223">
        <v>0</v>
      </c>
      <c r="H214" s="351">
        <v>3834.6986099999999</v>
      </c>
      <c r="I214" s="351">
        <v>0</v>
      </c>
      <c r="J214" s="351">
        <v>0</v>
      </c>
      <c r="K214" s="223">
        <v>0</v>
      </c>
      <c r="L214" s="223">
        <v>0</v>
      </c>
      <c r="M214" s="223">
        <v>67.371080000000006</v>
      </c>
      <c r="N214" s="223">
        <v>5.2788399999999998</v>
      </c>
      <c r="O214" s="223">
        <v>0</v>
      </c>
      <c r="P214" s="223">
        <v>0</v>
      </c>
      <c r="Q214" s="223">
        <v>0</v>
      </c>
      <c r="R214" s="223">
        <v>72.649920000000009</v>
      </c>
      <c r="S214" s="223">
        <v>0</v>
      </c>
      <c r="T214" s="223">
        <v>0</v>
      </c>
      <c r="U214" s="223">
        <v>0</v>
      </c>
      <c r="V214" s="223">
        <v>0</v>
      </c>
      <c r="W214" s="223">
        <v>0</v>
      </c>
      <c r="X214" s="223">
        <v>0</v>
      </c>
      <c r="Y214" s="223">
        <v>0</v>
      </c>
      <c r="Z214" s="223">
        <v>0</v>
      </c>
      <c r="AA214" s="223">
        <v>0</v>
      </c>
      <c r="AB214" s="223">
        <v>0</v>
      </c>
      <c r="AC214" s="223">
        <v>0</v>
      </c>
      <c r="AD214" s="223">
        <v>0</v>
      </c>
      <c r="AE214" s="223">
        <v>3907.3485299999998</v>
      </c>
      <c r="AF214" s="223">
        <v>5.2788399999999998</v>
      </c>
      <c r="AG214" s="223">
        <v>67.371080000000006</v>
      </c>
      <c r="AH214" s="223">
        <v>0</v>
      </c>
      <c r="AI214" s="223">
        <v>0</v>
      </c>
      <c r="AJ214" s="223">
        <v>3834.6986099999999</v>
      </c>
      <c r="AL214" s="322"/>
    </row>
    <row r="215" spans="2:38" s="220" customFormat="1" x14ac:dyDescent="0.3">
      <c r="B215" s="219">
        <v>741431</v>
      </c>
      <c r="C215" s="219" t="s">
        <v>1774</v>
      </c>
      <c r="D215" s="351">
        <v>0</v>
      </c>
      <c r="E215" s="351">
        <v>1.31094</v>
      </c>
      <c r="F215" s="223">
        <v>0</v>
      </c>
      <c r="G215" s="223">
        <v>0</v>
      </c>
      <c r="H215" s="351">
        <v>1.31094</v>
      </c>
      <c r="I215" s="351">
        <v>0</v>
      </c>
      <c r="J215" s="351">
        <v>0</v>
      </c>
      <c r="K215" s="223">
        <v>0</v>
      </c>
      <c r="L215" s="223">
        <v>0</v>
      </c>
      <c r="M215" s="223">
        <v>0</v>
      </c>
      <c r="N215" s="223">
        <v>0</v>
      </c>
      <c r="O215" s="223">
        <v>0</v>
      </c>
      <c r="P215" s="223">
        <v>0</v>
      </c>
      <c r="Q215" s="223">
        <v>0</v>
      </c>
      <c r="R215" s="223">
        <v>0</v>
      </c>
      <c r="S215" s="223">
        <v>0</v>
      </c>
      <c r="T215" s="223">
        <v>0</v>
      </c>
      <c r="U215" s="223">
        <v>0</v>
      </c>
      <c r="V215" s="223">
        <v>0</v>
      </c>
      <c r="W215" s="223">
        <v>0</v>
      </c>
      <c r="X215" s="223">
        <v>0</v>
      </c>
      <c r="Y215" s="223">
        <v>0</v>
      </c>
      <c r="Z215" s="223">
        <v>0</v>
      </c>
      <c r="AA215" s="223">
        <v>0</v>
      </c>
      <c r="AB215" s="223">
        <v>0</v>
      </c>
      <c r="AC215" s="223">
        <v>0</v>
      </c>
      <c r="AD215" s="223">
        <v>0</v>
      </c>
      <c r="AE215" s="223">
        <v>1.31094</v>
      </c>
      <c r="AF215" s="223">
        <v>0</v>
      </c>
      <c r="AG215" s="223">
        <v>0</v>
      </c>
      <c r="AH215" s="223">
        <v>0</v>
      </c>
      <c r="AI215" s="223">
        <v>0</v>
      </c>
      <c r="AJ215" s="223">
        <v>1.31094</v>
      </c>
      <c r="AL215" s="322"/>
    </row>
    <row r="216" spans="2:38" s="220" customFormat="1" x14ac:dyDescent="0.3">
      <c r="B216" s="219">
        <v>741435</v>
      </c>
      <c r="C216" s="219" t="s">
        <v>1779</v>
      </c>
      <c r="D216" s="351">
        <v>0</v>
      </c>
      <c r="E216" s="351">
        <v>994.53575999999998</v>
      </c>
      <c r="F216" s="223">
        <v>0</v>
      </c>
      <c r="G216" s="223">
        <v>0</v>
      </c>
      <c r="H216" s="351">
        <v>994.53575999999998</v>
      </c>
      <c r="I216" s="351">
        <v>0</v>
      </c>
      <c r="J216" s="351">
        <v>0</v>
      </c>
      <c r="K216" s="223">
        <v>0</v>
      </c>
      <c r="L216" s="223">
        <v>0</v>
      </c>
      <c r="M216" s="223">
        <v>0</v>
      </c>
      <c r="N216" s="223">
        <v>0</v>
      </c>
      <c r="O216" s="223">
        <v>0</v>
      </c>
      <c r="P216" s="223">
        <v>0</v>
      </c>
      <c r="Q216" s="223">
        <v>0</v>
      </c>
      <c r="R216" s="223">
        <v>0</v>
      </c>
      <c r="S216" s="223">
        <v>0</v>
      </c>
      <c r="T216" s="223">
        <v>0</v>
      </c>
      <c r="U216" s="223">
        <v>0</v>
      </c>
      <c r="V216" s="223">
        <v>0</v>
      </c>
      <c r="W216" s="223">
        <v>0</v>
      </c>
      <c r="X216" s="223">
        <v>0</v>
      </c>
      <c r="Y216" s="223">
        <v>0</v>
      </c>
      <c r="Z216" s="223">
        <v>0</v>
      </c>
      <c r="AA216" s="223">
        <v>0</v>
      </c>
      <c r="AB216" s="223">
        <v>0</v>
      </c>
      <c r="AC216" s="223">
        <v>0</v>
      </c>
      <c r="AD216" s="223">
        <v>0</v>
      </c>
      <c r="AE216" s="223">
        <v>994.53575999999998</v>
      </c>
      <c r="AF216" s="223">
        <v>0</v>
      </c>
      <c r="AG216" s="223">
        <v>0</v>
      </c>
      <c r="AH216" s="223">
        <v>0</v>
      </c>
      <c r="AI216" s="223">
        <v>0</v>
      </c>
      <c r="AJ216" s="223">
        <v>994.53575999999998</v>
      </c>
      <c r="AL216" s="322"/>
    </row>
    <row r="217" spans="2:38" s="220" customFormat="1" x14ac:dyDescent="0.3">
      <c r="B217" s="219">
        <v>741440</v>
      </c>
      <c r="C217" s="219" t="s">
        <v>1785</v>
      </c>
      <c r="D217" s="352">
        <v>4002.5653200000002</v>
      </c>
      <c r="E217" s="352">
        <v>0</v>
      </c>
      <c r="F217" s="224">
        <v>0</v>
      </c>
      <c r="G217" s="224">
        <v>0</v>
      </c>
      <c r="H217" s="352">
        <v>4002.5653200000002</v>
      </c>
      <c r="I217" s="352">
        <v>0</v>
      </c>
      <c r="J217" s="352">
        <v>0</v>
      </c>
      <c r="K217" s="224">
        <v>0</v>
      </c>
      <c r="L217" s="224">
        <v>0</v>
      </c>
      <c r="M217" s="224">
        <v>0</v>
      </c>
      <c r="N217" s="224">
        <v>0</v>
      </c>
      <c r="O217" s="224">
        <v>0</v>
      </c>
      <c r="P217" s="224">
        <v>0</v>
      </c>
      <c r="Q217" s="224">
        <v>0</v>
      </c>
      <c r="R217" s="224">
        <v>0</v>
      </c>
      <c r="S217" s="224">
        <v>0</v>
      </c>
      <c r="T217" s="224">
        <v>0</v>
      </c>
      <c r="U217" s="224">
        <v>0</v>
      </c>
      <c r="V217" s="224">
        <v>0</v>
      </c>
      <c r="W217" s="224">
        <v>0</v>
      </c>
      <c r="X217" s="224">
        <v>0</v>
      </c>
      <c r="Y217" s="224">
        <v>0</v>
      </c>
      <c r="Z217" s="224">
        <v>0</v>
      </c>
      <c r="AA217" s="224">
        <v>0</v>
      </c>
      <c r="AB217" s="224">
        <v>0</v>
      </c>
      <c r="AC217" s="224">
        <v>0</v>
      </c>
      <c r="AD217" s="224">
        <v>0</v>
      </c>
      <c r="AE217" s="224">
        <v>4002.5653200000002</v>
      </c>
      <c r="AF217" s="224">
        <v>0</v>
      </c>
      <c r="AG217" s="224">
        <v>0</v>
      </c>
      <c r="AH217" s="224">
        <v>0</v>
      </c>
      <c r="AI217" s="224">
        <v>0</v>
      </c>
      <c r="AJ217" s="224">
        <v>4002.5653200000002</v>
      </c>
      <c r="AL217" s="322"/>
    </row>
    <row r="218" spans="2:38" s="220" customFormat="1" x14ac:dyDescent="0.3">
      <c r="B218" s="219" t="s">
        <v>1192</v>
      </c>
      <c r="C218" s="222" t="s">
        <v>1827</v>
      </c>
      <c r="D218" s="221">
        <v>4002.5653200000002</v>
      </c>
      <c r="E218" s="221">
        <v>4757.3743299999996</v>
      </c>
      <c r="F218" s="226">
        <v>73.17098</v>
      </c>
      <c r="G218" s="226">
        <v>0</v>
      </c>
      <c r="H218" s="221">
        <v>8833.1106299999992</v>
      </c>
      <c r="I218" s="221">
        <v>0</v>
      </c>
      <c r="J218" s="221">
        <v>0</v>
      </c>
      <c r="K218" s="226">
        <v>0</v>
      </c>
      <c r="L218" s="226">
        <v>0</v>
      </c>
      <c r="M218" s="226">
        <v>67.371080000000006</v>
      </c>
      <c r="N218" s="226">
        <v>5.2788399999999998</v>
      </c>
      <c r="O218" s="226">
        <v>0</v>
      </c>
      <c r="P218" s="226">
        <v>0</v>
      </c>
      <c r="Q218" s="226">
        <v>0</v>
      </c>
      <c r="R218" s="226">
        <v>72.649920000000009</v>
      </c>
      <c r="S218" s="226">
        <v>0</v>
      </c>
      <c r="T218" s="226">
        <v>0</v>
      </c>
      <c r="U218" s="226">
        <v>0</v>
      </c>
      <c r="V218" s="226">
        <v>0</v>
      </c>
      <c r="W218" s="226">
        <v>0</v>
      </c>
      <c r="X218" s="226">
        <v>0</v>
      </c>
      <c r="Y218" s="226">
        <v>0</v>
      </c>
      <c r="Z218" s="226">
        <v>0</v>
      </c>
      <c r="AA218" s="226">
        <v>0</v>
      </c>
      <c r="AB218" s="226">
        <v>0</v>
      </c>
      <c r="AC218" s="226">
        <v>0</v>
      </c>
      <c r="AD218" s="226">
        <v>0</v>
      </c>
      <c r="AE218" s="226">
        <v>8905.7605499999991</v>
      </c>
      <c r="AF218" s="226">
        <v>5.2788399999999998</v>
      </c>
      <c r="AG218" s="226">
        <v>67.371080000000006</v>
      </c>
      <c r="AH218" s="226">
        <v>0</v>
      </c>
      <c r="AI218" s="226">
        <v>0</v>
      </c>
      <c r="AJ218" s="226">
        <v>8833.1106299999992</v>
      </c>
      <c r="AL218" s="322"/>
    </row>
    <row r="219" spans="2:38" s="220" customFormat="1" x14ac:dyDescent="0.3">
      <c r="D219" s="221"/>
      <c r="E219" s="385"/>
      <c r="H219" s="385"/>
      <c r="I219" s="385"/>
      <c r="J219" s="385"/>
      <c r="AL219" s="322"/>
    </row>
    <row r="220" spans="2:38" s="220" customFormat="1" x14ac:dyDescent="0.3">
      <c r="B220" s="219">
        <v>-149955</v>
      </c>
      <c r="C220" s="219" t="s">
        <v>1526</v>
      </c>
      <c r="D220" s="351">
        <v>132.59151</v>
      </c>
      <c r="E220" s="351">
        <v>9978.6421800000007</v>
      </c>
      <c r="F220" s="223">
        <v>174.33260000000001</v>
      </c>
      <c r="G220" s="223">
        <v>12.75024</v>
      </c>
      <c r="H220" s="351">
        <v>10298.31653</v>
      </c>
      <c r="I220" s="351">
        <v>0</v>
      </c>
      <c r="J220" s="351">
        <v>97.501000000000005</v>
      </c>
      <c r="K220" s="223">
        <v>0</v>
      </c>
      <c r="L220" s="223">
        <v>0</v>
      </c>
      <c r="M220" s="223">
        <v>0</v>
      </c>
      <c r="N220" s="223">
        <v>0</v>
      </c>
      <c r="O220" s="223">
        <v>2.1439699999999999</v>
      </c>
      <c r="P220" s="223">
        <v>36.503909999999998</v>
      </c>
      <c r="Q220" s="223">
        <v>0</v>
      </c>
      <c r="R220" s="223">
        <v>136.14887999999999</v>
      </c>
      <c r="S220" s="223">
        <v>2.0268899999999999</v>
      </c>
      <c r="T220" s="223">
        <v>0</v>
      </c>
      <c r="U220" s="223">
        <v>0</v>
      </c>
      <c r="V220" s="223">
        <v>0</v>
      </c>
      <c r="W220" s="223">
        <v>0</v>
      </c>
      <c r="X220" s="223">
        <v>0</v>
      </c>
      <c r="Y220" s="223">
        <v>0</v>
      </c>
      <c r="Z220" s="223">
        <v>0</v>
      </c>
      <c r="AA220" s="223">
        <v>0</v>
      </c>
      <c r="AB220" s="223">
        <v>0</v>
      </c>
      <c r="AC220" s="223">
        <v>0</v>
      </c>
      <c r="AD220" s="223">
        <v>2.0268899999999999</v>
      </c>
      <c r="AE220" s="223">
        <v>10436.4923</v>
      </c>
      <c r="AF220" s="223">
        <v>0</v>
      </c>
      <c r="AG220" s="223">
        <v>0</v>
      </c>
      <c r="AH220" s="223">
        <v>0</v>
      </c>
      <c r="AI220" s="223">
        <v>0</v>
      </c>
      <c r="AJ220" s="223">
        <v>10436.492299999998</v>
      </c>
      <c r="AL220" s="322"/>
    </row>
    <row r="221" spans="2:38" s="220" customFormat="1" x14ac:dyDescent="0.3">
      <c r="B221" s="219">
        <v>741419</v>
      </c>
      <c r="C221" s="219" t="s">
        <v>1759</v>
      </c>
      <c r="D221" s="351">
        <v>0</v>
      </c>
      <c r="E221" s="351">
        <v>0</v>
      </c>
      <c r="F221" s="223">
        <v>0</v>
      </c>
      <c r="G221" s="223">
        <v>0</v>
      </c>
      <c r="H221" s="351">
        <v>0</v>
      </c>
      <c r="I221" s="351">
        <v>0</v>
      </c>
      <c r="J221" s="351">
        <v>0</v>
      </c>
      <c r="K221" s="223">
        <v>0</v>
      </c>
      <c r="L221" s="223">
        <v>0</v>
      </c>
      <c r="M221" s="223">
        <v>0</v>
      </c>
      <c r="N221" s="223">
        <v>0</v>
      </c>
      <c r="O221" s="223">
        <v>0</v>
      </c>
      <c r="P221" s="223">
        <v>0</v>
      </c>
      <c r="Q221" s="223">
        <v>0</v>
      </c>
      <c r="R221" s="223">
        <v>0</v>
      </c>
      <c r="S221" s="223">
        <v>0</v>
      </c>
      <c r="T221" s="223">
        <v>0</v>
      </c>
      <c r="U221" s="223">
        <v>0</v>
      </c>
      <c r="V221" s="223">
        <v>0</v>
      </c>
      <c r="W221" s="223">
        <v>0</v>
      </c>
      <c r="X221" s="223">
        <v>0</v>
      </c>
      <c r="Y221" s="223">
        <v>0</v>
      </c>
      <c r="Z221" s="223">
        <v>0</v>
      </c>
      <c r="AA221" s="223">
        <v>0</v>
      </c>
      <c r="AB221" s="223">
        <v>0</v>
      </c>
      <c r="AC221" s="223">
        <v>0</v>
      </c>
      <c r="AD221" s="223">
        <v>0</v>
      </c>
      <c r="AE221" s="223">
        <v>0</v>
      </c>
      <c r="AF221" s="223">
        <v>0</v>
      </c>
      <c r="AG221" s="223">
        <v>0</v>
      </c>
      <c r="AH221" s="223">
        <v>0</v>
      </c>
      <c r="AI221" s="223">
        <v>0</v>
      </c>
      <c r="AJ221" s="223">
        <v>0</v>
      </c>
      <c r="AL221" s="322"/>
    </row>
    <row r="222" spans="2:38" s="220" customFormat="1" x14ac:dyDescent="0.3">
      <c r="B222" s="219">
        <v>741432</v>
      </c>
      <c r="C222" s="219" t="s">
        <v>1775</v>
      </c>
      <c r="D222" s="351">
        <v>0</v>
      </c>
      <c r="E222" s="351">
        <v>1.6019699999999999</v>
      </c>
      <c r="F222" s="223">
        <v>0</v>
      </c>
      <c r="G222" s="223">
        <v>0</v>
      </c>
      <c r="H222" s="351">
        <v>1.6019699999999999</v>
      </c>
      <c r="I222" s="351">
        <v>0</v>
      </c>
      <c r="J222" s="351">
        <v>9.2999999999999999E-2</v>
      </c>
      <c r="K222" s="223">
        <v>0</v>
      </c>
      <c r="L222" s="223">
        <v>0</v>
      </c>
      <c r="M222" s="223">
        <v>0</v>
      </c>
      <c r="N222" s="223">
        <v>0</v>
      </c>
      <c r="O222" s="223">
        <v>0.19238</v>
      </c>
      <c r="P222" s="223">
        <v>0</v>
      </c>
      <c r="Q222" s="223">
        <v>0</v>
      </c>
      <c r="R222" s="223">
        <v>0.28537999999999997</v>
      </c>
      <c r="S222" s="223">
        <v>0</v>
      </c>
      <c r="T222" s="223">
        <v>0</v>
      </c>
      <c r="U222" s="223">
        <v>0</v>
      </c>
      <c r="V222" s="223">
        <v>0</v>
      </c>
      <c r="W222" s="223">
        <v>0</v>
      </c>
      <c r="X222" s="223">
        <v>0</v>
      </c>
      <c r="Y222" s="223">
        <v>0</v>
      </c>
      <c r="Z222" s="223">
        <v>0</v>
      </c>
      <c r="AA222" s="223">
        <v>0</v>
      </c>
      <c r="AB222" s="223">
        <v>0</v>
      </c>
      <c r="AC222" s="223">
        <v>0</v>
      </c>
      <c r="AD222" s="223">
        <v>0</v>
      </c>
      <c r="AE222" s="223">
        <v>1.8873499999999999</v>
      </c>
      <c r="AF222" s="223">
        <v>0</v>
      </c>
      <c r="AG222" s="223">
        <v>0</v>
      </c>
      <c r="AH222" s="223">
        <v>0</v>
      </c>
      <c r="AI222" s="223">
        <v>0</v>
      </c>
      <c r="AJ222" s="223">
        <v>1.8873499999999999</v>
      </c>
      <c r="AL222" s="322"/>
    </row>
    <row r="223" spans="2:38" s="220" customFormat="1" x14ac:dyDescent="0.3">
      <c r="B223" s="219">
        <v>741436</v>
      </c>
      <c r="C223" s="219" t="s">
        <v>1780</v>
      </c>
      <c r="D223" s="351">
        <v>0</v>
      </c>
      <c r="E223" s="351">
        <v>145.36562000000001</v>
      </c>
      <c r="F223" s="223">
        <v>0</v>
      </c>
      <c r="G223" s="223">
        <v>0</v>
      </c>
      <c r="H223" s="351">
        <v>145.36562000000001</v>
      </c>
      <c r="I223" s="351">
        <v>0</v>
      </c>
      <c r="J223" s="351">
        <v>0</v>
      </c>
      <c r="K223" s="223">
        <v>0</v>
      </c>
      <c r="L223" s="223">
        <v>0</v>
      </c>
      <c r="M223" s="223">
        <v>0</v>
      </c>
      <c r="N223" s="223">
        <v>0</v>
      </c>
      <c r="O223" s="223">
        <v>0</v>
      </c>
      <c r="P223" s="223">
        <v>0</v>
      </c>
      <c r="Q223" s="223">
        <v>0</v>
      </c>
      <c r="R223" s="223">
        <v>0</v>
      </c>
      <c r="S223" s="223">
        <v>0</v>
      </c>
      <c r="T223" s="223">
        <v>0</v>
      </c>
      <c r="U223" s="223">
        <v>0</v>
      </c>
      <c r="V223" s="223">
        <v>0</v>
      </c>
      <c r="W223" s="223">
        <v>0</v>
      </c>
      <c r="X223" s="223">
        <v>0</v>
      </c>
      <c r="Y223" s="223">
        <v>0</v>
      </c>
      <c r="Z223" s="223">
        <v>0</v>
      </c>
      <c r="AA223" s="223">
        <v>0</v>
      </c>
      <c r="AB223" s="223">
        <v>0</v>
      </c>
      <c r="AC223" s="223">
        <v>0</v>
      </c>
      <c r="AD223" s="223">
        <v>0</v>
      </c>
      <c r="AE223" s="223">
        <v>145.36562000000001</v>
      </c>
      <c r="AF223" s="223">
        <v>0</v>
      </c>
      <c r="AG223" s="223">
        <v>0</v>
      </c>
      <c r="AH223" s="223">
        <v>0</v>
      </c>
      <c r="AI223" s="223">
        <v>0</v>
      </c>
      <c r="AJ223" s="223">
        <v>145.36562000000001</v>
      </c>
      <c r="AL223" s="322"/>
    </row>
    <row r="224" spans="2:38" s="220" customFormat="1" x14ac:dyDescent="0.3">
      <c r="B224" s="219">
        <v>741441</v>
      </c>
      <c r="C224" s="219" t="s">
        <v>1787</v>
      </c>
      <c r="D224" s="352">
        <v>92.714920000000006</v>
      </c>
      <c r="E224" s="352">
        <v>0</v>
      </c>
      <c r="F224" s="224">
        <v>0</v>
      </c>
      <c r="G224" s="224">
        <v>0</v>
      </c>
      <c r="H224" s="352">
        <v>92.714920000000006</v>
      </c>
      <c r="I224" s="352">
        <v>0</v>
      </c>
      <c r="J224" s="352">
        <v>0</v>
      </c>
      <c r="K224" s="224">
        <v>0</v>
      </c>
      <c r="L224" s="224">
        <v>0</v>
      </c>
      <c r="M224" s="224">
        <v>0</v>
      </c>
      <c r="N224" s="224">
        <v>0</v>
      </c>
      <c r="O224" s="224">
        <v>0</v>
      </c>
      <c r="P224" s="224">
        <v>0</v>
      </c>
      <c r="Q224" s="224">
        <v>0</v>
      </c>
      <c r="R224" s="224">
        <v>0</v>
      </c>
      <c r="S224" s="224">
        <v>0</v>
      </c>
      <c r="T224" s="224">
        <v>0</v>
      </c>
      <c r="U224" s="224">
        <v>0</v>
      </c>
      <c r="V224" s="224">
        <v>0</v>
      </c>
      <c r="W224" s="224">
        <v>0</v>
      </c>
      <c r="X224" s="224">
        <v>0</v>
      </c>
      <c r="Y224" s="224">
        <v>0</v>
      </c>
      <c r="Z224" s="224">
        <v>0</v>
      </c>
      <c r="AA224" s="224">
        <v>0</v>
      </c>
      <c r="AB224" s="224">
        <v>0</v>
      </c>
      <c r="AC224" s="224">
        <v>0</v>
      </c>
      <c r="AD224" s="224">
        <v>0</v>
      </c>
      <c r="AE224" s="224">
        <v>92.714920000000006</v>
      </c>
      <c r="AF224" s="224">
        <v>0</v>
      </c>
      <c r="AG224" s="224">
        <v>0</v>
      </c>
      <c r="AH224" s="224">
        <v>0</v>
      </c>
      <c r="AI224" s="224">
        <v>0</v>
      </c>
      <c r="AJ224" s="224">
        <v>92.714920000000006</v>
      </c>
      <c r="AL224" s="322"/>
    </row>
    <row r="225" spans="1:38" s="220" customFormat="1" x14ac:dyDescent="0.3">
      <c r="B225" s="219" t="s">
        <v>1191</v>
      </c>
      <c r="C225" s="222" t="s">
        <v>1189</v>
      </c>
      <c r="D225" s="221">
        <v>225.30643000000001</v>
      </c>
      <c r="E225" s="221">
        <v>10125.609770000001</v>
      </c>
      <c r="F225" s="226">
        <v>174.33260000000001</v>
      </c>
      <c r="G225" s="226">
        <v>12.75024</v>
      </c>
      <c r="H225" s="221">
        <v>10537.999040000001</v>
      </c>
      <c r="I225" s="221">
        <v>0</v>
      </c>
      <c r="J225" s="221">
        <v>97.594000000000008</v>
      </c>
      <c r="K225" s="226">
        <v>0</v>
      </c>
      <c r="L225" s="226">
        <v>0</v>
      </c>
      <c r="M225" s="226">
        <v>0</v>
      </c>
      <c r="N225" s="226">
        <v>0</v>
      </c>
      <c r="O225" s="226">
        <v>2.3363499999999999</v>
      </c>
      <c r="P225" s="226">
        <v>36.503909999999998</v>
      </c>
      <c r="Q225" s="226">
        <v>0</v>
      </c>
      <c r="R225" s="226">
        <v>136.43425999999999</v>
      </c>
      <c r="S225" s="226">
        <v>2.0268899999999999</v>
      </c>
      <c r="T225" s="226">
        <v>0</v>
      </c>
      <c r="U225" s="226">
        <v>0</v>
      </c>
      <c r="V225" s="226">
        <v>0</v>
      </c>
      <c r="W225" s="226">
        <v>0</v>
      </c>
      <c r="X225" s="226">
        <v>0</v>
      </c>
      <c r="Y225" s="226">
        <v>0</v>
      </c>
      <c r="Z225" s="226">
        <v>0</v>
      </c>
      <c r="AA225" s="226">
        <v>0</v>
      </c>
      <c r="AB225" s="226">
        <v>0</v>
      </c>
      <c r="AC225" s="226">
        <v>0</v>
      </c>
      <c r="AD225" s="226">
        <v>2.0268899999999999</v>
      </c>
      <c r="AE225" s="226">
        <v>10676.460190000002</v>
      </c>
      <c r="AF225" s="226">
        <v>0</v>
      </c>
      <c r="AG225" s="226">
        <v>0</v>
      </c>
      <c r="AH225" s="226">
        <v>0</v>
      </c>
      <c r="AI225" s="226">
        <v>0</v>
      </c>
      <c r="AJ225" s="226">
        <v>10676.46019</v>
      </c>
      <c r="AL225" s="322"/>
    </row>
    <row r="226" spans="1:38" s="220" customFormat="1" x14ac:dyDescent="0.3">
      <c r="B226" s="219"/>
      <c r="C226" s="222"/>
      <c r="D226" s="221"/>
      <c r="E226" s="385"/>
      <c r="H226" s="385"/>
      <c r="I226" s="385"/>
      <c r="J226" s="385"/>
      <c r="AL226" s="322"/>
    </row>
    <row r="227" spans="1:38" s="220" customFormat="1" x14ac:dyDescent="0.3">
      <c r="D227" s="221"/>
      <c r="E227" s="385"/>
      <c r="H227" s="385"/>
      <c r="I227" s="385"/>
      <c r="J227" s="385"/>
      <c r="AL227" s="322"/>
    </row>
    <row r="228" spans="1:38" s="220" customFormat="1" x14ac:dyDescent="0.3">
      <c r="B228" s="219">
        <v>-149960</v>
      </c>
      <c r="C228" s="219" t="s">
        <v>31</v>
      </c>
      <c r="D228" s="353">
        <v>0</v>
      </c>
      <c r="E228" s="351">
        <v>0</v>
      </c>
      <c r="F228" s="219">
        <v>0</v>
      </c>
      <c r="G228" s="219">
        <v>0</v>
      </c>
      <c r="H228" s="351">
        <v>0</v>
      </c>
      <c r="I228" s="351">
        <v>0</v>
      </c>
      <c r="J228" s="351">
        <v>0</v>
      </c>
      <c r="K228" s="219">
        <v>0</v>
      </c>
      <c r="L228" s="219">
        <v>0</v>
      </c>
      <c r="M228" s="219">
        <v>0</v>
      </c>
      <c r="N228" s="219">
        <v>0</v>
      </c>
      <c r="O228" s="219">
        <v>0</v>
      </c>
      <c r="P228" s="219">
        <v>0</v>
      </c>
      <c r="Q228" s="219">
        <v>0</v>
      </c>
      <c r="R228" s="219">
        <v>0</v>
      </c>
      <c r="S228" s="219">
        <v>0</v>
      </c>
      <c r="T228" s="219">
        <v>0</v>
      </c>
      <c r="U228" s="219">
        <v>0</v>
      </c>
      <c r="V228" s="219">
        <v>0</v>
      </c>
      <c r="W228" s="219">
        <v>0</v>
      </c>
      <c r="X228" s="219">
        <v>0</v>
      </c>
      <c r="Y228" s="219">
        <v>0</v>
      </c>
      <c r="Z228" s="219">
        <v>0</v>
      </c>
      <c r="AA228" s="219">
        <v>0</v>
      </c>
      <c r="AB228" s="219">
        <v>0</v>
      </c>
      <c r="AC228" s="219">
        <v>0</v>
      </c>
      <c r="AD228" s="219">
        <v>0</v>
      </c>
      <c r="AE228" s="219">
        <v>0</v>
      </c>
      <c r="AF228" s="219">
        <v>0</v>
      </c>
      <c r="AG228" s="219">
        <v>0</v>
      </c>
      <c r="AH228" s="219">
        <v>0</v>
      </c>
      <c r="AI228" s="219">
        <v>0</v>
      </c>
      <c r="AJ228" s="219">
        <v>0</v>
      </c>
      <c r="AL228" s="322"/>
    </row>
    <row r="229" spans="1:38" s="220" customFormat="1" x14ac:dyDescent="0.3">
      <c r="B229" s="219">
        <v>741433</v>
      </c>
      <c r="C229" s="219" t="s">
        <v>1770</v>
      </c>
      <c r="D229" s="353">
        <v>0</v>
      </c>
      <c r="E229" s="351">
        <v>0</v>
      </c>
      <c r="F229" s="219">
        <v>0</v>
      </c>
      <c r="G229" s="219">
        <v>0</v>
      </c>
      <c r="H229" s="351">
        <v>0</v>
      </c>
      <c r="I229" s="351">
        <v>0</v>
      </c>
      <c r="J229" s="351">
        <v>0</v>
      </c>
      <c r="K229" s="219">
        <v>0</v>
      </c>
      <c r="L229" s="219">
        <v>0</v>
      </c>
      <c r="M229" s="219">
        <v>0</v>
      </c>
      <c r="N229" s="219">
        <v>0</v>
      </c>
      <c r="O229" s="219">
        <v>0</v>
      </c>
      <c r="P229" s="219">
        <v>0</v>
      </c>
      <c r="Q229" s="219">
        <v>0</v>
      </c>
      <c r="R229" s="219">
        <v>0</v>
      </c>
      <c r="S229" s="219">
        <v>0</v>
      </c>
      <c r="T229" s="219">
        <v>0</v>
      </c>
      <c r="U229" s="219">
        <v>0</v>
      </c>
      <c r="V229" s="219">
        <v>0</v>
      </c>
      <c r="W229" s="219">
        <v>0</v>
      </c>
      <c r="X229" s="219">
        <v>0</v>
      </c>
      <c r="Y229" s="219">
        <v>0</v>
      </c>
      <c r="Z229" s="219">
        <v>0</v>
      </c>
      <c r="AA229" s="219">
        <v>0</v>
      </c>
      <c r="AB229" s="219">
        <v>0</v>
      </c>
      <c r="AC229" s="219">
        <v>0</v>
      </c>
      <c r="AD229" s="219">
        <v>0</v>
      </c>
      <c r="AE229" s="219">
        <v>0</v>
      </c>
      <c r="AF229" s="219">
        <v>0</v>
      </c>
      <c r="AG229" s="219">
        <v>0</v>
      </c>
      <c r="AH229" s="219">
        <v>0</v>
      </c>
      <c r="AI229" s="219">
        <v>0</v>
      </c>
      <c r="AJ229" s="219">
        <v>0</v>
      </c>
      <c r="AL229" s="322"/>
    </row>
    <row r="230" spans="1:38" s="220" customFormat="1" x14ac:dyDescent="0.3">
      <c r="B230" s="219">
        <v>741437</v>
      </c>
      <c r="C230" s="219" t="s">
        <v>1785</v>
      </c>
      <c r="D230" s="353">
        <v>0</v>
      </c>
      <c r="E230" s="351">
        <v>0</v>
      </c>
      <c r="F230" s="219">
        <v>0</v>
      </c>
      <c r="G230" s="219">
        <v>0</v>
      </c>
      <c r="H230" s="351">
        <v>0</v>
      </c>
      <c r="I230" s="351">
        <v>0</v>
      </c>
      <c r="J230" s="351">
        <v>0</v>
      </c>
      <c r="K230" s="219">
        <v>0</v>
      </c>
      <c r="L230" s="219">
        <v>0</v>
      </c>
      <c r="M230" s="219">
        <v>0</v>
      </c>
      <c r="N230" s="219">
        <v>0</v>
      </c>
      <c r="O230" s="219">
        <v>0</v>
      </c>
      <c r="P230" s="219">
        <v>0</v>
      </c>
      <c r="Q230" s="219">
        <v>0</v>
      </c>
      <c r="R230" s="219">
        <v>0</v>
      </c>
      <c r="S230" s="219">
        <v>0</v>
      </c>
      <c r="T230" s="219">
        <v>0</v>
      </c>
      <c r="U230" s="219">
        <v>0</v>
      </c>
      <c r="V230" s="219">
        <v>0</v>
      </c>
      <c r="W230" s="219">
        <v>0</v>
      </c>
      <c r="X230" s="219">
        <v>0</v>
      </c>
      <c r="Y230" s="219">
        <v>0</v>
      </c>
      <c r="Z230" s="219">
        <v>0</v>
      </c>
      <c r="AA230" s="219">
        <v>0</v>
      </c>
      <c r="AB230" s="219">
        <v>0</v>
      </c>
      <c r="AC230" s="219">
        <v>0</v>
      </c>
      <c r="AD230" s="219">
        <v>0</v>
      </c>
      <c r="AE230" s="219">
        <v>0</v>
      </c>
      <c r="AF230" s="219">
        <v>0</v>
      </c>
      <c r="AG230" s="219">
        <v>0</v>
      </c>
      <c r="AH230" s="219">
        <v>0</v>
      </c>
      <c r="AI230" s="219">
        <v>0</v>
      </c>
      <c r="AJ230" s="219">
        <v>0</v>
      </c>
      <c r="AL230" s="322"/>
    </row>
    <row r="231" spans="1:38" s="220" customFormat="1" x14ac:dyDescent="0.3">
      <c r="B231" s="219">
        <v>741442</v>
      </c>
      <c r="C231" s="219" t="s">
        <v>1792</v>
      </c>
      <c r="D231" s="354">
        <v>0</v>
      </c>
      <c r="E231" s="352">
        <v>0</v>
      </c>
      <c r="F231" s="225">
        <v>0</v>
      </c>
      <c r="G231" s="225">
        <v>0</v>
      </c>
      <c r="H231" s="352">
        <v>0</v>
      </c>
      <c r="I231" s="352">
        <v>0</v>
      </c>
      <c r="J231" s="352">
        <v>0</v>
      </c>
      <c r="K231" s="225">
        <v>0</v>
      </c>
      <c r="L231" s="225">
        <v>0</v>
      </c>
      <c r="M231" s="225">
        <v>0</v>
      </c>
      <c r="N231" s="225">
        <v>0</v>
      </c>
      <c r="O231" s="225">
        <v>0</v>
      </c>
      <c r="P231" s="225">
        <v>0</v>
      </c>
      <c r="Q231" s="225">
        <v>0</v>
      </c>
      <c r="R231" s="225">
        <v>0</v>
      </c>
      <c r="S231" s="225">
        <v>0</v>
      </c>
      <c r="T231" s="225">
        <v>0</v>
      </c>
      <c r="U231" s="225">
        <v>0</v>
      </c>
      <c r="V231" s="225">
        <v>0</v>
      </c>
      <c r="W231" s="225">
        <v>0</v>
      </c>
      <c r="X231" s="225">
        <v>0</v>
      </c>
      <c r="Y231" s="225">
        <v>0</v>
      </c>
      <c r="Z231" s="225">
        <v>0</v>
      </c>
      <c r="AA231" s="225">
        <v>0</v>
      </c>
      <c r="AB231" s="225">
        <v>0</v>
      </c>
      <c r="AC231" s="225">
        <v>0</v>
      </c>
      <c r="AD231" s="225">
        <v>0</v>
      </c>
      <c r="AE231" s="225">
        <v>0</v>
      </c>
      <c r="AF231" s="225">
        <v>0</v>
      </c>
      <c r="AG231" s="225">
        <v>0</v>
      </c>
      <c r="AH231" s="225">
        <v>0</v>
      </c>
      <c r="AI231" s="225">
        <v>0</v>
      </c>
      <c r="AJ231" s="225">
        <v>0</v>
      </c>
      <c r="AL231" s="322"/>
    </row>
    <row r="232" spans="1:38" s="220" customFormat="1" x14ac:dyDescent="0.3">
      <c r="B232" s="219" t="s">
        <v>1196</v>
      </c>
      <c r="C232" s="222" t="s">
        <v>1190</v>
      </c>
      <c r="D232" s="353">
        <v>0</v>
      </c>
      <c r="E232" s="386">
        <v>0</v>
      </c>
      <c r="F232" s="219">
        <v>0</v>
      </c>
      <c r="G232" s="219">
        <v>0</v>
      </c>
      <c r="H232" s="386">
        <v>0</v>
      </c>
      <c r="I232" s="386">
        <v>0</v>
      </c>
      <c r="J232" s="386">
        <v>0</v>
      </c>
      <c r="K232" s="219">
        <v>0</v>
      </c>
      <c r="L232" s="219">
        <v>0</v>
      </c>
      <c r="M232" s="219">
        <v>0</v>
      </c>
      <c r="N232" s="219">
        <v>0</v>
      </c>
      <c r="O232" s="219">
        <v>0</v>
      </c>
      <c r="P232" s="219">
        <v>0</v>
      </c>
      <c r="Q232" s="219">
        <v>0</v>
      </c>
      <c r="R232" s="219">
        <v>0</v>
      </c>
      <c r="S232" s="219">
        <v>0</v>
      </c>
      <c r="T232" s="219">
        <v>0</v>
      </c>
      <c r="U232" s="219">
        <v>0</v>
      </c>
      <c r="V232" s="219">
        <v>0</v>
      </c>
      <c r="W232" s="219">
        <v>0</v>
      </c>
      <c r="X232" s="219">
        <v>0</v>
      </c>
      <c r="Y232" s="219">
        <v>0</v>
      </c>
      <c r="Z232" s="219">
        <v>0</v>
      </c>
      <c r="AA232" s="219">
        <v>0</v>
      </c>
      <c r="AB232" s="219">
        <v>0</v>
      </c>
      <c r="AC232" s="219">
        <v>0</v>
      </c>
      <c r="AD232" s="219">
        <v>0</v>
      </c>
      <c r="AE232" s="219">
        <v>0</v>
      </c>
      <c r="AF232" s="219">
        <v>0</v>
      </c>
      <c r="AG232" s="219">
        <v>0</v>
      </c>
      <c r="AH232" s="219">
        <v>0</v>
      </c>
      <c r="AI232" s="219">
        <v>0</v>
      </c>
      <c r="AJ232" s="219">
        <v>0</v>
      </c>
      <c r="AL232" s="322"/>
    </row>
    <row r="233" spans="1:38" s="220" customFormat="1" x14ac:dyDescent="0.3">
      <c r="D233" s="221"/>
      <c r="E233" s="385"/>
      <c r="H233" s="385"/>
      <c r="I233" s="385"/>
      <c r="J233" s="385"/>
      <c r="AL233" s="322"/>
    </row>
    <row r="234" spans="1:38" s="115" customFormat="1" x14ac:dyDescent="0.25">
      <c r="A234" s="87"/>
      <c r="D234" s="113"/>
      <c r="AL234" s="144"/>
    </row>
    <row r="235" spans="1:38" s="115" customFormat="1" x14ac:dyDescent="0.25">
      <c r="A235" s="87"/>
      <c r="B235" s="87" t="s">
        <v>1227</v>
      </c>
      <c r="C235" s="378" t="s">
        <v>1228</v>
      </c>
      <c r="D235" s="113">
        <v>7197.8246399999998</v>
      </c>
      <c r="E235" s="113">
        <v>20650.192739999999</v>
      </c>
      <c r="F235" s="113">
        <v>37340.632120000002</v>
      </c>
      <c r="G235" s="113">
        <v>3260.4974999999999</v>
      </c>
      <c r="H235" s="113">
        <v>68449.146999999997</v>
      </c>
      <c r="I235" s="113">
        <v>6386.6422899999998</v>
      </c>
      <c r="J235" s="113">
        <v>86.481999999999999</v>
      </c>
      <c r="K235" s="113">
        <v>0</v>
      </c>
      <c r="L235" s="113">
        <v>10959.512049999999</v>
      </c>
      <c r="M235" s="113">
        <v>1393.2824599999999</v>
      </c>
      <c r="N235" s="113">
        <v>7377.3897900000002</v>
      </c>
      <c r="O235" s="113">
        <v>2525.2108499999999</v>
      </c>
      <c r="P235" s="113">
        <v>230.11858000000001</v>
      </c>
      <c r="Q235" s="113">
        <v>1009.92605</v>
      </c>
      <c r="R235" s="113">
        <v>29968.564069999993</v>
      </c>
      <c r="S235" s="113">
        <v>1163.9805699999999</v>
      </c>
      <c r="T235" s="113">
        <v>265.97345999999999</v>
      </c>
      <c r="U235" s="113">
        <v>132.25111000000001</v>
      </c>
      <c r="V235" s="113">
        <v>488.97757999999999</v>
      </c>
      <c r="W235" s="113">
        <v>0</v>
      </c>
      <c r="X235" s="113">
        <v>35.536119999999997</v>
      </c>
      <c r="Y235" s="113">
        <v>2065.3243499999999</v>
      </c>
      <c r="Z235" s="113">
        <v>124.6023</v>
      </c>
      <c r="AA235" s="113">
        <v>374.95258999999999</v>
      </c>
      <c r="AB235" s="113">
        <v>3853.4946500000001</v>
      </c>
      <c r="AC235" s="113">
        <v>434.28471999999999</v>
      </c>
      <c r="AD235" s="113">
        <v>8939.37745</v>
      </c>
      <c r="AE235" s="113">
        <v>107357.08851999999</v>
      </c>
      <c r="AF235" s="113">
        <v>7377.3897900000002</v>
      </c>
      <c r="AG235" s="113">
        <v>12841.77209</v>
      </c>
      <c r="AH235" s="113">
        <v>0</v>
      </c>
      <c r="AI235" s="113">
        <v>2874.5616599999998</v>
      </c>
      <c r="AJ235" s="113">
        <v>84263.364979999984</v>
      </c>
      <c r="AL235" s="144"/>
    </row>
    <row r="236" spans="1:38" s="115" customFormat="1" x14ac:dyDescent="0.25">
      <c r="A236" s="87"/>
      <c r="B236" s="351"/>
      <c r="C236" s="378" t="s">
        <v>1267</v>
      </c>
      <c r="D236" s="113">
        <v>10352.064990000001</v>
      </c>
      <c r="E236" s="113">
        <v>5564.4544999999998</v>
      </c>
      <c r="F236" s="113">
        <v>30433.047050000001</v>
      </c>
      <c r="G236" s="113">
        <v>3448.1427599999997</v>
      </c>
      <c r="H236" s="113">
        <v>49797.709300000002</v>
      </c>
      <c r="I236" s="113">
        <v>3314.5792299999998</v>
      </c>
      <c r="J236" s="113">
        <v>369.60764999999998</v>
      </c>
      <c r="K236" s="113">
        <v>0</v>
      </c>
      <c r="L236" s="113">
        <v>14380.053600000001</v>
      </c>
      <c r="M236" s="113">
        <v>464.58598000000001</v>
      </c>
      <c r="N236" s="113">
        <v>522.56937999999991</v>
      </c>
      <c r="O236" s="113">
        <v>1447.0396300000002</v>
      </c>
      <c r="P236" s="113">
        <v>183.15829000000002</v>
      </c>
      <c r="Q236" s="113">
        <v>1242.7750000000001</v>
      </c>
      <c r="R236" s="113">
        <v>21924.368760000001</v>
      </c>
      <c r="S236" s="113">
        <v>2461.11049</v>
      </c>
      <c r="T236" s="113">
        <v>557.77616</v>
      </c>
      <c r="U236" s="113">
        <v>305.09381999999999</v>
      </c>
      <c r="V236" s="113">
        <v>573.67987000000005</v>
      </c>
      <c r="W236" s="113">
        <v>30.707799999999999</v>
      </c>
      <c r="X236" s="113">
        <v>104.58082</v>
      </c>
      <c r="Y236" s="113">
        <v>4590.8739699999996</v>
      </c>
      <c r="Z236" s="113">
        <v>90.362700000000004</v>
      </c>
      <c r="AA236" s="113">
        <v>393.14941999999996</v>
      </c>
      <c r="AB236" s="113">
        <v>4673.6472999999996</v>
      </c>
      <c r="AC236" s="113">
        <v>607.14368000000002</v>
      </c>
      <c r="AD236" s="113">
        <v>14388.126029999999</v>
      </c>
      <c r="AE236" s="113">
        <v>86110.204089999999</v>
      </c>
      <c r="AF236" s="113">
        <v>522.56937999999991</v>
      </c>
      <c r="AG236" s="113">
        <v>15418.319450000003</v>
      </c>
      <c r="AH236" s="113">
        <v>0</v>
      </c>
      <c r="AI236" s="113">
        <v>5591.1670699999995</v>
      </c>
      <c r="AJ236" s="113">
        <v>64578.148190000007</v>
      </c>
      <c r="AL236" s="144"/>
    </row>
    <row r="237" spans="1:38" s="115" customFormat="1" x14ac:dyDescent="0.25">
      <c r="A237" s="87"/>
      <c r="B237" s="351"/>
      <c r="C237" s="378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L237" s="144"/>
    </row>
    <row r="238" spans="1:38" s="115" customFormat="1" x14ac:dyDescent="0.25">
      <c r="A238" s="87"/>
      <c r="B238" s="87" t="s">
        <v>1230</v>
      </c>
      <c r="C238" s="378" t="s">
        <v>1231</v>
      </c>
      <c r="D238" s="113">
        <v>14621.044330000001</v>
      </c>
      <c r="E238" s="113">
        <v>34687.562169999997</v>
      </c>
      <c r="F238" s="113">
        <v>135348.07855000001</v>
      </c>
      <c r="G238" s="113">
        <v>46852.650450000001</v>
      </c>
      <c r="H238" s="113">
        <v>231509.33549999999</v>
      </c>
      <c r="I238" s="113">
        <v>21801.34864</v>
      </c>
      <c r="J238" s="113">
        <v>5953.2112500000003</v>
      </c>
      <c r="K238" s="113">
        <v>1479.8330000000001</v>
      </c>
      <c r="L238" s="113">
        <v>45415.094899999996</v>
      </c>
      <c r="M238" s="113">
        <v>17483.666270000002</v>
      </c>
      <c r="N238" s="113">
        <v>12191.44181</v>
      </c>
      <c r="O238" s="113">
        <v>12060.841179999999</v>
      </c>
      <c r="P238" s="113">
        <v>2349.1508399999998</v>
      </c>
      <c r="Q238" s="113">
        <v>2455.7359000000001</v>
      </c>
      <c r="R238" s="113">
        <v>121190.32379000001</v>
      </c>
      <c r="S238" s="113">
        <v>736.98410000000001</v>
      </c>
      <c r="T238" s="113">
        <v>985.61713999999995</v>
      </c>
      <c r="U238" s="113">
        <v>4.3218399999999999</v>
      </c>
      <c r="V238" s="113">
        <v>405.33978999999999</v>
      </c>
      <c r="W238" s="113">
        <v>0</v>
      </c>
      <c r="X238" s="113">
        <v>123.36676</v>
      </c>
      <c r="Y238" s="113">
        <v>1535.11934</v>
      </c>
      <c r="Z238" s="113">
        <v>265.50803999999999</v>
      </c>
      <c r="AA238" s="113">
        <v>141.44291999999999</v>
      </c>
      <c r="AB238" s="113">
        <v>601.82951000000003</v>
      </c>
      <c r="AC238" s="113">
        <v>90.571669999999997</v>
      </c>
      <c r="AD238" s="113">
        <v>4890.1011100000005</v>
      </c>
      <c r="AE238" s="113">
        <v>357589.76039999997</v>
      </c>
      <c r="AF238" s="113">
        <v>13671.274810000001</v>
      </c>
      <c r="AG238" s="113">
        <v>63304.100959999996</v>
      </c>
      <c r="AH238" s="113">
        <v>0</v>
      </c>
      <c r="AI238" s="113">
        <v>1767.13393</v>
      </c>
      <c r="AJ238" s="113">
        <v>278847.25070000003</v>
      </c>
      <c r="AL238" s="144"/>
    </row>
    <row r="239" spans="1:38" s="115" customFormat="1" x14ac:dyDescent="0.25">
      <c r="A239" s="87"/>
      <c r="B239" s="351"/>
      <c r="C239" s="378" t="s">
        <v>1268</v>
      </c>
      <c r="D239" s="113">
        <v>3562.8825700000002</v>
      </c>
      <c r="E239" s="113">
        <v>15352.356409999999</v>
      </c>
      <c r="F239" s="113">
        <v>96713.143309999985</v>
      </c>
      <c r="G239" s="113">
        <v>21692.134460000001</v>
      </c>
      <c r="H239" s="113">
        <v>137320.51675000001</v>
      </c>
      <c r="I239" s="113">
        <v>14795.779920000001</v>
      </c>
      <c r="J239" s="113">
        <v>4091.6195600000005</v>
      </c>
      <c r="K239" s="113">
        <v>0</v>
      </c>
      <c r="L239" s="113">
        <v>24057.148280000001</v>
      </c>
      <c r="M239" s="113">
        <v>3559.9552800000001</v>
      </c>
      <c r="N239" s="113">
        <v>2746.0219099999995</v>
      </c>
      <c r="O239" s="113">
        <v>3273.7197299999998</v>
      </c>
      <c r="P239" s="113">
        <v>929.64597999999989</v>
      </c>
      <c r="Q239" s="113">
        <v>1588.6511800000001</v>
      </c>
      <c r="R239" s="113">
        <v>55042.541840000005</v>
      </c>
      <c r="S239" s="113">
        <v>252.33691000000002</v>
      </c>
      <c r="T239" s="113">
        <v>639.54205000000002</v>
      </c>
      <c r="U239" s="113">
        <v>4.3</v>
      </c>
      <c r="V239" s="113">
        <v>333.10572999999999</v>
      </c>
      <c r="W239" s="113">
        <v>0</v>
      </c>
      <c r="X239" s="113">
        <v>174.16553999999999</v>
      </c>
      <c r="Y239" s="113">
        <v>2265.14894</v>
      </c>
      <c r="Z239" s="113">
        <v>82.571520000000021</v>
      </c>
      <c r="AA239" s="113">
        <v>184.17746</v>
      </c>
      <c r="AB239" s="113">
        <v>140.21149</v>
      </c>
      <c r="AC239" s="113">
        <v>49.675139999999999</v>
      </c>
      <c r="AD239" s="113">
        <v>4125.2347799999989</v>
      </c>
      <c r="AE239" s="113">
        <v>196488.29337</v>
      </c>
      <c r="AF239" s="113">
        <v>2746.0219099999995</v>
      </c>
      <c r="AG239" s="113">
        <v>27950.209289999995</v>
      </c>
      <c r="AH239" s="113">
        <v>0</v>
      </c>
      <c r="AI239" s="113">
        <v>2499.0015400000007</v>
      </c>
      <c r="AJ239" s="113">
        <v>163293.06062999999</v>
      </c>
      <c r="AL239" s="144"/>
    </row>
    <row r="240" spans="1:38" s="115" customFormat="1" x14ac:dyDescent="0.25">
      <c r="A240" s="87"/>
      <c r="D240" s="113"/>
      <c r="AL240" s="144"/>
    </row>
    <row r="241" spans="1:38" s="115" customFormat="1" x14ac:dyDescent="0.25">
      <c r="A241" s="87"/>
      <c r="D241" s="113"/>
      <c r="AL241" s="144"/>
    </row>
    <row r="242" spans="1:38" s="105" customFormat="1" x14ac:dyDescent="0.25">
      <c r="A242" s="87"/>
      <c r="C242" s="379" t="s">
        <v>1262</v>
      </c>
      <c r="D242" s="98">
        <v>3711866.1198699996</v>
      </c>
      <c r="E242" s="98">
        <v>3566709.7257400001</v>
      </c>
      <c r="F242" s="98">
        <v>6680335.4419999989</v>
      </c>
      <c r="G242" s="98">
        <v>3484911.4233400002</v>
      </c>
      <c r="H242" s="98">
        <v>17443822.710949998</v>
      </c>
      <c r="I242" s="98">
        <v>1090721.66606</v>
      </c>
      <c r="J242" s="98">
        <v>2390386.3311700001</v>
      </c>
      <c r="K242" s="98">
        <v>191815.677</v>
      </c>
      <c r="L242" s="98">
        <v>1762212.25826</v>
      </c>
      <c r="M242" s="98">
        <v>601288.30179000006</v>
      </c>
      <c r="N242" s="98">
        <v>2417112.9751900001</v>
      </c>
      <c r="O242" s="98">
        <v>319640.66972999997</v>
      </c>
      <c r="P242" s="98">
        <v>531528.01201999991</v>
      </c>
      <c r="Q242" s="98">
        <v>586478.12826000003</v>
      </c>
      <c r="R242" s="98">
        <v>9891184.0194800012</v>
      </c>
      <c r="S242" s="98">
        <v>411705.49503999995</v>
      </c>
      <c r="T242" s="98">
        <v>120354.15548</v>
      </c>
      <c r="U242" s="98">
        <v>29146.005960000002</v>
      </c>
      <c r="V242" s="98">
        <v>23422.834819999996</v>
      </c>
      <c r="W242" s="98">
        <v>98324.617620000005</v>
      </c>
      <c r="X242" s="98">
        <v>14944.79758</v>
      </c>
      <c r="Y242" s="98">
        <v>50685.456860000006</v>
      </c>
      <c r="Z242" s="98">
        <v>12036.197560000001</v>
      </c>
      <c r="AA242" s="98">
        <v>77337.405000000013</v>
      </c>
      <c r="AB242" s="98">
        <v>106964.51833000002</v>
      </c>
      <c r="AC242" s="98">
        <v>80661.90095000001</v>
      </c>
      <c r="AD242" s="98">
        <v>1025583.3851999998</v>
      </c>
      <c r="AE242" s="98">
        <v>28360590.115630001</v>
      </c>
      <c r="AF242" s="98">
        <v>2608928.6521899998</v>
      </c>
      <c r="AG242" s="98">
        <v>2386923.3948700004</v>
      </c>
      <c r="AH242" s="98">
        <v>0</v>
      </c>
      <c r="AI242" s="98">
        <v>208684.76281000001</v>
      </c>
      <c r="AJ242" s="98">
        <v>23156053.305759996</v>
      </c>
      <c r="AL242" s="380"/>
    </row>
    <row r="243" spans="1:38" s="105" customFormat="1" x14ac:dyDescent="0.25">
      <c r="A243" s="87"/>
      <c r="C243" s="378" t="s">
        <v>1263</v>
      </c>
      <c r="D243" s="113">
        <v>1949656.9791999999</v>
      </c>
      <c r="E243" s="113">
        <v>882569.07432000013</v>
      </c>
      <c r="F243" s="113">
        <v>2672377.6540899999</v>
      </c>
      <c r="G243" s="113">
        <v>2223877.5190300001</v>
      </c>
      <c r="H243" s="113">
        <v>7728481.22664</v>
      </c>
      <c r="I243" s="113">
        <v>538347.54720000003</v>
      </c>
      <c r="J243" s="113">
        <v>1719044.58243</v>
      </c>
      <c r="K243" s="113">
        <v>191815.677</v>
      </c>
      <c r="L243" s="113">
        <v>89844.077430000005</v>
      </c>
      <c r="M243" s="113">
        <v>48470.077689999998</v>
      </c>
      <c r="N243" s="113">
        <v>1987770.07323</v>
      </c>
      <c r="O243" s="113">
        <v>86676.480209999994</v>
      </c>
      <c r="P243" s="113">
        <v>344211.73610000004</v>
      </c>
      <c r="Q243" s="113">
        <v>20.682700000000001</v>
      </c>
      <c r="R243" s="113">
        <v>5006200.9339900007</v>
      </c>
      <c r="S243" s="113">
        <v>321394.43989999994</v>
      </c>
      <c r="T243" s="113">
        <v>61788.424620000005</v>
      </c>
      <c r="U243" s="113">
        <v>12589.5321</v>
      </c>
      <c r="V243" s="113">
        <v>4165.6830200000004</v>
      </c>
      <c r="W243" s="113">
        <v>88799.774099999995</v>
      </c>
      <c r="X243" s="113">
        <v>931.23045999999999</v>
      </c>
      <c r="Y243" s="113">
        <v>0</v>
      </c>
      <c r="Z243" s="113">
        <v>6154.3110800000004</v>
      </c>
      <c r="AA243" s="113">
        <v>0</v>
      </c>
      <c r="AB243" s="113">
        <v>13425.41137</v>
      </c>
      <c r="AC243" s="113">
        <v>0</v>
      </c>
      <c r="AD243" s="113">
        <v>509248.80664999993</v>
      </c>
      <c r="AE243" s="113">
        <v>13243930.967280002</v>
      </c>
      <c r="AF243" s="113">
        <v>2179585.7502299999</v>
      </c>
      <c r="AG243" s="113">
        <v>142479.83814000001</v>
      </c>
      <c r="AH243" s="113">
        <v>0</v>
      </c>
      <c r="AI243" s="113">
        <v>0</v>
      </c>
      <c r="AJ243" s="113">
        <v>10921865.37891</v>
      </c>
      <c r="AL243" s="380"/>
    </row>
    <row r="244" spans="1:38" s="105" customFormat="1" x14ac:dyDescent="0.25">
      <c r="A244" s="87"/>
      <c r="C244" s="378" t="s">
        <v>1264</v>
      </c>
      <c r="D244" s="138">
        <v>1358738.7423299998</v>
      </c>
      <c r="E244" s="138">
        <v>1794277.6622199998</v>
      </c>
      <c r="F244" s="138">
        <v>2334847.7925599995</v>
      </c>
      <c r="G244" s="138">
        <v>998542.7874899999</v>
      </c>
      <c r="H244" s="138">
        <v>6486406.9846000001</v>
      </c>
      <c r="I244" s="138">
        <v>497971.70428999997</v>
      </c>
      <c r="J244" s="138">
        <v>599839.13569000002</v>
      </c>
      <c r="K244" s="138">
        <v>0</v>
      </c>
      <c r="L244" s="138">
        <v>1672368.18083</v>
      </c>
      <c r="M244" s="138">
        <v>462739.28836000001</v>
      </c>
      <c r="N244" s="138">
        <v>315981.10125000001</v>
      </c>
      <c r="O244" s="138">
        <v>141432.49963999999</v>
      </c>
      <c r="P244" s="138">
        <v>160187.54711999997</v>
      </c>
      <c r="Q244" s="138">
        <v>294445.50254999998</v>
      </c>
      <c r="R244" s="138">
        <v>4144964.9597299998</v>
      </c>
      <c r="S244" s="138">
        <v>4060.90569</v>
      </c>
      <c r="T244" s="138">
        <v>57342.631049999996</v>
      </c>
      <c r="U244" s="138">
        <v>9441.4411500000006</v>
      </c>
      <c r="V244" s="138">
        <v>17860.908929999998</v>
      </c>
      <c r="W244" s="138">
        <v>699.60563000000002</v>
      </c>
      <c r="X244" s="138">
        <v>13254.294039999999</v>
      </c>
      <c r="Y244" s="138">
        <v>3821.2028700000001</v>
      </c>
      <c r="Z244" s="138">
        <v>4231.5353800000003</v>
      </c>
      <c r="AA244" s="138">
        <v>0</v>
      </c>
      <c r="AB244" s="138">
        <v>39857.064670000007</v>
      </c>
      <c r="AC244" s="138">
        <v>8.2691099999999995</v>
      </c>
      <c r="AD244" s="138">
        <v>150577.85852000001</v>
      </c>
      <c r="AE244" s="138">
        <v>10781949.802849999</v>
      </c>
      <c r="AF244" s="138">
        <v>315981.10125000001</v>
      </c>
      <c r="AG244" s="138">
        <v>2152968.37812</v>
      </c>
      <c r="AH244" s="138">
        <v>0</v>
      </c>
      <c r="AI244" s="138">
        <v>3829.4719800000003</v>
      </c>
      <c r="AJ244" s="138">
        <v>8309170.8514999999</v>
      </c>
      <c r="AL244" s="380"/>
    </row>
    <row r="245" spans="1:38" s="115" customFormat="1" x14ac:dyDescent="0.25">
      <c r="A245" s="148"/>
      <c r="C245" s="378" t="s">
        <v>1265</v>
      </c>
      <c r="D245" s="113">
        <v>196423.56717999998</v>
      </c>
      <c r="E245" s="113">
        <v>537018.79032000003</v>
      </c>
      <c r="F245" s="113">
        <v>656399.96048000001</v>
      </c>
      <c r="G245" s="113">
        <v>243609.04402999999</v>
      </c>
      <c r="H245" s="113">
        <v>1633451.3620099998</v>
      </c>
      <c r="I245" s="113">
        <v>48278.682359999999</v>
      </c>
      <c r="J245" s="113">
        <v>67840.672789999997</v>
      </c>
      <c r="K245" s="113">
        <v>0</v>
      </c>
      <c r="L245" s="113">
        <v>0</v>
      </c>
      <c r="M245" s="113">
        <v>90078.920740000001</v>
      </c>
      <c r="N245" s="113">
        <v>110220.93134</v>
      </c>
      <c r="O245" s="113">
        <v>33398.834089999997</v>
      </c>
      <c r="P245" s="113">
        <v>18582.592659999998</v>
      </c>
      <c r="Q245" s="113">
        <v>65.342950000000002</v>
      </c>
      <c r="R245" s="113">
        <v>368465.97692999995</v>
      </c>
      <c r="S245" s="113">
        <v>22060.360559999997</v>
      </c>
      <c r="T245" s="113">
        <v>1032.1197200000001</v>
      </c>
      <c r="U245" s="113">
        <v>25.488389999999999</v>
      </c>
      <c r="V245" s="113">
        <v>62.582529999999998</v>
      </c>
      <c r="W245" s="113">
        <v>165.29894999999999</v>
      </c>
      <c r="X245" s="113">
        <v>1E-3</v>
      </c>
      <c r="Y245" s="113">
        <v>0</v>
      </c>
      <c r="Z245" s="113">
        <v>1584.7719199999999</v>
      </c>
      <c r="AA245" s="113">
        <v>0</v>
      </c>
      <c r="AB245" s="113">
        <v>5271.3017200000004</v>
      </c>
      <c r="AC245" s="113">
        <v>0</v>
      </c>
      <c r="AD245" s="113">
        <v>30201.924789999997</v>
      </c>
      <c r="AE245" s="113">
        <v>2032119.26373</v>
      </c>
      <c r="AF245" s="113">
        <v>110220.93134</v>
      </c>
      <c r="AG245" s="113">
        <v>90141.503269999987</v>
      </c>
      <c r="AH245" s="113">
        <v>0</v>
      </c>
      <c r="AI245" s="113">
        <v>0</v>
      </c>
      <c r="AJ245" s="113">
        <v>1831756.8291199997</v>
      </c>
      <c r="AL245" s="144"/>
    </row>
    <row r="246" spans="1:38" s="115" customFormat="1" x14ac:dyDescent="0.25">
      <c r="A246" s="148"/>
      <c r="C246" s="378" t="s">
        <v>1597</v>
      </c>
      <c r="D246" s="113">
        <v>204364.78194000002</v>
      </c>
      <c r="E246" s="113">
        <v>8790.5893399999986</v>
      </c>
      <c r="F246" s="113">
        <v>1001121.39542</v>
      </c>
      <c r="G246" s="113">
        <v>18383.13983</v>
      </c>
      <c r="H246" s="113">
        <v>1232659.90653</v>
      </c>
      <c r="I246" s="113">
        <v>6123.7322100000001</v>
      </c>
      <c r="J246" s="113">
        <v>0</v>
      </c>
      <c r="K246" s="113">
        <v>0</v>
      </c>
      <c r="L246" s="113">
        <v>0</v>
      </c>
      <c r="M246" s="113">
        <v>1.4999999999999999E-2</v>
      </c>
      <c r="N246" s="113">
        <v>3140.8693699999999</v>
      </c>
      <c r="O246" s="113">
        <v>57918.460069999994</v>
      </c>
      <c r="P246" s="113">
        <v>5710.5304100000003</v>
      </c>
      <c r="Q246" s="113">
        <v>291946.60006000003</v>
      </c>
      <c r="R246" s="113">
        <v>364840.20711999998</v>
      </c>
      <c r="S246" s="113">
        <v>63987.099179999997</v>
      </c>
      <c r="T246" s="113">
        <v>190.98009000000002</v>
      </c>
      <c r="U246" s="113">
        <v>7089.54432</v>
      </c>
      <c r="V246" s="113">
        <v>1333.6603399999999</v>
      </c>
      <c r="W246" s="113">
        <v>8659.93894</v>
      </c>
      <c r="X246" s="113">
        <v>759.27208000000007</v>
      </c>
      <c r="Y246" s="113">
        <v>46864.253990000005</v>
      </c>
      <c r="Z246" s="113">
        <v>65.579179999999994</v>
      </c>
      <c r="AA246" s="113">
        <v>77337.405000000013</v>
      </c>
      <c r="AB246" s="113">
        <v>48410.740570000002</v>
      </c>
      <c r="AC246" s="113">
        <v>80653.631840000016</v>
      </c>
      <c r="AD246" s="113">
        <v>335352.10553</v>
      </c>
      <c r="AE246" s="113">
        <v>1932852.2191799998</v>
      </c>
      <c r="AF246" s="113">
        <v>3140.8693699999999</v>
      </c>
      <c r="AG246" s="113">
        <v>1333.67534</v>
      </c>
      <c r="AH246" s="113">
        <v>0</v>
      </c>
      <c r="AI246" s="113">
        <v>204855.29083000001</v>
      </c>
      <c r="AJ246" s="113">
        <v>1723522.3836399999</v>
      </c>
      <c r="AL246" s="144"/>
    </row>
    <row r="247" spans="1:38" s="115" customFormat="1" x14ac:dyDescent="0.25">
      <c r="A247" s="148"/>
      <c r="C247" s="378" t="s">
        <v>725</v>
      </c>
      <c r="D247" s="113">
        <v>2682.0492199999999</v>
      </c>
      <c r="E247" s="113">
        <v>344053.60954000003</v>
      </c>
      <c r="F247" s="113">
        <v>15588.639450000001</v>
      </c>
      <c r="G247" s="113">
        <v>498.93295999999998</v>
      </c>
      <c r="H247" s="113">
        <v>362823.23116999998</v>
      </c>
      <c r="I247" s="113">
        <v>0</v>
      </c>
      <c r="J247" s="113">
        <v>3661.9402600000003</v>
      </c>
      <c r="K247" s="113">
        <v>0</v>
      </c>
      <c r="L247" s="113">
        <v>0</v>
      </c>
      <c r="M247" s="113">
        <v>0</v>
      </c>
      <c r="N247" s="113">
        <v>0</v>
      </c>
      <c r="O247" s="113">
        <v>214.39572000000001</v>
      </c>
      <c r="P247" s="113">
        <v>2835.6057299999998</v>
      </c>
      <c r="Q247" s="113">
        <v>0</v>
      </c>
      <c r="R247" s="113">
        <v>6711.9417100000001</v>
      </c>
      <c r="S247" s="113">
        <v>202.68970999999999</v>
      </c>
      <c r="T247" s="113">
        <v>0</v>
      </c>
      <c r="U247" s="113">
        <v>0</v>
      </c>
      <c r="V247" s="113">
        <v>0</v>
      </c>
      <c r="W247" s="113">
        <v>0</v>
      </c>
      <c r="X247" s="113">
        <v>0</v>
      </c>
      <c r="Y247" s="113">
        <v>0</v>
      </c>
      <c r="Z247" s="113">
        <v>0</v>
      </c>
      <c r="AA247" s="113">
        <v>0</v>
      </c>
      <c r="AB247" s="113">
        <v>0</v>
      </c>
      <c r="AC247" s="113">
        <v>0</v>
      </c>
      <c r="AD247" s="113">
        <v>202.68970999999999</v>
      </c>
      <c r="AE247" s="113">
        <v>369737.86258999998</v>
      </c>
      <c r="AF247" s="113">
        <v>0</v>
      </c>
      <c r="AG247" s="113">
        <v>0</v>
      </c>
      <c r="AH247" s="113">
        <v>0</v>
      </c>
      <c r="AI247" s="113">
        <v>0</v>
      </c>
      <c r="AJ247" s="113">
        <v>369737.86258999998</v>
      </c>
      <c r="AL247" s="144"/>
    </row>
    <row r="248" spans="1:38" s="115" customFormat="1" x14ac:dyDescent="0.25">
      <c r="A248" s="148"/>
      <c r="C248" s="378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L248" s="144"/>
    </row>
    <row r="249" spans="1:38" x14ac:dyDescent="0.25">
      <c r="A249" s="42"/>
      <c r="C249" s="228"/>
      <c r="E249" s="113"/>
      <c r="F249" s="247"/>
      <c r="G249" s="247"/>
      <c r="H249" s="113"/>
      <c r="I249" s="113"/>
      <c r="J249" s="113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7"/>
      <c r="AA249" s="247"/>
      <c r="AB249" s="247"/>
      <c r="AC249" s="247"/>
      <c r="AD249" s="247"/>
      <c r="AE249" s="247"/>
      <c r="AF249" s="247"/>
      <c r="AG249" s="247"/>
      <c r="AH249" s="247"/>
      <c r="AI249" s="247"/>
      <c r="AJ249" s="247"/>
    </row>
    <row r="250" spans="1:38" x14ac:dyDescent="0.25">
      <c r="C250" s="342" t="s">
        <v>1229</v>
      </c>
      <c r="D250" s="98">
        <v>68342.125379999998</v>
      </c>
      <c r="E250" s="98">
        <v>630453.02711000014</v>
      </c>
      <c r="F250" s="98">
        <v>337143.70223</v>
      </c>
      <c r="G250" s="98">
        <v>32320.911470000006</v>
      </c>
      <c r="H250" s="98">
        <v>1068259.7661899999</v>
      </c>
      <c r="I250" s="98">
        <v>101218.78767999999</v>
      </c>
      <c r="J250" s="98">
        <v>2402.4366499999996</v>
      </c>
      <c r="K250" s="98">
        <v>0</v>
      </c>
      <c r="L250" s="98">
        <v>116514.51559</v>
      </c>
      <c r="M250" s="98">
        <v>18050.625840000001</v>
      </c>
      <c r="N250" s="98">
        <v>70653.013989999992</v>
      </c>
      <c r="O250" s="98">
        <v>37111.378000000004</v>
      </c>
      <c r="P250" s="98">
        <v>2390.1892900000003</v>
      </c>
      <c r="Q250" s="98">
        <v>5114.0973299999996</v>
      </c>
      <c r="R250" s="98">
        <v>353455.04437000002</v>
      </c>
      <c r="S250" s="98">
        <v>16041.589869999996</v>
      </c>
      <c r="T250" s="98">
        <v>5551.1465799999996</v>
      </c>
      <c r="U250" s="98">
        <v>3067.7587600000002</v>
      </c>
      <c r="V250" s="98">
        <v>4435.0662300000004</v>
      </c>
      <c r="W250" s="98">
        <v>917.01446999999996</v>
      </c>
      <c r="X250" s="98">
        <v>226.63758000000001</v>
      </c>
      <c r="Y250" s="98">
        <v>15428.389700000002</v>
      </c>
      <c r="Z250" s="98">
        <v>3111.6059800000003</v>
      </c>
      <c r="AA250" s="98">
        <v>2348.0667899999999</v>
      </c>
      <c r="AB250" s="98">
        <v>55584.223989999999</v>
      </c>
      <c r="AC250" s="98">
        <v>2554.81936</v>
      </c>
      <c r="AD250" s="98">
        <v>109266.31931000001</v>
      </c>
      <c r="AE250" s="98">
        <v>1530981.1298700001</v>
      </c>
      <c r="AF250" s="98">
        <v>70653.013989999992</v>
      </c>
      <c r="AG250" s="98">
        <v>139000.20766000001</v>
      </c>
      <c r="AH250" s="98">
        <v>0</v>
      </c>
      <c r="AI250" s="98">
        <v>20331.275850000002</v>
      </c>
      <c r="AJ250" s="98">
        <v>1300996.6323700002</v>
      </c>
      <c r="AK250" s="98"/>
    </row>
    <row r="251" spans="1:38" x14ac:dyDescent="0.25">
      <c r="C251" s="228" t="s">
        <v>1263</v>
      </c>
      <c r="D251" s="113">
        <v>3157.1486400000003</v>
      </c>
      <c r="E251" s="113">
        <v>596709.63475000008</v>
      </c>
      <c r="F251" s="113">
        <v>136403.94313999999</v>
      </c>
      <c r="G251" s="113">
        <v>15981.556680000002</v>
      </c>
      <c r="H251" s="113">
        <v>752252.28321000002</v>
      </c>
      <c r="I251" s="113">
        <v>80534.645139999993</v>
      </c>
      <c r="J251" s="113">
        <v>0</v>
      </c>
      <c r="K251" s="113">
        <v>0</v>
      </c>
      <c r="L251" s="113">
        <v>19694.067510000001</v>
      </c>
      <c r="M251" s="113">
        <v>4785.2779099999998</v>
      </c>
      <c r="N251" s="113">
        <v>68435.457909999997</v>
      </c>
      <c r="O251" s="113">
        <v>19550.290070000003</v>
      </c>
      <c r="P251" s="113">
        <v>1723.0565200000001</v>
      </c>
      <c r="Q251" s="113">
        <v>0</v>
      </c>
      <c r="R251" s="113">
        <v>194722.79506</v>
      </c>
      <c r="S251" s="113">
        <v>10490.327769999998</v>
      </c>
      <c r="T251" s="113">
        <v>763.11363999999992</v>
      </c>
      <c r="U251" s="113">
        <v>2868.1642900000002</v>
      </c>
      <c r="V251" s="113">
        <v>1415.8280999999999</v>
      </c>
      <c r="W251" s="113">
        <v>595.73857999999996</v>
      </c>
      <c r="X251" s="113">
        <v>0</v>
      </c>
      <c r="Y251" s="113">
        <v>0</v>
      </c>
      <c r="Z251" s="113">
        <v>2562.1906200000003</v>
      </c>
      <c r="AA251" s="113">
        <v>0</v>
      </c>
      <c r="AB251" s="113">
        <v>5589.9348499999996</v>
      </c>
      <c r="AC251" s="113">
        <v>0</v>
      </c>
      <c r="AD251" s="113">
        <v>24285.297850000003</v>
      </c>
      <c r="AE251" s="113">
        <v>971260.37612000003</v>
      </c>
      <c r="AF251" s="113">
        <v>68435.457909999997</v>
      </c>
      <c r="AG251" s="113">
        <v>25895.173520000004</v>
      </c>
      <c r="AH251" s="113">
        <v>0</v>
      </c>
      <c r="AI251" s="113">
        <v>0</v>
      </c>
      <c r="AJ251" s="113">
        <v>876929.74468999996</v>
      </c>
      <c r="AK251" s="113"/>
    </row>
    <row r="252" spans="1:38" x14ac:dyDescent="0.25">
      <c r="C252" s="228" t="s">
        <v>1264</v>
      </c>
      <c r="D252" s="113">
        <v>54448.885139999999</v>
      </c>
      <c r="E252" s="113">
        <v>2539.2538599999998</v>
      </c>
      <c r="F252" s="113">
        <v>133482.25854000001</v>
      </c>
      <c r="G252" s="113">
        <v>12763.66279</v>
      </c>
      <c r="H252" s="113">
        <v>203234.06033000004</v>
      </c>
      <c r="I252" s="113">
        <v>20072.216659999998</v>
      </c>
      <c r="J252" s="113">
        <v>492.35602</v>
      </c>
      <c r="K252" s="113">
        <v>0</v>
      </c>
      <c r="L252" s="113">
        <v>96820.448080000002</v>
      </c>
      <c r="M252" s="113">
        <v>12980.784810000001</v>
      </c>
      <c r="N252" s="113">
        <v>1690.3968199999999</v>
      </c>
      <c r="O252" s="113">
        <v>10404.426819999999</v>
      </c>
      <c r="P252" s="113">
        <v>515.20371999999998</v>
      </c>
      <c r="Q252" s="113">
        <v>2728.7528499999994</v>
      </c>
      <c r="R252" s="113">
        <v>145704.58578000002</v>
      </c>
      <c r="S252" s="113">
        <v>222.08375999999998</v>
      </c>
      <c r="T252" s="113">
        <v>4477.5186000000003</v>
      </c>
      <c r="U252" s="113">
        <v>30.646100000000001</v>
      </c>
      <c r="V252" s="113">
        <v>2837.1596299999997</v>
      </c>
      <c r="W252" s="113">
        <v>56.597169999999998</v>
      </c>
      <c r="X252" s="113">
        <v>226.63758000000001</v>
      </c>
      <c r="Y252" s="113">
        <v>822.91538000000003</v>
      </c>
      <c r="Z252" s="113">
        <v>254.74041</v>
      </c>
      <c r="AA252" s="113">
        <v>0</v>
      </c>
      <c r="AB252" s="113">
        <v>16126.400970000002</v>
      </c>
      <c r="AC252" s="113">
        <v>0</v>
      </c>
      <c r="AD252" s="113">
        <v>25054.6996</v>
      </c>
      <c r="AE252" s="113">
        <v>373993.34571000008</v>
      </c>
      <c r="AF252" s="113">
        <v>1690.3968199999999</v>
      </c>
      <c r="AG252" s="113">
        <v>112638.39251999999</v>
      </c>
      <c r="AH252" s="113">
        <v>0</v>
      </c>
      <c r="AI252" s="113">
        <v>822.91538000000003</v>
      </c>
      <c r="AJ252" s="113">
        <v>258841.64099000007</v>
      </c>
      <c r="AK252" s="113"/>
    </row>
    <row r="253" spans="1:38" x14ac:dyDescent="0.25">
      <c r="C253" s="228" t="s">
        <v>1266</v>
      </c>
      <c r="D253" s="113">
        <v>5930.1473100000003</v>
      </c>
      <c r="E253" s="113">
        <v>28826.854989999996</v>
      </c>
      <c r="F253" s="113">
        <v>12424.594160000001</v>
      </c>
      <c r="G253" s="113">
        <v>3342.4820799999998</v>
      </c>
      <c r="H253" s="113">
        <v>50524.078539999995</v>
      </c>
      <c r="I253" s="113">
        <v>565.19430999999997</v>
      </c>
      <c r="J253" s="113">
        <v>1901.0955999999999</v>
      </c>
      <c r="K253" s="113">
        <v>0</v>
      </c>
      <c r="L253" s="113">
        <v>0</v>
      </c>
      <c r="M253" s="113">
        <v>284.56312000000003</v>
      </c>
      <c r="N253" s="113">
        <v>491.61305999999996</v>
      </c>
      <c r="O253" s="113">
        <v>2563.5932599999996</v>
      </c>
      <c r="P253" s="113">
        <v>131.86355</v>
      </c>
      <c r="Q253" s="113">
        <v>0</v>
      </c>
      <c r="R253" s="113">
        <v>5937.9229000000005</v>
      </c>
      <c r="S253" s="113">
        <v>559.40584999999999</v>
      </c>
      <c r="T253" s="113">
        <v>310.51434</v>
      </c>
      <c r="U253" s="113">
        <v>0</v>
      </c>
      <c r="V253" s="113">
        <v>54.197789999999998</v>
      </c>
      <c r="W253" s="113">
        <v>0</v>
      </c>
      <c r="X253" s="113">
        <v>0</v>
      </c>
      <c r="Y253" s="113">
        <v>0</v>
      </c>
      <c r="Z253" s="113">
        <v>271.04451</v>
      </c>
      <c r="AA253" s="113">
        <v>0</v>
      </c>
      <c r="AB253" s="113">
        <v>6741.6203400000013</v>
      </c>
      <c r="AC253" s="113">
        <v>0</v>
      </c>
      <c r="AD253" s="113">
        <v>7936.7828299999992</v>
      </c>
      <c r="AE253" s="113">
        <v>64398.784269999996</v>
      </c>
      <c r="AF253" s="113">
        <v>491.61305999999996</v>
      </c>
      <c r="AG253" s="113">
        <v>338.76091000000002</v>
      </c>
      <c r="AH253" s="113">
        <v>0</v>
      </c>
      <c r="AI253" s="113">
        <v>0</v>
      </c>
      <c r="AJ253" s="113">
        <v>63568.410299999996</v>
      </c>
      <c r="AK253" s="113"/>
    </row>
    <row r="254" spans="1:38" x14ac:dyDescent="0.25">
      <c r="C254" s="228" t="s">
        <v>1597</v>
      </c>
      <c r="D254" s="113">
        <v>4805.9442899999995</v>
      </c>
      <c r="E254" s="113">
        <v>2217.08734</v>
      </c>
      <c r="F254" s="113">
        <v>54832.906390000004</v>
      </c>
      <c r="G254" s="113">
        <v>233.20991999999998</v>
      </c>
      <c r="H254" s="113">
        <v>62089.147939999988</v>
      </c>
      <c r="I254" s="113">
        <v>46.731569999999998</v>
      </c>
      <c r="J254" s="113">
        <v>8.9850300000000001</v>
      </c>
      <c r="K254" s="113">
        <v>0</v>
      </c>
      <c r="L254" s="113">
        <v>0</v>
      </c>
      <c r="M254" s="113">
        <v>0</v>
      </c>
      <c r="N254" s="113">
        <v>35.546199999999999</v>
      </c>
      <c r="O254" s="113">
        <v>4573.8299500000003</v>
      </c>
      <c r="P254" s="113">
        <v>20.0655</v>
      </c>
      <c r="Q254" s="113">
        <v>2385.3444800000002</v>
      </c>
      <c r="R254" s="113">
        <v>7070.5027300000002</v>
      </c>
      <c r="S254" s="113">
        <v>4769.7724900000003</v>
      </c>
      <c r="T254" s="113">
        <v>0</v>
      </c>
      <c r="U254" s="113">
        <v>168.94837000000001</v>
      </c>
      <c r="V254" s="113">
        <v>127.88071000000001</v>
      </c>
      <c r="W254" s="113">
        <v>264.67872</v>
      </c>
      <c r="X254" s="113">
        <v>0</v>
      </c>
      <c r="Y254" s="113">
        <v>14605.474320000001</v>
      </c>
      <c r="Z254" s="113">
        <v>23.63044</v>
      </c>
      <c r="AA254" s="113">
        <v>2348.0667899999999</v>
      </c>
      <c r="AB254" s="113">
        <v>27126.267829999997</v>
      </c>
      <c r="AC254" s="113">
        <v>2554.81936</v>
      </c>
      <c r="AD254" s="113">
        <v>51989.539030000007</v>
      </c>
      <c r="AE254" s="113">
        <v>121149.18970000002</v>
      </c>
      <c r="AF254" s="113">
        <v>35.546199999999999</v>
      </c>
      <c r="AG254" s="113">
        <v>127.88071000000001</v>
      </c>
      <c r="AH254" s="113">
        <v>0</v>
      </c>
      <c r="AI254" s="113">
        <v>19508.360470000003</v>
      </c>
      <c r="AJ254" s="113">
        <v>101477.40232000002</v>
      </c>
      <c r="AK254" s="113"/>
    </row>
    <row r="255" spans="1:38" x14ac:dyDescent="0.25">
      <c r="C255" s="228" t="s">
        <v>725</v>
      </c>
      <c r="D255" s="113">
        <v>0</v>
      </c>
      <c r="E255" s="113">
        <v>160.19617</v>
      </c>
      <c r="F255" s="113">
        <v>0</v>
      </c>
      <c r="G255" s="113">
        <v>0</v>
      </c>
      <c r="H255" s="113">
        <v>160.19617</v>
      </c>
      <c r="I255" s="113">
        <v>0</v>
      </c>
      <c r="J255" s="113">
        <v>0</v>
      </c>
      <c r="K255" s="113">
        <v>0</v>
      </c>
      <c r="L255" s="113">
        <v>0</v>
      </c>
      <c r="M255" s="113">
        <v>0</v>
      </c>
      <c r="N255" s="113">
        <v>0</v>
      </c>
      <c r="O255" s="113">
        <v>19.2379</v>
      </c>
      <c r="P255" s="113">
        <v>0</v>
      </c>
      <c r="Q255" s="113">
        <v>0</v>
      </c>
      <c r="R255" s="113">
        <v>19.2379</v>
      </c>
      <c r="S255" s="113">
        <v>0</v>
      </c>
      <c r="T255" s="113">
        <v>0</v>
      </c>
      <c r="U255" s="113">
        <v>0</v>
      </c>
      <c r="V255" s="113">
        <v>0</v>
      </c>
      <c r="W255" s="113">
        <v>0</v>
      </c>
      <c r="X255" s="113">
        <v>0</v>
      </c>
      <c r="Y255" s="113">
        <v>0</v>
      </c>
      <c r="Z255" s="113">
        <v>0</v>
      </c>
      <c r="AA255" s="113">
        <v>0</v>
      </c>
      <c r="AB255" s="113">
        <v>0</v>
      </c>
      <c r="AC255" s="113">
        <v>0</v>
      </c>
      <c r="AD255" s="113">
        <v>0</v>
      </c>
      <c r="AE255" s="113">
        <v>179.43406999999999</v>
      </c>
      <c r="AF255" s="113">
        <v>0</v>
      </c>
      <c r="AG255" s="113">
        <v>0</v>
      </c>
      <c r="AH255" s="113">
        <v>0</v>
      </c>
      <c r="AI255" s="113">
        <v>0</v>
      </c>
      <c r="AJ255" s="113">
        <v>179.43406999999999</v>
      </c>
      <c r="AK255" s="113"/>
    </row>
    <row r="256" spans="1:38" x14ac:dyDescent="0.25">
      <c r="C256" s="228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</row>
    <row r="257" spans="2:36" x14ac:dyDescent="0.25">
      <c r="C257" s="228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</row>
    <row r="258" spans="2:36" x14ac:dyDescent="0.25">
      <c r="C258" s="342" t="s">
        <v>1232</v>
      </c>
      <c r="D258" s="98">
        <v>19601.689919999997</v>
      </c>
      <c r="E258" s="98">
        <v>138797.90393</v>
      </c>
      <c r="F258" s="98">
        <v>547953.5969</v>
      </c>
      <c r="G258" s="98">
        <v>99030.241929999989</v>
      </c>
      <c r="H258" s="98">
        <v>805383.43267999997</v>
      </c>
      <c r="I258" s="98">
        <v>40368.963990000004</v>
      </c>
      <c r="J258" s="98">
        <v>10009.728999999999</v>
      </c>
      <c r="K258" s="98">
        <v>3699.5819999999999</v>
      </c>
      <c r="L258" s="98">
        <v>92604.690179999991</v>
      </c>
      <c r="M258" s="98">
        <v>36795.794310000005</v>
      </c>
      <c r="N258" s="98">
        <v>25302.268309999999</v>
      </c>
      <c r="O258" s="98">
        <v>23186.712669999997</v>
      </c>
      <c r="P258" s="98">
        <v>7734.5941399999992</v>
      </c>
      <c r="Q258" s="98">
        <v>5190.0856999999996</v>
      </c>
      <c r="R258" s="98">
        <v>244892.4203</v>
      </c>
      <c r="S258" s="98">
        <v>10009.258040000001</v>
      </c>
      <c r="T258" s="98">
        <v>2678.04205</v>
      </c>
      <c r="U258" s="98">
        <v>6.4843299999999999</v>
      </c>
      <c r="V258" s="98">
        <v>883.85232000000019</v>
      </c>
      <c r="W258" s="98">
        <v>0</v>
      </c>
      <c r="X258" s="98">
        <v>589.36229999999989</v>
      </c>
      <c r="Y258" s="98">
        <v>4953.9406600000011</v>
      </c>
      <c r="Z258" s="98">
        <v>1210.6950399999998</v>
      </c>
      <c r="AA258" s="98">
        <v>1002.3979300000001</v>
      </c>
      <c r="AB258" s="98">
        <v>871.70074</v>
      </c>
      <c r="AC258" s="98">
        <v>134.31835000000001</v>
      </c>
      <c r="AD258" s="98">
        <v>22340.051760000002</v>
      </c>
      <c r="AE258" s="98">
        <v>1072615.9047400001</v>
      </c>
      <c r="AF258" s="98">
        <v>29001.850310000002</v>
      </c>
      <c r="AG258" s="98">
        <v>130284.33681000001</v>
      </c>
      <c r="AH258" s="98">
        <v>0</v>
      </c>
      <c r="AI258" s="98">
        <v>6090.6569400000008</v>
      </c>
      <c r="AJ258" s="98">
        <v>907239.06068</v>
      </c>
    </row>
    <row r="259" spans="2:36" x14ac:dyDescent="0.25">
      <c r="C259" s="228" t="s">
        <v>1263</v>
      </c>
      <c r="D259" s="113">
        <v>3109.13708</v>
      </c>
      <c r="E259" s="113">
        <v>93252.682010000004</v>
      </c>
      <c r="F259" s="113">
        <v>98757.964059999998</v>
      </c>
      <c r="G259" s="113">
        <v>14644.187599999999</v>
      </c>
      <c r="H259" s="113">
        <v>209763.97075000004</v>
      </c>
      <c r="I259" s="113">
        <v>17546.53501</v>
      </c>
      <c r="J259" s="113">
        <v>129.35669000000001</v>
      </c>
      <c r="K259" s="113">
        <v>3699.5819999999999</v>
      </c>
      <c r="L259" s="113">
        <v>2415.1838399999997</v>
      </c>
      <c r="M259" s="113">
        <v>13744.931990000001</v>
      </c>
      <c r="N259" s="113">
        <v>16517.102610000002</v>
      </c>
      <c r="O259" s="113">
        <v>14109.942839999998</v>
      </c>
      <c r="P259" s="113">
        <v>7101.64959</v>
      </c>
      <c r="Q259" s="113">
        <v>3.0000000000000001E-3</v>
      </c>
      <c r="R259" s="113">
        <v>75264.28757</v>
      </c>
      <c r="S259" s="113">
        <v>7447.557530000001</v>
      </c>
      <c r="T259" s="113">
        <v>301.95810999999998</v>
      </c>
      <c r="U259" s="113">
        <v>0</v>
      </c>
      <c r="V259" s="113">
        <v>13.489850000000001</v>
      </c>
      <c r="W259" s="113">
        <v>0</v>
      </c>
      <c r="X259" s="113">
        <v>0</v>
      </c>
      <c r="Y259" s="113">
        <v>0</v>
      </c>
      <c r="Z259" s="113">
        <v>1008.32618</v>
      </c>
      <c r="AA259" s="113">
        <v>0</v>
      </c>
      <c r="AB259" s="113">
        <v>36.422600000000003</v>
      </c>
      <c r="AC259" s="113">
        <v>0</v>
      </c>
      <c r="AD259" s="113">
        <v>8807.7542700000013</v>
      </c>
      <c r="AE259" s="113">
        <v>293836.01259</v>
      </c>
      <c r="AF259" s="113">
        <v>20216.68461</v>
      </c>
      <c r="AG259" s="113">
        <v>16173.605680000001</v>
      </c>
      <c r="AH259" s="113">
        <v>0</v>
      </c>
      <c r="AI259" s="113">
        <v>0</v>
      </c>
      <c r="AJ259" s="113">
        <v>257445.72230000008</v>
      </c>
    </row>
    <row r="260" spans="2:36" x14ac:dyDescent="0.25">
      <c r="C260" s="228" t="s">
        <v>1264</v>
      </c>
      <c r="D260" s="113">
        <v>12745.719139999999</v>
      </c>
      <c r="E260" s="113">
        <v>30472.878779999999</v>
      </c>
      <c r="F260" s="113">
        <v>152690.73345999999</v>
      </c>
      <c r="G260" s="113">
        <v>74426.285659999994</v>
      </c>
      <c r="H260" s="113">
        <v>270335.61703999998</v>
      </c>
      <c r="I260" s="113">
        <v>22240.282940000005</v>
      </c>
      <c r="J260" s="113">
        <v>9642.4092599999985</v>
      </c>
      <c r="K260" s="113">
        <v>0</v>
      </c>
      <c r="L260" s="113">
        <v>90189.506339999993</v>
      </c>
      <c r="M260" s="113">
        <v>17693.739880000005</v>
      </c>
      <c r="N260" s="113">
        <v>6594.1324299999997</v>
      </c>
      <c r="O260" s="113">
        <v>6447.7818899999993</v>
      </c>
      <c r="P260" s="113">
        <v>533.61154999999997</v>
      </c>
      <c r="Q260" s="113">
        <v>1321.4765299999999</v>
      </c>
      <c r="R260" s="113">
        <v>154662.94082000002</v>
      </c>
      <c r="S260" s="113">
        <v>3.23265</v>
      </c>
      <c r="T260" s="113">
        <v>2376.0829899999999</v>
      </c>
      <c r="U260" s="113">
        <v>4.3</v>
      </c>
      <c r="V260" s="113">
        <v>778.08213000000012</v>
      </c>
      <c r="W260" s="113">
        <v>0</v>
      </c>
      <c r="X260" s="113">
        <v>550.8743199999999</v>
      </c>
      <c r="Y260" s="113">
        <v>240.78441999999998</v>
      </c>
      <c r="Z260" s="113">
        <v>183.38522999999998</v>
      </c>
      <c r="AA260" s="113">
        <v>0</v>
      </c>
      <c r="AB260" s="113">
        <v>175.81380999999999</v>
      </c>
      <c r="AC260" s="113">
        <v>0</v>
      </c>
      <c r="AD260" s="113">
        <v>4312.5555500000009</v>
      </c>
      <c r="AE260" s="113">
        <v>429311.11341000005</v>
      </c>
      <c r="AF260" s="113">
        <v>6594.1324299999997</v>
      </c>
      <c r="AG260" s="113">
        <v>108661.32835</v>
      </c>
      <c r="AH260" s="113">
        <v>0</v>
      </c>
      <c r="AI260" s="113">
        <v>240.78441999999998</v>
      </c>
      <c r="AJ260" s="113">
        <v>313814.86820999999</v>
      </c>
    </row>
    <row r="261" spans="2:36" x14ac:dyDescent="0.25">
      <c r="C261" s="228" t="s">
        <v>1266</v>
      </c>
      <c r="D261" s="113">
        <v>3379.6608200000001</v>
      </c>
      <c r="E261" s="113">
        <v>14706.543419999998</v>
      </c>
      <c r="F261" s="113">
        <v>93197.349370000011</v>
      </c>
      <c r="G261" s="113">
        <v>9337.7547500000001</v>
      </c>
      <c r="H261" s="113">
        <v>120621.30836000002</v>
      </c>
      <c r="I261" s="113">
        <v>467.25457000000006</v>
      </c>
      <c r="J261" s="113">
        <v>237.96304999999998</v>
      </c>
      <c r="K261" s="113">
        <v>0</v>
      </c>
      <c r="L261" s="113">
        <v>0</v>
      </c>
      <c r="M261" s="113">
        <v>5357.1204399999997</v>
      </c>
      <c r="N261" s="113">
        <v>2166.9059499999998</v>
      </c>
      <c r="O261" s="113">
        <v>357.53247000000005</v>
      </c>
      <c r="P261" s="113">
        <v>0</v>
      </c>
      <c r="Q261" s="113">
        <v>0</v>
      </c>
      <c r="R261" s="113">
        <v>8586.7764799999986</v>
      </c>
      <c r="S261" s="113">
        <v>13.662940000000001</v>
      </c>
      <c r="T261" s="113">
        <v>0</v>
      </c>
      <c r="U261" s="113">
        <v>0</v>
      </c>
      <c r="V261" s="113">
        <v>2.83006</v>
      </c>
      <c r="W261" s="113">
        <v>0</v>
      </c>
      <c r="X261" s="113">
        <v>0</v>
      </c>
      <c r="Y261" s="113">
        <v>0</v>
      </c>
      <c r="Z261" s="113">
        <v>5.7030099999999999</v>
      </c>
      <c r="AA261" s="113">
        <v>0</v>
      </c>
      <c r="AB261" s="113">
        <v>69.763930000000002</v>
      </c>
      <c r="AC261" s="113">
        <v>0</v>
      </c>
      <c r="AD261" s="113">
        <v>91.959940000000017</v>
      </c>
      <c r="AE261" s="113">
        <v>129300.04478000001</v>
      </c>
      <c r="AF261" s="113">
        <v>2166.9059499999998</v>
      </c>
      <c r="AG261" s="113">
        <v>5359.9504999999999</v>
      </c>
      <c r="AH261" s="113">
        <v>0</v>
      </c>
      <c r="AI261" s="113">
        <v>0</v>
      </c>
      <c r="AJ261" s="113">
        <v>121773.18833</v>
      </c>
    </row>
    <row r="262" spans="2:36" x14ac:dyDescent="0.25">
      <c r="C262" s="228" t="s">
        <v>1597</v>
      </c>
      <c r="D262" s="113">
        <v>367.17287999999996</v>
      </c>
      <c r="E262" s="113">
        <v>180.89681000000002</v>
      </c>
      <c r="F262" s="113">
        <v>203190.15670999998</v>
      </c>
      <c r="G262" s="113">
        <v>622.01391999999998</v>
      </c>
      <c r="H262" s="113">
        <v>204360.24032000001</v>
      </c>
      <c r="I262" s="113">
        <v>114.89147</v>
      </c>
      <c r="J262" s="113">
        <v>0</v>
      </c>
      <c r="K262" s="113">
        <v>0</v>
      </c>
      <c r="L262" s="113">
        <v>0</v>
      </c>
      <c r="M262" s="113">
        <v>2E-3</v>
      </c>
      <c r="N262" s="113">
        <v>24.127320000000001</v>
      </c>
      <c r="O262" s="113">
        <v>2271.4554700000003</v>
      </c>
      <c r="P262" s="113">
        <v>99.332999999999998</v>
      </c>
      <c r="Q262" s="113">
        <v>3868.60617</v>
      </c>
      <c r="R262" s="113">
        <v>6378.41543</v>
      </c>
      <c r="S262" s="113">
        <v>2544.80492</v>
      </c>
      <c r="T262" s="113">
        <v>9.5E-4</v>
      </c>
      <c r="U262" s="113">
        <v>2.1843300000000001</v>
      </c>
      <c r="V262" s="113">
        <v>89.450280000000006</v>
      </c>
      <c r="W262" s="113">
        <v>0</v>
      </c>
      <c r="X262" s="113">
        <v>38.48798</v>
      </c>
      <c r="Y262" s="113">
        <v>4713.1562400000012</v>
      </c>
      <c r="Z262" s="113">
        <v>13.280619999999999</v>
      </c>
      <c r="AA262" s="113">
        <v>1002.3979300000001</v>
      </c>
      <c r="AB262" s="113">
        <v>589.70039999999995</v>
      </c>
      <c r="AC262" s="113">
        <v>134.31835000000001</v>
      </c>
      <c r="AD262" s="113">
        <v>9127.7819999999992</v>
      </c>
      <c r="AE262" s="113">
        <v>219866.43774999998</v>
      </c>
      <c r="AF262" s="113">
        <v>24.127320000000001</v>
      </c>
      <c r="AG262" s="113">
        <v>89.452280000000002</v>
      </c>
      <c r="AH262" s="113">
        <v>0</v>
      </c>
      <c r="AI262" s="113">
        <v>5849.8725200000008</v>
      </c>
      <c r="AJ262" s="113">
        <v>213902.98563000001</v>
      </c>
    </row>
    <row r="263" spans="2:36" x14ac:dyDescent="0.25">
      <c r="C263" s="228" t="s">
        <v>725</v>
      </c>
      <c r="D263" s="113">
        <v>0</v>
      </c>
      <c r="E263" s="113">
        <v>184.90291000000002</v>
      </c>
      <c r="F263" s="113">
        <v>117.39330000000001</v>
      </c>
      <c r="G263" s="113">
        <v>0</v>
      </c>
      <c r="H263" s="113">
        <v>302.29620999999997</v>
      </c>
      <c r="I263" s="113">
        <v>0</v>
      </c>
      <c r="J263" s="113">
        <v>0</v>
      </c>
      <c r="K263" s="113">
        <v>0</v>
      </c>
      <c r="L263" s="113">
        <v>0</v>
      </c>
      <c r="M263" s="113">
        <v>0</v>
      </c>
      <c r="N263" s="113">
        <v>0</v>
      </c>
      <c r="O263" s="113">
        <v>0</v>
      </c>
      <c r="P263" s="113">
        <v>0</v>
      </c>
      <c r="Q263" s="113">
        <v>0</v>
      </c>
      <c r="R263" s="113">
        <v>0</v>
      </c>
      <c r="S263" s="113">
        <v>0</v>
      </c>
      <c r="T263" s="113">
        <v>0</v>
      </c>
      <c r="U263" s="113">
        <v>0</v>
      </c>
      <c r="V263" s="113">
        <v>0</v>
      </c>
      <c r="W263" s="113">
        <v>0</v>
      </c>
      <c r="X263" s="113">
        <v>0</v>
      </c>
      <c r="Y263" s="113">
        <v>0</v>
      </c>
      <c r="Z263" s="113">
        <v>0</v>
      </c>
      <c r="AA263" s="113">
        <v>0</v>
      </c>
      <c r="AB263" s="113">
        <v>0</v>
      </c>
      <c r="AC263" s="113">
        <v>0</v>
      </c>
      <c r="AD263" s="113">
        <v>0</v>
      </c>
      <c r="AE263" s="113">
        <v>302.29620999999997</v>
      </c>
      <c r="AF263" s="113">
        <v>0</v>
      </c>
      <c r="AG263" s="113">
        <v>0</v>
      </c>
      <c r="AH263" s="113">
        <v>0</v>
      </c>
      <c r="AI263" s="113">
        <v>0</v>
      </c>
      <c r="AJ263" s="113">
        <v>302.29620999999997</v>
      </c>
    </row>
    <row r="264" spans="2:36" x14ac:dyDescent="0.25">
      <c r="D264" s="113">
        <v>3799809.9351699995</v>
      </c>
      <c r="E264" s="113"/>
      <c r="F264" s="113"/>
      <c r="G264" s="113"/>
      <c r="H264" s="113">
        <v>19317465.909819998</v>
      </c>
      <c r="I264" s="113"/>
      <c r="J264" s="131"/>
      <c r="K264" s="113"/>
      <c r="L264" s="113"/>
      <c r="M264" s="113"/>
      <c r="N264" s="113"/>
      <c r="O264" s="113"/>
      <c r="P264" s="131"/>
      <c r="Q264" s="113"/>
      <c r="R264" s="131"/>
      <c r="S264" s="113"/>
      <c r="T264" s="113"/>
      <c r="U264" s="131"/>
      <c r="V264" s="113"/>
      <c r="W264" s="113"/>
      <c r="X264" s="113"/>
      <c r="Y264" s="131"/>
      <c r="Z264" s="131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</row>
    <row r="266" spans="2:36" x14ac:dyDescent="0.25">
      <c r="B266" s="40" t="s">
        <v>723</v>
      </c>
      <c r="C266" s="14"/>
      <c r="D266" s="98"/>
      <c r="AE266" s="343"/>
    </row>
    <row r="267" spans="2:36" x14ac:dyDescent="0.25">
      <c r="B267" s="40" t="s">
        <v>1214</v>
      </c>
      <c r="C267" s="14"/>
      <c r="D267" s="98"/>
    </row>
    <row r="268" spans="2:36" x14ac:dyDescent="0.25">
      <c r="B268" s="40" t="s">
        <v>1220</v>
      </c>
      <c r="C268" s="14"/>
      <c r="D268" s="98"/>
    </row>
    <row r="269" spans="2:36" x14ac:dyDescent="0.25">
      <c r="B269" s="42" t="s">
        <v>1217</v>
      </c>
    </row>
    <row r="270" spans="2:36" x14ac:dyDescent="0.25">
      <c r="B270" s="42" t="s">
        <v>1218</v>
      </c>
    </row>
    <row r="271" spans="2:36" x14ac:dyDescent="0.25">
      <c r="B271" s="42" t="s">
        <v>1219</v>
      </c>
    </row>
    <row r="272" spans="2:36" x14ac:dyDescent="0.25">
      <c r="B272" s="42" t="s">
        <v>1279</v>
      </c>
    </row>
    <row r="273" spans="2:2" x14ac:dyDescent="0.25">
      <c r="B273" s="42" t="s">
        <v>1226</v>
      </c>
    </row>
  </sheetData>
  <autoFilter ref="B9:AK161" xr:uid="{00000000-0009-0000-0000-00000A000000}"/>
  <customSheetViews>
    <customSheetView guid="{CFED1871-9B9D-472F-82C9-C68C06036B2E}" scale="75" showGridLines="0">
      <pane xSplit="3" ySplit="7" topLeftCell="D50" activePane="bottomRight" state="frozen"/>
      <selection pane="bottomRight" activeCell="C9" sqref="C9"/>
      <pageMargins left="0.7" right="0.7" top="0.75" bottom="0.75" header="0.3" footer="0.3"/>
    </customSheetView>
  </customSheetViews>
  <mergeCells count="1">
    <mergeCell ref="AF7:AI7"/>
  </mergeCell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CT171"/>
  <sheetViews>
    <sheetView showGridLines="0" zoomScale="85" zoomScaleNormal="85" workbookViewId="0">
      <pane xSplit="3" ySplit="6" topLeftCell="AD13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11.44140625" defaultRowHeight="13.8" x14ac:dyDescent="0.25"/>
  <cols>
    <col min="1" max="1" width="2.77734375" style="190" customWidth="1"/>
    <col min="2" max="2" width="16" style="190" customWidth="1"/>
    <col min="3" max="3" width="59.21875" style="190" customWidth="1"/>
    <col min="4" max="5" width="22.5546875" style="190" customWidth="1"/>
    <col min="6" max="6" width="19.77734375" style="190" bestFit="1" customWidth="1"/>
    <col min="7" max="16" width="22.5546875" style="190" customWidth="1"/>
    <col min="17" max="17" width="14.77734375" style="190" customWidth="1"/>
    <col min="18" max="18" width="12" style="190" bestFit="1" customWidth="1"/>
    <col min="19" max="19" width="16" style="190" bestFit="1" customWidth="1"/>
    <col min="20" max="20" width="13.21875" style="190" bestFit="1" customWidth="1"/>
    <col min="21" max="21" width="13.77734375" style="190" bestFit="1" customWidth="1"/>
    <col min="22" max="22" width="14" style="190" bestFit="1" customWidth="1"/>
    <col min="23" max="23" width="17.77734375" style="190" bestFit="1" customWidth="1"/>
    <col min="24" max="24" width="14.21875" style="190" bestFit="1" customWidth="1"/>
    <col min="25" max="25" width="11.44140625" style="190"/>
    <col min="26" max="26" width="14.44140625" style="190" bestFit="1" customWidth="1"/>
    <col min="27" max="27" width="16" style="190" customWidth="1"/>
    <col min="28" max="28" width="15.21875" style="190" bestFit="1" customWidth="1"/>
    <col min="29" max="29" width="16.5546875" style="190" bestFit="1" customWidth="1"/>
    <col min="30" max="30" width="12" style="190" bestFit="1" customWidth="1"/>
    <col min="31" max="31" width="13.5546875" style="190" customWidth="1"/>
    <col min="32" max="32" width="16.21875" style="190" bestFit="1" customWidth="1"/>
    <col min="33" max="33" width="15.21875" style="190" customWidth="1"/>
    <col min="34" max="34" width="15.77734375" style="190" customWidth="1"/>
    <col min="35" max="36" width="24.77734375" style="190" bestFit="1" customWidth="1"/>
    <col min="37" max="37" width="11.44140625" style="190"/>
    <col min="38" max="38" width="13.21875" style="190" bestFit="1" customWidth="1"/>
    <col min="39" max="16384" width="11.44140625" style="190"/>
  </cols>
  <sheetData>
    <row r="1" spans="1:98" x14ac:dyDescent="0.25">
      <c r="B1" s="248" t="s">
        <v>1212</v>
      </c>
      <c r="C1" s="249"/>
      <c r="D1" s="249"/>
      <c r="E1" s="249"/>
      <c r="F1" s="249"/>
      <c r="G1" s="249"/>
      <c r="H1" s="250"/>
      <c r="I1" s="249"/>
      <c r="J1" s="249"/>
      <c r="K1" s="249"/>
      <c r="L1" s="249"/>
      <c r="M1" s="249"/>
      <c r="N1" s="249"/>
      <c r="O1" s="249"/>
      <c r="P1" s="249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</row>
    <row r="2" spans="1:98" s="217" customFormat="1" x14ac:dyDescent="0.25">
      <c r="A2" s="190"/>
      <c r="B2" s="248" t="s">
        <v>1160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</row>
    <row r="3" spans="1:98" s="217" customFormat="1" x14ac:dyDescent="0.25">
      <c r="A3" s="190"/>
      <c r="B3" s="68">
        <v>44408</v>
      </c>
      <c r="C3" s="249"/>
      <c r="D3" s="249"/>
      <c r="E3" s="249"/>
      <c r="F3" s="249"/>
      <c r="G3" s="249"/>
      <c r="H3" s="238" t="e">
        <v>#REF!</v>
      </c>
      <c r="I3" s="249"/>
      <c r="J3" s="249"/>
      <c r="K3" s="249"/>
      <c r="L3" s="249"/>
      <c r="M3" s="249"/>
      <c r="N3" s="249"/>
      <c r="O3" s="249"/>
      <c r="P3" s="249"/>
    </row>
    <row r="4" spans="1:98" s="217" customFormat="1" x14ac:dyDescent="0.25">
      <c r="A4" s="190"/>
      <c r="B4" s="248" t="s">
        <v>566</v>
      </c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51"/>
      <c r="O4" s="249"/>
      <c r="P4" s="249"/>
    </row>
    <row r="5" spans="1:98" s="1" customFormat="1" ht="15" customHeight="1" x14ac:dyDescent="0.25">
      <c r="A5" s="181"/>
      <c r="B5" s="108"/>
      <c r="C5" s="58"/>
      <c r="D5" s="99"/>
      <c r="E5" s="99"/>
      <c r="F5" s="99"/>
      <c r="G5" s="99"/>
      <c r="H5" s="99"/>
      <c r="I5" s="99"/>
      <c r="J5" s="99"/>
      <c r="K5" s="98"/>
      <c r="L5" s="98"/>
      <c r="M5" s="98"/>
      <c r="N5" s="98"/>
      <c r="O5" s="99"/>
      <c r="P5" s="109"/>
      <c r="Q5" s="109"/>
      <c r="R5" s="109"/>
      <c r="S5" s="109"/>
      <c r="T5" s="109"/>
      <c r="U5" s="109"/>
      <c r="V5" s="91"/>
      <c r="W5" s="109"/>
      <c r="X5" s="109"/>
      <c r="Y5" s="91"/>
      <c r="Z5" s="109"/>
      <c r="AA5" s="91"/>
      <c r="AB5" s="109"/>
      <c r="AC5" s="91"/>
      <c r="AD5" s="109"/>
      <c r="AE5" s="109"/>
      <c r="AF5" s="552" t="s">
        <v>1221</v>
      </c>
      <c r="AG5" s="553"/>
      <c r="AH5" s="553"/>
      <c r="AI5" s="554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32" customFormat="1" ht="48.75" customHeight="1" x14ac:dyDescent="0.3">
      <c r="A6" s="328"/>
      <c r="B6" s="334" t="s">
        <v>10</v>
      </c>
      <c r="C6" s="335"/>
      <c r="D6" s="336" t="s">
        <v>1133</v>
      </c>
      <c r="E6" s="313" t="s">
        <v>1134</v>
      </c>
      <c r="F6" s="313" t="s">
        <v>1135</v>
      </c>
      <c r="G6" s="313" t="s">
        <v>1136</v>
      </c>
      <c r="H6" s="337" t="s">
        <v>1137</v>
      </c>
      <c r="I6" s="313" t="s">
        <v>1138</v>
      </c>
      <c r="J6" s="313" t="s">
        <v>1139</v>
      </c>
      <c r="K6" s="329" t="s">
        <v>1144</v>
      </c>
      <c r="L6" s="330" t="s">
        <v>1205</v>
      </c>
      <c r="M6" s="330" t="s">
        <v>1141</v>
      </c>
      <c r="N6" s="329" t="s">
        <v>1142</v>
      </c>
      <c r="O6" s="313" t="s">
        <v>1145</v>
      </c>
      <c r="P6" s="313" t="s">
        <v>1143</v>
      </c>
      <c r="Q6" s="313" t="s">
        <v>1140</v>
      </c>
      <c r="R6" s="337" t="s">
        <v>1147</v>
      </c>
      <c r="S6" s="313" t="s">
        <v>1146</v>
      </c>
      <c r="T6" s="313" t="s">
        <v>1148</v>
      </c>
      <c r="U6" s="313" t="s">
        <v>1149</v>
      </c>
      <c r="V6" s="330" t="s">
        <v>1150</v>
      </c>
      <c r="W6" s="313" t="s">
        <v>1151</v>
      </c>
      <c r="X6" s="313" t="s">
        <v>1152</v>
      </c>
      <c r="Y6" s="333" t="s">
        <v>1284</v>
      </c>
      <c r="Z6" s="313" t="s">
        <v>1153</v>
      </c>
      <c r="AA6" s="333" t="s">
        <v>1285</v>
      </c>
      <c r="AB6" s="313" t="s">
        <v>1154</v>
      </c>
      <c r="AC6" s="333" t="s">
        <v>1286</v>
      </c>
      <c r="AD6" s="337" t="s">
        <v>1155</v>
      </c>
      <c r="AE6" s="337" t="s">
        <v>1156</v>
      </c>
      <c r="AF6" s="329" t="s">
        <v>1157</v>
      </c>
      <c r="AG6" s="330" t="s">
        <v>1158</v>
      </c>
      <c r="AH6" s="331" t="s">
        <v>1159</v>
      </c>
      <c r="AI6" s="333" t="s">
        <v>1854</v>
      </c>
      <c r="AJ6" s="327" t="s">
        <v>1222</v>
      </c>
    </row>
    <row r="7" spans="1:98" s="252" customFormat="1" ht="14.25" customHeight="1" x14ac:dyDescent="0.25">
      <c r="A7" s="190"/>
      <c r="B7" s="253"/>
      <c r="C7" s="254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5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259"/>
      <c r="AJ7" s="363"/>
      <c r="AK7" s="190"/>
      <c r="AL7" s="190"/>
      <c r="AM7" s="190"/>
      <c r="AN7" s="190"/>
      <c r="AO7" s="190"/>
      <c r="AP7" s="190"/>
    </row>
    <row r="8" spans="1:98" x14ac:dyDescent="0.25">
      <c r="B8" s="256"/>
      <c r="C8" s="257" t="s">
        <v>3</v>
      </c>
      <c r="D8" s="258">
        <v>1</v>
      </c>
      <c r="E8" s="258">
        <v>1</v>
      </c>
      <c r="F8" s="258">
        <v>1</v>
      </c>
      <c r="G8" s="258">
        <v>1</v>
      </c>
      <c r="H8" s="258">
        <v>1</v>
      </c>
      <c r="I8" s="258">
        <v>1</v>
      </c>
      <c r="J8" s="258">
        <v>1</v>
      </c>
      <c r="K8" s="258">
        <v>1</v>
      </c>
      <c r="L8" s="258">
        <v>1</v>
      </c>
      <c r="M8" s="258">
        <v>1</v>
      </c>
      <c r="N8" s="258">
        <v>1</v>
      </c>
      <c r="O8" s="258">
        <v>1</v>
      </c>
      <c r="P8" s="258">
        <v>1</v>
      </c>
      <c r="Q8" s="258">
        <v>1</v>
      </c>
      <c r="R8" s="258">
        <v>1</v>
      </c>
      <c r="S8" s="258">
        <v>1</v>
      </c>
      <c r="T8" s="258">
        <v>1</v>
      </c>
      <c r="U8" s="258">
        <v>1</v>
      </c>
      <c r="V8" s="258">
        <v>1</v>
      </c>
      <c r="W8" s="258">
        <v>1</v>
      </c>
      <c r="X8" s="258">
        <v>1</v>
      </c>
      <c r="Y8" s="258">
        <v>1</v>
      </c>
      <c r="Z8" s="258">
        <v>1</v>
      </c>
      <c r="AA8" s="258">
        <v>1</v>
      </c>
      <c r="AB8" s="258">
        <v>1</v>
      </c>
      <c r="AC8" s="258">
        <v>1</v>
      </c>
      <c r="AD8" s="258">
        <v>1</v>
      </c>
      <c r="AE8" s="258">
        <v>1</v>
      </c>
      <c r="AF8" s="258">
        <v>1</v>
      </c>
      <c r="AG8" s="258">
        <v>1</v>
      </c>
      <c r="AH8" s="258" t="e">
        <v>#DIV/0!</v>
      </c>
      <c r="AI8" s="258">
        <v>1</v>
      </c>
      <c r="AJ8" s="356">
        <v>1</v>
      </c>
    </row>
    <row r="9" spans="1:98" x14ac:dyDescent="0.25">
      <c r="B9" s="256"/>
      <c r="C9" s="255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355"/>
    </row>
    <row r="10" spans="1:98" x14ac:dyDescent="0.25">
      <c r="B10" s="284">
        <v>1401</v>
      </c>
      <c r="C10" s="255" t="s">
        <v>1027</v>
      </c>
      <c r="D10" s="259">
        <v>0.50951794412669271</v>
      </c>
      <c r="E10" s="259">
        <v>0.20132192139590502</v>
      </c>
      <c r="F10" s="259">
        <v>0.35123126571515972</v>
      </c>
      <c r="G10" s="259">
        <v>0.61356803799635362</v>
      </c>
      <c r="H10" s="259">
        <v>0.39782831578821781</v>
      </c>
      <c r="I10" s="259">
        <v>0.43239881373425293</v>
      </c>
      <c r="J10" s="259">
        <v>0.71328282214602623</v>
      </c>
      <c r="K10" s="259">
        <v>0.98107777357674164</v>
      </c>
      <c r="L10" s="259">
        <v>4.4930142381500636E-2</v>
      </c>
      <c r="M10" s="259">
        <v>7.3047801750663763E-2</v>
      </c>
      <c r="N10" s="259">
        <v>0.78999468434370612</v>
      </c>
      <c r="O10" s="259">
        <v>0.22365035310043088</v>
      </c>
      <c r="P10" s="259">
        <v>0.63254588062331418</v>
      </c>
      <c r="Q10" s="259">
        <v>3.4623512810451225E-5</v>
      </c>
      <c r="R10" s="259">
        <v>0.47551847459983976</v>
      </c>
      <c r="S10" s="259">
        <v>0.72547089721158764</v>
      </c>
      <c r="T10" s="259">
        <v>0.47641437111477219</v>
      </c>
      <c r="U10" s="259">
        <v>0.38339585273938165</v>
      </c>
      <c r="V10" s="259">
        <v>0.14270067059586633</v>
      </c>
      <c r="W10" s="259">
        <v>0.89478349186629136</v>
      </c>
      <c r="X10" s="259">
        <v>5.437148229173424E-2</v>
      </c>
      <c r="Y10" s="259">
        <v>0</v>
      </c>
      <c r="Z10" s="259">
        <v>0.37068984542467714</v>
      </c>
      <c r="AA10" s="259">
        <v>0</v>
      </c>
      <c r="AB10" s="259">
        <v>8.0671463821449269E-2</v>
      </c>
      <c r="AC10" s="259">
        <v>0</v>
      </c>
      <c r="AD10" s="259">
        <v>0.43570816471379042</v>
      </c>
      <c r="AE10" s="259">
        <v>0.4255625345436484</v>
      </c>
      <c r="AF10" s="259">
        <v>0.80378774608777626</v>
      </c>
      <c r="AG10" s="259">
        <v>5.2933683333894491E-2</v>
      </c>
      <c r="AH10" s="259" t="e">
        <v>#DIV/0!</v>
      </c>
      <c r="AI10" s="259">
        <v>0</v>
      </c>
      <c r="AJ10" s="355">
        <v>0.4281400852399011</v>
      </c>
    </row>
    <row r="11" spans="1:98" x14ac:dyDescent="0.25">
      <c r="B11" s="284">
        <v>1402</v>
      </c>
      <c r="C11" s="255" t="s">
        <v>1325</v>
      </c>
      <c r="D11" s="259">
        <v>0.35336256063289867</v>
      </c>
      <c r="E11" s="259">
        <v>0.39799177170844835</v>
      </c>
      <c r="F11" s="259">
        <v>0.29939991128143695</v>
      </c>
      <c r="G11" s="259">
        <v>0.26725564291607756</v>
      </c>
      <c r="H11" s="259">
        <v>0.32612681876961086</v>
      </c>
      <c r="I11" s="259">
        <v>0.38074759804586822</v>
      </c>
      <c r="J11" s="259">
        <v>0.24168414049640671</v>
      </c>
      <c r="K11" s="259">
        <v>0</v>
      </c>
      <c r="L11" s="259">
        <v>0.82565137272380618</v>
      </c>
      <c r="M11" s="259">
        <v>0.6928688127734417</v>
      </c>
      <c r="N11" s="259">
        <v>0.11979164547272467</v>
      </c>
      <c r="O11" s="259">
        <v>0.36617847706174705</v>
      </c>
      <c r="P11" s="259">
        <v>0.28928503572075498</v>
      </c>
      <c r="Q11" s="259">
        <v>0.47120203422609735</v>
      </c>
      <c r="R11" s="259">
        <v>0.38230802084340776</v>
      </c>
      <c r="S11" s="259">
        <v>9.0503707685910522E-3</v>
      </c>
      <c r="T11" s="259">
        <v>0.42561612033656726</v>
      </c>
      <c r="U11" s="259">
        <v>0.25848036640176125</v>
      </c>
      <c r="V11" s="259">
        <v>0.58089645906665166</v>
      </c>
      <c r="W11" s="259">
        <v>7.0360454105264604E-3</v>
      </c>
      <c r="X11" s="259">
        <v>0.79557244370552305</v>
      </c>
      <c r="Y11" s="259">
        <v>4.9973603779245403E-2</v>
      </c>
      <c r="Z11" s="259">
        <v>0.24460626508181657</v>
      </c>
      <c r="AA11" s="259">
        <v>0</v>
      </c>
      <c r="AB11" s="259">
        <v>0.23987968589466635</v>
      </c>
      <c r="AC11" s="259">
        <v>9.9208241828044897E-5</v>
      </c>
      <c r="AD11" s="259">
        <v>0.1241912384302756</v>
      </c>
      <c r="AE11" s="259">
        <v>0.3376122390472302</v>
      </c>
      <c r="AF11" s="259">
        <v>0.11114465546926086</v>
      </c>
      <c r="AG11" s="259">
        <v>0.79020311883471506</v>
      </c>
      <c r="AH11" s="259" t="e">
        <v>#DIV/0!</v>
      </c>
      <c r="AI11" s="259">
        <v>1.514113641432167E-2</v>
      </c>
      <c r="AJ11" s="355">
        <v>0.31738876623774842</v>
      </c>
    </row>
    <row r="12" spans="1:98" x14ac:dyDescent="0.25">
      <c r="B12" s="284">
        <v>1403</v>
      </c>
      <c r="C12" s="255" t="s">
        <v>1026</v>
      </c>
      <c r="D12" s="259">
        <v>5.0650043189960095E-2</v>
      </c>
      <c r="E12" s="259">
        <v>0.10967186310522092</v>
      </c>
      <c r="F12" s="259">
        <v>8.3133848169808566E-2</v>
      </c>
      <c r="G12" s="259">
        <v>6.5057553498254997E-2</v>
      </c>
      <c r="H12" s="259">
        <v>7.9316933233002804E-2</v>
      </c>
      <c r="I12" s="259">
        <v>3.8440275452296238E-2</v>
      </c>
      <c r="J12" s="259">
        <v>2.7483656818246723E-2</v>
      </c>
      <c r="K12" s="259">
        <v>0</v>
      </c>
      <c r="L12" s="259">
        <v>0</v>
      </c>
      <c r="M12" s="259">
        <v>0.12931467924625228</v>
      </c>
      <c r="N12" s="259">
        <v>4.2540427810256326E-2</v>
      </c>
      <c r="O12" s="259">
        <v>8.6585689718431794E-2</v>
      </c>
      <c r="P12" s="259">
        <v>3.3731161850315904E-2</v>
      </c>
      <c r="Q12" s="259">
        <v>4.0536724266688859E-5</v>
      </c>
      <c r="R12" s="259">
        <v>3.3972430753314672E-2</v>
      </c>
      <c r="S12" s="259">
        <v>4.890645509720306E-2</v>
      </c>
      <c r="T12" s="259">
        <v>8.026815036923058E-3</v>
      </c>
      <c r="U12" s="259">
        <v>7.9106744210594485E-4</v>
      </c>
      <c r="V12" s="259">
        <v>1.8000919893078886E-3</v>
      </c>
      <c r="W12" s="259">
        <v>1.6655807297697174E-3</v>
      </c>
      <c r="X12" s="259">
        <v>0</v>
      </c>
      <c r="Y12" s="259">
        <v>0</v>
      </c>
      <c r="Z12" s="259">
        <v>9.007981220242281E-2</v>
      </c>
      <c r="AA12" s="259">
        <v>0</v>
      </c>
      <c r="AB12" s="259">
        <v>3.058667108230027E-2</v>
      </c>
      <c r="AC12" s="259">
        <v>0</v>
      </c>
      <c r="AD12" s="259">
        <v>2.5195353183888072E-2</v>
      </c>
      <c r="AE12" s="259">
        <v>6.1933253118680247E-2</v>
      </c>
      <c r="AF12" s="259">
        <v>3.9469707372560066E-2</v>
      </c>
      <c r="AG12" s="259">
        <v>3.1962704294564895E-2</v>
      </c>
      <c r="AH12" s="259" t="e">
        <v>#DIV/0!</v>
      </c>
      <c r="AI12" s="259">
        <v>0</v>
      </c>
      <c r="AJ12" s="355">
        <v>6.8044732212717382E-2</v>
      </c>
    </row>
    <row r="13" spans="1:98" x14ac:dyDescent="0.25">
      <c r="B13" s="284">
        <v>1404</v>
      </c>
      <c r="C13" s="255" t="s">
        <v>1331</v>
      </c>
      <c r="D13" s="259">
        <v>5.263994965607436E-2</v>
      </c>
      <c r="E13" s="259">
        <v>1.51322432082965E-3</v>
      </c>
      <c r="F13" s="259">
        <v>0.13054182618408791</v>
      </c>
      <c r="G13" s="259">
        <v>4.8277837019618684E-3</v>
      </c>
      <c r="H13" s="259">
        <v>6.2722876276647757E-2</v>
      </c>
      <c r="I13" s="259">
        <v>4.1937442055095218E-3</v>
      </c>
      <c r="J13" s="259">
        <v>0</v>
      </c>
      <c r="K13" s="259">
        <v>0</v>
      </c>
      <c r="L13" s="259">
        <v>0</v>
      </c>
      <c r="M13" s="259">
        <v>0</v>
      </c>
      <c r="N13" s="259">
        <v>1.2161295384202917E-3</v>
      </c>
      <c r="O13" s="259">
        <v>0.15008238043406535</v>
      </c>
      <c r="P13" s="259">
        <v>1.0068540319207913E-2</v>
      </c>
      <c r="Q13" s="259">
        <v>0.46728335160806717</v>
      </c>
      <c r="R13" s="259">
        <v>3.3325264597203932E-2</v>
      </c>
      <c r="S13" s="259">
        <v>0.14343264546864973</v>
      </c>
      <c r="T13" s="259">
        <v>1.3883127805984388E-3</v>
      </c>
      <c r="U13" s="259">
        <v>0.18848921622472686</v>
      </c>
      <c r="V13" s="259">
        <v>4.3981600347299907E-2</v>
      </c>
      <c r="W13" s="259">
        <v>8.6471901955597924E-2</v>
      </c>
      <c r="X13" s="259">
        <v>3.4744468443920991E-2</v>
      </c>
      <c r="Y13" s="259">
        <v>0.63374203815544095</v>
      </c>
      <c r="Z13" s="259">
        <v>2.7951788959350819E-3</v>
      </c>
      <c r="AA13" s="259">
        <v>0.89879882827076318</v>
      </c>
      <c r="AB13" s="259">
        <v>0.28147835985924541</v>
      </c>
      <c r="AC13" s="259">
        <v>0.91413964594739461</v>
      </c>
      <c r="AD13" s="259">
        <v>0.27586996236381756</v>
      </c>
      <c r="AE13" s="259">
        <v>6.0729749559901652E-2</v>
      </c>
      <c r="AF13" s="259">
        <v>1.1283449527746117E-3</v>
      </c>
      <c r="AG13" s="259">
        <v>4.7590713485861296E-4</v>
      </c>
      <c r="AH13" s="259" t="e">
        <v>#DIV/0!</v>
      </c>
      <c r="AI13" s="259">
        <v>0.82411645298118852</v>
      </c>
      <c r="AJ13" s="355">
        <v>6.6328360717658227E-2</v>
      </c>
    </row>
    <row r="14" spans="1:98" x14ac:dyDescent="0.25">
      <c r="B14" s="284">
        <v>1408</v>
      </c>
      <c r="C14" s="255" t="s">
        <v>1334</v>
      </c>
      <c r="D14" s="259">
        <v>0</v>
      </c>
      <c r="E14" s="259">
        <v>1.0109708604356492E-2</v>
      </c>
      <c r="F14" s="259">
        <v>9.6717471298371407E-4</v>
      </c>
      <c r="G14" s="259">
        <v>0</v>
      </c>
      <c r="H14" s="259">
        <v>2.6479867617624107E-3</v>
      </c>
      <c r="I14" s="259">
        <v>0</v>
      </c>
      <c r="J14" s="259">
        <v>0</v>
      </c>
      <c r="K14" s="259">
        <v>0</v>
      </c>
      <c r="L14" s="259">
        <v>0</v>
      </c>
      <c r="M14" s="259">
        <v>4.5751309900568084E-3</v>
      </c>
      <c r="N14" s="259">
        <v>1.6542420555469307E-4</v>
      </c>
      <c r="O14" s="259">
        <v>0</v>
      </c>
      <c r="P14" s="259">
        <v>0</v>
      </c>
      <c r="Q14" s="259">
        <v>0</v>
      </c>
      <c r="R14" s="259">
        <v>3.2581289499575213E-4</v>
      </c>
      <c r="S14" s="259">
        <v>0</v>
      </c>
      <c r="T14" s="259">
        <v>0</v>
      </c>
      <c r="U14" s="259">
        <v>0</v>
      </c>
      <c r="V14" s="259">
        <v>0</v>
      </c>
      <c r="W14" s="259">
        <v>0</v>
      </c>
      <c r="X14" s="259">
        <v>0</v>
      </c>
      <c r="Y14" s="259">
        <v>0</v>
      </c>
      <c r="Z14" s="259">
        <v>0</v>
      </c>
      <c r="AA14" s="259">
        <v>0</v>
      </c>
      <c r="AB14" s="259">
        <v>0</v>
      </c>
      <c r="AC14" s="259">
        <v>0</v>
      </c>
      <c r="AD14" s="259">
        <v>0</v>
      </c>
      <c r="AE14" s="259">
        <v>1.7623591523724866E-3</v>
      </c>
      <c r="AF14" s="259">
        <v>1.5348329393170289E-4</v>
      </c>
      <c r="AG14" s="259">
        <v>1.1301458201144808E-3</v>
      </c>
      <c r="AH14" s="259" t="e">
        <v>#DIV/0!</v>
      </c>
      <c r="AI14" s="259">
        <v>0</v>
      </c>
      <c r="AJ14" s="355">
        <v>2.0167091615459786E-3</v>
      </c>
    </row>
    <row r="15" spans="1:98" x14ac:dyDescent="0.25">
      <c r="B15" s="284">
        <v>1409</v>
      </c>
      <c r="C15" s="255" t="s">
        <v>1335</v>
      </c>
      <c r="D15" s="259">
        <v>4.3119592767912915E-4</v>
      </c>
      <c r="E15" s="259">
        <v>1.8509219931344967E-2</v>
      </c>
      <c r="F15" s="259">
        <v>1.0795183783208342E-2</v>
      </c>
      <c r="G15" s="259">
        <v>2.3535111014179855E-3</v>
      </c>
      <c r="H15" s="259">
        <v>8.9077347796703565E-3</v>
      </c>
      <c r="I15" s="259">
        <v>6.5203223073642749E-2</v>
      </c>
      <c r="J15" s="259">
        <v>0</v>
      </c>
      <c r="K15" s="259">
        <v>0</v>
      </c>
      <c r="L15" s="259">
        <v>9.6945270537766668E-3</v>
      </c>
      <c r="M15" s="259">
        <v>4.9374206876621387E-3</v>
      </c>
      <c r="N15" s="259">
        <v>1.4543076759285133E-2</v>
      </c>
      <c r="O15" s="259">
        <v>4.1702464532228867E-2</v>
      </c>
      <c r="P15" s="259">
        <v>2.5488392409255873E-4</v>
      </c>
      <c r="Q15" s="259">
        <v>0</v>
      </c>
      <c r="R15" s="259">
        <v>1.4798703954943981E-2</v>
      </c>
      <c r="S15" s="259">
        <v>1.2562965445433073E-2</v>
      </c>
      <c r="T15" s="259">
        <v>5.7893645957999805E-3</v>
      </c>
      <c r="U15" s="259">
        <v>6.3390233167673171E-2</v>
      </c>
      <c r="V15" s="259">
        <v>1.2740164292906536E-2</v>
      </c>
      <c r="W15" s="259">
        <v>0</v>
      </c>
      <c r="X15" s="259">
        <v>0</v>
      </c>
      <c r="Y15" s="259">
        <v>0</v>
      </c>
      <c r="Z15" s="259">
        <v>1.4970098802307076E-2</v>
      </c>
      <c r="AA15" s="259">
        <v>0</v>
      </c>
      <c r="AB15" s="259">
        <v>3.2463026049025082E-3</v>
      </c>
      <c r="AC15" s="259">
        <v>0</v>
      </c>
      <c r="AD15" s="259">
        <v>8.1472877969378053E-3</v>
      </c>
      <c r="AE15" s="259">
        <v>1.0874959847844418E-2</v>
      </c>
      <c r="AF15" s="259">
        <v>1.3493305392835556E-2</v>
      </c>
      <c r="AG15" s="259">
        <v>8.5523854076140476E-3</v>
      </c>
      <c r="AH15" s="259" t="e">
        <v>#DIV/0!</v>
      </c>
      <c r="AI15" s="259">
        <v>0</v>
      </c>
      <c r="AJ15" s="355">
        <v>1.0939381482485784E-2</v>
      </c>
    </row>
    <row r="16" spans="1:98" x14ac:dyDescent="0.25">
      <c r="B16" s="284">
        <v>1410</v>
      </c>
      <c r="C16" s="255" t="s">
        <v>1341</v>
      </c>
      <c r="D16" s="259">
        <v>6.9015656249729589E-3</v>
      </c>
      <c r="E16" s="259">
        <v>4.3052249495877158E-5</v>
      </c>
      <c r="F16" s="259">
        <v>2.8859857574702118E-3</v>
      </c>
      <c r="G16" s="259">
        <v>9.7371788560064135E-4</v>
      </c>
      <c r="H16" s="259">
        <v>2.6797645934337972E-3</v>
      </c>
      <c r="I16" s="259">
        <v>1.3763995718903349E-2</v>
      </c>
      <c r="J16" s="259">
        <v>0</v>
      </c>
      <c r="K16" s="259">
        <v>0</v>
      </c>
      <c r="L16" s="259">
        <v>2.9640562125736347E-2</v>
      </c>
      <c r="M16" s="259">
        <v>1.4311365007838566E-3</v>
      </c>
      <c r="N16" s="259">
        <v>4.7653086478283423E-4</v>
      </c>
      <c r="O16" s="259">
        <v>1.4148641308248054E-2</v>
      </c>
      <c r="P16" s="259">
        <v>5.7741346971202094E-4</v>
      </c>
      <c r="Q16" s="259">
        <v>2.0715104261849718E-3</v>
      </c>
      <c r="R16" s="259">
        <v>8.051271211456169E-3</v>
      </c>
      <c r="S16" s="259">
        <v>1.920827678551859E-4</v>
      </c>
      <c r="T16" s="259">
        <v>2.3339306819028412E-2</v>
      </c>
      <c r="U16" s="259">
        <v>6.6136080968623055E-4</v>
      </c>
      <c r="V16" s="259">
        <v>1.0074227423516439E-2</v>
      </c>
      <c r="W16" s="259">
        <v>0</v>
      </c>
      <c r="X16" s="259">
        <v>0</v>
      </c>
      <c r="Y16" s="259">
        <v>4.8778779185408832E-3</v>
      </c>
      <c r="Z16" s="259">
        <v>9.3346745273244994E-3</v>
      </c>
      <c r="AA16" s="259">
        <v>0</v>
      </c>
      <c r="AB16" s="259">
        <v>1.6928911819093929E-2</v>
      </c>
      <c r="AC16" s="259">
        <v>0</v>
      </c>
      <c r="AD16" s="259">
        <v>5.7569497343922449E-3</v>
      </c>
      <c r="AE16" s="259">
        <v>4.6144343013665243E-3</v>
      </c>
      <c r="AF16" s="259">
        <v>4.4213316026964813E-4</v>
      </c>
      <c r="AG16" s="259">
        <v>2.2460569128041973E-2</v>
      </c>
      <c r="AH16" s="259" t="e">
        <v>#DIV/0!</v>
      </c>
      <c r="AI16" s="259">
        <v>1.4744794448125448E-3</v>
      </c>
      <c r="AJ16" s="355">
        <v>3.2201987086581483E-3</v>
      </c>
    </row>
    <row r="17" spans="2:36" x14ac:dyDescent="0.25">
      <c r="B17" s="284">
        <v>1411</v>
      </c>
      <c r="C17" s="255" t="s">
        <v>1347</v>
      </c>
      <c r="D17" s="259">
        <v>1.4814822335970726E-3</v>
      </c>
      <c r="E17" s="259">
        <v>1.6709067179083489E-3</v>
      </c>
      <c r="F17" s="259">
        <v>1.02129330527178E-3</v>
      </c>
      <c r="G17" s="259">
        <v>5.0772511426844008E-4</v>
      </c>
      <c r="H17" s="259">
        <v>1.1614841172616869E-3</v>
      </c>
      <c r="I17" s="259">
        <v>4.5864642586366605E-4</v>
      </c>
      <c r="J17" s="259">
        <v>0</v>
      </c>
      <c r="K17" s="259">
        <v>0</v>
      </c>
      <c r="L17" s="259">
        <v>0</v>
      </c>
      <c r="M17" s="259">
        <v>3.5566537205958135E-4</v>
      </c>
      <c r="N17" s="259">
        <v>1.9562224724091332E-4</v>
      </c>
      <c r="O17" s="259">
        <v>3.0116352140417209E-3</v>
      </c>
      <c r="P17" s="259">
        <v>0</v>
      </c>
      <c r="Q17" s="259">
        <v>0</v>
      </c>
      <c r="R17" s="259">
        <v>2.3207973813496474E-4</v>
      </c>
      <c r="S17" s="259">
        <v>8.1113383213857095E-4</v>
      </c>
      <c r="T17" s="259">
        <v>2.4148877302052614E-3</v>
      </c>
      <c r="U17" s="259">
        <v>0</v>
      </c>
      <c r="V17" s="259">
        <v>0</v>
      </c>
      <c r="W17" s="259">
        <v>0</v>
      </c>
      <c r="X17" s="259">
        <v>0</v>
      </c>
      <c r="Y17" s="259">
        <v>0</v>
      </c>
      <c r="Z17" s="259">
        <v>1.2986425921736395E-2</v>
      </c>
      <c r="AA17" s="259">
        <v>0</v>
      </c>
      <c r="AB17" s="259">
        <v>4.5416540678910088E-3</v>
      </c>
      <c r="AC17" s="259">
        <v>0</v>
      </c>
      <c r="AD17" s="259">
        <v>1.4001427693436667E-3</v>
      </c>
      <c r="AE17" s="259">
        <v>8.5555510633821593E-4</v>
      </c>
      <c r="AF17" s="259">
        <v>1.8150153281486055E-4</v>
      </c>
      <c r="AG17" s="259">
        <v>8.7856224109466764E-5</v>
      </c>
      <c r="AH17" s="259" t="e">
        <v>#DIV/0!</v>
      </c>
      <c r="AI17" s="259">
        <v>0</v>
      </c>
      <c r="AJ17" s="355">
        <v>1.0158609993447432E-3</v>
      </c>
    </row>
    <row r="18" spans="2:36" x14ac:dyDescent="0.25">
      <c r="B18" s="284">
        <v>1412</v>
      </c>
      <c r="C18" s="255" t="s">
        <v>1348</v>
      </c>
      <c r="D18" s="259">
        <v>4.5414603083898588E-4</v>
      </c>
      <c r="E18" s="259">
        <v>5.0137484448819389E-5</v>
      </c>
      <c r="F18" s="259">
        <v>2.3826314894060678E-3</v>
      </c>
      <c r="G18" s="259">
        <v>7.2038518905019775E-6</v>
      </c>
      <c r="H18" s="259">
        <v>1.0350608176735909E-3</v>
      </c>
      <c r="I18" s="259">
        <v>2.1883083592491402E-5</v>
      </c>
      <c r="J18" s="259">
        <v>0</v>
      </c>
      <c r="K18" s="259">
        <v>0</v>
      </c>
      <c r="L18" s="259">
        <v>0</v>
      </c>
      <c r="M18" s="259">
        <v>0</v>
      </c>
      <c r="N18" s="259">
        <v>1.0901844754254161E-5</v>
      </c>
      <c r="O18" s="259">
        <v>5.2564876452652664E-3</v>
      </c>
      <c r="P18" s="259">
        <v>0</v>
      </c>
      <c r="Q18" s="259">
        <v>9.2812801170784537E-4</v>
      </c>
      <c r="R18" s="259">
        <v>2.4838073978202311E-4</v>
      </c>
      <c r="S18" s="259">
        <v>8.2662806565279492E-3</v>
      </c>
      <c r="T18" s="259">
        <v>0</v>
      </c>
      <c r="U18" s="259">
        <v>2.3302833532877366E-3</v>
      </c>
      <c r="V18" s="259">
        <v>5.3594433859690453E-4</v>
      </c>
      <c r="W18" s="259">
        <v>0</v>
      </c>
      <c r="X18" s="259">
        <v>0</v>
      </c>
      <c r="Y18" s="259">
        <v>9.5472211748989927E-2</v>
      </c>
      <c r="Z18" s="259">
        <v>9.9536029669050467E-4</v>
      </c>
      <c r="AA18" s="259">
        <v>2.0123319721223637E-2</v>
      </c>
      <c r="AB18" s="259">
        <v>3.857499883099387E-2</v>
      </c>
      <c r="AC18" s="259">
        <v>2.3367143485095953E-2</v>
      </c>
      <c r="AD18" s="259">
        <v>1.7616567446733896E-2</v>
      </c>
      <c r="AE18" s="259">
        <v>1.3882444525809821E-3</v>
      </c>
      <c r="AF18" s="259">
        <v>1.0114910554983862E-5</v>
      </c>
      <c r="AG18" s="259">
        <v>5.7992372403748984E-6</v>
      </c>
      <c r="AH18" s="259" t="e">
        <v>#DIV/0!</v>
      </c>
      <c r="AI18" s="259">
        <v>4.4049712338349929E-2</v>
      </c>
      <c r="AJ18" s="355">
        <v>1.2847463483612277E-3</v>
      </c>
    </row>
    <row r="19" spans="2:36" x14ac:dyDescent="0.25">
      <c r="B19" s="284">
        <v>1416</v>
      </c>
      <c r="C19" s="255" t="s">
        <v>1350</v>
      </c>
      <c r="D19" s="259">
        <v>0</v>
      </c>
      <c r="E19" s="259">
        <v>1.4896535073260289E-5</v>
      </c>
      <c r="F19" s="259">
        <v>0</v>
      </c>
      <c r="G19" s="259">
        <v>0</v>
      </c>
      <c r="H19" s="259">
        <v>3.3436471585626258E-6</v>
      </c>
      <c r="I19" s="259">
        <v>0</v>
      </c>
      <c r="J19" s="259">
        <v>0</v>
      </c>
      <c r="K19" s="259">
        <v>0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v>0</v>
      </c>
      <c r="R19" s="259">
        <v>0</v>
      </c>
      <c r="S19" s="259">
        <v>0</v>
      </c>
      <c r="T19" s="259">
        <v>0</v>
      </c>
      <c r="U19" s="259">
        <v>0</v>
      </c>
      <c r="V19" s="259">
        <v>0</v>
      </c>
      <c r="W19" s="259">
        <v>0</v>
      </c>
      <c r="X19" s="259">
        <v>0</v>
      </c>
      <c r="Y19" s="259">
        <v>0</v>
      </c>
      <c r="Z19" s="259">
        <v>0</v>
      </c>
      <c r="AA19" s="259">
        <v>0</v>
      </c>
      <c r="AB19" s="259">
        <v>0</v>
      </c>
      <c r="AC19" s="259">
        <v>0</v>
      </c>
      <c r="AD19" s="259">
        <v>0</v>
      </c>
      <c r="AE19" s="259">
        <v>2.0859837103619681E-6</v>
      </c>
      <c r="AF19" s="259">
        <v>0</v>
      </c>
      <c r="AG19" s="259">
        <v>0</v>
      </c>
      <c r="AH19" s="259" t="e">
        <v>#DIV/0!</v>
      </c>
      <c r="AI19" s="259">
        <v>0</v>
      </c>
      <c r="AJ19" s="355">
        <v>2.5465247617636896E-6</v>
      </c>
    </row>
    <row r="20" spans="2:36" x14ac:dyDescent="0.25">
      <c r="B20" s="284">
        <v>1417</v>
      </c>
      <c r="C20" s="255" t="s">
        <v>1351</v>
      </c>
      <c r="D20" s="259">
        <v>4.78340222540284E-4</v>
      </c>
      <c r="E20" s="259">
        <v>1.7559189044058482E-2</v>
      </c>
      <c r="F20" s="259">
        <v>8.6975464420257047E-3</v>
      </c>
      <c r="G20" s="259">
        <v>1.9558091095187944E-3</v>
      </c>
      <c r="H20" s="259">
        <v>7.8078034357150061E-3</v>
      </c>
      <c r="I20" s="259">
        <v>5.5868044428988017E-3</v>
      </c>
      <c r="J20" s="259">
        <v>3.0302258011381793E-5</v>
      </c>
      <c r="K20" s="259">
        <v>0</v>
      </c>
      <c r="L20" s="259">
        <v>9.1211142459228598E-4</v>
      </c>
      <c r="M20" s="259">
        <v>1.8097351036218814E-2</v>
      </c>
      <c r="N20" s="259">
        <v>6.3112354002836371E-3</v>
      </c>
      <c r="O20" s="259">
        <v>1.7976008351476426E-2</v>
      </c>
      <c r="P20" s="259">
        <v>3.1802946545653249E-3</v>
      </c>
      <c r="Q20" s="259">
        <v>0</v>
      </c>
      <c r="R20" s="259">
        <v>4.2940735273125459E-3</v>
      </c>
      <c r="S20" s="259">
        <v>1.610419164344401E-2</v>
      </c>
      <c r="T20" s="259">
        <v>1.3552938073450452E-3</v>
      </c>
      <c r="U20" s="259">
        <v>0</v>
      </c>
      <c r="V20" s="259">
        <v>4.6934680102294685E-4</v>
      </c>
      <c r="W20" s="259">
        <v>0</v>
      </c>
      <c r="X20" s="259">
        <v>0</v>
      </c>
      <c r="Y20" s="259">
        <v>0</v>
      </c>
      <c r="Z20" s="259">
        <v>6.038361009534654E-2</v>
      </c>
      <c r="AA20" s="259">
        <v>0</v>
      </c>
      <c r="AB20" s="259">
        <v>0</v>
      </c>
      <c r="AC20" s="259">
        <v>0</v>
      </c>
      <c r="AD20" s="259">
        <v>7.1079572346999373E-3</v>
      </c>
      <c r="AE20" s="259">
        <v>6.5913259879782802E-3</v>
      </c>
      <c r="AF20" s="259">
        <v>5.8556678254298019E-3</v>
      </c>
      <c r="AG20" s="259">
        <v>5.1524069284276689E-3</v>
      </c>
      <c r="AH20" s="259" t="e">
        <v>#DIV/0!</v>
      </c>
      <c r="AI20" s="259">
        <v>0</v>
      </c>
      <c r="AJ20" s="355">
        <v>6.8816682355334014E-3</v>
      </c>
    </row>
    <row r="21" spans="2:36" x14ac:dyDescent="0.25">
      <c r="B21" s="284">
        <v>1418</v>
      </c>
      <c r="C21" s="255" t="s">
        <v>1803</v>
      </c>
      <c r="D21" s="259">
        <v>2.8538391301181874E-3</v>
      </c>
      <c r="E21" s="259">
        <v>5.3888915189909091E-3</v>
      </c>
      <c r="F21" s="259">
        <v>1.1363418357105023E-2</v>
      </c>
      <c r="G21" s="259">
        <v>1.0664772043397124E-2</v>
      </c>
      <c r="H21" s="259">
        <v>8.217737354944776E-3</v>
      </c>
      <c r="I21" s="259">
        <v>8.2202361795302489E-3</v>
      </c>
      <c r="J21" s="259">
        <v>2.335007075052411E-3</v>
      </c>
      <c r="K21" s="259">
        <v>0</v>
      </c>
      <c r="L21" s="259">
        <v>3.2380091341670282E-2</v>
      </c>
      <c r="M21" s="259">
        <v>1.6520718577352239E-2</v>
      </c>
      <c r="N21" s="259">
        <v>1.7356051897915298E-3</v>
      </c>
      <c r="O21" s="259">
        <v>7.0828489495698222E-3</v>
      </c>
      <c r="P21" s="259">
        <v>8.1902182306922331E-4</v>
      </c>
      <c r="Q21" s="259">
        <v>5.9474819089857893E-4</v>
      </c>
      <c r="R21" s="259">
        <v>9.3677625047867055E-3</v>
      </c>
      <c r="S21" s="259">
        <v>0</v>
      </c>
      <c r="T21" s="259">
        <v>1.0566935627662918E-2</v>
      </c>
      <c r="U21" s="259">
        <v>0</v>
      </c>
      <c r="V21" s="259">
        <v>1.0067641534424594E-2</v>
      </c>
      <c r="W21" s="259">
        <v>0</v>
      </c>
      <c r="X21" s="259">
        <v>3.1179627886671669E-3</v>
      </c>
      <c r="Y21" s="259">
        <v>1.7098894555957445E-3</v>
      </c>
      <c r="Z21" s="259">
        <v>4.7544540606611098E-3</v>
      </c>
      <c r="AA21" s="259">
        <v>0</v>
      </c>
      <c r="AB21" s="259">
        <v>9.1923872672922374E-4</v>
      </c>
      <c r="AC21" s="259">
        <v>0</v>
      </c>
      <c r="AD21" s="259">
        <v>1.7687257849545335E-3</v>
      </c>
      <c r="AE21" s="259">
        <v>8.3663120573146434E-3</v>
      </c>
      <c r="AF21" s="259">
        <v>1.6103229911301514E-3</v>
      </c>
      <c r="AG21" s="259">
        <v>2.8221085600936013E-2</v>
      </c>
      <c r="AH21" s="259" t="e">
        <v>#DIV/0!</v>
      </c>
      <c r="AI21" s="259">
        <v>5.1686345933229139E-4</v>
      </c>
      <c r="AJ21" s="355">
        <v>7.0812853578677785E-3</v>
      </c>
    </row>
    <row r="22" spans="2:36" x14ac:dyDescent="0.25">
      <c r="B22" s="284">
        <v>1419</v>
      </c>
      <c r="C22" s="255" t="s">
        <v>1362</v>
      </c>
      <c r="D22" s="259">
        <v>7.1215209080686135E-4</v>
      </c>
      <c r="E22" s="259">
        <v>1.9147869889035414E-3</v>
      </c>
      <c r="F22" s="259">
        <v>7.5446117192596437E-3</v>
      </c>
      <c r="G22" s="259">
        <v>1.8999552284153698E-3</v>
      </c>
      <c r="H22" s="259">
        <v>3.8802953503283026E-3</v>
      </c>
      <c r="I22" s="259">
        <v>1.262902788543797E-4</v>
      </c>
      <c r="J22" s="259">
        <v>9.1582744159043311E-5</v>
      </c>
      <c r="K22" s="259">
        <v>0</v>
      </c>
      <c r="L22" s="259">
        <v>0</v>
      </c>
      <c r="M22" s="259">
        <v>7.1143923098568535E-3</v>
      </c>
      <c r="N22" s="259">
        <v>6.5018691200690638E-4</v>
      </c>
      <c r="O22" s="259">
        <v>7.0002491906851014E-4</v>
      </c>
      <c r="P22" s="259">
        <v>0</v>
      </c>
      <c r="Q22" s="259">
        <v>0</v>
      </c>
      <c r="R22" s="259">
        <v>6.6195655168126534E-4</v>
      </c>
      <c r="S22" s="259">
        <v>3.121128961359348E-5</v>
      </c>
      <c r="T22" s="259">
        <v>0</v>
      </c>
      <c r="U22" s="259">
        <v>0</v>
      </c>
      <c r="V22" s="259">
        <v>0</v>
      </c>
      <c r="W22" s="259">
        <v>0</v>
      </c>
      <c r="X22" s="259">
        <v>0</v>
      </c>
      <c r="Y22" s="259">
        <v>0</v>
      </c>
      <c r="Z22" s="259">
        <v>0</v>
      </c>
      <c r="AA22" s="259">
        <v>0</v>
      </c>
      <c r="AB22" s="259">
        <v>4.2689842649848957E-4</v>
      </c>
      <c r="AC22" s="259">
        <v>0</v>
      </c>
      <c r="AD22" s="259">
        <v>7.2094373068866467E-5</v>
      </c>
      <c r="AE22" s="259">
        <v>2.6477205331503287E-3</v>
      </c>
      <c r="AF22" s="259">
        <v>6.0325409205673019E-4</v>
      </c>
      <c r="AG22" s="259">
        <v>1.7573924657268655E-3</v>
      </c>
      <c r="AH22" s="259" t="e">
        <v>#DIV/0!</v>
      </c>
      <c r="AI22" s="259">
        <v>0</v>
      </c>
      <c r="AJ22" s="355">
        <v>2.9838230515174605E-3</v>
      </c>
    </row>
    <row r="23" spans="2:36" x14ac:dyDescent="0.25">
      <c r="B23" s="284">
        <v>1420</v>
      </c>
      <c r="C23" s="255" t="s">
        <v>1364</v>
      </c>
      <c r="D23" s="259">
        <v>5.4393723245726776E-5</v>
      </c>
      <c r="E23" s="259">
        <v>9.2093317169658178E-7</v>
      </c>
      <c r="F23" s="259">
        <v>1.4966945246160152E-2</v>
      </c>
      <c r="G23" s="259">
        <v>8.152259515009103E-5</v>
      </c>
      <c r="H23" s="259">
        <v>5.8877755592249854E-3</v>
      </c>
      <c r="I23" s="259">
        <v>2.1961546029448275E-5</v>
      </c>
      <c r="J23" s="259">
        <v>0</v>
      </c>
      <c r="K23" s="259">
        <v>0</v>
      </c>
      <c r="L23" s="259">
        <v>0</v>
      </c>
      <c r="M23" s="259">
        <v>0</v>
      </c>
      <c r="N23" s="259">
        <v>7.4645684390347877E-6</v>
      </c>
      <c r="O23" s="259">
        <v>1.4114783114926434E-3</v>
      </c>
      <c r="P23" s="259">
        <v>1.8338869629109015E-4</v>
      </c>
      <c r="Q23" s="259">
        <v>2.4314211271836577E-3</v>
      </c>
      <c r="R23" s="259">
        <v>2.0329409690244139E-4</v>
      </c>
      <c r="S23" s="259">
        <v>5.2446030925067146E-3</v>
      </c>
      <c r="T23" s="259">
        <v>7.3882041766412412E-9</v>
      </c>
      <c r="U23" s="259">
        <v>6.7793703165059809E-5</v>
      </c>
      <c r="V23" s="259">
        <v>9.5467488175722255E-4</v>
      </c>
      <c r="W23" s="259">
        <v>0</v>
      </c>
      <c r="X23" s="259">
        <v>0</v>
      </c>
      <c r="Y23" s="259">
        <v>3.4230650272946549E-2</v>
      </c>
      <c r="Z23" s="259">
        <v>0</v>
      </c>
      <c r="AA23" s="259">
        <v>9.7684451545835133E-3</v>
      </c>
      <c r="AB23" s="259">
        <v>2.9401948801692354E-3</v>
      </c>
      <c r="AC23" s="259">
        <v>1.0155027623023503E-3</v>
      </c>
      <c r="AD23" s="259">
        <v>5.2813337716533003E-3</v>
      </c>
      <c r="AE23" s="259">
        <v>3.939417761174931E-3</v>
      </c>
      <c r="AF23" s="259">
        <v>6.925749154786774E-6</v>
      </c>
      <c r="AG23" s="259">
        <v>1.033015133853485E-5</v>
      </c>
      <c r="AH23" s="259" t="e">
        <v>#DIV/0!</v>
      </c>
      <c r="AI23" s="259">
        <v>1.4059722125582885E-2</v>
      </c>
      <c r="AJ23" s="355">
        <v>4.6770140497754799E-3</v>
      </c>
    </row>
    <row r="24" spans="2:36" x14ac:dyDescent="0.25">
      <c r="B24" s="284">
        <v>1424</v>
      </c>
      <c r="C24" s="255" t="s">
        <v>1366</v>
      </c>
      <c r="D24" s="259">
        <v>0</v>
      </c>
      <c r="E24" s="259">
        <v>4.9068009108274276E-4</v>
      </c>
      <c r="F24" s="259">
        <v>0</v>
      </c>
      <c r="G24" s="259">
        <v>0</v>
      </c>
      <c r="H24" s="259">
        <v>1.1013709458228964E-4</v>
      </c>
      <c r="I24" s="259">
        <v>0</v>
      </c>
      <c r="J24" s="259">
        <v>0</v>
      </c>
      <c r="K24" s="259">
        <v>0</v>
      </c>
      <c r="L24" s="259">
        <v>0</v>
      </c>
      <c r="M24" s="259">
        <v>0</v>
      </c>
      <c r="N24" s="259">
        <v>0</v>
      </c>
      <c r="O24" s="259">
        <v>0</v>
      </c>
      <c r="P24" s="259">
        <v>0</v>
      </c>
      <c r="Q24" s="259">
        <v>0</v>
      </c>
      <c r="R24" s="259">
        <v>0</v>
      </c>
      <c r="S24" s="259">
        <v>0</v>
      </c>
      <c r="T24" s="259">
        <v>0</v>
      </c>
      <c r="U24" s="259">
        <v>0</v>
      </c>
      <c r="V24" s="259">
        <v>0</v>
      </c>
      <c r="W24" s="259">
        <v>0</v>
      </c>
      <c r="X24" s="259">
        <v>0</v>
      </c>
      <c r="Y24" s="259">
        <v>0</v>
      </c>
      <c r="Z24" s="259">
        <v>0</v>
      </c>
      <c r="AA24" s="259">
        <v>0</v>
      </c>
      <c r="AB24" s="259">
        <v>0</v>
      </c>
      <c r="AC24" s="259">
        <v>0</v>
      </c>
      <c r="AD24" s="259">
        <v>0</v>
      </c>
      <c r="AE24" s="259">
        <v>6.8710654656520181E-5</v>
      </c>
      <c r="AF24" s="259">
        <v>0</v>
      </c>
      <c r="AG24" s="259">
        <v>0</v>
      </c>
      <c r="AH24" s="259" t="e">
        <v>#DIV/0!</v>
      </c>
      <c r="AI24" s="259">
        <v>0</v>
      </c>
      <c r="AJ24" s="355">
        <v>8.3880512877763618E-5</v>
      </c>
    </row>
    <row r="25" spans="2:36" x14ac:dyDescent="0.25">
      <c r="B25" s="284">
        <v>1473</v>
      </c>
      <c r="C25" s="255" t="s">
        <v>1038</v>
      </c>
      <c r="D25" s="259">
        <v>6.7665717598187393E-4</v>
      </c>
      <c r="E25" s="259">
        <v>7.3951514289828407E-2</v>
      </c>
      <c r="F25" s="259">
        <v>2.0583039639414094E-3</v>
      </c>
      <c r="G25" s="259">
        <v>1.2524096920204437E-4</v>
      </c>
      <c r="H25" s="259">
        <v>1.7561666273604996E-2</v>
      </c>
      <c r="I25" s="259">
        <v>0</v>
      </c>
      <c r="J25" s="259">
        <v>1.4839297405583095E-3</v>
      </c>
      <c r="K25" s="259">
        <v>0</v>
      </c>
      <c r="L25" s="259">
        <v>0</v>
      </c>
      <c r="M25" s="259">
        <v>0</v>
      </c>
      <c r="N25" s="259">
        <v>0</v>
      </c>
      <c r="O25" s="259">
        <v>5.6429020238494209E-4</v>
      </c>
      <c r="P25" s="259">
        <v>5.2137589129468247E-3</v>
      </c>
      <c r="Q25" s="259">
        <v>0</v>
      </c>
      <c r="R25" s="259">
        <v>6.2958264341728565E-4</v>
      </c>
      <c r="S25" s="259">
        <v>4.6301947022421775E-4</v>
      </c>
      <c r="T25" s="259">
        <v>0</v>
      </c>
      <c r="U25" s="259">
        <v>0</v>
      </c>
      <c r="V25" s="259">
        <v>0</v>
      </c>
      <c r="W25" s="259">
        <v>0</v>
      </c>
      <c r="X25" s="259">
        <v>0</v>
      </c>
      <c r="Y25" s="259">
        <v>0</v>
      </c>
      <c r="Z25" s="259">
        <v>0</v>
      </c>
      <c r="AA25" s="259">
        <v>0</v>
      </c>
      <c r="AB25" s="259">
        <v>0</v>
      </c>
      <c r="AC25" s="259">
        <v>0</v>
      </c>
      <c r="AD25" s="259">
        <v>1.7515684778729386E-4</v>
      </c>
      <c r="AE25" s="259">
        <v>1.1175930585580309E-2</v>
      </c>
      <c r="AF25" s="259">
        <v>0</v>
      </c>
      <c r="AG25" s="259">
        <v>0</v>
      </c>
      <c r="AH25" s="259" t="e">
        <v>#DIV/0!</v>
      </c>
      <c r="AI25" s="259">
        <v>0</v>
      </c>
      <c r="AJ25" s="355">
        <v>1.3643339509585134E-2</v>
      </c>
    </row>
    <row r="26" spans="2:36" x14ac:dyDescent="0.25">
      <c r="B26" s="284">
        <v>1474</v>
      </c>
      <c r="C26" s="255" t="s">
        <v>1461</v>
      </c>
      <c r="D26" s="259">
        <v>0</v>
      </c>
      <c r="E26" s="259">
        <v>0</v>
      </c>
      <c r="F26" s="259">
        <v>0</v>
      </c>
      <c r="G26" s="259">
        <v>0</v>
      </c>
      <c r="H26" s="259">
        <v>0</v>
      </c>
      <c r="I26" s="259">
        <v>0</v>
      </c>
      <c r="J26" s="259">
        <v>0</v>
      </c>
      <c r="K26" s="259">
        <v>0</v>
      </c>
      <c r="L26" s="259">
        <v>0</v>
      </c>
      <c r="M26" s="259">
        <v>0</v>
      </c>
      <c r="N26" s="259">
        <v>0</v>
      </c>
      <c r="O26" s="259">
        <v>0</v>
      </c>
      <c r="P26" s="259">
        <v>0</v>
      </c>
      <c r="Q26" s="259">
        <v>0</v>
      </c>
      <c r="R26" s="259">
        <v>0</v>
      </c>
      <c r="S26" s="259">
        <v>0</v>
      </c>
      <c r="T26" s="259">
        <v>0</v>
      </c>
      <c r="U26" s="259">
        <v>0</v>
      </c>
      <c r="V26" s="259">
        <v>0</v>
      </c>
      <c r="W26" s="259">
        <v>0</v>
      </c>
      <c r="X26" s="259">
        <v>0</v>
      </c>
      <c r="Y26" s="259">
        <v>0</v>
      </c>
      <c r="Z26" s="259">
        <v>0</v>
      </c>
      <c r="AA26" s="259">
        <v>0</v>
      </c>
      <c r="AB26" s="259">
        <v>0</v>
      </c>
      <c r="AC26" s="259">
        <v>0</v>
      </c>
      <c r="AD26" s="259">
        <v>0</v>
      </c>
      <c r="AE26" s="259">
        <v>0</v>
      </c>
      <c r="AF26" s="259">
        <v>0</v>
      </c>
      <c r="AG26" s="259">
        <v>0</v>
      </c>
      <c r="AH26" s="259" t="e">
        <v>#DIV/0!</v>
      </c>
      <c r="AI26" s="259">
        <v>0</v>
      </c>
      <c r="AJ26" s="355">
        <v>0</v>
      </c>
    </row>
    <row r="27" spans="2:36" x14ac:dyDescent="0.25">
      <c r="B27" s="284">
        <v>1475</v>
      </c>
      <c r="C27" s="255" t="s">
        <v>1462</v>
      </c>
      <c r="D27" s="259">
        <v>0</v>
      </c>
      <c r="E27" s="259">
        <v>3.6945946395871108E-5</v>
      </c>
      <c r="F27" s="259">
        <v>0</v>
      </c>
      <c r="G27" s="259">
        <v>0</v>
      </c>
      <c r="H27" s="259">
        <v>8.292814945182051E-6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5.0634212681397169E-5</v>
      </c>
      <c r="P27" s="259">
        <v>0</v>
      </c>
      <c r="Q27" s="259">
        <v>0</v>
      </c>
      <c r="R27" s="259">
        <v>1.8340094625836292E-6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X27" s="259">
        <v>0</v>
      </c>
      <c r="Y27" s="259">
        <v>0</v>
      </c>
      <c r="Z27" s="259">
        <v>0</v>
      </c>
      <c r="AA27" s="259">
        <v>0</v>
      </c>
      <c r="AB27" s="259">
        <v>0</v>
      </c>
      <c r="AC27" s="259">
        <v>0</v>
      </c>
      <c r="AD27" s="259">
        <v>0</v>
      </c>
      <c r="AE27" s="259">
        <v>5.7948903722024311E-6</v>
      </c>
      <c r="AF27" s="259">
        <v>0</v>
      </c>
      <c r="AG27" s="259">
        <v>0</v>
      </c>
      <c r="AH27" s="259" t="e">
        <v>#DIV/0!</v>
      </c>
      <c r="AI27" s="259">
        <v>0</v>
      </c>
      <c r="AJ27" s="355">
        <v>7.0742795119712758E-6</v>
      </c>
    </row>
    <row r="28" spans="2:36" x14ac:dyDescent="0.25">
      <c r="B28" s="284">
        <v>1476</v>
      </c>
      <c r="C28" s="255" t="s">
        <v>1463</v>
      </c>
      <c r="D28" s="259">
        <v>0</v>
      </c>
      <c r="E28" s="259">
        <v>0</v>
      </c>
      <c r="F28" s="259">
        <v>0</v>
      </c>
      <c r="G28" s="259">
        <v>0</v>
      </c>
      <c r="H28" s="259">
        <v>0</v>
      </c>
      <c r="I28" s="259">
        <v>0</v>
      </c>
      <c r="J28" s="259">
        <v>0</v>
      </c>
      <c r="K28" s="259">
        <v>0</v>
      </c>
      <c r="L28" s="259">
        <v>0</v>
      </c>
      <c r="M28" s="259">
        <v>0</v>
      </c>
      <c r="N28" s="259">
        <v>0</v>
      </c>
      <c r="O28" s="259">
        <v>0</v>
      </c>
      <c r="P28" s="259">
        <v>0</v>
      </c>
      <c r="Q28" s="259">
        <v>0</v>
      </c>
      <c r="R28" s="259">
        <v>0</v>
      </c>
      <c r="S28" s="259">
        <v>0</v>
      </c>
      <c r="T28" s="259">
        <v>0</v>
      </c>
      <c r="U28" s="259">
        <v>0</v>
      </c>
      <c r="V28" s="259">
        <v>0</v>
      </c>
      <c r="W28" s="259">
        <v>0</v>
      </c>
      <c r="X28" s="259">
        <v>0</v>
      </c>
      <c r="Y28" s="259">
        <v>0</v>
      </c>
      <c r="Z28" s="259">
        <v>0</v>
      </c>
      <c r="AA28" s="259">
        <v>0</v>
      </c>
      <c r="AB28" s="259">
        <v>0</v>
      </c>
      <c r="AC28" s="259">
        <v>0</v>
      </c>
      <c r="AD28" s="259">
        <v>0</v>
      </c>
      <c r="AE28" s="259">
        <v>0</v>
      </c>
      <c r="AF28" s="259">
        <v>0</v>
      </c>
      <c r="AG28" s="259">
        <v>0</v>
      </c>
      <c r="AH28" s="259" t="e">
        <v>#DIV/0!</v>
      </c>
      <c r="AI28" s="259">
        <v>0</v>
      </c>
      <c r="AJ28" s="355">
        <v>0</v>
      </c>
    </row>
    <row r="29" spans="2:36" x14ac:dyDescent="0.25">
      <c r="B29" s="284">
        <v>1477</v>
      </c>
      <c r="C29" s="255" t="s">
        <v>1464</v>
      </c>
      <c r="D29" s="259">
        <v>0</v>
      </c>
      <c r="E29" s="259">
        <v>3.867967983928815E-5</v>
      </c>
      <c r="F29" s="259">
        <v>0</v>
      </c>
      <c r="G29" s="259">
        <v>0</v>
      </c>
      <c r="H29" s="259">
        <v>8.6819653666241591E-6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>
        <v>0</v>
      </c>
      <c r="P29" s="259">
        <v>0</v>
      </c>
      <c r="Q29" s="259">
        <v>0</v>
      </c>
      <c r="R29" s="259">
        <v>0</v>
      </c>
      <c r="S29" s="259">
        <v>0</v>
      </c>
      <c r="T29" s="259">
        <v>0</v>
      </c>
      <c r="U29" s="259">
        <v>0</v>
      </c>
      <c r="V29" s="259">
        <v>0</v>
      </c>
      <c r="W29" s="259">
        <v>0</v>
      </c>
      <c r="X29" s="259">
        <v>0</v>
      </c>
      <c r="Y29" s="259">
        <v>0</v>
      </c>
      <c r="Z29" s="259">
        <v>0</v>
      </c>
      <c r="AA29" s="259">
        <v>0</v>
      </c>
      <c r="AB29" s="259">
        <v>0</v>
      </c>
      <c r="AC29" s="259">
        <v>0</v>
      </c>
      <c r="AD29" s="259">
        <v>0</v>
      </c>
      <c r="AE29" s="259">
        <v>5.416372442985318E-6</v>
      </c>
      <c r="AF29" s="259">
        <v>0</v>
      </c>
      <c r="AG29" s="259">
        <v>0</v>
      </c>
      <c r="AH29" s="259" t="e">
        <v>#DIV/0!</v>
      </c>
      <c r="AI29" s="259">
        <v>0</v>
      </c>
      <c r="AJ29" s="355">
        <v>6.6121928356780883E-6</v>
      </c>
    </row>
    <row r="30" spans="2:36" x14ac:dyDescent="0.25">
      <c r="B30" s="284">
        <v>1478</v>
      </c>
      <c r="C30" s="255" t="s">
        <v>1465</v>
      </c>
      <c r="D30" s="259">
        <v>0</v>
      </c>
      <c r="E30" s="259">
        <v>0</v>
      </c>
      <c r="F30" s="259">
        <v>0</v>
      </c>
      <c r="G30" s="259">
        <v>0</v>
      </c>
      <c r="H30" s="259">
        <v>0</v>
      </c>
      <c r="I30" s="259">
        <v>0</v>
      </c>
      <c r="J30" s="259">
        <v>0</v>
      </c>
      <c r="K30" s="259">
        <v>0</v>
      </c>
      <c r="L30" s="259">
        <v>0</v>
      </c>
      <c r="M30" s="259">
        <v>0</v>
      </c>
      <c r="N30" s="259">
        <v>0</v>
      </c>
      <c r="O30" s="259">
        <v>0</v>
      </c>
      <c r="P30" s="259">
        <v>0</v>
      </c>
      <c r="Q30" s="259">
        <v>0</v>
      </c>
      <c r="R30" s="259">
        <v>0</v>
      </c>
      <c r="S30" s="259">
        <v>0</v>
      </c>
      <c r="T30" s="259">
        <v>0</v>
      </c>
      <c r="U30" s="259">
        <v>0</v>
      </c>
      <c r="V30" s="259">
        <v>0</v>
      </c>
      <c r="W30" s="259">
        <v>0</v>
      </c>
      <c r="X30" s="259">
        <v>0</v>
      </c>
      <c r="Y30" s="259">
        <v>0</v>
      </c>
      <c r="Z30" s="259">
        <v>0</v>
      </c>
      <c r="AA30" s="259">
        <v>0</v>
      </c>
      <c r="AB30" s="259">
        <v>0</v>
      </c>
      <c r="AC30" s="259">
        <v>0</v>
      </c>
      <c r="AD30" s="259">
        <v>0</v>
      </c>
      <c r="AE30" s="259">
        <v>0</v>
      </c>
      <c r="AF30" s="259">
        <v>0</v>
      </c>
      <c r="AG30" s="259">
        <v>0</v>
      </c>
      <c r="AH30" s="259" t="e">
        <v>#DIV/0!</v>
      </c>
      <c r="AI30" s="259">
        <v>0</v>
      </c>
      <c r="AJ30" s="355">
        <v>0</v>
      </c>
    </row>
    <row r="31" spans="2:36" x14ac:dyDescent="0.25">
      <c r="B31" s="284">
        <v>149105</v>
      </c>
      <c r="C31" s="255" t="s">
        <v>1482</v>
      </c>
      <c r="D31" s="259">
        <v>0</v>
      </c>
      <c r="E31" s="259">
        <v>0.11811983586593376</v>
      </c>
      <c r="F31" s="259">
        <v>3.8749487336822604E-3</v>
      </c>
      <c r="G31" s="259">
        <v>1.7470666180704824E-3</v>
      </c>
      <c r="H31" s="259">
        <v>2.8357574399628108E-2</v>
      </c>
      <c r="I31" s="259">
        <v>0</v>
      </c>
      <c r="J31" s="259">
        <v>0</v>
      </c>
      <c r="K31" s="259">
        <v>0</v>
      </c>
      <c r="L31" s="259">
        <v>0</v>
      </c>
      <c r="M31" s="259">
        <v>2.3042859331231331E-3</v>
      </c>
      <c r="N31" s="259">
        <v>1.2597805803977841E-2</v>
      </c>
      <c r="O31" s="259">
        <v>9.2065435922288712E-3</v>
      </c>
      <c r="P31" s="259">
        <v>2.6656152098328478E-3</v>
      </c>
      <c r="Q31" s="259">
        <v>0</v>
      </c>
      <c r="R31" s="259">
        <v>3.6334157190518607E-3</v>
      </c>
      <c r="S31" s="259">
        <v>7.2508609209633841E-3</v>
      </c>
      <c r="T31" s="259">
        <v>8.9794989233773158E-5</v>
      </c>
      <c r="U31" s="259">
        <v>1.8375487696610463E-2</v>
      </c>
      <c r="V31" s="259">
        <v>3.4084464416236145E-2</v>
      </c>
      <c r="W31" s="259">
        <v>6.0029099426714191E-3</v>
      </c>
      <c r="X31" s="259">
        <v>0</v>
      </c>
      <c r="Y31" s="259">
        <v>0</v>
      </c>
      <c r="Z31" s="259">
        <v>0.14076331325512151</v>
      </c>
      <c r="AA31" s="259">
        <v>0</v>
      </c>
      <c r="AB31" s="259">
        <v>3.0833188587978608E-2</v>
      </c>
      <c r="AC31" s="259">
        <v>0</v>
      </c>
      <c r="AD31" s="259">
        <v>1.097015841284207E-2</v>
      </c>
      <c r="AE31" s="259">
        <v>1.9332135455891027E-2</v>
      </c>
      <c r="AF31" s="259">
        <v>1.1688451062061572E-2</v>
      </c>
      <c r="AG31" s="259">
        <v>9.3801740560232308E-4</v>
      </c>
      <c r="AH31" s="259" t="e">
        <v>#DIV/0!</v>
      </c>
      <c r="AI31" s="259">
        <v>0</v>
      </c>
      <c r="AJ31" s="355">
        <v>2.2253852459120073E-2</v>
      </c>
    </row>
    <row r="32" spans="2:36" x14ac:dyDescent="0.25">
      <c r="B32" s="284">
        <v>149120</v>
      </c>
      <c r="C32" s="255" t="s">
        <v>1485</v>
      </c>
      <c r="D32" s="259">
        <v>5.574314847685234E-3</v>
      </c>
      <c r="E32" s="259">
        <v>4.8774623604877043E-4</v>
      </c>
      <c r="F32" s="259">
        <v>1.4477284188193138E-2</v>
      </c>
      <c r="G32" s="259">
        <v>2.0296967087541557E-3</v>
      </c>
      <c r="H32" s="259">
        <v>7.2557664723895523E-3</v>
      </c>
      <c r="I32" s="259">
        <v>0</v>
      </c>
      <c r="J32" s="259">
        <v>1.8204230632693269E-4</v>
      </c>
      <c r="K32" s="259">
        <v>0</v>
      </c>
      <c r="L32" s="259">
        <v>1.2474798631644909E-2</v>
      </c>
      <c r="M32" s="259">
        <v>1.7773974703729278E-2</v>
      </c>
      <c r="N32" s="259">
        <v>8.2365621937677779E-5</v>
      </c>
      <c r="O32" s="259">
        <v>1.160839745688658E-2</v>
      </c>
      <c r="P32" s="259">
        <v>3.3326387589310103E-4</v>
      </c>
      <c r="Q32" s="259">
        <v>1.7868978014695207E-3</v>
      </c>
      <c r="R32" s="259">
        <v>4.056984711309863E-3</v>
      </c>
      <c r="S32" s="259">
        <v>3.1524000102441005E-4</v>
      </c>
      <c r="T32" s="259">
        <v>7.2003723842176551E-3</v>
      </c>
      <c r="U32" s="259">
        <v>2.2614443447326488E-4</v>
      </c>
      <c r="V32" s="259">
        <v>7.2438858659651773E-2</v>
      </c>
      <c r="W32" s="259">
        <v>5.7028657034453249E-4</v>
      </c>
      <c r="X32" s="259">
        <v>7.744326409229803E-3</v>
      </c>
      <c r="Y32" s="259">
        <v>1.8462292852010371E-3</v>
      </c>
      <c r="Z32" s="259">
        <v>2.0332446671276357E-3</v>
      </c>
      <c r="AA32" s="259">
        <v>0</v>
      </c>
      <c r="AB32" s="259">
        <v>7.6186267439189506E-2</v>
      </c>
      <c r="AC32" s="259">
        <v>0</v>
      </c>
      <c r="AD32" s="259">
        <v>1.378051196322487E-2</v>
      </c>
      <c r="AE32" s="259">
        <v>6.4159784545954153E-3</v>
      </c>
      <c r="AF32" s="259">
        <v>7.6420176354109569E-5</v>
      </c>
      <c r="AG32" s="259">
        <v>1.4432644463642983E-2</v>
      </c>
      <c r="AH32" s="259" t="e">
        <v>#DIV/0!</v>
      </c>
      <c r="AI32" s="259">
        <v>5.5807610950914992E-4</v>
      </c>
      <c r="AJ32" s="355">
        <v>6.3077366354525564E-3</v>
      </c>
    </row>
    <row r="33" spans="1:42" x14ac:dyDescent="0.25">
      <c r="B33" s="284">
        <v>149130</v>
      </c>
      <c r="C33" s="255" t="s">
        <v>1487</v>
      </c>
      <c r="D33" s="259">
        <v>0</v>
      </c>
      <c r="E33" s="259">
        <v>4.8559376402728047E-3</v>
      </c>
      <c r="F33" s="259">
        <v>6.0565537052353858E-4</v>
      </c>
      <c r="G33" s="259">
        <v>3.1781744704945759E-4</v>
      </c>
      <c r="H33" s="259">
        <v>1.3866472442631895E-3</v>
      </c>
      <c r="I33" s="259">
        <v>0</v>
      </c>
      <c r="J33" s="259">
        <v>6.6024387483993143E-4</v>
      </c>
      <c r="K33" s="259">
        <v>0</v>
      </c>
      <c r="L33" s="259">
        <v>0</v>
      </c>
      <c r="M33" s="259">
        <v>0</v>
      </c>
      <c r="N33" s="259">
        <v>0</v>
      </c>
      <c r="O33" s="259">
        <v>3.0680432256313694E-3</v>
      </c>
      <c r="P33" s="259">
        <v>2.4344663427878932E-4</v>
      </c>
      <c r="Q33" s="259">
        <v>0</v>
      </c>
      <c r="R33" s="259">
        <v>2.7493745400905263E-4</v>
      </c>
      <c r="S33" s="259">
        <v>0</v>
      </c>
      <c r="T33" s="259">
        <v>0</v>
      </c>
      <c r="U33" s="259">
        <v>0</v>
      </c>
      <c r="V33" s="259">
        <v>1.885681409282791E-3</v>
      </c>
      <c r="W33" s="259">
        <v>0</v>
      </c>
      <c r="X33" s="259">
        <v>0</v>
      </c>
      <c r="Y33" s="259">
        <v>0</v>
      </c>
      <c r="Z33" s="259">
        <v>3.5826075182506145E-3</v>
      </c>
      <c r="AA33" s="259">
        <v>0</v>
      </c>
      <c r="AB33" s="259">
        <v>3.6194660773427964E-2</v>
      </c>
      <c r="AC33" s="259">
        <v>0</v>
      </c>
      <c r="AD33" s="259">
        <v>5.208956731028635E-3</v>
      </c>
      <c r="AE33" s="259">
        <v>1.1528875971066241E-3</v>
      </c>
      <c r="AF33" s="259">
        <v>0</v>
      </c>
      <c r="AG33" s="259">
        <v>2.0404196974679158E-5</v>
      </c>
      <c r="AH33" s="259" t="e">
        <v>#DIV/0!</v>
      </c>
      <c r="AI33" s="259">
        <v>0</v>
      </c>
      <c r="AJ33" s="355">
        <v>1.4052840011274234E-3</v>
      </c>
    </row>
    <row r="34" spans="1:42" x14ac:dyDescent="0.25">
      <c r="B34" s="284">
        <v>149135</v>
      </c>
      <c r="C34" s="255" t="s">
        <v>1488</v>
      </c>
      <c r="D34" s="259">
        <v>0</v>
      </c>
      <c r="E34" s="259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0</v>
      </c>
      <c r="P34" s="259">
        <v>0</v>
      </c>
      <c r="Q34" s="259">
        <v>0</v>
      </c>
      <c r="R34" s="259">
        <v>0</v>
      </c>
      <c r="S34" s="259">
        <v>0</v>
      </c>
      <c r="T34" s="259">
        <v>0</v>
      </c>
      <c r="U34" s="259">
        <v>0</v>
      </c>
      <c r="V34" s="259">
        <v>0</v>
      </c>
      <c r="W34" s="259">
        <v>0</v>
      </c>
      <c r="X34" s="259">
        <v>0</v>
      </c>
      <c r="Y34" s="259">
        <v>0</v>
      </c>
      <c r="Z34" s="259">
        <v>0</v>
      </c>
      <c r="AA34" s="259">
        <v>0</v>
      </c>
      <c r="AB34" s="259">
        <v>0</v>
      </c>
      <c r="AC34" s="259">
        <v>0</v>
      </c>
      <c r="AD34" s="259">
        <v>0</v>
      </c>
      <c r="AE34" s="259">
        <v>0</v>
      </c>
      <c r="AF34" s="259">
        <v>0</v>
      </c>
      <c r="AG34" s="259">
        <v>0</v>
      </c>
      <c r="AH34" s="259" t="e">
        <v>#DIV/0!</v>
      </c>
      <c r="AI34" s="259">
        <v>0</v>
      </c>
      <c r="AJ34" s="355">
        <v>0</v>
      </c>
    </row>
    <row r="35" spans="1:42" x14ac:dyDescent="0.25">
      <c r="B35" s="284">
        <v>149140</v>
      </c>
      <c r="C35" s="255" t="s">
        <v>1489</v>
      </c>
      <c r="D35" s="259">
        <v>4.1860086876393664E-4</v>
      </c>
      <c r="E35" s="259">
        <v>2.8770656579859627E-4</v>
      </c>
      <c r="F35" s="259">
        <v>4.4980763803495498E-3</v>
      </c>
      <c r="G35" s="259">
        <v>4.740736225922731E-5</v>
      </c>
      <c r="H35" s="259">
        <v>1.9174057328695006E-3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5.8158024142461254E-3</v>
      </c>
      <c r="P35" s="259">
        <v>0</v>
      </c>
      <c r="Q35" s="259">
        <v>1.7004561810929212E-3</v>
      </c>
      <c r="R35" s="259">
        <v>3.0739704007488259E-4</v>
      </c>
      <c r="S35" s="259">
        <v>1.6243549441411925E-3</v>
      </c>
      <c r="T35" s="259">
        <v>0</v>
      </c>
      <c r="U35" s="259">
        <v>7.5961858525733532E-4</v>
      </c>
      <c r="V35" s="259">
        <v>2.5882864222768194E-3</v>
      </c>
      <c r="W35" s="259">
        <v>2.357598470244989E-3</v>
      </c>
      <c r="X35" s="259">
        <v>0</v>
      </c>
      <c r="Y35" s="259">
        <v>5.0299152679879937E-2</v>
      </c>
      <c r="Z35" s="259">
        <v>2.3796804951032371E-5</v>
      </c>
      <c r="AA35" s="259">
        <v>4.1048248162871429E-3</v>
      </c>
      <c r="AB35" s="259">
        <v>0.10502527681740823</v>
      </c>
      <c r="AC35" s="259">
        <v>0</v>
      </c>
      <c r="AD35" s="259">
        <v>1.9109602440034405E-2</v>
      </c>
      <c r="AE35" s="259">
        <v>2.0144984493648019E-3</v>
      </c>
      <c r="AF35" s="259">
        <v>0</v>
      </c>
      <c r="AG35" s="259">
        <v>2.8006802064782804E-5</v>
      </c>
      <c r="AH35" s="259" t="e">
        <v>#DIV/0!</v>
      </c>
      <c r="AI35" s="259">
        <v>1.6613134049764597E-2</v>
      </c>
      <c r="AJ35" s="355">
        <v>2.3023336495945064E-3</v>
      </c>
    </row>
    <row r="36" spans="1:42" x14ac:dyDescent="0.25">
      <c r="B36" s="284">
        <v>149145</v>
      </c>
      <c r="C36" s="255" t="s">
        <v>1491</v>
      </c>
      <c r="D36" s="259">
        <v>0</v>
      </c>
      <c r="E36" s="259">
        <v>0</v>
      </c>
      <c r="F36" s="259">
        <v>0</v>
      </c>
      <c r="G36" s="259">
        <v>0</v>
      </c>
      <c r="H36" s="259">
        <v>0</v>
      </c>
      <c r="I36" s="259">
        <v>0</v>
      </c>
      <c r="J36" s="259">
        <v>0</v>
      </c>
      <c r="K36" s="259">
        <v>0</v>
      </c>
      <c r="L36" s="259">
        <v>0</v>
      </c>
      <c r="M36" s="259">
        <v>0</v>
      </c>
      <c r="N36" s="259">
        <v>0</v>
      </c>
      <c r="O36" s="259">
        <v>0</v>
      </c>
      <c r="P36" s="259">
        <v>0</v>
      </c>
      <c r="Q36" s="259">
        <v>0</v>
      </c>
      <c r="R36" s="259">
        <v>0</v>
      </c>
      <c r="S36" s="259">
        <v>0</v>
      </c>
      <c r="T36" s="259">
        <v>0</v>
      </c>
      <c r="U36" s="259">
        <v>0</v>
      </c>
      <c r="V36" s="259">
        <v>0</v>
      </c>
      <c r="W36" s="259">
        <v>0</v>
      </c>
      <c r="X36" s="259">
        <v>0</v>
      </c>
      <c r="Y36" s="259">
        <v>0</v>
      </c>
      <c r="Z36" s="259">
        <v>0</v>
      </c>
      <c r="AA36" s="259">
        <v>0</v>
      </c>
      <c r="AB36" s="259">
        <v>0</v>
      </c>
      <c r="AC36" s="259">
        <v>0</v>
      </c>
      <c r="AD36" s="259">
        <v>0</v>
      </c>
      <c r="AE36" s="259">
        <v>0</v>
      </c>
      <c r="AF36" s="259">
        <v>0</v>
      </c>
      <c r="AG36" s="259">
        <v>0</v>
      </c>
      <c r="AH36" s="259" t="e">
        <v>#DIV/0!</v>
      </c>
      <c r="AI36" s="259">
        <v>0</v>
      </c>
      <c r="AJ36" s="355">
        <v>0</v>
      </c>
    </row>
    <row r="37" spans="1:42" x14ac:dyDescent="0.25">
      <c r="B37" s="284">
        <v>149150</v>
      </c>
      <c r="C37" s="255" t="s">
        <v>1492</v>
      </c>
      <c r="D37" s="259">
        <v>0</v>
      </c>
      <c r="E37" s="259">
        <v>4.1290718291008683E-5</v>
      </c>
      <c r="F37" s="259">
        <v>0</v>
      </c>
      <c r="G37" s="259">
        <v>0</v>
      </c>
      <c r="H37" s="259">
        <v>9.2680339562027127E-6</v>
      </c>
      <c r="I37" s="259">
        <v>0</v>
      </c>
      <c r="J37" s="259">
        <v>3.7394022061738826E-6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59">
        <v>0</v>
      </c>
      <c r="Q37" s="259">
        <v>0</v>
      </c>
      <c r="R37" s="259">
        <v>8.5657114558230299E-7</v>
      </c>
      <c r="S37" s="259">
        <v>0</v>
      </c>
      <c r="T37" s="259">
        <v>0</v>
      </c>
      <c r="U37" s="259">
        <v>0</v>
      </c>
      <c r="V37" s="259">
        <v>0</v>
      </c>
      <c r="W37" s="259">
        <v>0</v>
      </c>
      <c r="X37" s="259">
        <v>0</v>
      </c>
      <c r="Y37" s="259">
        <v>0</v>
      </c>
      <c r="Z37" s="259">
        <v>0</v>
      </c>
      <c r="AA37" s="259">
        <v>0</v>
      </c>
      <c r="AB37" s="259">
        <v>0</v>
      </c>
      <c r="AC37" s="259">
        <v>0</v>
      </c>
      <c r="AD37" s="259">
        <v>0</v>
      </c>
      <c r="AE37" s="259">
        <v>6.0721748995934065E-6</v>
      </c>
      <c r="AF37" s="259">
        <v>0</v>
      </c>
      <c r="AG37" s="259">
        <v>0</v>
      </c>
      <c r="AH37" s="259" t="e">
        <v>#DIV/0!</v>
      </c>
      <c r="AI37" s="259">
        <v>0</v>
      </c>
      <c r="AJ37" s="355">
        <v>7.4127825940171725E-6</v>
      </c>
    </row>
    <row r="38" spans="1:42" x14ac:dyDescent="0.25">
      <c r="B38" s="284">
        <v>149405</v>
      </c>
      <c r="C38" s="255" t="s">
        <v>1482</v>
      </c>
      <c r="D38" s="259">
        <v>0</v>
      </c>
      <c r="E38" s="259">
        <v>2.5906357181621304E-3</v>
      </c>
      <c r="F38" s="259">
        <v>2.4514415466510213E-3</v>
      </c>
      <c r="G38" s="259">
        <v>1.5355499309471861E-3</v>
      </c>
      <c r="H38" s="259">
        <v>1.8290216017432714E-3</v>
      </c>
      <c r="I38" s="259">
        <v>6.3177691397841747E-3</v>
      </c>
      <c r="J38" s="259">
        <v>0</v>
      </c>
      <c r="K38" s="259">
        <v>1.8922216193877739E-2</v>
      </c>
      <c r="L38" s="259">
        <v>0</v>
      </c>
      <c r="M38" s="259">
        <v>2.2355436329646538E-3</v>
      </c>
      <c r="N38" s="259">
        <v>5.1556617936596407E-6</v>
      </c>
      <c r="O38" s="259">
        <v>1.3776137118754469E-2</v>
      </c>
      <c r="P38" s="259">
        <v>8.2773440803073795E-3</v>
      </c>
      <c r="Q38" s="259">
        <v>0</v>
      </c>
      <c r="R38" s="259">
        <v>2.1623785384765467E-3</v>
      </c>
      <c r="S38" s="259">
        <v>8.1588812075943887E-4</v>
      </c>
      <c r="T38" s="259">
        <v>6.9781705104231945E-4</v>
      </c>
      <c r="U38" s="259">
        <v>0</v>
      </c>
      <c r="V38" s="259">
        <v>0</v>
      </c>
      <c r="W38" s="259">
        <v>0</v>
      </c>
      <c r="X38" s="259">
        <v>0</v>
      </c>
      <c r="Y38" s="259">
        <v>0</v>
      </c>
      <c r="Z38" s="259">
        <v>0</v>
      </c>
      <c r="AA38" s="259">
        <v>0</v>
      </c>
      <c r="AB38" s="259">
        <v>0</v>
      </c>
      <c r="AC38" s="259">
        <v>0</v>
      </c>
      <c r="AD38" s="259">
        <v>3.8618372447442453E-4</v>
      </c>
      <c r="AE38" s="259">
        <v>1.8880291533681316E-3</v>
      </c>
      <c r="AF38" s="259">
        <v>1.3706568423671891E-3</v>
      </c>
      <c r="AG38" s="259">
        <v>5.5222250422324486E-4</v>
      </c>
      <c r="AH38" s="259" t="e">
        <v>#DIV/0!</v>
      </c>
      <c r="AI38" s="259">
        <v>0</v>
      </c>
      <c r="AJ38" s="355">
        <v>2.1006672697389543E-3</v>
      </c>
    </row>
    <row r="39" spans="1:42" x14ac:dyDescent="0.25">
      <c r="B39" s="284">
        <v>149420</v>
      </c>
      <c r="C39" s="255" t="s">
        <v>1485</v>
      </c>
      <c r="D39" s="259">
        <v>1.2222472911114745E-4</v>
      </c>
      <c r="E39" s="259">
        <v>1.6536924957536144E-4</v>
      </c>
      <c r="F39" s="259">
        <v>4.0300393927560126E-3</v>
      </c>
      <c r="G39" s="259">
        <v>4.8791891284360647E-3</v>
      </c>
      <c r="H39" s="259">
        <v>2.5528651920607706E-3</v>
      </c>
      <c r="I39" s="259">
        <v>1.5557827217872169E-4</v>
      </c>
      <c r="J39" s="259">
        <v>6.1148906241806573E-6</v>
      </c>
      <c r="K39" s="259">
        <v>0</v>
      </c>
      <c r="L39" s="259">
        <v>1.4800022894351774E-3</v>
      </c>
      <c r="M39" s="259">
        <v>6.6859804599719999E-3</v>
      </c>
      <c r="N39" s="259">
        <v>2.6593274894470684E-4</v>
      </c>
      <c r="O39" s="259">
        <v>7.4754228207983596E-3</v>
      </c>
      <c r="P39" s="259">
        <v>1.0325369031564926E-4</v>
      </c>
      <c r="Q39" s="259">
        <v>9.2473523353447202E-4</v>
      </c>
      <c r="R39" s="259">
        <v>1.1084571086486604E-3</v>
      </c>
      <c r="S39" s="259">
        <v>0</v>
      </c>
      <c r="T39" s="259">
        <v>3.2334768774120353E-3</v>
      </c>
      <c r="U39" s="259">
        <v>0</v>
      </c>
      <c r="V39" s="259">
        <v>7.1113737345384516E-3</v>
      </c>
      <c r="W39" s="259">
        <v>0</v>
      </c>
      <c r="X39" s="259">
        <v>2.135994836900848E-2</v>
      </c>
      <c r="Y39" s="259">
        <v>1.3473586802918328E-4</v>
      </c>
      <c r="Z39" s="259">
        <v>3.1110043352157077E-3</v>
      </c>
      <c r="AA39" s="259">
        <v>0</v>
      </c>
      <c r="AB39" s="259">
        <v>7.684179387146499E-5</v>
      </c>
      <c r="AC39" s="259">
        <v>0</v>
      </c>
      <c r="AD39" s="259">
        <v>8.8994799203849365E-4</v>
      </c>
      <c r="AE39" s="259">
        <v>2.001406349190073E-3</v>
      </c>
      <c r="AF39" s="259">
        <v>2.467367706889268E-4</v>
      </c>
      <c r="AG39" s="259">
        <v>2.8269143574150158E-3</v>
      </c>
      <c r="AH39" s="259" t="e">
        <v>#DIV/0!</v>
      </c>
      <c r="AI39" s="259">
        <v>4.0727806477664596E-5</v>
      </c>
      <c r="AJ39" s="355">
        <v>2.1205075321655341E-3</v>
      </c>
    </row>
    <row r="40" spans="1:42" x14ac:dyDescent="0.25">
      <c r="B40" s="284">
        <v>149430</v>
      </c>
      <c r="C40" s="255" t="s">
        <v>1487</v>
      </c>
      <c r="D40" s="259">
        <v>0</v>
      </c>
      <c r="E40" s="259">
        <v>2.9798381541577633E-4</v>
      </c>
      <c r="F40" s="259">
        <v>2.4894073074776912E-3</v>
      </c>
      <c r="G40" s="259">
        <v>3.3097940611353306E-4</v>
      </c>
      <c r="H40" s="259">
        <v>1.103788570899499E-3</v>
      </c>
      <c r="I40" s="259">
        <v>2.528795654049586E-4</v>
      </c>
      <c r="J40" s="259">
        <v>0</v>
      </c>
      <c r="K40" s="259">
        <v>0</v>
      </c>
      <c r="L40" s="259">
        <v>0</v>
      </c>
      <c r="M40" s="259">
        <v>0</v>
      </c>
      <c r="N40" s="259">
        <v>0</v>
      </c>
      <c r="O40" s="259">
        <v>2.1951082303947006E-4</v>
      </c>
      <c r="P40" s="259">
        <v>0</v>
      </c>
      <c r="Q40" s="259">
        <v>0</v>
      </c>
      <c r="R40" s="259">
        <v>3.7659121439017282E-5</v>
      </c>
      <c r="S40" s="259">
        <v>0</v>
      </c>
      <c r="T40" s="259">
        <v>0</v>
      </c>
      <c r="U40" s="259">
        <v>0</v>
      </c>
      <c r="V40" s="259">
        <v>0</v>
      </c>
      <c r="W40" s="259">
        <v>0</v>
      </c>
      <c r="X40" s="259">
        <v>0</v>
      </c>
      <c r="Y40" s="259">
        <v>0</v>
      </c>
      <c r="Z40" s="259">
        <v>0</v>
      </c>
      <c r="AA40" s="259">
        <v>0</v>
      </c>
      <c r="AB40" s="259">
        <v>0</v>
      </c>
      <c r="AC40" s="259">
        <v>0</v>
      </c>
      <c r="AD40" s="259">
        <v>0</v>
      </c>
      <c r="AE40" s="259">
        <v>7.0137234750022078E-4</v>
      </c>
      <c r="AF40" s="259">
        <v>0</v>
      </c>
      <c r="AG40" s="259">
        <v>0</v>
      </c>
      <c r="AH40" s="259" t="e">
        <v>#DIV/0!</v>
      </c>
      <c r="AI40" s="259">
        <v>0</v>
      </c>
      <c r="AJ40" s="355">
        <v>8.5622051660974618E-4</v>
      </c>
    </row>
    <row r="41" spans="1:42" x14ac:dyDescent="0.25">
      <c r="B41" s="284">
        <v>149435</v>
      </c>
      <c r="C41" s="255" t="s">
        <v>1488</v>
      </c>
      <c r="D41" s="259">
        <v>0</v>
      </c>
      <c r="E41" s="259">
        <v>0</v>
      </c>
      <c r="F41" s="259">
        <v>0</v>
      </c>
      <c r="G41" s="259">
        <v>0</v>
      </c>
      <c r="H41" s="259">
        <v>0</v>
      </c>
      <c r="I41" s="259">
        <v>0</v>
      </c>
      <c r="J41" s="259">
        <v>0</v>
      </c>
      <c r="K41" s="259">
        <v>0</v>
      </c>
      <c r="L41" s="259">
        <v>0</v>
      </c>
      <c r="M41" s="259">
        <v>0</v>
      </c>
      <c r="N41" s="259">
        <v>0</v>
      </c>
      <c r="O41" s="259">
        <v>0</v>
      </c>
      <c r="P41" s="259">
        <v>0</v>
      </c>
      <c r="Q41" s="259">
        <v>0</v>
      </c>
      <c r="R41" s="259">
        <v>0</v>
      </c>
      <c r="S41" s="259">
        <v>0</v>
      </c>
      <c r="T41" s="259">
        <v>0</v>
      </c>
      <c r="U41" s="259">
        <v>0</v>
      </c>
      <c r="V41" s="259">
        <v>0</v>
      </c>
      <c r="W41" s="259">
        <v>0</v>
      </c>
      <c r="X41" s="259">
        <v>0</v>
      </c>
      <c r="Y41" s="259">
        <v>0</v>
      </c>
      <c r="Z41" s="259">
        <v>0</v>
      </c>
      <c r="AA41" s="259">
        <v>0</v>
      </c>
      <c r="AB41" s="259">
        <v>0</v>
      </c>
      <c r="AC41" s="259">
        <v>0</v>
      </c>
      <c r="AD41" s="259">
        <v>0</v>
      </c>
      <c r="AE41" s="259">
        <v>0</v>
      </c>
      <c r="AF41" s="259">
        <v>0</v>
      </c>
      <c r="AG41" s="259">
        <v>0</v>
      </c>
      <c r="AH41" s="259" t="e">
        <v>#DIV/0!</v>
      </c>
      <c r="AI41" s="259">
        <v>0</v>
      </c>
      <c r="AJ41" s="355">
        <v>0</v>
      </c>
    </row>
    <row r="42" spans="1:42" x14ac:dyDescent="0.25">
      <c r="B42" s="284">
        <v>149440</v>
      </c>
      <c r="C42" s="255" t="s">
        <v>1489</v>
      </c>
      <c r="D42" s="259">
        <v>0</v>
      </c>
      <c r="E42" s="259">
        <v>2.3035384291095926E-5</v>
      </c>
      <c r="F42" s="259">
        <v>8.0869737229151174E-3</v>
      </c>
      <c r="G42" s="259">
        <v>3.8420553555392261E-5</v>
      </c>
      <c r="H42" s="259">
        <v>3.1795203054442631E-3</v>
      </c>
      <c r="I42" s="259">
        <v>7.0723236182469287E-5</v>
      </c>
      <c r="J42" s="259">
        <v>0</v>
      </c>
      <c r="K42" s="259">
        <v>0</v>
      </c>
      <c r="L42" s="259">
        <v>0</v>
      </c>
      <c r="M42" s="259">
        <v>0</v>
      </c>
      <c r="N42" s="259">
        <v>0</v>
      </c>
      <c r="O42" s="259">
        <v>3.769628106624733E-3</v>
      </c>
      <c r="P42" s="259">
        <v>0</v>
      </c>
      <c r="Q42" s="259">
        <v>2.083849582122892E-3</v>
      </c>
      <c r="R42" s="259">
        <v>2.6340407235298874E-4</v>
      </c>
      <c r="S42" s="259">
        <v>9.2580451780293255E-5</v>
      </c>
      <c r="T42" s="259">
        <v>0</v>
      </c>
      <c r="U42" s="259">
        <v>0</v>
      </c>
      <c r="V42" s="259">
        <v>5.5886256461882666E-4</v>
      </c>
      <c r="W42" s="259">
        <v>0</v>
      </c>
      <c r="X42" s="259">
        <v>1.8657279287186527E-3</v>
      </c>
      <c r="Y42" s="259">
        <v>1.7589081479776514E-3</v>
      </c>
      <c r="Z42" s="259">
        <v>7.1346584424742483E-4</v>
      </c>
      <c r="AA42" s="259">
        <v>3.7211838785920537E-4</v>
      </c>
      <c r="AB42" s="259">
        <v>1.1294455977715915E-4</v>
      </c>
      <c r="AC42" s="259">
        <v>0</v>
      </c>
      <c r="AD42" s="259">
        <v>2.3431901166668639E-4</v>
      </c>
      <c r="AE42" s="259">
        <v>2.0815793312210498E-3</v>
      </c>
      <c r="AF42" s="259">
        <v>0</v>
      </c>
      <c r="AG42" s="259">
        <v>6.0472261083562482E-6</v>
      </c>
      <c r="AH42" s="259" t="e">
        <v>#DIV/0!</v>
      </c>
      <c r="AI42" s="259">
        <v>6.5939062094495283E-4</v>
      </c>
      <c r="AJ42" s="355">
        <v>2.5344026849329756E-3</v>
      </c>
    </row>
    <row r="43" spans="1:42" x14ac:dyDescent="0.25">
      <c r="B43" s="284">
        <v>149445</v>
      </c>
      <c r="C43" s="255" t="s">
        <v>1491</v>
      </c>
      <c r="D43" s="259">
        <v>0</v>
      </c>
      <c r="E43" s="259">
        <v>0</v>
      </c>
      <c r="F43" s="259">
        <v>0</v>
      </c>
      <c r="G43" s="259">
        <v>0</v>
      </c>
      <c r="H43" s="259">
        <v>0</v>
      </c>
      <c r="I43" s="259">
        <v>0</v>
      </c>
      <c r="J43" s="259">
        <v>0</v>
      </c>
      <c r="K43" s="259">
        <v>0</v>
      </c>
      <c r="L43" s="259">
        <v>0</v>
      </c>
      <c r="M43" s="259">
        <v>0</v>
      </c>
      <c r="N43" s="259">
        <v>0</v>
      </c>
      <c r="O43" s="259">
        <v>0</v>
      </c>
      <c r="P43" s="259">
        <v>0</v>
      </c>
      <c r="Q43" s="259">
        <v>0</v>
      </c>
      <c r="R43" s="259">
        <v>0</v>
      </c>
      <c r="S43" s="259">
        <v>0</v>
      </c>
      <c r="T43" s="259">
        <v>0</v>
      </c>
      <c r="U43" s="259">
        <v>0</v>
      </c>
      <c r="V43" s="259">
        <v>0</v>
      </c>
      <c r="W43" s="259">
        <v>0</v>
      </c>
      <c r="X43" s="259">
        <v>0</v>
      </c>
      <c r="Y43" s="259">
        <v>0</v>
      </c>
      <c r="Z43" s="259">
        <v>0</v>
      </c>
      <c r="AA43" s="259">
        <v>0</v>
      </c>
      <c r="AB43" s="259">
        <v>0</v>
      </c>
      <c r="AC43" s="259">
        <v>0</v>
      </c>
      <c r="AD43" s="259">
        <v>0</v>
      </c>
      <c r="AE43" s="259">
        <v>0</v>
      </c>
      <c r="AF43" s="259">
        <v>0</v>
      </c>
      <c r="AG43" s="259">
        <v>0</v>
      </c>
      <c r="AH43" s="259" t="e">
        <v>#DIV/0!</v>
      </c>
      <c r="AI43" s="259">
        <v>0</v>
      </c>
      <c r="AJ43" s="355">
        <v>0</v>
      </c>
    </row>
    <row r="44" spans="1:42" x14ac:dyDescent="0.25">
      <c r="B44" s="284">
        <v>149450</v>
      </c>
      <c r="C44" s="255" t="s">
        <v>1492</v>
      </c>
      <c r="D44" s="259">
        <v>0</v>
      </c>
      <c r="E44" s="259">
        <v>0</v>
      </c>
      <c r="F44" s="259">
        <v>1.4645047255215055E-5</v>
      </c>
      <c r="G44" s="259">
        <v>0</v>
      </c>
      <c r="H44" s="259">
        <v>5.7355411168955163E-6</v>
      </c>
      <c r="I44" s="259">
        <v>0</v>
      </c>
      <c r="J44" s="259">
        <v>0</v>
      </c>
      <c r="K44" s="259">
        <v>0</v>
      </c>
      <c r="L44" s="259">
        <v>0</v>
      </c>
      <c r="M44" s="259">
        <v>0</v>
      </c>
      <c r="N44" s="259">
        <v>0</v>
      </c>
      <c r="O44" s="259">
        <v>0</v>
      </c>
      <c r="P44" s="259">
        <v>0</v>
      </c>
      <c r="Q44" s="259">
        <v>0</v>
      </c>
      <c r="R44" s="259">
        <v>0</v>
      </c>
      <c r="S44" s="259">
        <v>0</v>
      </c>
      <c r="T44" s="259">
        <v>0</v>
      </c>
      <c r="U44" s="259">
        <v>0</v>
      </c>
      <c r="V44" s="259">
        <v>0</v>
      </c>
      <c r="W44" s="259">
        <v>0</v>
      </c>
      <c r="X44" s="259">
        <v>0</v>
      </c>
      <c r="Y44" s="259">
        <v>0</v>
      </c>
      <c r="Z44" s="259">
        <v>0</v>
      </c>
      <c r="AA44" s="259">
        <v>0</v>
      </c>
      <c r="AB44" s="259">
        <v>0</v>
      </c>
      <c r="AC44" s="259">
        <v>0</v>
      </c>
      <c r="AD44" s="259">
        <v>0</v>
      </c>
      <c r="AE44" s="259">
        <v>3.5782021166068698E-6</v>
      </c>
      <c r="AF44" s="259">
        <v>0</v>
      </c>
      <c r="AG44" s="259">
        <v>0</v>
      </c>
      <c r="AH44" s="259" t="e">
        <v>#DIV/0!</v>
      </c>
      <c r="AI44" s="259">
        <v>0</v>
      </c>
      <c r="AJ44" s="355">
        <v>4.3681934078734937E-6</v>
      </c>
    </row>
    <row r="45" spans="1:42" x14ac:dyDescent="0.25">
      <c r="B45" s="285"/>
      <c r="C45" s="257" t="s">
        <v>522</v>
      </c>
      <c r="D45" s="258">
        <v>0.98632941021096732</v>
      </c>
      <c r="E45" s="258">
        <v>0.96714785173909201</v>
      </c>
      <c r="F45" s="258">
        <v>0.96751841781712855</v>
      </c>
      <c r="G45" s="258">
        <v>0.98020460316669455</v>
      </c>
      <c r="H45" s="258">
        <v>0.97351030172752251</v>
      </c>
      <c r="I45" s="258">
        <v>0.9559804224007924</v>
      </c>
      <c r="J45" s="258">
        <v>0.98724358175245841</v>
      </c>
      <c r="K45" s="258">
        <v>0.99999998977061932</v>
      </c>
      <c r="L45" s="258">
        <v>0.95716360797216238</v>
      </c>
      <c r="M45" s="258">
        <v>0.9772628939741369</v>
      </c>
      <c r="N45" s="258">
        <v>0.99059019499390011</v>
      </c>
      <c r="O45" s="258">
        <v>0.97334089951934255</v>
      </c>
      <c r="P45" s="258">
        <v>0.98748230348489763</v>
      </c>
      <c r="Q45" s="258">
        <v>0.9510822926254362</v>
      </c>
      <c r="R45" s="258">
        <v>0.97578443300315021</v>
      </c>
      <c r="S45" s="258">
        <v>0.98063478118244363</v>
      </c>
      <c r="T45" s="258">
        <v>0.96613287653901259</v>
      </c>
      <c r="U45" s="258">
        <v>0.91696742455812896</v>
      </c>
      <c r="V45" s="258">
        <v>0.92288834847795509</v>
      </c>
      <c r="W45" s="258">
        <v>0.99888781494544654</v>
      </c>
      <c r="X45" s="258">
        <v>0.91877635993680229</v>
      </c>
      <c r="Y45" s="258">
        <v>0.87404529731184732</v>
      </c>
      <c r="Z45" s="258">
        <v>0.96182315773383154</v>
      </c>
      <c r="AA45" s="258">
        <v>0.93316753635071681</v>
      </c>
      <c r="AB45" s="258">
        <v>0.94862355998559245</v>
      </c>
      <c r="AC45" s="258">
        <v>0.93862150043662085</v>
      </c>
      <c r="AD45" s="258">
        <v>0.95887061472665247</v>
      </c>
      <c r="AE45" s="258">
        <v>0.97373358147159705</v>
      </c>
      <c r="AF45" s="258">
        <v>0.99126942768202175</v>
      </c>
      <c r="AG45" s="258">
        <v>0.961757641517614</v>
      </c>
      <c r="AH45" s="258" t="e">
        <v>#DIV/0!</v>
      </c>
      <c r="AI45" s="258">
        <v>0.9172296953502842</v>
      </c>
      <c r="AJ45" s="356">
        <v>0.97363887054743115</v>
      </c>
      <c r="AK45" s="244"/>
      <c r="AL45" s="259"/>
      <c r="AM45" s="244"/>
      <c r="AN45" s="244"/>
      <c r="AO45" s="244"/>
      <c r="AP45" s="244"/>
    </row>
    <row r="46" spans="1:42" s="244" customFormat="1" x14ac:dyDescent="0.25">
      <c r="A46" s="190"/>
      <c r="B46" s="284"/>
      <c r="C46" s="255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355"/>
      <c r="AK46" s="190"/>
      <c r="AL46" s="259"/>
      <c r="AM46" s="190"/>
      <c r="AN46" s="190"/>
      <c r="AO46" s="190"/>
      <c r="AP46" s="190"/>
    </row>
    <row r="47" spans="1:42" x14ac:dyDescent="0.25">
      <c r="B47" s="284"/>
      <c r="C47" s="255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355"/>
      <c r="AL47" s="259"/>
    </row>
    <row r="48" spans="1:42" x14ac:dyDescent="0.25">
      <c r="B48" s="284">
        <v>1425</v>
      </c>
      <c r="C48" s="255" t="s">
        <v>1031</v>
      </c>
      <c r="D48" s="259">
        <v>1.0663554122789878E-3</v>
      </c>
      <c r="E48" s="259">
        <v>2.0063235321098047E-4</v>
      </c>
      <c r="F48" s="259">
        <v>1.1168388232525577E-3</v>
      </c>
      <c r="G48" s="259">
        <v>8.6609158310165034E-4</v>
      </c>
      <c r="H48" s="259">
        <v>8.5431834263574916E-4</v>
      </c>
      <c r="I48" s="259">
        <v>2.413415954800097E-3</v>
      </c>
      <c r="J48" s="259">
        <v>1.9729285274124779E-4</v>
      </c>
      <c r="K48" s="259">
        <v>0</v>
      </c>
      <c r="L48" s="259">
        <v>1.9795739434008309E-4</v>
      </c>
      <c r="M48" s="259">
        <v>2.034730148181495E-4</v>
      </c>
      <c r="N48" s="259">
        <v>2.3015757263103375E-4</v>
      </c>
      <c r="O48" s="259">
        <v>1.4136551359870155E-3</v>
      </c>
      <c r="P48" s="259">
        <v>1.3844470411659171E-3</v>
      </c>
      <c r="Q48" s="259">
        <v>0</v>
      </c>
      <c r="R48" s="259">
        <v>5.564852175543103E-4</v>
      </c>
      <c r="S48" s="259">
        <v>4.531556359941946E-3</v>
      </c>
      <c r="T48" s="259">
        <v>9.8309241274561836E-4</v>
      </c>
      <c r="U48" s="259">
        <v>4.5166295820422905E-3</v>
      </c>
      <c r="V48" s="259">
        <v>1.2976981438763214E-3</v>
      </c>
      <c r="W48" s="259">
        <v>0</v>
      </c>
      <c r="X48" s="259">
        <v>4.2168729195762407E-3</v>
      </c>
      <c r="Y48" s="259">
        <v>0</v>
      </c>
      <c r="Z48" s="259">
        <v>3.199464165005295E-3</v>
      </c>
      <c r="AA48" s="259">
        <v>0</v>
      </c>
      <c r="AB48" s="259">
        <v>6.3368320426091993E-4</v>
      </c>
      <c r="AC48" s="259">
        <v>0</v>
      </c>
      <c r="AD48" s="259">
        <v>2.173635210968044E-3</v>
      </c>
      <c r="AE48" s="259">
        <v>8.0272874431994742E-4</v>
      </c>
      <c r="AF48" s="259">
        <v>2.1354397473020861E-4</v>
      </c>
      <c r="AG48" s="259">
        <v>2.1121970975638483E-4</v>
      </c>
      <c r="AH48" s="259" t="e">
        <v>#DIV/0!</v>
      </c>
      <c r="AI48" s="259">
        <v>0</v>
      </c>
      <c r="AJ48" s="355">
        <v>9.3503105532004803E-4</v>
      </c>
    </row>
    <row r="49" spans="2:36" x14ac:dyDescent="0.25">
      <c r="B49" s="284">
        <v>1426</v>
      </c>
      <c r="C49" s="255" t="s">
        <v>1372</v>
      </c>
      <c r="D49" s="259">
        <v>2.0624535289156198E-3</v>
      </c>
      <c r="E49" s="259">
        <v>3.8951033316206867E-3</v>
      </c>
      <c r="F49" s="259">
        <v>6.2148100060932226E-3</v>
      </c>
      <c r="G49" s="259">
        <v>7.6499701371073843E-3</v>
      </c>
      <c r="H49" s="259">
        <v>5.146015243100089E-3</v>
      </c>
      <c r="I49" s="259">
        <v>1.3529263024469475E-2</v>
      </c>
      <c r="J49" s="259">
        <v>4.1907015188025242E-3</v>
      </c>
      <c r="K49" s="259">
        <v>0</v>
      </c>
      <c r="L49" s="259">
        <v>1.682167164937786E-2</v>
      </c>
      <c r="M49" s="259">
        <v>9.3279350647742093E-3</v>
      </c>
      <c r="N49" s="259">
        <v>3.9850584241601537E-3</v>
      </c>
      <c r="O49" s="259">
        <v>2.4284360696145493E-3</v>
      </c>
      <c r="P49" s="259">
        <v>5.4774533703553525E-3</v>
      </c>
      <c r="Q49" s="259">
        <v>1.9361380643175937E-2</v>
      </c>
      <c r="R49" s="259">
        <v>8.7212580093049864E-3</v>
      </c>
      <c r="S49" s="259">
        <v>4.3983211917043906E-5</v>
      </c>
      <c r="T49" s="259">
        <v>1.4515059029755389E-2</v>
      </c>
      <c r="U49" s="259">
        <v>1.4144863042267515E-2</v>
      </c>
      <c r="V49" s="259">
        <v>2.2500348593033667E-2</v>
      </c>
      <c r="W49" s="259">
        <v>0</v>
      </c>
      <c r="X49" s="259">
        <v>1.8502667186740179E-2</v>
      </c>
      <c r="Y49" s="259">
        <v>1.8456468835023341E-3</v>
      </c>
      <c r="Z49" s="259">
        <v>8.4736095627670985E-3</v>
      </c>
      <c r="AA49" s="259">
        <v>0</v>
      </c>
      <c r="AB49" s="259">
        <v>1.7466568726361891E-3</v>
      </c>
      <c r="AC49" s="259">
        <v>0</v>
      </c>
      <c r="AD49" s="259">
        <v>3.3140088038467043E-3</v>
      </c>
      <c r="AE49" s="259">
        <v>6.2887109096448771E-3</v>
      </c>
      <c r="AF49" s="259">
        <v>3.6974026346353484E-3</v>
      </c>
      <c r="AG49" s="259">
        <v>1.5032020482523343E-2</v>
      </c>
      <c r="AH49" s="259" t="e">
        <v>#DIV/0!</v>
      </c>
      <c r="AI49" s="259">
        <v>5.5790006177944002E-4</v>
      </c>
      <c r="AJ49" s="355">
        <v>5.7029297973535363E-3</v>
      </c>
    </row>
    <row r="50" spans="2:36" x14ac:dyDescent="0.25">
      <c r="B50" s="284">
        <v>1427</v>
      </c>
      <c r="C50" s="255" t="s">
        <v>1030</v>
      </c>
      <c r="D50" s="259">
        <v>8.8219959081980396E-4</v>
      </c>
      <c r="E50" s="259">
        <v>9.6714972573441684E-4</v>
      </c>
      <c r="F50" s="259">
        <v>2.1570622551807289E-3</v>
      </c>
      <c r="G50" s="259">
        <v>1.9167789348550845E-3</v>
      </c>
      <c r="H50" s="259">
        <v>1.5942256305131988E-3</v>
      </c>
      <c r="I50" s="259">
        <v>5.3728897180680964E-4</v>
      </c>
      <c r="J50" s="259">
        <v>2.8257668335426113E-4</v>
      </c>
      <c r="K50" s="259">
        <v>0</v>
      </c>
      <c r="L50" s="259">
        <v>0</v>
      </c>
      <c r="M50" s="259">
        <v>3.0405855280776252E-3</v>
      </c>
      <c r="N50" s="259">
        <v>1.0219658349292647E-3</v>
      </c>
      <c r="O50" s="259">
        <v>6.6031386146513311E-4</v>
      </c>
      <c r="P50" s="259">
        <v>5.0227107158927909E-4</v>
      </c>
      <c r="Q50" s="259">
        <v>2.9069879706219605E-5</v>
      </c>
      <c r="R50" s="259">
        <v>6.143904987308622E-4</v>
      </c>
      <c r="S50" s="259">
        <v>1.3798436498474499E-3</v>
      </c>
      <c r="T50" s="259">
        <v>0</v>
      </c>
      <c r="U50" s="259">
        <v>0</v>
      </c>
      <c r="V50" s="259">
        <v>1.6495931681568114E-4</v>
      </c>
      <c r="W50" s="259">
        <v>0</v>
      </c>
      <c r="X50" s="259">
        <v>0</v>
      </c>
      <c r="Y50" s="259">
        <v>0</v>
      </c>
      <c r="Z50" s="259">
        <v>4.5926256393635364E-3</v>
      </c>
      <c r="AA50" s="259">
        <v>0</v>
      </c>
      <c r="AB50" s="259">
        <v>1.1365280042216525E-3</v>
      </c>
      <c r="AC50" s="259">
        <v>0</v>
      </c>
      <c r="AD50" s="259">
        <v>7.5150760304267092E-4</v>
      </c>
      <c r="AE50" s="259">
        <v>1.2307994543853092E-3</v>
      </c>
      <c r="AF50" s="259">
        <v>9.4819668079800272E-4</v>
      </c>
      <c r="AG50" s="259">
        <v>7.5286837690007546E-4</v>
      </c>
      <c r="AH50" s="259" t="e">
        <v>#DIV/0!</v>
      </c>
      <c r="AI50" s="259">
        <v>0</v>
      </c>
      <c r="AJ50" s="355">
        <v>1.3224364298787838E-3</v>
      </c>
    </row>
    <row r="51" spans="2:36" x14ac:dyDescent="0.25">
      <c r="B51" s="284">
        <v>1428</v>
      </c>
      <c r="C51" s="255" t="s">
        <v>1378</v>
      </c>
      <c r="D51" s="259">
        <v>7.4521233648843367E-4</v>
      </c>
      <c r="E51" s="259">
        <v>2.714886257464783E-4</v>
      </c>
      <c r="F51" s="259">
        <v>1.4630906966924815E-3</v>
      </c>
      <c r="G51" s="259">
        <v>2.1931615118362635E-4</v>
      </c>
      <c r="H51" s="259">
        <v>8.2158024060143887E-4</v>
      </c>
      <c r="I51" s="259">
        <v>6.0327512660694781E-4</v>
      </c>
      <c r="J51" s="259">
        <v>0</v>
      </c>
      <c r="K51" s="259">
        <v>0</v>
      </c>
      <c r="L51" s="259">
        <v>0</v>
      </c>
      <c r="M51" s="259">
        <v>0</v>
      </c>
      <c r="N51" s="259">
        <v>9.0305028255247494E-6</v>
      </c>
      <c r="O51" s="259">
        <v>1.2401346456569638E-3</v>
      </c>
      <c r="P51" s="259">
        <v>3.8985330044233606E-4</v>
      </c>
      <c r="Q51" s="259">
        <v>1.9287306983210305E-2</v>
      </c>
      <c r="R51" s="259">
        <v>1.2354012092514436E-3</v>
      </c>
      <c r="S51" s="259">
        <v>2.0463487838080678E-3</v>
      </c>
      <c r="T51" s="259">
        <v>9.4753251942002246E-5</v>
      </c>
      <c r="U51" s="259">
        <v>1.8129557878138129E-2</v>
      </c>
      <c r="V51" s="259">
        <v>2.2245459132892147E-3</v>
      </c>
      <c r="W51" s="259">
        <v>2.6602847458269771E-4</v>
      </c>
      <c r="X51" s="259">
        <v>2.1846324773467395E-3</v>
      </c>
      <c r="Y51" s="259">
        <v>2.1653316927348114E-2</v>
      </c>
      <c r="Z51" s="259">
        <v>5.4213716232140918E-4</v>
      </c>
      <c r="AA51" s="259">
        <v>1.9073440473029751E-2</v>
      </c>
      <c r="AB51" s="259">
        <v>5.0942352401672653E-3</v>
      </c>
      <c r="AC51" s="259">
        <v>2.4040343254434014E-2</v>
      </c>
      <c r="AD51" s="259">
        <v>6.5157002895562827E-3</v>
      </c>
      <c r="AE51" s="259">
        <v>1.1745675616651255E-3</v>
      </c>
      <c r="AF51" s="259">
        <v>8.3786487888728879E-6</v>
      </c>
      <c r="AG51" s="259">
        <v>2.4070912918017554E-5</v>
      </c>
      <c r="AH51" s="259" t="e">
        <v>#DIV/0!</v>
      </c>
      <c r="AI51" s="259">
        <v>2.1614170396259867E-2</v>
      </c>
      <c r="AJ51" s="355">
        <v>1.2301256306243733E-3</v>
      </c>
    </row>
    <row r="52" spans="2:36" x14ac:dyDescent="0.25">
      <c r="B52" s="284">
        <v>1432</v>
      </c>
      <c r="C52" s="255" t="s">
        <v>1380</v>
      </c>
      <c r="D52" s="259">
        <v>0</v>
      </c>
      <c r="E52" s="259">
        <v>5.3969932045874042E-4</v>
      </c>
      <c r="F52" s="259">
        <v>0</v>
      </c>
      <c r="G52" s="259">
        <v>0</v>
      </c>
      <c r="H52" s="259">
        <v>1.2113985503711478E-4</v>
      </c>
      <c r="I52" s="259">
        <v>0</v>
      </c>
      <c r="J52" s="259">
        <v>0</v>
      </c>
      <c r="K52" s="259">
        <v>0</v>
      </c>
      <c r="L52" s="259">
        <v>0</v>
      </c>
      <c r="M52" s="259">
        <v>1.79633550944402E-4</v>
      </c>
      <c r="N52" s="259">
        <v>0</v>
      </c>
      <c r="O52" s="259">
        <v>0</v>
      </c>
      <c r="P52" s="259">
        <v>0</v>
      </c>
      <c r="Q52" s="259">
        <v>0</v>
      </c>
      <c r="R52" s="259">
        <v>1.1236327397281356E-5</v>
      </c>
      <c r="S52" s="259">
        <v>0</v>
      </c>
      <c r="T52" s="259">
        <v>0</v>
      </c>
      <c r="U52" s="259">
        <v>0</v>
      </c>
      <c r="V52" s="259">
        <v>0</v>
      </c>
      <c r="W52" s="259">
        <v>0</v>
      </c>
      <c r="X52" s="259">
        <v>0</v>
      </c>
      <c r="Y52" s="259">
        <v>0</v>
      </c>
      <c r="Z52" s="259">
        <v>0</v>
      </c>
      <c r="AA52" s="259">
        <v>0</v>
      </c>
      <c r="AB52" s="259">
        <v>0</v>
      </c>
      <c r="AC52" s="259">
        <v>0</v>
      </c>
      <c r="AD52" s="259">
        <v>0</v>
      </c>
      <c r="AE52" s="259">
        <v>7.9381345231952866E-5</v>
      </c>
      <c r="AF52" s="259">
        <v>0</v>
      </c>
      <c r="AG52" s="259">
        <v>4.4372960510496079E-5</v>
      </c>
      <c r="AH52" s="259" t="e">
        <v>#DIV/0!</v>
      </c>
      <c r="AI52" s="259">
        <v>0</v>
      </c>
      <c r="AJ52" s="355">
        <v>9.2260225394442952E-5</v>
      </c>
    </row>
    <row r="53" spans="2:36" x14ac:dyDescent="0.25">
      <c r="B53" s="284">
        <v>1433</v>
      </c>
      <c r="C53" s="255" t="s">
        <v>1381</v>
      </c>
      <c r="D53" s="259">
        <v>2.0773219804865988E-4</v>
      </c>
      <c r="E53" s="259">
        <v>0</v>
      </c>
      <c r="F53" s="259">
        <v>1.8416536471539544E-4</v>
      </c>
      <c r="G53" s="259">
        <v>1.3178253234852517E-4</v>
      </c>
      <c r="H53" s="259">
        <v>1.3765748584280949E-4</v>
      </c>
      <c r="I53" s="259">
        <v>1.2365928378662119E-4</v>
      </c>
      <c r="J53" s="259">
        <v>0</v>
      </c>
      <c r="K53" s="259">
        <v>0</v>
      </c>
      <c r="L53" s="259">
        <v>2.5559599143715189E-4</v>
      </c>
      <c r="M53" s="259">
        <v>5.0091237212417303E-5</v>
      </c>
      <c r="N53" s="259">
        <v>1.7479294431848433E-5</v>
      </c>
      <c r="O53" s="259">
        <v>7.7103320464484007E-5</v>
      </c>
      <c r="P53" s="259">
        <v>0</v>
      </c>
      <c r="Q53" s="259">
        <v>0</v>
      </c>
      <c r="R53" s="259">
        <v>7.2676145846162601E-5</v>
      </c>
      <c r="S53" s="259">
        <v>2.957565094945702E-3</v>
      </c>
      <c r="T53" s="259">
        <v>0</v>
      </c>
      <c r="U53" s="259">
        <v>6.7694870906033549E-3</v>
      </c>
      <c r="V53" s="259">
        <v>3.887438548429797E-4</v>
      </c>
      <c r="W53" s="259">
        <v>0</v>
      </c>
      <c r="X53" s="259">
        <v>0</v>
      </c>
      <c r="Y53" s="259">
        <v>0</v>
      </c>
      <c r="Z53" s="259">
        <v>6.9300797653032529E-4</v>
      </c>
      <c r="AA53" s="259">
        <v>0</v>
      </c>
      <c r="AB53" s="259">
        <v>0</v>
      </c>
      <c r="AC53" s="259">
        <v>0</v>
      </c>
      <c r="AD53" s="259">
        <v>1.3267635508188637E-3</v>
      </c>
      <c r="AE53" s="259">
        <v>1.6008331418322346E-4</v>
      </c>
      <c r="AF53" s="259">
        <v>1.6217576357742773E-5</v>
      </c>
      <c r="AG53" s="259">
        <v>2.0627308272263507E-4</v>
      </c>
      <c r="AH53" s="259" t="e">
        <v>#DIV/0!</v>
      </c>
      <c r="AI53" s="259">
        <v>0</v>
      </c>
      <c r="AJ53" s="355">
        <v>1.7209308883859477E-4</v>
      </c>
    </row>
    <row r="54" spans="2:36" x14ac:dyDescent="0.25">
      <c r="B54" s="284">
        <v>1434</v>
      </c>
      <c r="C54" s="255" t="s">
        <v>1387</v>
      </c>
      <c r="D54" s="259">
        <v>4.4928553509969736E-4</v>
      </c>
      <c r="E54" s="259">
        <v>1.0200553810570269E-6</v>
      </c>
      <c r="F54" s="259">
        <v>1.39849093396602E-4</v>
      </c>
      <c r="G54" s="259">
        <v>1.4041845668678302E-4</v>
      </c>
      <c r="H54" s="259">
        <v>1.6966156406332392E-4</v>
      </c>
      <c r="I54" s="259">
        <v>1.4537234514526004E-3</v>
      </c>
      <c r="J54" s="259">
        <v>0</v>
      </c>
      <c r="K54" s="259">
        <v>0</v>
      </c>
      <c r="L54" s="259">
        <v>5.5496473067167106E-3</v>
      </c>
      <c r="M54" s="259">
        <v>3.6176945383741818E-5</v>
      </c>
      <c r="N54" s="259">
        <v>8.4382996509534252E-5</v>
      </c>
      <c r="O54" s="259">
        <v>4.8065059171046351E-4</v>
      </c>
      <c r="P54" s="259">
        <v>1.3813646053065896E-6</v>
      </c>
      <c r="Q54" s="259">
        <v>1.8495430898648614E-4</v>
      </c>
      <c r="R54" s="259">
        <v>1.2642292098591851E-3</v>
      </c>
      <c r="S54" s="259">
        <v>0</v>
      </c>
      <c r="T54" s="259">
        <v>1.9194059830086963E-3</v>
      </c>
      <c r="U54" s="259">
        <v>5.4948675202744901E-5</v>
      </c>
      <c r="V54" s="259">
        <v>1.5151152902680414E-3</v>
      </c>
      <c r="W54" s="259">
        <v>0</v>
      </c>
      <c r="X54" s="259">
        <v>0</v>
      </c>
      <c r="Y54" s="259">
        <v>1.8404441043746347E-3</v>
      </c>
      <c r="Z54" s="259">
        <v>1.6363867300589394E-3</v>
      </c>
      <c r="AA54" s="259">
        <v>0</v>
      </c>
      <c r="AB54" s="259">
        <v>4.7068162684982506E-4</v>
      </c>
      <c r="AC54" s="259">
        <v>0</v>
      </c>
      <c r="AD54" s="259">
        <v>4.550725472176843E-4</v>
      </c>
      <c r="AE54" s="259">
        <v>5.5112730029690865E-4</v>
      </c>
      <c r="AF54" s="259">
        <v>7.8291929604151441E-5</v>
      </c>
      <c r="AG54" s="259">
        <v>4.1440574764395428E-3</v>
      </c>
      <c r="AH54" s="259" t="e">
        <v>#DIV/0!</v>
      </c>
      <c r="AI54" s="259">
        <v>5.5632737156295598E-4</v>
      </c>
      <c r="AJ54" s="355">
        <v>2.2531181458577932E-4</v>
      </c>
    </row>
    <row r="55" spans="2:36" x14ac:dyDescent="0.25">
      <c r="B55" s="284">
        <v>1435</v>
      </c>
      <c r="C55" s="255" t="s">
        <v>1393</v>
      </c>
      <c r="D55" s="259">
        <v>7.461364248138786E-5</v>
      </c>
      <c r="E55" s="259">
        <v>4.1010658093022065E-6</v>
      </c>
      <c r="F55" s="259">
        <v>1.1037927750782852E-5</v>
      </c>
      <c r="G55" s="259">
        <v>5.8138079173866334E-5</v>
      </c>
      <c r="H55" s="259">
        <v>3.0803676982160905E-5</v>
      </c>
      <c r="I55" s="259">
        <v>0</v>
      </c>
      <c r="J55" s="259">
        <v>0</v>
      </c>
      <c r="K55" s="259">
        <v>0</v>
      </c>
      <c r="L55" s="259">
        <v>0</v>
      </c>
      <c r="M55" s="259">
        <v>6.9995579359386119E-5</v>
      </c>
      <c r="N55" s="259">
        <v>0</v>
      </c>
      <c r="O55" s="259">
        <v>6.6658450360096509E-4</v>
      </c>
      <c r="P55" s="259">
        <v>0</v>
      </c>
      <c r="Q55" s="259">
        <v>0</v>
      </c>
      <c r="R55" s="259">
        <v>2.8522515085834085E-5</v>
      </c>
      <c r="S55" s="259">
        <v>4.1868080943131879E-4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Z55" s="259">
        <v>0</v>
      </c>
      <c r="AA55" s="259">
        <v>0</v>
      </c>
      <c r="AB55" s="259">
        <v>4.6670966356392407E-5</v>
      </c>
      <c r="AC55" s="259">
        <v>0</v>
      </c>
      <c r="AD55" s="259">
        <v>1.6497481849075138E-4</v>
      </c>
      <c r="AE55" s="259">
        <v>3.5045130192981322E-5</v>
      </c>
      <c r="AF55" s="259">
        <v>0</v>
      </c>
      <c r="AG55" s="259">
        <v>1.7290261549105814E-5</v>
      </c>
      <c r="AH55" s="259" t="e">
        <v>#DIV/0!</v>
      </c>
      <c r="AI55" s="259">
        <v>0</v>
      </c>
      <c r="AJ55" s="355">
        <v>4.0971676361547395E-5</v>
      </c>
    </row>
    <row r="56" spans="2:36" x14ac:dyDescent="0.25">
      <c r="B56" s="284">
        <v>1436</v>
      </c>
      <c r="C56" s="255" t="s">
        <v>1394</v>
      </c>
      <c r="D56" s="259">
        <v>1.6623080648157229E-4</v>
      </c>
      <c r="E56" s="259">
        <v>1.0821858571670338E-4</v>
      </c>
      <c r="F56" s="259">
        <v>1.7309043842010389E-4</v>
      </c>
      <c r="G56" s="259">
        <v>0</v>
      </c>
      <c r="H56" s="259">
        <v>1.2477729124784882E-4</v>
      </c>
      <c r="I56" s="259">
        <v>3.2144605429509945E-6</v>
      </c>
      <c r="J56" s="259">
        <v>0</v>
      </c>
      <c r="K56" s="259">
        <v>0</v>
      </c>
      <c r="L56" s="259">
        <v>0</v>
      </c>
      <c r="M56" s="259">
        <v>0</v>
      </c>
      <c r="N56" s="259">
        <v>3.1507699706924928E-7</v>
      </c>
      <c r="O56" s="259">
        <v>3.1359166902203748E-4</v>
      </c>
      <c r="P56" s="259">
        <v>0</v>
      </c>
      <c r="Q56" s="259">
        <v>1.4923520405202127E-4</v>
      </c>
      <c r="R56" s="259">
        <v>2.0302105992225525E-5</v>
      </c>
      <c r="S56" s="259">
        <v>5.603256787715268E-4</v>
      </c>
      <c r="T56" s="259">
        <v>0</v>
      </c>
      <c r="U56" s="259">
        <v>3.1579954531729486E-4</v>
      </c>
      <c r="V56" s="259">
        <v>4.843093537407249E-5</v>
      </c>
      <c r="W56" s="259">
        <v>0</v>
      </c>
      <c r="X56" s="259">
        <v>0</v>
      </c>
      <c r="Y56" s="259">
        <v>3.011938915972907E-2</v>
      </c>
      <c r="Z56" s="259">
        <v>0</v>
      </c>
      <c r="AA56" s="259">
        <v>2.011892129056446E-3</v>
      </c>
      <c r="AB56" s="259">
        <v>3.4059400989118823E-3</v>
      </c>
      <c r="AC56" s="259">
        <v>6.4041888209386832E-3</v>
      </c>
      <c r="AD56" s="259">
        <v>3.1542820788229876E-3</v>
      </c>
      <c r="AE56" s="259">
        <v>2.0260320510145788E-4</v>
      </c>
      <c r="AF56" s="259">
        <v>2.9233361097393488E-7</v>
      </c>
      <c r="AG56" s="259">
        <v>5.2405159226572974E-7</v>
      </c>
      <c r="AH56" s="259" t="e">
        <v>#DIV/0!</v>
      </c>
      <c r="AI56" s="259">
        <v>1.2065370629963462E-2</v>
      </c>
      <c r="AJ56" s="355">
        <v>1.3541126030227539E-4</v>
      </c>
    </row>
    <row r="57" spans="2:36" x14ac:dyDescent="0.25">
      <c r="B57" s="284">
        <v>1440</v>
      </c>
      <c r="C57" s="255" t="s">
        <v>1396</v>
      </c>
      <c r="D57" s="259">
        <v>0</v>
      </c>
      <c r="E57" s="259">
        <v>0</v>
      </c>
      <c r="F57" s="259">
        <v>0</v>
      </c>
      <c r="G57" s="259">
        <v>0</v>
      </c>
      <c r="H57" s="259">
        <v>0</v>
      </c>
      <c r="I57" s="259">
        <v>0</v>
      </c>
      <c r="J57" s="259">
        <v>0</v>
      </c>
      <c r="K57" s="259">
        <v>0</v>
      </c>
      <c r="L57" s="259">
        <v>0</v>
      </c>
      <c r="M57" s="259">
        <v>0</v>
      </c>
      <c r="N57" s="259">
        <v>0</v>
      </c>
      <c r="O57" s="259">
        <v>0</v>
      </c>
      <c r="P57" s="259">
        <v>0</v>
      </c>
      <c r="Q57" s="259">
        <v>0</v>
      </c>
      <c r="R57" s="259">
        <v>0</v>
      </c>
      <c r="S57" s="259">
        <v>0</v>
      </c>
      <c r="T57" s="259">
        <v>0</v>
      </c>
      <c r="U57" s="259">
        <v>0</v>
      </c>
      <c r="V57" s="259">
        <v>0</v>
      </c>
      <c r="W57" s="259">
        <v>0</v>
      </c>
      <c r="X57" s="259">
        <v>0</v>
      </c>
      <c r="Y57" s="259">
        <v>0</v>
      </c>
      <c r="Z57" s="259">
        <v>0</v>
      </c>
      <c r="AA57" s="259">
        <v>0</v>
      </c>
      <c r="AB57" s="259">
        <v>0</v>
      </c>
      <c r="AC57" s="259">
        <v>0</v>
      </c>
      <c r="AD57" s="259">
        <v>0</v>
      </c>
      <c r="AE57" s="259">
        <v>0</v>
      </c>
      <c r="AF57" s="259">
        <v>0</v>
      </c>
      <c r="AG57" s="259">
        <v>0</v>
      </c>
      <c r="AH57" s="259" t="e">
        <v>#DIV/0!</v>
      </c>
      <c r="AI57" s="259">
        <v>0</v>
      </c>
      <c r="AJ57" s="355">
        <v>0</v>
      </c>
    </row>
    <row r="58" spans="2:36" x14ac:dyDescent="0.25">
      <c r="B58" s="284">
        <v>1441</v>
      </c>
      <c r="C58" s="255" t="s">
        <v>1397</v>
      </c>
      <c r="D58" s="259">
        <v>2.8321491557757437E-4</v>
      </c>
      <c r="E58" s="259">
        <v>8.3253977509121992E-4</v>
      </c>
      <c r="F58" s="259">
        <v>9.8855490437985616E-4</v>
      </c>
      <c r="G58" s="259">
        <v>2.8126465333082166E-4</v>
      </c>
      <c r="H58" s="259">
        <v>6.8238738463614749E-4</v>
      </c>
      <c r="I58" s="259">
        <v>1.0599495477410902E-3</v>
      </c>
      <c r="J58" s="259">
        <v>9.8950869294559517E-7</v>
      </c>
      <c r="K58" s="259">
        <v>0</v>
      </c>
      <c r="L58" s="259">
        <v>2.5050408265207136E-4</v>
      </c>
      <c r="M58" s="259">
        <v>1.9608413592195947E-4</v>
      </c>
      <c r="N58" s="259">
        <v>1.0532438950319808E-4</v>
      </c>
      <c r="O58" s="259">
        <v>3.4939035927854232E-3</v>
      </c>
      <c r="P58" s="259">
        <v>3.3209630137800121E-4</v>
      </c>
      <c r="Q58" s="259">
        <v>0</v>
      </c>
      <c r="R58" s="259">
        <v>3.5302675487417851E-4</v>
      </c>
      <c r="S58" s="259">
        <v>5.565516158102307E-6</v>
      </c>
      <c r="T58" s="259">
        <v>1.4777652682406968E-4</v>
      </c>
      <c r="U58" s="259">
        <v>0</v>
      </c>
      <c r="V58" s="259">
        <v>0</v>
      </c>
      <c r="W58" s="259">
        <v>0</v>
      </c>
      <c r="X58" s="259">
        <v>0</v>
      </c>
      <c r="Y58" s="259">
        <v>0</v>
      </c>
      <c r="Z58" s="259">
        <v>0</v>
      </c>
      <c r="AA58" s="259">
        <v>0</v>
      </c>
      <c r="AB58" s="259">
        <v>1.6575398703364648E-4</v>
      </c>
      <c r="AC58" s="259">
        <v>0</v>
      </c>
      <c r="AD58" s="259">
        <v>4.1933943622533986E-5</v>
      </c>
      <c r="AE58" s="259">
        <v>5.4687713092022028E-4</v>
      </c>
      <c r="AF58" s="259">
        <v>9.7721697850027244E-5</v>
      </c>
      <c r="AG58" s="259">
        <v>2.3435070002639604E-4</v>
      </c>
      <c r="AH58" s="259" t="e">
        <v>#DIV/0!</v>
      </c>
      <c r="AI58" s="259">
        <v>0</v>
      </c>
      <c r="AJ58" s="355">
        <v>6.3263883567770589E-4</v>
      </c>
    </row>
    <row r="59" spans="2:36" x14ac:dyDescent="0.25">
      <c r="B59" s="284">
        <v>1442</v>
      </c>
      <c r="C59" s="255" t="s">
        <v>1403</v>
      </c>
      <c r="D59" s="259">
        <v>3.0309666789912044E-4</v>
      </c>
      <c r="E59" s="259">
        <v>1.1506758559255877E-3</v>
      </c>
      <c r="F59" s="259">
        <v>3.6694399527307858E-3</v>
      </c>
      <c r="G59" s="259">
        <v>1.8820415955899572E-3</v>
      </c>
      <c r="H59" s="259">
        <v>2.1073081174330559E-3</v>
      </c>
      <c r="I59" s="259">
        <v>4.5291706934133613E-3</v>
      </c>
      <c r="J59" s="259">
        <v>1.4297047981952961E-3</v>
      </c>
      <c r="K59" s="259">
        <v>0</v>
      </c>
      <c r="L59" s="259">
        <v>9.7369624693962129E-3</v>
      </c>
      <c r="M59" s="259">
        <v>2.7756539306672138E-3</v>
      </c>
      <c r="N59" s="259">
        <v>4.0498718925227996E-4</v>
      </c>
      <c r="O59" s="259">
        <v>4.1506662766908377E-4</v>
      </c>
      <c r="P59" s="259">
        <v>4.6113156268766391E-5</v>
      </c>
      <c r="Q59" s="259">
        <v>2.2304632272406041E-4</v>
      </c>
      <c r="R59" s="259">
        <v>2.9902349268311201E-3</v>
      </c>
      <c r="S59" s="259">
        <v>3.8554552713649033E-6</v>
      </c>
      <c r="T59" s="259">
        <v>2.8664917105024577E-3</v>
      </c>
      <c r="U59" s="259">
        <v>1.091416144717851E-4</v>
      </c>
      <c r="V59" s="259">
        <v>1.8810710433703791E-3</v>
      </c>
      <c r="W59" s="259">
        <v>0</v>
      </c>
      <c r="X59" s="259">
        <v>0</v>
      </c>
      <c r="Y59" s="259">
        <v>9.1879587861466564E-4</v>
      </c>
      <c r="Z59" s="259">
        <v>5.2911212833323487E-4</v>
      </c>
      <c r="AA59" s="259">
        <v>0</v>
      </c>
      <c r="AB59" s="259">
        <v>7.7989202338171664E-5</v>
      </c>
      <c r="AC59" s="259">
        <v>0</v>
      </c>
      <c r="AD59" s="259">
        <v>4.4465480895593365E-4</v>
      </c>
      <c r="AE59" s="259">
        <v>2.3442748801315583E-3</v>
      </c>
      <c r="AF59" s="259">
        <v>3.7575376347224321E-4</v>
      </c>
      <c r="AG59" s="259">
        <v>7.9323792267691831E-3</v>
      </c>
      <c r="AH59" s="259" t="e">
        <v>#DIV/0!</v>
      </c>
      <c r="AI59" s="259">
        <v>2.7773258363978298E-4</v>
      </c>
      <c r="AJ59" s="355">
        <v>1.9884436816804229E-3</v>
      </c>
    </row>
    <row r="60" spans="2:36" x14ac:dyDescent="0.25">
      <c r="B60" s="284">
        <v>1443</v>
      </c>
      <c r="C60" s="255" t="s">
        <v>1409</v>
      </c>
      <c r="D60" s="259">
        <v>1.6608879674708384E-4</v>
      </c>
      <c r="E60" s="259">
        <v>3.4254984709732359E-4</v>
      </c>
      <c r="F60" s="259">
        <v>1.4417496345847922E-3</v>
      </c>
      <c r="G60" s="259">
        <v>2.9267592923358006E-4</v>
      </c>
      <c r="H60" s="259">
        <v>7.2899010075857433E-4</v>
      </c>
      <c r="I60" s="259">
        <v>0</v>
      </c>
      <c r="J60" s="259">
        <v>5.1423746170778557E-6</v>
      </c>
      <c r="K60" s="259">
        <v>0</v>
      </c>
      <c r="L60" s="259">
        <v>0</v>
      </c>
      <c r="M60" s="259">
        <v>9.9722674036420498E-4</v>
      </c>
      <c r="N60" s="259">
        <v>1.8066217606578746E-4</v>
      </c>
      <c r="O60" s="259">
        <v>1.21640392655237E-5</v>
      </c>
      <c r="P60" s="259">
        <v>0</v>
      </c>
      <c r="Q60" s="259">
        <v>0</v>
      </c>
      <c r="R60" s="259">
        <v>1.072792575817496E-4</v>
      </c>
      <c r="S60" s="259">
        <v>0</v>
      </c>
      <c r="T60" s="259">
        <v>0</v>
      </c>
      <c r="U60" s="259">
        <v>0</v>
      </c>
      <c r="V60" s="259">
        <v>9.6366424286800591E-5</v>
      </c>
      <c r="W60" s="259">
        <v>0</v>
      </c>
      <c r="X60" s="259">
        <v>0</v>
      </c>
      <c r="Y60" s="259">
        <v>0</v>
      </c>
      <c r="Z60" s="259">
        <v>2.4717121685870517E-4</v>
      </c>
      <c r="AA60" s="259">
        <v>0</v>
      </c>
      <c r="AB60" s="259">
        <v>0</v>
      </c>
      <c r="AC60" s="259">
        <v>0</v>
      </c>
      <c r="AD60" s="259">
        <v>5.8876169297944831E-6</v>
      </c>
      <c r="AE60" s="259">
        <v>4.9135356230018377E-4</v>
      </c>
      <c r="AF60" s="259">
        <v>1.6762133315658325E-4</v>
      </c>
      <c r="AG60" s="259">
        <v>2.4737702958725014E-4</v>
      </c>
      <c r="AH60" s="259" t="e">
        <v>#DIV/0!</v>
      </c>
      <c r="AI60" s="259">
        <v>0</v>
      </c>
      <c r="AJ60" s="355">
        <v>5.5602829831585961E-4</v>
      </c>
    </row>
    <row r="61" spans="2:36" x14ac:dyDescent="0.25">
      <c r="B61" s="284">
        <v>1444</v>
      </c>
      <c r="C61" s="255" t="s">
        <v>1410</v>
      </c>
      <c r="D61" s="259">
        <v>3.2687719154153716E-5</v>
      </c>
      <c r="E61" s="259">
        <v>1.4469457858640175E-7</v>
      </c>
      <c r="F61" s="259">
        <v>1.9332446960351188E-3</v>
      </c>
      <c r="G61" s="259">
        <v>1.8068992119179827E-5</v>
      </c>
      <c r="H61" s="259">
        <v>7.6697479468403344E-4</v>
      </c>
      <c r="I61" s="259">
        <v>0</v>
      </c>
      <c r="J61" s="259">
        <v>0</v>
      </c>
      <c r="K61" s="259">
        <v>0</v>
      </c>
      <c r="L61" s="259">
        <v>0</v>
      </c>
      <c r="M61" s="259">
        <v>0</v>
      </c>
      <c r="N61" s="259">
        <v>1.3531705674387286E-6</v>
      </c>
      <c r="O61" s="259">
        <v>1.4562044141469489E-4</v>
      </c>
      <c r="P61" s="259">
        <v>0</v>
      </c>
      <c r="Q61" s="259">
        <v>6.2442777366254081E-4</v>
      </c>
      <c r="R61" s="259">
        <v>4.1124325776782363E-5</v>
      </c>
      <c r="S61" s="259">
        <v>2.0569134279862294E-4</v>
      </c>
      <c r="T61" s="259">
        <v>0</v>
      </c>
      <c r="U61" s="259">
        <v>0</v>
      </c>
      <c r="V61" s="259">
        <v>0</v>
      </c>
      <c r="W61" s="259">
        <v>0</v>
      </c>
      <c r="X61" s="259">
        <v>5.2182067695957812E-4</v>
      </c>
      <c r="Y61" s="259">
        <v>2.4819045998151171E-2</v>
      </c>
      <c r="Z61" s="259">
        <v>0</v>
      </c>
      <c r="AA61" s="259">
        <v>1.4322439097850554E-3</v>
      </c>
      <c r="AB61" s="259">
        <v>3.0858813656186646E-4</v>
      </c>
      <c r="AC61" s="259">
        <v>5.0076256602223361E-4</v>
      </c>
      <c r="AD61" s="259">
        <v>1.7886738702836034E-3</v>
      </c>
      <c r="AE61" s="259">
        <v>5.592660758693864E-4</v>
      </c>
      <c r="AF61" s="259">
        <v>1.2554938695066652E-6</v>
      </c>
      <c r="AG61" s="259">
        <v>0</v>
      </c>
      <c r="AH61" s="259" t="e">
        <v>#DIV/0!</v>
      </c>
      <c r="AI61" s="259">
        <v>8.1713473327384052E-3</v>
      </c>
      <c r="AJ61" s="355">
        <v>6.0686425551775456E-4</v>
      </c>
    </row>
    <row r="62" spans="2:36" x14ac:dyDescent="0.25">
      <c r="B62" s="284">
        <v>1448</v>
      </c>
      <c r="C62" s="255" t="s">
        <v>1412</v>
      </c>
      <c r="D62" s="259">
        <v>0</v>
      </c>
      <c r="E62" s="259">
        <v>2.883039074732607E-5</v>
      </c>
      <c r="F62" s="259">
        <v>0</v>
      </c>
      <c r="G62" s="259">
        <v>0</v>
      </c>
      <c r="H62" s="259">
        <v>6.4712131800089133E-6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Z62" s="259">
        <v>0</v>
      </c>
      <c r="AA62" s="259">
        <v>0</v>
      </c>
      <c r="AB62" s="259">
        <v>0</v>
      </c>
      <c r="AC62" s="259">
        <v>0</v>
      </c>
      <c r="AD62" s="259">
        <v>0</v>
      </c>
      <c r="AE62" s="259">
        <v>4.0371620089187812E-6</v>
      </c>
      <c r="AF62" s="259">
        <v>0</v>
      </c>
      <c r="AG62" s="259">
        <v>0</v>
      </c>
      <c r="AH62" s="259" t="e">
        <v>#DIV/0!</v>
      </c>
      <c r="AI62" s="259">
        <v>0</v>
      </c>
      <c r="AJ62" s="355">
        <v>4.9284819300814979E-6</v>
      </c>
    </row>
    <row r="63" spans="2:36" x14ac:dyDescent="0.25">
      <c r="B63" s="284">
        <v>1479</v>
      </c>
      <c r="C63" s="255" t="s">
        <v>693</v>
      </c>
      <c r="D63" s="259">
        <v>1.618269362129265E-5</v>
      </c>
      <c r="E63" s="259">
        <v>4.957290275775351E-3</v>
      </c>
      <c r="F63" s="259">
        <v>1.7118571327177778E-6</v>
      </c>
      <c r="G63" s="259">
        <v>9.008217547456631E-6</v>
      </c>
      <c r="H63" s="259">
        <v>1.1182436599522538E-3</v>
      </c>
      <c r="I63" s="259">
        <v>0</v>
      </c>
      <c r="J63" s="259">
        <v>2.5396624011860022E-5</v>
      </c>
      <c r="K63" s="259">
        <v>0</v>
      </c>
      <c r="L63" s="259">
        <v>0</v>
      </c>
      <c r="M63" s="259">
        <v>0</v>
      </c>
      <c r="N63" s="259">
        <v>0</v>
      </c>
      <c r="O63" s="259">
        <v>0</v>
      </c>
      <c r="P63" s="259">
        <v>1.9192331484901606E-5</v>
      </c>
      <c r="Q63" s="259">
        <v>0</v>
      </c>
      <c r="R63" s="259">
        <v>6.8085548060860095E-6</v>
      </c>
      <c r="S63" s="259">
        <v>0</v>
      </c>
      <c r="T63" s="259">
        <v>0</v>
      </c>
      <c r="U63" s="259">
        <v>0</v>
      </c>
      <c r="V63" s="259">
        <v>0</v>
      </c>
      <c r="W63" s="259">
        <v>0</v>
      </c>
      <c r="X63" s="259">
        <v>0</v>
      </c>
      <c r="Y63" s="259">
        <v>0</v>
      </c>
      <c r="Z63" s="259">
        <v>0</v>
      </c>
      <c r="AA63" s="259">
        <v>0</v>
      </c>
      <c r="AB63" s="259">
        <v>0</v>
      </c>
      <c r="AC63" s="259">
        <v>0</v>
      </c>
      <c r="AD63" s="259">
        <v>0</v>
      </c>
      <c r="AE63" s="259">
        <v>6.9993932748310542E-4</v>
      </c>
      <c r="AF63" s="259">
        <v>0</v>
      </c>
      <c r="AG63" s="259">
        <v>0</v>
      </c>
      <c r="AH63" s="259" t="e">
        <v>#DIV/0!</v>
      </c>
      <c r="AI63" s="259">
        <v>0</v>
      </c>
      <c r="AJ63" s="355">
        <v>8.5447111610409518E-4</v>
      </c>
    </row>
    <row r="64" spans="2:36" x14ac:dyDescent="0.25">
      <c r="B64" s="284">
        <v>1480</v>
      </c>
      <c r="C64" s="255" t="s">
        <v>1466</v>
      </c>
      <c r="D64" s="259">
        <v>0</v>
      </c>
      <c r="E64" s="259">
        <v>0</v>
      </c>
      <c r="F64" s="259">
        <v>0</v>
      </c>
      <c r="G64" s="259">
        <v>0</v>
      </c>
      <c r="H64" s="259">
        <v>0</v>
      </c>
      <c r="I64" s="259">
        <v>0</v>
      </c>
      <c r="J64" s="259">
        <v>0</v>
      </c>
      <c r="K64" s="259">
        <v>0</v>
      </c>
      <c r="L64" s="259">
        <v>0</v>
      </c>
      <c r="M64" s="259">
        <v>0</v>
      </c>
      <c r="N64" s="259">
        <v>0</v>
      </c>
      <c r="O64" s="259">
        <v>0</v>
      </c>
      <c r="P64" s="259">
        <v>0</v>
      </c>
      <c r="Q64" s="259">
        <v>0</v>
      </c>
      <c r="R64" s="259">
        <v>0</v>
      </c>
      <c r="S64" s="259">
        <v>0</v>
      </c>
      <c r="T64" s="259">
        <v>0</v>
      </c>
      <c r="U64" s="259">
        <v>0</v>
      </c>
      <c r="V64" s="259">
        <v>0</v>
      </c>
      <c r="W64" s="259">
        <v>0</v>
      </c>
      <c r="X64" s="259">
        <v>0</v>
      </c>
      <c r="Y64" s="259">
        <v>0</v>
      </c>
      <c r="Z64" s="259">
        <v>0</v>
      </c>
      <c r="AA64" s="259">
        <v>0</v>
      </c>
      <c r="AB64" s="259">
        <v>0</v>
      </c>
      <c r="AC64" s="259">
        <v>0</v>
      </c>
      <c r="AD64" s="259">
        <v>0</v>
      </c>
      <c r="AE64" s="259">
        <v>0</v>
      </c>
      <c r="AF64" s="259">
        <v>0</v>
      </c>
      <c r="AG64" s="259">
        <v>0</v>
      </c>
      <c r="AH64" s="259" t="e">
        <v>#DIV/0!</v>
      </c>
      <c r="AI64" s="259">
        <v>0</v>
      </c>
      <c r="AJ64" s="355">
        <v>0</v>
      </c>
    </row>
    <row r="65" spans="2:36" x14ac:dyDescent="0.25">
      <c r="B65" s="284">
        <v>1481</v>
      </c>
      <c r="C65" s="255" t="s">
        <v>1467</v>
      </c>
      <c r="D65" s="259">
        <v>0</v>
      </c>
      <c r="E65" s="259">
        <v>0</v>
      </c>
      <c r="F65" s="259">
        <v>0</v>
      </c>
      <c r="G65" s="259">
        <v>0</v>
      </c>
      <c r="H65" s="259">
        <v>0</v>
      </c>
      <c r="I65" s="259">
        <v>0</v>
      </c>
      <c r="J65" s="259">
        <v>0</v>
      </c>
      <c r="K65" s="259">
        <v>0</v>
      </c>
      <c r="L65" s="259">
        <v>0</v>
      </c>
      <c r="M65" s="259">
        <v>0</v>
      </c>
      <c r="N65" s="259">
        <v>0</v>
      </c>
      <c r="O65" s="259">
        <v>0</v>
      </c>
      <c r="P65" s="259">
        <v>0</v>
      </c>
      <c r="Q65" s="259">
        <v>0</v>
      </c>
      <c r="R65" s="259">
        <v>0</v>
      </c>
      <c r="S65" s="259">
        <v>0</v>
      </c>
      <c r="T65" s="259">
        <v>0</v>
      </c>
      <c r="U65" s="259">
        <v>0</v>
      </c>
      <c r="V65" s="259">
        <v>0</v>
      </c>
      <c r="W65" s="259">
        <v>0</v>
      </c>
      <c r="X65" s="259">
        <v>0</v>
      </c>
      <c r="Y65" s="259">
        <v>0</v>
      </c>
      <c r="Z65" s="259">
        <v>0</v>
      </c>
      <c r="AA65" s="259">
        <v>0</v>
      </c>
      <c r="AB65" s="259">
        <v>0</v>
      </c>
      <c r="AC65" s="259">
        <v>0</v>
      </c>
      <c r="AD65" s="259">
        <v>0</v>
      </c>
      <c r="AE65" s="259">
        <v>0</v>
      </c>
      <c r="AF65" s="259">
        <v>0</v>
      </c>
      <c r="AG65" s="259">
        <v>0</v>
      </c>
      <c r="AH65" s="259" t="e">
        <v>#DIV/0!</v>
      </c>
      <c r="AI65" s="259">
        <v>0</v>
      </c>
      <c r="AJ65" s="355">
        <v>0</v>
      </c>
    </row>
    <row r="66" spans="2:36" x14ac:dyDescent="0.25">
      <c r="B66" s="284">
        <v>1482</v>
      </c>
      <c r="C66" s="255" t="s">
        <v>1470</v>
      </c>
      <c r="D66" s="259">
        <v>0</v>
      </c>
      <c r="E66" s="259">
        <v>0</v>
      </c>
      <c r="F66" s="259">
        <v>0</v>
      </c>
      <c r="G66" s="259">
        <v>0</v>
      </c>
      <c r="H66" s="259">
        <v>0</v>
      </c>
      <c r="I66" s="259">
        <v>0</v>
      </c>
      <c r="J66" s="259">
        <v>0</v>
      </c>
      <c r="K66" s="259">
        <v>0</v>
      </c>
      <c r="L66" s="259">
        <v>0</v>
      </c>
      <c r="M66" s="259">
        <v>0</v>
      </c>
      <c r="N66" s="259">
        <v>0</v>
      </c>
      <c r="O66" s="259">
        <v>0</v>
      </c>
      <c r="P66" s="259">
        <v>0</v>
      </c>
      <c r="Q66" s="259">
        <v>0</v>
      </c>
      <c r="R66" s="259">
        <v>0</v>
      </c>
      <c r="S66" s="259">
        <v>0</v>
      </c>
      <c r="T66" s="259">
        <v>0</v>
      </c>
      <c r="U66" s="259">
        <v>0</v>
      </c>
      <c r="V66" s="259">
        <v>0</v>
      </c>
      <c r="W66" s="259">
        <v>0</v>
      </c>
      <c r="X66" s="259">
        <v>0</v>
      </c>
      <c r="Y66" s="259">
        <v>0</v>
      </c>
      <c r="Z66" s="259">
        <v>0</v>
      </c>
      <c r="AA66" s="259">
        <v>0</v>
      </c>
      <c r="AB66" s="259">
        <v>0</v>
      </c>
      <c r="AC66" s="259">
        <v>0</v>
      </c>
      <c r="AD66" s="259">
        <v>0</v>
      </c>
      <c r="AE66" s="259">
        <v>0</v>
      </c>
      <c r="AF66" s="259">
        <v>0</v>
      </c>
      <c r="AG66" s="259">
        <v>0</v>
      </c>
      <c r="AH66" s="259" t="e">
        <v>#DIV/0!</v>
      </c>
      <c r="AI66" s="259">
        <v>0</v>
      </c>
      <c r="AJ66" s="355">
        <v>0</v>
      </c>
    </row>
    <row r="67" spans="2:36" x14ac:dyDescent="0.25">
      <c r="B67" s="284">
        <v>1483</v>
      </c>
      <c r="C67" s="255" t="s">
        <v>1471</v>
      </c>
      <c r="D67" s="259">
        <v>0</v>
      </c>
      <c r="E67" s="259">
        <v>3.96436715197625E-6</v>
      </c>
      <c r="F67" s="259">
        <v>0</v>
      </c>
      <c r="G67" s="259">
        <v>0</v>
      </c>
      <c r="H67" s="259">
        <v>8.8983410558327111E-7</v>
      </c>
      <c r="I67" s="259">
        <v>0</v>
      </c>
      <c r="J67" s="259">
        <v>0</v>
      </c>
      <c r="K67" s="259">
        <v>0</v>
      </c>
      <c r="L67" s="259">
        <v>0</v>
      </c>
      <c r="M67" s="259">
        <v>0</v>
      </c>
      <c r="N67" s="259">
        <v>0</v>
      </c>
      <c r="O67" s="259">
        <v>0</v>
      </c>
      <c r="P67" s="259">
        <v>0</v>
      </c>
      <c r="Q67" s="259">
        <v>0</v>
      </c>
      <c r="R67" s="259">
        <v>0</v>
      </c>
      <c r="S67" s="259">
        <v>0</v>
      </c>
      <c r="T67" s="259">
        <v>0</v>
      </c>
      <c r="U67" s="259">
        <v>0</v>
      </c>
      <c r="V67" s="259">
        <v>0</v>
      </c>
      <c r="W67" s="259">
        <v>0</v>
      </c>
      <c r="X67" s="259">
        <v>0</v>
      </c>
      <c r="Y67" s="259">
        <v>0</v>
      </c>
      <c r="Z67" s="259">
        <v>0</v>
      </c>
      <c r="AA67" s="259">
        <v>0</v>
      </c>
      <c r="AB67" s="259">
        <v>0</v>
      </c>
      <c r="AC67" s="259">
        <v>0</v>
      </c>
      <c r="AD67" s="259">
        <v>0</v>
      </c>
      <c r="AE67" s="259">
        <v>5.5513616154676843E-7</v>
      </c>
      <c r="AF67" s="259">
        <v>0</v>
      </c>
      <c r="AG67" s="259">
        <v>0</v>
      </c>
      <c r="AH67" s="259" t="e">
        <v>#DIV/0!</v>
      </c>
      <c r="AI67" s="259">
        <v>0</v>
      </c>
      <c r="AJ67" s="355">
        <v>6.7769847602692375E-7</v>
      </c>
    </row>
    <row r="68" spans="2:36" x14ac:dyDescent="0.25">
      <c r="B68" s="284">
        <v>1484</v>
      </c>
      <c r="C68" s="255" t="s">
        <v>1472</v>
      </c>
      <c r="D68" s="259">
        <v>0</v>
      </c>
      <c r="E68" s="259">
        <v>0</v>
      </c>
      <c r="F68" s="259">
        <v>0</v>
      </c>
      <c r="G68" s="259">
        <v>0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v>0</v>
      </c>
      <c r="R68" s="259">
        <v>0</v>
      </c>
      <c r="S68" s="259">
        <v>0</v>
      </c>
      <c r="T68" s="259">
        <v>0</v>
      </c>
      <c r="U68" s="259">
        <v>0</v>
      </c>
      <c r="V68" s="259">
        <v>0</v>
      </c>
      <c r="W68" s="259">
        <v>0</v>
      </c>
      <c r="X68" s="259">
        <v>0</v>
      </c>
      <c r="Y68" s="259">
        <v>0</v>
      </c>
      <c r="Z68" s="259">
        <v>0</v>
      </c>
      <c r="AA68" s="259">
        <v>0</v>
      </c>
      <c r="AB68" s="259">
        <v>0</v>
      </c>
      <c r="AC68" s="259">
        <v>0</v>
      </c>
      <c r="AD68" s="259">
        <v>0</v>
      </c>
      <c r="AE68" s="259">
        <v>0</v>
      </c>
      <c r="AF68" s="259">
        <v>0</v>
      </c>
      <c r="AG68" s="259">
        <v>0</v>
      </c>
      <c r="AH68" s="259" t="e">
        <v>#DIV/0!</v>
      </c>
      <c r="AI68" s="259">
        <v>0</v>
      </c>
      <c r="AJ68" s="355">
        <v>0</v>
      </c>
    </row>
    <row r="69" spans="2:36" x14ac:dyDescent="0.25">
      <c r="B69" s="450">
        <v>149205</v>
      </c>
      <c r="C69" s="255" t="s">
        <v>1496</v>
      </c>
      <c r="D69" s="259">
        <v>0</v>
      </c>
      <c r="E69" s="259">
        <v>2.6297234229213945E-4</v>
      </c>
      <c r="F69" s="259">
        <v>2.8936743209655646E-3</v>
      </c>
      <c r="G69" s="259">
        <v>1.3125735201117473E-4</v>
      </c>
      <c r="H69" s="259">
        <v>1.2168675404805747E-3</v>
      </c>
      <c r="I69" s="259">
        <v>0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3.0447119919592181E-4</v>
      </c>
      <c r="P69" s="259">
        <v>2.3998679798560991E-4</v>
      </c>
      <c r="Q69" s="259">
        <v>0</v>
      </c>
      <c r="R69" s="259">
        <v>2.342048645082144E-5</v>
      </c>
      <c r="S69" s="259">
        <v>7.1426869087243229E-4</v>
      </c>
      <c r="T69" s="259">
        <v>5.4200332463261832E-5</v>
      </c>
      <c r="U69" s="259">
        <v>0</v>
      </c>
      <c r="V69" s="259">
        <v>3.2535732526884465E-4</v>
      </c>
      <c r="W69" s="259">
        <v>0</v>
      </c>
      <c r="X69" s="259">
        <v>0</v>
      </c>
      <c r="Y69" s="259">
        <v>0</v>
      </c>
      <c r="Z69" s="259">
        <v>0</v>
      </c>
      <c r="AA69" s="259">
        <v>0</v>
      </c>
      <c r="AB69" s="259">
        <v>2.5013088469593826E-5</v>
      </c>
      <c r="AC69" s="259">
        <v>0</v>
      </c>
      <c r="AD69" s="259">
        <v>2.8783861781981045E-4</v>
      </c>
      <c r="AE69" s="259">
        <v>7.7785187588279129E-4</v>
      </c>
      <c r="AF69" s="259">
        <v>0</v>
      </c>
      <c r="AG69" s="259">
        <v>3.520560217256021E-6</v>
      </c>
      <c r="AH69" s="259" t="e">
        <v>#DIV/0!</v>
      </c>
      <c r="AI69" s="259">
        <v>0</v>
      </c>
      <c r="AJ69" s="355">
        <v>9.4921642475882426E-4</v>
      </c>
    </row>
    <row r="70" spans="2:36" x14ac:dyDescent="0.25">
      <c r="B70" s="284">
        <v>149220</v>
      </c>
      <c r="C70" s="255" t="s">
        <v>1497</v>
      </c>
      <c r="D70" s="259">
        <v>4.2800156790664306E-4</v>
      </c>
      <c r="E70" s="259">
        <v>4.8877740546056131E-5</v>
      </c>
      <c r="F70" s="259">
        <v>1.2088773653724888E-4</v>
      </c>
      <c r="G70" s="259">
        <v>3.5237479108852268E-4</v>
      </c>
      <c r="H70" s="259">
        <v>2.0846959941846362E-4</v>
      </c>
      <c r="I70" s="259">
        <v>0</v>
      </c>
      <c r="J70" s="259">
        <v>2.242027372303439E-5</v>
      </c>
      <c r="K70" s="259">
        <v>0</v>
      </c>
      <c r="L70" s="259">
        <v>1.0810787018248331E-3</v>
      </c>
      <c r="M70" s="259">
        <v>4.7210653489593323E-4</v>
      </c>
      <c r="N70" s="259">
        <v>1.6456142755670681E-5</v>
      </c>
      <c r="O70" s="259">
        <v>7.7258753408303228E-4</v>
      </c>
      <c r="P70" s="259">
        <v>3.5990915515914753E-5</v>
      </c>
      <c r="Q70" s="259">
        <v>4.5188008239901539E-4</v>
      </c>
      <c r="R70" s="259">
        <v>2.9733085168891422E-4</v>
      </c>
      <c r="S70" s="259">
        <v>0</v>
      </c>
      <c r="T70" s="259">
        <v>2.1276467173381246E-3</v>
      </c>
      <c r="U70" s="259">
        <v>0</v>
      </c>
      <c r="V70" s="259">
        <v>1.175797960721281E-2</v>
      </c>
      <c r="W70" s="259">
        <v>0</v>
      </c>
      <c r="X70" s="259">
        <v>6.4618367350049053E-3</v>
      </c>
      <c r="Y70" s="259">
        <v>2.0627111907424883E-3</v>
      </c>
      <c r="Z70" s="259">
        <v>8.3481072136389186E-4</v>
      </c>
      <c r="AA70" s="259">
        <v>0</v>
      </c>
      <c r="AB70" s="259">
        <v>3.9318034388396064E-3</v>
      </c>
      <c r="AC70" s="259">
        <v>0</v>
      </c>
      <c r="AD70" s="259">
        <v>1.3102036219945984E-3</v>
      </c>
      <c r="AE70" s="259">
        <v>2.7974640115598391E-4</v>
      </c>
      <c r="AF70" s="259">
        <v>1.5268279433964683E-5</v>
      </c>
      <c r="AG70" s="259">
        <v>1.0461812340981402E-3</v>
      </c>
      <c r="AH70" s="259" t="e">
        <v>#DIV/0!</v>
      </c>
      <c r="AI70" s="259">
        <v>6.2351401616143507E-4</v>
      </c>
      <c r="AJ70" s="355">
        <v>2.2453999362123664E-4</v>
      </c>
    </row>
    <row r="71" spans="2:36" x14ac:dyDescent="0.25">
      <c r="B71" s="284">
        <v>149230</v>
      </c>
      <c r="C71" s="255" t="s">
        <v>1498</v>
      </c>
      <c r="D71" s="259">
        <v>0</v>
      </c>
      <c r="E71" s="259">
        <v>5.7970989567665158E-5</v>
      </c>
      <c r="F71" s="259">
        <v>3.7789087522480353E-6</v>
      </c>
      <c r="G71" s="259">
        <v>6.5285773637829039E-6</v>
      </c>
      <c r="H71" s="259">
        <v>1.571417604240145E-5</v>
      </c>
      <c r="I71" s="259">
        <v>0</v>
      </c>
      <c r="J71" s="259">
        <v>1.3061800663491556E-4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2.9920187615074607E-5</v>
      </c>
      <c r="S71" s="259">
        <v>3.0541579157716689E-5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3.9999145012720671E-4</v>
      </c>
      <c r="AC71" s="259">
        <v>0</v>
      </c>
      <c r="AD71" s="259">
        <v>6.8041174382491609E-5</v>
      </c>
      <c r="AE71" s="259">
        <v>2.2482210064881494E-5</v>
      </c>
      <c r="AF71" s="259">
        <v>0</v>
      </c>
      <c r="AG71" s="259">
        <v>0</v>
      </c>
      <c r="AH71" s="259" t="e">
        <v>#DIV/0!</v>
      </c>
      <c r="AI71" s="259">
        <v>0</v>
      </c>
      <c r="AJ71" s="355">
        <v>2.7445806189665345E-5</v>
      </c>
    </row>
    <row r="72" spans="2:36" x14ac:dyDescent="0.25">
      <c r="B72" s="284">
        <v>149235</v>
      </c>
      <c r="C72" s="255" t="s">
        <v>1499</v>
      </c>
      <c r="D72" s="259">
        <v>0</v>
      </c>
      <c r="E72" s="259">
        <v>0</v>
      </c>
      <c r="F72" s="259">
        <v>0</v>
      </c>
      <c r="G72" s="259">
        <v>0</v>
      </c>
      <c r="H72" s="259">
        <v>0</v>
      </c>
      <c r="I72" s="259">
        <v>0</v>
      </c>
      <c r="J72" s="259">
        <v>0</v>
      </c>
      <c r="K72" s="259">
        <v>0</v>
      </c>
      <c r="L72" s="259">
        <v>0</v>
      </c>
      <c r="M72" s="259">
        <v>0</v>
      </c>
      <c r="N72" s="259">
        <v>0</v>
      </c>
      <c r="O72" s="259">
        <v>0</v>
      </c>
      <c r="P72" s="259">
        <v>0</v>
      </c>
      <c r="Q72" s="259">
        <v>0</v>
      </c>
      <c r="R72" s="259">
        <v>0</v>
      </c>
      <c r="S72" s="259">
        <v>0</v>
      </c>
      <c r="T72" s="259">
        <v>0</v>
      </c>
      <c r="U72" s="259">
        <v>0</v>
      </c>
      <c r="V72" s="259">
        <v>0</v>
      </c>
      <c r="W72" s="259">
        <v>0</v>
      </c>
      <c r="X72" s="259">
        <v>0</v>
      </c>
      <c r="Y72" s="259">
        <v>0</v>
      </c>
      <c r="Z72" s="259">
        <v>0</v>
      </c>
      <c r="AA72" s="259">
        <v>0</v>
      </c>
      <c r="AB72" s="259">
        <v>0</v>
      </c>
      <c r="AC72" s="259">
        <v>0</v>
      </c>
      <c r="AD72" s="259">
        <v>0</v>
      </c>
      <c r="AE72" s="259">
        <v>0</v>
      </c>
      <c r="AF72" s="259">
        <v>0</v>
      </c>
      <c r="AG72" s="259">
        <v>0</v>
      </c>
      <c r="AH72" s="259" t="e">
        <v>#DIV/0!</v>
      </c>
      <c r="AI72" s="259">
        <v>0</v>
      </c>
      <c r="AJ72" s="355">
        <v>0</v>
      </c>
    </row>
    <row r="73" spans="2:36" x14ac:dyDescent="0.25">
      <c r="B73" s="284">
        <v>149240</v>
      </c>
      <c r="C73" s="255" t="s">
        <v>1500</v>
      </c>
      <c r="D73" s="259">
        <v>5.7756425648742714E-5</v>
      </c>
      <c r="E73" s="259">
        <v>1.1521195406117508E-5</v>
      </c>
      <c r="F73" s="259">
        <v>1.5845091893857091E-4</v>
      </c>
      <c r="G73" s="259">
        <v>9.4532377764497264E-6</v>
      </c>
      <c r="H73" s="259">
        <v>7.777179765780157E-5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4.5861785677395189E-4</v>
      </c>
      <c r="P73" s="259">
        <v>3.5648759061527712E-5</v>
      </c>
      <c r="Q73" s="259">
        <v>1.1113133507030493E-3</v>
      </c>
      <c r="R73" s="259">
        <v>8.1678395388259486E-5</v>
      </c>
      <c r="S73" s="259">
        <v>3.3040090070498424E-4</v>
      </c>
      <c r="T73" s="259">
        <v>0</v>
      </c>
      <c r="U73" s="259">
        <v>0</v>
      </c>
      <c r="V73" s="259">
        <v>1.0181870125761227E-3</v>
      </c>
      <c r="W73" s="259">
        <v>1.8590232356586792E-4</v>
      </c>
      <c r="X73" s="259">
        <v>0</v>
      </c>
      <c r="Y73" s="259">
        <v>2.4709490736835694E-2</v>
      </c>
      <c r="Z73" s="259">
        <v>0</v>
      </c>
      <c r="AA73" s="259">
        <v>9.9605071095437486E-4</v>
      </c>
      <c r="AB73" s="259">
        <v>1.3771744390471977E-2</v>
      </c>
      <c r="AC73" s="259">
        <v>0</v>
      </c>
      <c r="AD73" s="259">
        <v>3.6980550569283874E-3</v>
      </c>
      <c r="AE73" s="259">
        <v>2.1439198606408585E-4</v>
      </c>
      <c r="AF73" s="259">
        <v>0</v>
      </c>
      <c r="AG73" s="259">
        <v>1.1017390455986465E-5</v>
      </c>
      <c r="AH73" s="259" t="e">
        <v>#DIV/0!</v>
      </c>
      <c r="AI73" s="259">
        <v>7.8109984716232808E-3</v>
      </c>
      <c r="AJ73" s="355">
        <v>1.8816971610061383E-4</v>
      </c>
    </row>
    <row r="74" spans="2:36" x14ac:dyDescent="0.25">
      <c r="B74" s="284">
        <v>149245</v>
      </c>
      <c r="C74" s="255" t="s">
        <v>1501</v>
      </c>
      <c r="D74" s="259">
        <v>0</v>
      </c>
      <c r="E74" s="259">
        <v>0</v>
      </c>
      <c r="F74" s="259">
        <v>0</v>
      </c>
      <c r="G74" s="259">
        <v>0</v>
      </c>
      <c r="H74" s="259">
        <v>0</v>
      </c>
      <c r="I74" s="259">
        <v>0</v>
      </c>
      <c r="J74" s="259">
        <v>0</v>
      </c>
      <c r="K74" s="259">
        <v>0</v>
      </c>
      <c r="L74" s="259">
        <v>0</v>
      </c>
      <c r="M74" s="259">
        <v>0</v>
      </c>
      <c r="N74" s="259">
        <v>0</v>
      </c>
      <c r="O74" s="259">
        <v>0</v>
      </c>
      <c r="P74" s="259">
        <v>0</v>
      </c>
      <c r="Q74" s="259">
        <v>0</v>
      </c>
      <c r="R74" s="259">
        <v>0</v>
      </c>
      <c r="S74" s="259">
        <v>0</v>
      </c>
      <c r="T74" s="259">
        <v>0</v>
      </c>
      <c r="U74" s="259">
        <v>0</v>
      </c>
      <c r="V74" s="259">
        <v>0</v>
      </c>
      <c r="W74" s="259">
        <v>0</v>
      </c>
      <c r="X74" s="259">
        <v>0</v>
      </c>
      <c r="Y74" s="259">
        <v>0</v>
      </c>
      <c r="Z74" s="259">
        <v>0</v>
      </c>
      <c r="AA74" s="259">
        <v>0</v>
      </c>
      <c r="AB74" s="259">
        <v>0</v>
      </c>
      <c r="AC74" s="259">
        <v>0</v>
      </c>
      <c r="AD74" s="259">
        <v>0</v>
      </c>
      <c r="AE74" s="259">
        <v>0</v>
      </c>
      <c r="AF74" s="259">
        <v>0</v>
      </c>
      <c r="AG74" s="259">
        <v>0</v>
      </c>
      <c r="AH74" s="259" t="e">
        <v>#DIV/0!</v>
      </c>
      <c r="AI74" s="259">
        <v>0</v>
      </c>
      <c r="AJ74" s="355">
        <v>0</v>
      </c>
    </row>
    <row r="75" spans="2:36" x14ac:dyDescent="0.25">
      <c r="B75" s="284">
        <v>149250</v>
      </c>
      <c r="C75" s="255" t="s">
        <v>1502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59">
        <v>0</v>
      </c>
      <c r="AH75" s="259" t="e">
        <v>#DIV/0!</v>
      </c>
      <c r="AI75" s="259">
        <v>0</v>
      </c>
      <c r="AJ75" s="355">
        <v>0</v>
      </c>
    </row>
    <row r="76" spans="2:36" x14ac:dyDescent="0.25">
      <c r="B76" s="284">
        <v>149505</v>
      </c>
      <c r="C76" s="255" t="s">
        <v>1496</v>
      </c>
      <c r="D76" s="259">
        <v>0</v>
      </c>
      <c r="E76" s="259">
        <v>6.2938437776938167E-5</v>
      </c>
      <c r="F76" s="259">
        <v>5.470238704920221E-4</v>
      </c>
      <c r="G76" s="259">
        <v>2.0503529936380204E-4</v>
      </c>
      <c r="H76" s="259">
        <v>2.6674473733019865E-4</v>
      </c>
      <c r="I76" s="259">
        <v>1.7550330857520548E-4</v>
      </c>
      <c r="J76" s="259">
        <v>0</v>
      </c>
      <c r="K76" s="259">
        <v>0</v>
      </c>
      <c r="L76" s="259">
        <v>0</v>
      </c>
      <c r="M76" s="259">
        <v>7.6717430608104679E-5</v>
      </c>
      <c r="N76" s="259">
        <v>6.7817099472746096E-7</v>
      </c>
      <c r="O76" s="259">
        <v>7.9505831329758695E-4</v>
      </c>
      <c r="P76" s="259">
        <v>0</v>
      </c>
      <c r="Q76" s="259">
        <v>0</v>
      </c>
      <c r="R76" s="259">
        <v>5.4376986318395185E-5</v>
      </c>
      <c r="S76" s="259">
        <v>0</v>
      </c>
      <c r="T76" s="259">
        <v>9.7706356036690882E-5</v>
      </c>
      <c r="U76" s="259">
        <v>0</v>
      </c>
      <c r="V76" s="259">
        <v>0</v>
      </c>
      <c r="W76" s="259">
        <v>0</v>
      </c>
      <c r="X76" s="259">
        <v>0</v>
      </c>
      <c r="Y76" s="259">
        <v>0</v>
      </c>
      <c r="Z76" s="259">
        <v>0</v>
      </c>
      <c r="AA76" s="259">
        <v>0</v>
      </c>
      <c r="AB76" s="259">
        <v>0</v>
      </c>
      <c r="AC76" s="259">
        <v>0</v>
      </c>
      <c r="AD76" s="259">
        <v>1.0856827872807977E-5</v>
      </c>
      <c r="AE76" s="259">
        <v>1.8523931734973844E-4</v>
      </c>
      <c r="AF76" s="259">
        <v>6.2921818346164804E-7</v>
      </c>
      <c r="AG76" s="259">
        <v>1.8950688782485698E-5</v>
      </c>
      <c r="AH76" s="259" t="e">
        <v>#DIV/0!</v>
      </c>
      <c r="AI76" s="259">
        <v>0</v>
      </c>
      <c r="AJ76" s="355">
        <v>2.240844846968374E-4</v>
      </c>
    </row>
    <row r="77" spans="2:36" x14ac:dyDescent="0.25">
      <c r="B77" s="284">
        <v>149520</v>
      </c>
      <c r="C77" s="255" t="s">
        <v>1497</v>
      </c>
      <c r="D77" s="259">
        <v>4.5908283039476698E-5</v>
      </c>
      <c r="E77" s="259">
        <v>6.4666714528776838E-5</v>
      </c>
      <c r="F77" s="259">
        <v>8.4635572201830443E-4</v>
      </c>
      <c r="G77" s="259">
        <v>2.743066107478953E-3</v>
      </c>
      <c r="H77" s="259">
        <v>8.6851607546884195E-4</v>
      </c>
      <c r="I77" s="259">
        <v>6.7977667617203887E-5</v>
      </c>
      <c r="J77" s="259">
        <v>3.2613433920368557E-5</v>
      </c>
      <c r="K77" s="259">
        <v>0</v>
      </c>
      <c r="L77" s="259">
        <v>4.1212837862341154E-4</v>
      </c>
      <c r="M77" s="259">
        <v>8.7254562341596801E-4</v>
      </c>
      <c r="N77" s="259">
        <v>1.1781160703358975E-4</v>
      </c>
      <c r="O77" s="259">
        <v>1.1445243426656188E-3</v>
      </c>
      <c r="P77" s="259">
        <v>1.2110193199594612E-5</v>
      </c>
      <c r="Q77" s="259">
        <v>3.9087619654102978E-4</v>
      </c>
      <c r="R77" s="259">
        <v>2.400324021911287E-4</v>
      </c>
      <c r="S77" s="259">
        <v>0</v>
      </c>
      <c r="T77" s="259">
        <v>1.4423371960317264E-3</v>
      </c>
      <c r="U77" s="259">
        <v>0</v>
      </c>
      <c r="V77" s="259">
        <v>1.2483340712765988E-3</v>
      </c>
      <c r="W77" s="259">
        <v>0</v>
      </c>
      <c r="X77" s="259">
        <v>1.0078479874076117E-2</v>
      </c>
      <c r="Y77" s="259">
        <v>4.1037382956243953E-4</v>
      </c>
      <c r="Z77" s="259">
        <v>2.2816672213202588E-3</v>
      </c>
      <c r="AA77" s="259">
        <v>0</v>
      </c>
      <c r="AB77" s="259">
        <v>0</v>
      </c>
      <c r="AC77" s="259">
        <v>0</v>
      </c>
      <c r="AD77" s="259">
        <v>3.8599869864020859E-4</v>
      </c>
      <c r="AE77" s="259">
        <v>6.3757626719572978E-4</v>
      </c>
      <c r="AF77" s="259">
        <v>1.0930754329616151E-4</v>
      </c>
      <c r="AG77" s="259">
        <v>5.3490858488776274E-4</v>
      </c>
      <c r="AH77" s="259" t="e">
        <v>#DIV/0!</v>
      </c>
      <c r="AI77" s="259">
        <v>1.2404733912648296E-4</v>
      </c>
      <c r="AJ77" s="355">
        <v>7.095002529282137E-4</v>
      </c>
    </row>
    <row r="78" spans="2:36" x14ac:dyDescent="0.25">
      <c r="B78" s="284">
        <v>149530</v>
      </c>
      <c r="C78" s="255" t="s">
        <v>1498</v>
      </c>
      <c r="D78" s="259">
        <v>0</v>
      </c>
      <c r="E78" s="259">
        <v>2.9963627505901506E-5</v>
      </c>
      <c r="F78" s="259">
        <v>2.5685943375523937E-4</v>
      </c>
      <c r="G78" s="259">
        <v>0</v>
      </c>
      <c r="H78" s="259">
        <v>1.0732121333503205E-4</v>
      </c>
      <c r="I78" s="259">
        <v>0</v>
      </c>
      <c r="J78" s="259">
        <v>0</v>
      </c>
      <c r="K78" s="259">
        <v>0</v>
      </c>
      <c r="L78" s="259">
        <v>0</v>
      </c>
      <c r="M78" s="259">
        <v>0</v>
      </c>
      <c r="N78" s="259">
        <v>0</v>
      </c>
      <c r="O78" s="259">
        <v>0</v>
      </c>
      <c r="P78" s="259">
        <v>0</v>
      </c>
      <c r="Q78" s="259">
        <v>0</v>
      </c>
      <c r="R78" s="259">
        <v>0</v>
      </c>
      <c r="S78" s="259">
        <v>0</v>
      </c>
      <c r="T78" s="259">
        <v>0</v>
      </c>
      <c r="U78" s="259">
        <v>0</v>
      </c>
      <c r="V78" s="259">
        <v>0</v>
      </c>
      <c r="W78" s="259">
        <v>0</v>
      </c>
      <c r="X78" s="259">
        <v>0</v>
      </c>
      <c r="Y78" s="259">
        <v>0</v>
      </c>
      <c r="Z78" s="259">
        <v>0</v>
      </c>
      <c r="AA78" s="259">
        <v>0</v>
      </c>
      <c r="AB78" s="259">
        <v>0</v>
      </c>
      <c r="AC78" s="259">
        <v>0</v>
      </c>
      <c r="AD78" s="259">
        <v>0</v>
      </c>
      <c r="AE78" s="259">
        <v>6.6953925512103473E-5</v>
      </c>
      <c r="AF78" s="259">
        <v>0</v>
      </c>
      <c r="AG78" s="259">
        <v>0</v>
      </c>
      <c r="AH78" s="259" t="e">
        <v>#DIV/0!</v>
      </c>
      <c r="AI78" s="259">
        <v>0</v>
      </c>
      <c r="AJ78" s="355">
        <v>8.173593512111718E-5</v>
      </c>
    </row>
    <row r="79" spans="2:36" x14ac:dyDescent="0.25">
      <c r="B79" s="284">
        <v>149535</v>
      </c>
      <c r="C79" s="255" t="s">
        <v>1499</v>
      </c>
      <c r="D79" s="259">
        <v>0</v>
      </c>
      <c r="E79" s="259">
        <v>0</v>
      </c>
      <c r="F79" s="259">
        <v>0</v>
      </c>
      <c r="G79" s="259">
        <v>0</v>
      </c>
      <c r="H79" s="259">
        <v>0</v>
      </c>
      <c r="I79" s="259">
        <v>0</v>
      </c>
      <c r="J79" s="259">
        <v>0</v>
      </c>
      <c r="K79" s="259">
        <v>0</v>
      </c>
      <c r="L79" s="259">
        <v>0</v>
      </c>
      <c r="M79" s="259">
        <v>0</v>
      </c>
      <c r="N79" s="259">
        <v>0</v>
      </c>
      <c r="O79" s="259">
        <v>0</v>
      </c>
      <c r="P79" s="259">
        <v>0</v>
      </c>
      <c r="Q79" s="259">
        <v>0</v>
      </c>
      <c r="R79" s="259">
        <v>0</v>
      </c>
      <c r="S79" s="259">
        <v>0</v>
      </c>
      <c r="T79" s="259">
        <v>0</v>
      </c>
      <c r="U79" s="259">
        <v>0</v>
      </c>
      <c r="V79" s="259">
        <v>0</v>
      </c>
      <c r="W79" s="259">
        <v>0</v>
      </c>
      <c r="X79" s="259">
        <v>0</v>
      </c>
      <c r="Y79" s="259">
        <v>0</v>
      </c>
      <c r="Z79" s="259">
        <v>0</v>
      </c>
      <c r="AA79" s="259">
        <v>0</v>
      </c>
      <c r="AB79" s="259">
        <v>0</v>
      </c>
      <c r="AC79" s="259">
        <v>0</v>
      </c>
      <c r="AD79" s="259">
        <v>0</v>
      </c>
      <c r="AE79" s="259">
        <v>0</v>
      </c>
      <c r="AF79" s="259">
        <v>0</v>
      </c>
      <c r="AG79" s="259">
        <v>0</v>
      </c>
      <c r="AH79" s="259" t="e">
        <v>#DIV/0!</v>
      </c>
      <c r="AI79" s="259">
        <v>0</v>
      </c>
      <c r="AJ79" s="355">
        <v>0</v>
      </c>
    </row>
    <row r="80" spans="2:36" x14ac:dyDescent="0.25">
      <c r="B80" s="284">
        <v>149540</v>
      </c>
      <c r="C80" s="255" t="s">
        <v>1500</v>
      </c>
      <c r="D80" s="259">
        <v>1.1182032976630726E-6</v>
      </c>
      <c r="E80" s="259">
        <v>8.2759837647255464E-6</v>
      </c>
      <c r="F80" s="259">
        <v>1.6712329225084762E-3</v>
      </c>
      <c r="G80" s="259">
        <v>3.0971202345866745E-5</v>
      </c>
      <c r="H80" s="259">
        <v>6.6239193224072507E-4</v>
      </c>
      <c r="I80" s="259">
        <v>0</v>
      </c>
      <c r="J80" s="259">
        <v>0</v>
      </c>
      <c r="K80" s="259">
        <v>0</v>
      </c>
      <c r="L80" s="259">
        <v>0</v>
      </c>
      <c r="M80" s="259">
        <v>0</v>
      </c>
      <c r="N80" s="259">
        <v>0</v>
      </c>
      <c r="O80" s="259">
        <v>4.7453855408220155E-4</v>
      </c>
      <c r="P80" s="259">
        <v>0</v>
      </c>
      <c r="Q80" s="259">
        <v>1.1959922010040315E-3</v>
      </c>
      <c r="R80" s="259">
        <v>8.5231888702648497E-5</v>
      </c>
      <c r="S80" s="259">
        <v>1.8595100062158905E-4</v>
      </c>
      <c r="T80" s="259">
        <v>0</v>
      </c>
      <c r="U80" s="259">
        <v>0</v>
      </c>
      <c r="V80" s="259">
        <v>1.4813511706088377E-3</v>
      </c>
      <c r="W80" s="259">
        <v>0</v>
      </c>
      <c r="X80" s="259">
        <v>0</v>
      </c>
      <c r="Y80" s="259">
        <v>3.6817034867010169E-3</v>
      </c>
      <c r="Z80" s="259">
        <v>5.7118322652322534E-5</v>
      </c>
      <c r="AA80" s="259">
        <v>1.8388910317609011E-4</v>
      </c>
      <c r="AB80" s="259">
        <v>1.865756782265329E-4</v>
      </c>
      <c r="AC80" s="259">
        <v>0</v>
      </c>
      <c r="AD80" s="259">
        <v>3.7322370653549905E-4</v>
      </c>
      <c r="AE80" s="259">
        <v>4.560645087009993E-4</v>
      </c>
      <c r="AF80" s="259">
        <v>0</v>
      </c>
      <c r="AG80" s="259">
        <v>1.6029102755629592E-5</v>
      </c>
      <c r="AH80" s="259" t="e">
        <v>#DIV/0!</v>
      </c>
      <c r="AI80" s="259">
        <v>1.1760113394235464E-3</v>
      </c>
      <c r="AJ80" s="355">
        <v>5.4417460827100531E-4</v>
      </c>
    </row>
    <row r="81" spans="1:42" x14ac:dyDescent="0.25">
      <c r="B81" s="284">
        <v>149545</v>
      </c>
      <c r="C81" s="255" t="s">
        <v>1501</v>
      </c>
      <c r="D81" s="259">
        <v>0</v>
      </c>
      <c r="E81" s="259">
        <v>0</v>
      </c>
      <c r="F81" s="259">
        <v>0</v>
      </c>
      <c r="G81" s="259">
        <v>0</v>
      </c>
      <c r="H81" s="259">
        <v>0</v>
      </c>
      <c r="I81" s="259">
        <v>0</v>
      </c>
      <c r="J81" s="259">
        <v>0</v>
      </c>
      <c r="K81" s="259">
        <v>0</v>
      </c>
      <c r="L81" s="259">
        <v>0</v>
      </c>
      <c r="M81" s="259">
        <v>0</v>
      </c>
      <c r="N81" s="259">
        <v>0</v>
      </c>
      <c r="O81" s="259">
        <v>0</v>
      </c>
      <c r="P81" s="259">
        <v>0</v>
      </c>
      <c r="Q81" s="259">
        <v>0</v>
      </c>
      <c r="R81" s="259">
        <v>0</v>
      </c>
      <c r="S81" s="259">
        <v>0</v>
      </c>
      <c r="T81" s="259">
        <v>0</v>
      </c>
      <c r="U81" s="259">
        <v>0</v>
      </c>
      <c r="V81" s="259">
        <v>0</v>
      </c>
      <c r="W81" s="259">
        <v>0</v>
      </c>
      <c r="X81" s="259">
        <v>0</v>
      </c>
      <c r="Y81" s="259">
        <v>0</v>
      </c>
      <c r="Z81" s="259">
        <v>0</v>
      </c>
      <c r="AA81" s="259">
        <v>0</v>
      </c>
      <c r="AB81" s="259">
        <v>0</v>
      </c>
      <c r="AC81" s="259">
        <v>0</v>
      </c>
      <c r="AD81" s="259">
        <v>0</v>
      </c>
      <c r="AE81" s="259">
        <v>0</v>
      </c>
      <c r="AF81" s="259">
        <v>0</v>
      </c>
      <c r="AG81" s="259">
        <v>0</v>
      </c>
      <c r="AH81" s="259" t="e">
        <v>#DIV/0!</v>
      </c>
      <c r="AI81" s="259">
        <v>0</v>
      </c>
      <c r="AJ81" s="355">
        <v>0</v>
      </c>
    </row>
    <row r="82" spans="1:42" x14ac:dyDescent="0.25">
      <c r="B82" s="284">
        <v>149550</v>
      </c>
      <c r="C82" s="255" t="s">
        <v>1502</v>
      </c>
      <c r="D82" s="259">
        <v>0</v>
      </c>
      <c r="E82" s="259">
        <v>0</v>
      </c>
      <c r="F82" s="259">
        <v>7.6193790854308887E-7</v>
      </c>
      <c r="G82" s="259">
        <v>0</v>
      </c>
      <c r="H82" s="259">
        <v>2.9840301139445444E-7</v>
      </c>
      <c r="I82" s="259">
        <v>0</v>
      </c>
      <c r="J82" s="259">
        <v>0</v>
      </c>
      <c r="K82" s="259">
        <v>0</v>
      </c>
      <c r="L82" s="259">
        <v>0</v>
      </c>
      <c r="M82" s="259">
        <v>0</v>
      </c>
      <c r="N82" s="259">
        <v>0</v>
      </c>
      <c r="O82" s="259">
        <v>0</v>
      </c>
      <c r="P82" s="259">
        <v>0</v>
      </c>
      <c r="Q82" s="259">
        <v>0</v>
      </c>
      <c r="R82" s="259">
        <v>0</v>
      </c>
      <c r="S82" s="259">
        <v>0</v>
      </c>
      <c r="T82" s="259">
        <v>0</v>
      </c>
      <c r="U82" s="259">
        <v>0</v>
      </c>
      <c r="V82" s="259">
        <v>0</v>
      </c>
      <c r="W82" s="259">
        <v>0</v>
      </c>
      <c r="X82" s="259">
        <v>0</v>
      </c>
      <c r="Y82" s="259">
        <v>0</v>
      </c>
      <c r="Z82" s="259">
        <v>0</v>
      </c>
      <c r="AA82" s="259">
        <v>0</v>
      </c>
      <c r="AB82" s="259">
        <v>0</v>
      </c>
      <c r="AC82" s="259">
        <v>0</v>
      </c>
      <c r="AD82" s="259">
        <v>0</v>
      </c>
      <c r="AE82" s="259">
        <v>1.8616313007122879E-7</v>
      </c>
      <c r="AF82" s="259">
        <v>0</v>
      </c>
      <c r="AG82" s="259">
        <v>0</v>
      </c>
      <c r="AH82" s="259" t="e">
        <v>#DIV/0!</v>
      </c>
      <c r="AI82" s="259">
        <v>0</v>
      </c>
      <c r="AJ82" s="355">
        <v>2.2726400886973194E-7</v>
      </c>
    </row>
    <row r="83" spans="1:42" x14ac:dyDescent="0.25">
      <c r="B83" s="285"/>
      <c r="C83" s="257" t="s">
        <v>499</v>
      </c>
      <c r="D83" s="258">
        <v>6.9881383235059127E-3</v>
      </c>
      <c r="E83" s="258">
        <v>1.3850595301434057E-2</v>
      </c>
      <c r="F83" s="258">
        <v>2.5993671422241363E-2</v>
      </c>
      <c r="G83" s="258">
        <v>1.6944241829706466E-2</v>
      </c>
      <c r="H83" s="258">
        <v>1.7835539909758825E-2</v>
      </c>
      <c r="I83" s="258">
        <v>2.4496441490812364E-2</v>
      </c>
      <c r="J83" s="258">
        <v>6.3174560746935291E-3</v>
      </c>
      <c r="K83" s="258">
        <v>0</v>
      </c>
      <c r="L83" s="258">
        <v>3.4305545974368336E-2</v>
      </c>
      <c r="M83" s="258">
        <v>1.8298225316443321E-2</v>
      </c>
      <c r="N83" s="258">
        <v>6.1756625486571199E-3</v>
      </c>
      <c r="O83" s="258">
        <v>1.529702229875465E-2</v>
      </c>
      <c r="P83" s="258">
        <v>8.476544603052508E-3</v>
      </c>
      <c r="Q83" s="258">
        <v>4.3009482946164704E-2</v>
      </c>
      <c r="R83" s="258">
        <v>1.6834966257247445E-2</v>
      </c>
      <c r="S83" s="258">
        <v>1.3414578074247866E-2</v>
      </c>
      <c r="T83" s="258">
        <v>2.4248469516648039E-2</v>
      </c>
      <c r="U83" s="258">
        <v>4.4040427428043108E-2</v>
      </c>
      <c r="V83" s="258">
        <v>4.594848870210038E-2</v>
      </c>
      <c r="W83" s="258">
        <v>4.519307981485656E-4</v>
      </c>
      <c r="X83" s="258">
        <v>4.1966309869703761E-2</v>
      </c>
      <c r="Y83" s="258">
        <v>0.11206091819556162</v>
      </c>
      <c r="Z83" s="258">
        <v>2.3087110846575019E-2</v>
      </c>
      <c r="AA83" s="258">
        <v>2.369751632600172E-2</v>
      </c>
      <c r="AB83" s="258">
        <v>3.1401855385472729E-2</v>
      </c>
      <c r="AC83" s="258">
        <v>3.0945294641394928E-2</v>
      </c>
      <c r="AD83" s="258">
        <v>2.6271312846729657E-2</v>
      </c>
      <c r="AE83" s="258">
        <v>1.7811842894953085E-2</v>
      </c>
      <c r="AF83" s="258">
        <v>5.7298811077872488E-3</v>
      </c>
      <c r="AG83" s="258">
        <v>3.047741183249195E-2</v>
      </c>
      <c r="AH83" s="258" t="e">
        <v>#DIV/0!</v>
      </c>
      <c r="AI83" s="258">
        <v>5.2977419542278664E-2</v>
      </c>
      <c r="AJ83" s="356">
        <v>1.7449717832057711E-2</v>
      </c>
      <c r="AK83" s="244"/>
      <c r="AL83" s="244"/>
      <c r="AM83" s="244"/>
      <c r="AN83" s="244"/>
      <c r="AO83" s="244"/>
      <c r="AP83" s="244"/>
    </row>
    <row r="84" spans="1:42" s="244" customFormat="1" x14ac:dyDescent="0.25">
      <c r="A84" s="190"/>
      <c r="B84" s="284"/>
      <c r="C84" s="255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355"/>
      <c r="AK84" s="190"/>
      <c r="AL84" s="190"/>
      <c r="AM84" s="190"/>
      <c r="AN84" s="190"/>
      <c r="AO84" s="190"/>
      <c r="AP84" s="190"/>
    </row>
    <row r="85" spans="1:42" x14ac:dyDescent="0.25">
      <c r="B85" s="284"/>
      <c r="C85" s="255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355"/>
    </row>
    <row r="86" spans="1:42" x14ac:dyDescent="0.25">
      <c r="B86" s="284">
        <v>1449</v>
      </c>
      <c r="C86" s="255" t="s">
        <v>1035</v>
      </c>
      <c r="D86" s="259">
        <v>2.5089899844091728E-3</v>
      </c>
      <c r="E86" s="259">
        <v>2.0238213638489756E-3</v>
      </c>
      <c r="F86" s="259">
        <v>8.8716243599801107E-4</v>
      </c>
      <c r="G86" s="259">
        <v>5.3159036967193474E-4</v>
      </c>
      <c r="H86" s="259">
        <v>1.3947498655247307E-3</v>
      </c>
      <c r="I86" s="259">
        <v>2.0484641062388483E-3</v>
      </c>
      <c r="J86" s="259">
        <v>1.9542356990045018E-3</v>
      </c>
      <c r="K86" s="259">
        <v>1.0229380613203188E-8</v>
      </c>
      <c r="L86" s="259">
        <v>4.4722789956270039E-4</v>
      </c>
      <c r="M86" s="259">
        <v>6.2086775227428387E-4</v>
      </c>
      <c r="N86" s="259">
        <v>7.4852989941419661E-4</v>
      </c>
      <c r="O86" s="259">
        <v>3.0687574723160574E-3</v>
      </c>
      <c r="P86" s="259">
        <v>1.5537665587063115E-3</v>
      </c>
      <c r="Q86" s="259">
        <v>3.3513057645371832E-8</v>
      </c>
      <c r="R86" s="259">
        <v>1.1819073319655159E-3</v>
      </c>
      <c r="S86" s="259">
        <v>4.1832300307962905E-3</v>
      </c>
      <c r="T86" s="259">
        <v>3.1346384151837718E-3</v>
      </c>
      <c r="U86" s="259">
        <v>2.8210616826377386E-3</v>
      </c>
      <c r="V86" s="259">
        <v>9.3652671962928349E-4</v>
      </c>
      <c r="W86" s="259">
        <v>0</v>
      </c>
      <c r="X86" s="259">
        <v>4.9688221803974634E-4</v>
      </c>
      <c r="Y86" s="259">
        <v>0</v>
      </c>
      <c r="Z86" s="259">
        <v>2.3256009598895599E-3</v>
      </c>
      <c r="AA86" s="259">
        <v>0</v>
      </c>
      <c r="AB86" s="259">
        <v>8.4743510301923432E-4</v>
      </c>
      <c r="AC86" s="259">
        <v>0</v>
      </c>
      <c r="AD86" s="259">
        <v>2.1919251412800978E-3</v>
      </c>
      <c r="AE86" s="259">
        <v>1.3524385531843493E-3</v>
      </c>
      <c r="AF86" s="259">
        <v>6.9449906881132177E-4</v>
      </c>
      <c r="AG86" s="259">
        <v>4.9541480563715715E-4</v>
      </c>
      <c r="AH86" s="259" t="e">
        <v>#DIV/0!</v>
      </c>
      <c r="AI86" s="259">
        <v>0</v>
      </c>
      <c r="AJ86" s="355">
        <v>1.5249836887529049E-3</v>
      </c>
    </row>
    <row r="87" spans="1:42" x14ac:dyDescent="0.25">
      <c r="B87" s="284">
        <v>1450</v>
      </c>
      <c r="C87" s="255" t="s">
        <v>1418</v>
      </c>
      <c r="D87" s="259">
        <v>2.1556979032514505E-3</v>
      </c>
      <c r="E87" s="259">
        <v>1.1926303687543762E-2</v>
      </c>
      <c r="F87" s="259">
        <v>3.0057995012461704E-3</v>
      </c>
      <c r="G87" s="259">
        <v>1.2200183964454429E-3</v>
      </c>
      <c r="H87" s="259">
        <v>4.5065593549589566E-3</v>
      </c>
      <c r="I87" s="259">
        <v>9.819461756845272E-3</v>
      </c>
      <c r="J87" s="259">
        <v>3.7670386850912302E-3</v>
      </c>
      <c r="K87" s="259">
        <v>0</v>
      </c>
      <c r="L87" s="259">
        <v>5.8714432713096783E-3</v>
      </c>
      <c r="M87" s="259">
        <v>3.0536723678879179E-3</v>
      </c>
      <c r="N87" s="259">
        <v>1.9584806959902423E-3</v>
      </c>
      <c r="O87" s="259">
        <v>3.643866155015228E-3</v>
      </c>
      <c r="P87" s="259">
        <v>9.7594051842901848E-4</v>
      </c>
      <c r="Q87" s="259">
        <v>2.8250401496580867E-3</v>
      </c>
      <c r="R87" s="259">
        <v>4.1232564147744453E-3</v>
      </c>
      <c r="S87" s="259">
        <v>1.8228073969704656E-4</v>
      </c>
      <c r="T87" s="259">
        <v>5.8257324475802204E-3</v>
      </c>
      <c r="U87" s="259">
        <v>2.0402957127359636E-2</v>
      </c>
      <c r="V87" s="259">
        <v>1.8030448363004659E-2</v>
      </c>
      <c r="W87" s="259">
        <v>1.3472168603469809E-5</v>
      </c>
      <c r="X87" s="259">
        <v>2.6890841093265342E-2</v>
      </c>
      <c r="Y87" s="259">
        <v>1.9491726901694859E-3</v>
      </c>
      <c r="Z87" s="259">
        <v>5.5951718033526278E-3</v>
      </c>
      <c r="AA87" s="259">
        <v>0</v>
      </c>
      <c r="AB87" s="259">
        <v>2.2664280738977946E-3</v>
      </c>
      <c r="AC87" s="259">
        <v>0</v>
      </c>
      <c r="AD87" s="259">
        <v>2.6184923722164443E-3</v>
      </c>
      <c r="AE87" s="259">
        <v>4.3061497656322794E-3</v>
      </c>
      <c r="AF87" s="259">
        <v>1.8171105450638125E-3</v>
      </c>
      <c r="AG87" s="259">
        <v>5.3069670567668717E-3</v>
      </c>
      <c r="AH87" s="259" t="e">
        <v>#DIV/0!</v>
      </c>
      <c r="AI87" s="259">
        <v>5.8919372605056516E-4</v>
      </c>
      <c r="AJ87" s="355">
        <v>4.5015927769691049E-3</v>
      </c>
    </row>
    <row r="88" spans="1:42" x14ac:dyDescent="0.25">
      <c r="B88" s="284">
        <v>1451</v>
      </c>
      <c r="C88" s="255" t="s">
        <v>1034</v>
      </c>
      <c r="D88" s="259">
        <v>1.6075516681669804E-4</v>
      </c>
      <c r="E88" s="259">
        <v>1.9900207642584711E-3</v>
      </c>
      <c r="F88" s="259">
        <v>5.0495617643008743E-4</v>
      </c>
      <c r="G88" s="259">
        <v>3.9053360203537531E-4</v>
      </c>
      <c r="H88" s="259">
        <v>7.4916528532053487E-4</v>
      </c>
      <c r="I88" s="259">
        <v>1.9983831694935268E-4</v>
      </c>
      <c r="J88" s="259">
        <v>4.6779148209372378E-4</v>
      </c>
      <c r="K88" s="259">
        <v>0</v>
      </c>
      <c r="L88" s="259">
        <v>0</v>
      </c>
      <c r="M88" s="259">
        <v>1.7521886307140619E-4</v>
      </c>
      <c r="N88" s="259">
        <v>1.3128984022484831E-4</v>
      </c>
      <c r="O88" s="259">
        <v>6.5983170481492153E-4</v>
      </c>
      <c r="P88" s="259">
        <v>7.377054145322608E-5</v>
      </c>
      <c r="Q88" s="259">
        <v>3.9885498530523986E-5</v>
      </c>
      <c r="R88" s="259">
        <v>2.0302483892802492E-4</v>
      </c>
      <c r="S88" s="259">
        <v>1.0785525043869612E-4</v>
      </c>
      <c r="T88" s="259">
        <v>3.8885285140217062E-8</v>
      </c>
      <c r="U88" s="259">
        <v>0</v>
      </c>
      <c r="V88" s="259">
        <v>2.1235691230900021E-4</v>
      </c>
      <c r="W88" s="259">
        <v>4.0305665231024113E-8</v>
      </c>
      <c r="X88" s="259">
        <v>6.3448566136196004E-8</v>
      </c>
      <c r="Y88" s="259">
        <v>0</v>
      </c>
      <c r="Z88" s="259">
        <v>2.2051522530376379E-3</v>
      </c>
      <c r="AA88" s="259">
        <v>0</v>
      </c>
      <c r="AB88" s="259">
        <v>5.3287378475670624E-4</v>
      </c>
      <c r="AC88" s="259">
        <v>0</v>
      </c>
      <c r="AD88" s="259">
        <v>1.5251023355829146E-4</v>
      </c>
      <c r="AE88" s="259">
        <v>5.4185480466810692E-4</v>
      </c>
      <c r="AF88" s="259">
        <v>1.2181286934344312E-4</v>
      </c>
      <c r="AG88" s="259">
        <v>4.5580275627849734E-5</v>
      </c>
      <c r="AH88" s="259" t="e">
        <v>#DIV/0!</v>
      </c>
      <c r="AI88" s="259">
        <v>0</v>
      </c>
      <c r="AJ88" s="355">
        <v>6.437035377087056E-4</v>
      </c>
    </row>
    <row r="89" spans="1:42" x14ac:dyDescent="0.25">
      <c r="B89" s="284">
        <v>1452</v>
      </c>
      <c r="C89" s="255" t="s">
        <v>1425</v>
      </c>
      <c r="D89" s="259">
        <v>3.9773384347772256E-4</v>
      </c>
      <c r="E89" s="259">
        <v>2.4265538903236959E-4</v>
      </c>
      <c r="F89" s="259">
        <v>3.234547637567784E-4</v>
      </c>
      <c r="G89" s="259">
        <v>3.6363927455330523E-5</v>
      </c>
      <c r="H89" s="259">
        <v>2.6618574216745781E-4</v>
      </c>
      <c r="I89" s="259">
        <v>1.7229447973473127E-4</v>
      </c>
      <c r="J89" s="259">
        <v>0</v>
      </c>
      <c r="K89" s="259">
        <v>0</v>
      </c>
      <c r="L89" s="259">
        <v>0</v>
      </c>
      <c r="M89" s="259">
        <v>2.286115868955899E-8</v>
      </c>
      <c r="N89" s="259">
        <v>2.4654547211496325E-5</v>
      </c>
      <c r="O89" s="259">
        <v>1.1190521060614588E-3</v>
      </c>
      <c r="P89" s="259">
        <v>8.4394044273366459E-5</v>
      </c>
      <c r="Q89" s="259">
        <v>2.630503267777242E-3</v>
      </c>
      <c r="R89" s="259">
        <v>2.2069765780273961E-4</v>
      </c>
      <c r="S89" s="259">
        <v>6.9158719199776254E-4</v>
      </c>
      <c r="T89" s="259">
        <v>2.1970186104222636E-6</v>
      </c>
      <c r="U89" s="259">
        <v>1.3415040936811132E-2</v>
      </c>
      <c r="V89" s="259">
        <v>1.953492512346334E-4</v>
      </c>
      <c r="W89" s="259">
        <v>5.2321952900684105E-4</v>
      </c>
      <c r="X89" s="259">
        <v>1.124562386197938E-2</v>
      </c>
      <c r="Y89" s="259">
        <v>4.0349694456126338E-3</v>
      </c>
      <c r="Z89" s="259">
        <v>6.7155918657664483E-4</v>
      </c>
      <c r="AA89" s="259">
        <v>4.0603959075498061E-2</v>
      </c>
      <c r="AB89" s="259">
        <v>9.6617049888935731E-3</v>
      </c>
      <c r="AC89" s="259">
        <v>2.9458004716842477E-2</v>
      </c>
      <c r="AD89" s="259">
        <v>7.4130533419606934E-3</v>
      </c>
      <c r="AE89" s="259">
        <v>5.1786789500384847E-4</v>
      </c>
      <c r="AF89" s="259">
        <v>2.2874893693619937E-5</v>
      </c>
      <c r="AG89" s="259">
        <v>2.1194425017036996E-6</v>
      </c>
      <c r="AH89" s="259" t="e">
        <v>#DIV/0!</v>
      </c>
      <c r="AI89" s="259">
        <v>2.5598414305645148E-2</v>
      </c>
      <c r="AJ89" s="355">
        <v>3.9226061414403501E-4</v>
      </c>
    </row>
    <row r="90" spans="1:42" x14ac:dyDescent="0.25">
      <c r="B90" s="284">
        <v>1456</v>
      </c>
      <c r="C90" s="255" t="s">
        <v>1427</v>
      </c>
      <c r="D90" s="259">
        <v>0</v>
      </c>
      <c r="E90" s="259">
        <v>5.7387929849158064E-4</v>
      </c>
      <c r="F90" s="259">
        <v>9.2526101804382121E-10</v>
      </c>
      <c r="G90" s="259">
        <v>0</v>
      </c>
      <c r="H90" s="259">
        <v>1.2881218849388861E-4</v>
      </c>
      <c r="I90" s="259">
        <v>0</v>
      </c>
      <c r="J90" s="259">
        <v>0</v>
      </c>
      <c r="K90" s="259">
        <v>0</v>
      </c>
      <c r="L90" s="259">
        <v>0</v>
      </c>
      <c r="M90" s="259">
        <v>1.9852630206013027E-6</v>
      </c>
      <c r="N90" s="259">
        <v>0</v>
      </c>
      <c r="O90" s="259">
        <v>0</v>
      </c>
      <c r="P90" s="259">
        <v>0</v>
      </c>
      <c r="Q90" s="259">
        <v>0</v>
      </c>
      <c r="R90" s="259">
        <v>1.2418095145319579E-7</v>
      </c>
      <c r="S90" s="259">
        <v>0</v>
      </c>
      <c r="T90" s="259">
        <v>0</v>
      </c>
      <c r="U90" s="259">
        <v>0</v>
      </c>
      <c r="V90" s="259">
        <v>0</v>
      </c>
      <c r="W90" s="259">
        <v>0</v>
      </c>
      <c r="X90" s="259">
        <v>0</v>
      </c>
      <c r="Y90" s="259">
        <v>0</v>
      </c>
      <c r="Z90" s="259">
        <v>0</v>
      </c>
      <c r="AA90" s="259">
        <v>0</v>
      </c>
      <c r="AB90" s="259">
        <v>0</v>
      </c>
      <c r="AC90" s="259">
        <v>0</v>
      </c>
      <c r="AD90" s="259">
        <v>0</v>
      </c>
      <c r="AE90" s="259">
        <v>8.0403456028740075E-5</v>
      </c>
      <c r="AF90" s="259">
        <v>0</v>
      </c>
      <c r="AG90" s="259">
        <v>4.9039835349775463E-7</v>
      </c>
      <c r="AH90" s="259" t="e">
        <v>#DIV/0!</v>
      </c>
      <c r="AI90" s="259">
        <v>0</v>
      </c>
      <c r="AJ90" s="355">
        <v>9.8103481635804717E-5</v>
      </c>
    </row>
    <row r="91" spans="1:42" x14ac:dyDescent="0.25">
      <c r="B91" s="284">
        <v>1457</v>
      </c>
      <c r="C91" s="255" t="s">
        <v>1429</v>
      </c>
      <c r="D91" s="259">
        <v>1.919420214283349E-4</v>
      </c>
      <c r="E91" s="259">
        <v>1.8745254958184909E-4</v>
      </c>
      <c r="F91" s="259">
        <v>7.4104209128989266E-5</v>
      </c>
      <c r="G91" s="259">
        <v>4.3855186573030299E-5</v>
      </c>
      <c r="H91" s="259">
        <v>1.17062578008767E-4</v>
      </c>
      <c r="I91" s="259">
        <v>2.5734429635713692E-5</v>
      </c>
      <c r="J91" s="259">
        <v>0</v>
      </c>
      <c r="K91" s="259">
        <v>0</v>
      </c>
      <c r="L91" s="259">
        <v>4.0113436752205467E-5</v>
      </c>
      <c r="M91" s="259">
        <v>1.3353202790571408E-6</v>
      </c>
      <c r="N91" s="259">
        <v>7.3472258244356405E-5</v>
      </c>
      <c r="O91" s="259">
        <v>1.0367691877114417E-4</v>
      </c>
      <c r="P91" s="259">
        <v>0</v>
      </c>
      <c r="Q91" s="259">
        <v>0</v>
      </c>
      <c r="R91" s="259">
        <v>3.200309665948847E-5</v>
      </c>
      <c r="S91" s="259">
        <v>4.0939153226723105E-4</v>
      </c>
      <c r="T91" s="259">
        <v>7.777057028043412E-9</v>
      </c>
      <c r="U91" s="259">
        <v>4.8223835811722258E-4</v>
      </c>
      <c r="V91" s="259">
        <v>2.0562906945575815E-4</v>
      </c>
      <c r="W91" s="259">
        <v>0</v>
      </c>
      <c r="X91" s="259">
        <v>0</v>
      </c>
      <c r="Y91" s="259">
        <v>0</v>
      </c>
      <c r="Z91" s="259">
        <v>2.0107285420567001E-4</v>
      </c>
      <c r="AA91" s="259">
        <v>0</v>
      </c>
      <c r="AB91" s="259">
        <v>0</v>
      </c>
      <c r="AC91" s="259">
        <v>0</v>
      </c>
      <c r="AD91" s="259">
        <v>1.7624764555244926E-4</v>
      </c>
      <c r="AE91" s="259">
        <v>9.0459400933387329E-5</v>
      </c>
      <c r="AF91" s="259">
        <v>6.816876750371442E-5</v>
      </c>
      <c r="AG91" s="259">
        <v>3.2325469978579613E-5</v>
      </c>
      <c r="AH91" s="259" t="e">
        <v>#DIV/0!</v>
      </c>
      <c r="AI91" s="259">
        <v>0</v>
      </c>
      <c r="AJ91" s="355">
        <v>9.9766165340519576E-5</v>
      </c>
    </row>
    <row r="92" spans="1:42" x14ac:dyDescent="0.25">
      <c r="B92" s="284">
        <v>1458</v>
      </c>
      <c r="C92" s="255" t="s">
        <v>1435</v>
      </c>
      <c r="D92" s="259">
        <v>5.4018970291159244E-5</v>
      </c>
      <c r="E92" s="259">
        <v>2.296054043855945E-7</v>
      </c>
      <c r="F92" s="259">
        <v>1.0319687276519066E-5</v>
      </c>
      <c r="G92" s="259">
        <v>2.9773429809143278E-5</v>
      </c>
      <c r="H92" s="259">
        <v>2.0292455637296002E-5</v>
      </c>
      <c r="I92" s="259">
        <v>1.0705736652002564E-3</v>
      </c>
      <c r="J92" s="259">
        <v>0</v>
      </c>
      <c r="K92" s="259">
        <v>0</v>
      </c>
      <c r="L92" s="259">
        <v>2.5970951579769883E-4</v>
      </c>
      <c r="M92" s="259">
        <v>3.1498256850198974E-6</v>
      </c>
      <c r="N92" s="259">
        <v>9.7698380960500835E-6</v>
      </c>
      <c r="O92" s="259">
        <v>5.8558358132707122E-5</v>
      </c>
      <c r="P92" s="259">
        <v>0</v>
      </c>
      <c r="Q92" s="259">
        <v>1.9045185798874826E-5</v>
      </c>
      <c r="R92" s="259">
        <v>1.803212043224324E-4</v>
      </c>
      <c r="S92" s="259">
        <v>0</v>
      </c>
      <c r="T92" s="259">
        <v>1.096131858877659E-4</v>
      </c>
      <c r="U92" s="259">
        <v>8.690187328021291E-6</v>
      </c>
      <c r="V92" s="259">
        <v>2.9294315804645016E-4</v>
      </c>
      <c r="W92" s="259">
        <v>0</v>
      </c>
      <c r="X92" s="259">
        <v>0</v>
      </c>
      <c r="Y92" s="259">
        <v>1.7176994637824606E-4</v>
      </c>
      <c r="Z92" s="259">
        <v>1.6056589711792486E-3</v>
      </c>
      <c r="AA92" s="259">
        <v>0</v>
      </c>
      <c r="AB92" s="259">
        <v>1.7351195155914053E-5</v>
      </c>
      <c r="AC92" s="259">
        <v>0</v>
      </c>
      <c r="AD92" s="259">
        <v>5.539553876334456E-5</v>
      </c>
      <c r="AE92" s="259">
        <v>7.5816197228410179E-5</v>
      </c>
      <c r="AF92" s="259">
        <v>9.0646161916457377E-6</v>
      </c>
      <c r="AG92" s="259">
        <v>1.9669391927569415E-4</v>
      </c>
      <c r="AH92" s="259" t="e">
        <v>#DIV/0!</v>
      </c>
      <c r="AI92" s="259">
        <v>5.192242598130412E-5</v>
      </c>
      <c r="AJ92" s="355">
        <v>7.0507294333537355E-5</v>
      </c>
    </row>
    <row r="93" spans="1:42" x14ac:dyDescent="0.25">
      <c r="B93" s="284">
        <v>1459</v>
      </c>
      <c r="C93" s="255" t="s">
        <v>1441</v>
      </c>
      <c r="D93" s="259">
        <v>4.5472642828981297E-6</v>
      </c>
      <c r="E93" s="259">
        <v>8.4783979629788508E-8</v>
      </c>
      <c r="F93" s="259">
        <v>4.5198604191004362E-7</v>
      </c>
      <c r="G93" s="259">
        <v>3.3946343053071407E-5</v>
      </c>
      <c r="H93" s="259">
        <v>7.4453202439398122E-6</v>
      </c>
      <c r="I93" s="259">
        <v>0</v>
      </c>
      <c r="J93" s="259">
        <v>0</v>
      </c>
      <c r="K93" s="259">
        <v>0</v>
      </c>
      <c r="L93" s="259">
        <v>0</v>
      </c>
      <c r="M93" s="259">
        <v>8.0352248154337356E-6</v>
      </c>
      <c r="N93" s="259">
        <v>3.9791995184356001E-10</v>
      </c>
      <c r="O93" s="259">
        <v>1.1224966874951147E-6</v>
      </c>
      <c r="P93" s="259">
        <v>0</v>
      </c>
      <c r="Q93" s="259">
        <v>0</v>
      </c>
      <c r="R93" s="259">
        <v>5.4336745245603909E-7</v>
      </c>
      <c r="S93" s="259">
        <v>1.2436735841019753E-5</v>
      </c>
      <c r="T93" s="259">
        <v>0</v>
      </c>
      <c r="U93" s="259">
        <v>0</v>
      </c>
      <c r="V93" s="259">
        <v>0</v>
      </c>
      <c r="W93" s="259">
        <v>0</v>
      </c>
      <c r="X93" s="259">
        <v>0</v>
      </c>
      <c r="Y93" s="259">
        <v>0</v>
      </c>
      <c r="Z93" s="259">
        <v>0</v>
      </c>
      <c r="AA93" s="259">
        <v>0</v>
      </c>
      <c r="AB93" s="259">
        <v>1.5664441682244945E-5</v>
      </c>
      <c r="AC93" s="259">
        <v>0</v>
      </c>
      <c r="AD93" s="259">
        <v>6.9168863245039327E-6</v>
      </c>
      <c r="AE93" s="259">
        <v>5.0874430914547368E-6</v>
      </c>
      <c r="AF93" s="259">
        <v>3.6919666457096386E-10</v>
      </c>
      <c r="AG93" s="259">
        <v>1.9848558999902709E-6</v>
      </c>
      <c r="AH93" s="259" t="e">
        <v>#DIV/0!</v>
      </c>
      <c r="AI93" s="259">
        <v>0</v>
      </c>
      <c r="AJ93" s="355">
        <v>6.0027446465045103E-6</v>
      </c>
    </row>
    <row r="94" spans="1:42" x14ac:dyDescent="0.25">
      <c r="B94" s="284">
        <v>1460</v>
      </c>
      <c r="C94" s="255" t="s">
        <v>1442</v>
      </c>
      <c r="D94" s="259">
        <v>3.0828218252647729E-5</v>
      </c>
      <c r="E94" s="259">
        <v>0</v>
      </c>
      <c r="F94" s="259">
        <v>2.0812693125136642E-5</v>
      </c>
      <c r="G94" s="259">
        <v>8.2958577712143064E-10</v>
      </c>
      <c r="H94" s="259">
        <v>1.4215187503470988E-5</v>
      </c>
      <c r="I94" s="259">
        <v>1.2824400895281145E-5</v>
      </c>
      <c r="J94" s="259">
        <v>0</v>
      </c>
      <c r="K94" s="259">
        <v>0</v>
      </c>
      <c r="L94" s="259">
        <v>0</v>
      </c>
      <c r="M94" s="259">
        <v>0</v>
      </c>
      <c r="N94" s="259">
        <v>2.9276204408981427E-6</v>
      </c>
      <c r="O94" s="259">
        <v>9.6206609616553357E-5</v>
      </c>
      <c r="P94" s="259">
        <v>0</v>
      </c>
      <c r="Q94" s="259">
        <v>9.744407449727717E-6</v>
      </c>
      <c r="R94" s="259">
        <v>6.2470711965559264E-6</v>
      </c>
      <c r="S94" s="259">
        <v>1.1161058151835969E-4</v>
      </c>
      <c r="T94" s="259">
        <v>0</v>
      </c>
      <c r="U94" s="259">
        <v>1.8378448877942489E-3</v>
      </c>
      <c r="V94" s="259">
        <v>1.7410489664917755E-4</v>
      </c>
      <c r="W94" s="259">
        <v>0</v>
      </c>
      <c r="X94" s="259">
        <v>0</v>
      </c>
      <c r="Y94" s="259">
        <v>1.165474728284357E-3</v>
      </c>
      <c r="Z94" s="259">
        <v>4.2537889195452073E-4</v>
      </c>
      <c r="AA94" s="259">
        <v>1.4953303441854701E-3</v>
      </c>
      <c r="AB94" s="259">
        <v>3.5142659586912521E-4</v>
      </c>
      <c r="AC94" s="259">
        <v>8.7998771436065509E-4</v>
      </c>
      <c r="AD94" s="259">
        <v>3.9258696124683094E-4</v>
      </c>
      <c r="AE94" s="259">
        <v>2.565634473611049E-5</v>
      </c>
      <c r="AF94" s="259">
        <v>2.7162943122145978E-6</v>
      </c>
      <c r="AG94" s="259">
        <v>1.8839187722793214E-6</v>
      </c>
      <c r="AH94" s="259" t="e">
        <v>#DIV/0!</v>
      </c>
      <c r="AI94" s="259">
        <v>1.1774680397490134E-3</v>
      </c>
      <c r="AJ94" s="355">
        <v>1.9919180467613496E-5</v>
      </c>
    </row>
    <row r="95" spans="1:42" x14ac:dyDescent="0.25">
      <c r="B95" s="284">
        <v>1464</v>
      </c>
      <c r="C95" s="255" t="s">
        <v>1444</v>
      </c>
      <c r="D95" s="259">
        <v>0</v>
      </c>
      <c r="E95" s="259">
        <v>0</v>
      </c>
      <c r="F95" s="259">
        <v>0</v>
      </c>
      <c r="G95" s="259">
        <v>0</v>
      </c>
      <c r="H95" s="259">
        <v>0</v>
      </c>
      <c r="I95" s="259">
        <v>0</v>
      </c>
      <c r="J95" s="259">
        <v>0</v>
      </c>
      <c r="K95" s="259">
        <v>0</v>
      </c>
      <c r="L95" s="259">
        <v>0</v>
      </c>
      <c r="M95" s="259">
        <v>0</v>
      </c>
      <c r="N95" s="259">
        <v>0</v>
      </c>
      <c r="O95" s="259">
        <v>0</v>
      </c>
      <c r="P95" s="259">
        <v>0</v>
      </c>
      <c r="Q95" s="259">
        <v>0</v>
      </c>
      <c r="R95" s="259">
        <v>0</v>
      </c>
      <c r="S95" s="259">
        <v>0</v>
      </c>
      <c r="T95" s="259">
        <v>0</v>
      </c>
      <c r="U95" s="259">
        <v>0</v>
      </c>
      <c r="V95" s="259">
        <v>0</v>
      </c>
      <c r="W95" s="259">
        <v>0</v>
      </c>
      <c r="X95" s="259">
        <v>0</v>
      </c>
      <c r="Y95" s="259">
        <v>0</v>
      </c>
      <c r="Z95" s="259">
        <v>0</v>
      </c>
      <c r="AA95" s="259">
        <v>0</v>
      </c>
      <c r="AB95" s="259">
        <v>0</v>
      </c>
      <c r="AC95" s="259">
        <v>0</v>
      </c>
      <c r="AD95" s="259">
        <v>0</v>
      </c>
      <c r="AE95" s="259">
        <v>0</v>
      </c>
      <c r="AF95" s="259">
        <v>0</v>
      </c>
      <c r="AG95" s="259">
        <v>0</v>
      </c>
      <c r="AH95" s="259" t="e">
        <v>#DIV/0!</v>
      </c>
      <c r="AI95" s="259">
        <v>0</v>
      </c>
      <c r="AJ95" s="355">
        <v>0</v>
      </c>
    </row>
    <row r="96" spans="1:42" x14ac:dyDescent="0.25">
      <c r="B96" s="284">
        <v>1465</v>
      </c>
      <c r="C96" s="255" t="s">
        <v>1445</v>
      </c>
      <c r="D96" s="259">
        <v>5.6679756007418408E-5</v>
      </c>
      <c r="E96" s="259">
        <v>4.2483521088218756E-4</v>
      </c>
      <c r="F96" s="259">
        <v>3.2959604100948718E-4</v>
      </c>
      <c r="G96" s="259">
        <v>6.2937517718963956E-5</v>
      </c>
      <c r="H96" s="259">
        <v>2.4737076551903327E-4</v>
      </c>
      <c r="I96" s="259">
        <v>7.3814877733840393E-4</v>
      </c>
      <c r="J96" s="259">
        <v>2.2544079360666387E-5</v>
      </c>
      <c r="K96" s="259">
        <v>0</v>
      </c>
      <c r="L96" s="259">
        <v>6.2538092781196466E-5</v>
      </c>
      <c r="M96" s="259">
        <v>3.1029985640451755E-4</v>
      </c>
      <c r="N96" s="259">
        <v>1.4969667810604503E-4</v>
      </c>
      <c r="O96" s="259">
        <v>9.3303223294929731E-4</v>
      </c>
      <c r="P96" s="259">
        <v>1.3213384219782304E-3</v>
      </c>
      <c r="Q96" s="259">
        <v>5.0269586468057744E-9</v>
      </c>
      <c r="R96" s="259">
        <v>2.6093454451572151E-4</v>
      </c>
      <c r="S96" s="259">
        <v>8.7374976093421782E-5</v>
      </c>
      <c r="T96" s="259">
        <v>4.2623794224167812E-5</v>
      </c>
      <c r="U96" s="259">
        <v>0</v>
      </c>
      <c r="V96" s="259">
        <v>0</v>
      </c>
      <c r="W96" s="259">
        <v>0</v>
      </c>
      <c r="X96" s="259">
        <v>0</v>
      </c>
      <c r="Y96" s="259">
        <v>0</v>
      </c>
      <c r="Z96" s="259">
        <v>1.255676362934281E-3</v>
      </c>
      <c r="AA96" s="259">
        <v>0</v>
      </c>
      <c r="AB96" s="259">
        <v>5.7122657515820354E-5</v>
      </c>
      <c r="AC96" s="259">
        <v>0</v>
      </c>
      <c r="AD96" s="259">
        <v>6.3607242979107459E-5</v>
      </c>
      <c r="AE96" s="259">
        <v>2.450980890658122E-4</v>
      </c>
      <c r="AF96" s="259">
        <v>1.3889103574236752E-4</v>
      </c>
      <c r="AG96" s="259">
        <v>1.2306333971775634E-4</v>
      </c>
      <c r="AH96" s="259" t="e">
        <v>#DIV/0!</v>
      </c>
      <c r="AI96" s="259">
        <v>0</v>
      </c>
      <c r="AJ96" s="355">
        <v>2.7149128092346982E-4</v>
      </c>
    </row>
    <row r="97" spans="2:36" x14ac:dyDescent="0.25">
      <c r="B97" s="284">
        <v>1466</v>
      </c>
      <c r="C97" s="255" t="s">
        <v>1451</v>
      </c>
      <c r="D97" s="259">
        <v>2.686553320868478E-5</v>
      </c>
      <c r="E97" s="259">
        <v>2.4554526303996856E-4</v>
      </c>
      <c r="F97" s="259">
        <v>2.1787803241428303E-4</v>
      </c>
      <c r="G97" s="259">
        <v>4.0138831437083478E-4</v>
      </c>
      <c r="H97" s="259">
        <v>2.2086880752982566E-4</v>
      </c>
      <c r="I97" s="259">
        <v>5.06864483881477E-3</v>
      </c>
      <c r="J97" s="259">
        <v>2.0915245729723265E-4</v>
      </c>
      <c r="K97" s="259">
        <v>0</v>
      </c>
      <c r="L97" s="259">
        <v>1.7131381564295905E-3</v>
      </c>
      <c r="M97" s="259">
        <v>7.4749435382700228E-5</v>
      </c>
      <c r="N97" s="259">
        <v>7.5546587098920245E-5</v>
      </c>
      <c r="O97" s="259">
        <v>1.5839115739769099E-4</v>
      </c>
      <c r="P97" s="259">
        <v>1.5997517363131339E-6</v>
      </c>
      <c r="Q97" s="259">
        <v>2.1963419075989686E-5</v>
      </c>
      <c r="R97" s="259">
        <v>9.9517365535090898E-4</v>
      </c>
      <c r="S97" s="259">
        <v>3.529132187072516E-6</v>
      </c>
      <c r="T97" s="259">
        <v>3.0859160083793533E-4</v>
      </c>
      <c r="U97" s="259">
        <v>2.4314833779970425E-5</v>
      </c>
      <c r="V97" s="259">
        <v>6.6122705721345498E-3</v>
      </c>
      <c r="W97" s="259">
        <v>0</v>
      </c>
      <c r="X97" s="259">
        <v>0</v>
      </c>
      <c r="Y97" s="259">
        <v>1.323076230148031E-4</v>
      </c>
      <c r="Z97" s="259">
        <v>1.5722836588099641E-4</v>
      </c>
      <c r="AA97" s="259">
        <v>0</v>
      </c>
      <c r="AB97" s="259">
        <v>1.7675879136733509E-6</v>
      </c>
      <c r="AC97" s="259">
        <v>0</v>
      </c>
      <c r="AD97" s="259">
        <v>2.1113219217176892E-4</v>
      </c>
      <c r="AE97" s="259">
        <v>4.8281102899496348E-4</v>
      </c>
      <c r="AF97" s="259">
        <v>7.009336387235634E-5</v>
      </c>
      <c r="AG97" s="259">
        <v>1.361435995443394E-3</v>
      </c>
      <c r="AH97" s="259" t="e">
        <v>#DIV/0!</v>
      </c>
      <c r="AI97" s="259">
        <v>3.9993799308878554E-5</v>
      </c>
      <c r="AJ97" s="355">
        <v>4.3897691831702365E-4</v>
      </c>
    </row>
    <row r="98" spans="2:36" x14ac:dyDescent="0.25">
      <c r="B98" s="284">
        <v>1467</v>
      </c>
      <c r="C98" s="255" t="s">
        <v>1457</v>
      </c>
      <c r="D98" s="259">
        <v>1.1188025381616365E-5</v>
      </c>
      <c r="E98" s="259">
        <v>2.1737534876526036E-4</v>
      </c>
      <c r="F98" s="259">
        <v>4.8165307850661464E-4</v>
      </c>
      <c r="G98" s="259">
        <v>5.8545613186877233E-5</v>
      </c>
      <c r="H98" s="259">
        <v>2.5058533208226105E-4</v>
      </c>
      <c r="I98" s="259">
        <v>0</v>
      </c>
      <c r="J98" s="259">
        <v>2.3106723295140796E-6</v>
      </c>
      <c r="K98" s="259">
        <v>0</v>
      </c>
      <c r="L98" s="259">
        <v>0</v>
      </c>
      <c r="M98" s="259">
        <v>5.3046316306947072E-5</v>
      </c>
      <c r="N98" s="259">
        <v>3.1406023200829858E-5</v>
      </c>
      <c r="O98" s="259">
        <v>9.3267925501185597E-6</v>
      </c>
      <c r="P98" s="259">
        <v>0</v>
      </c>
      <c r="Q98" s="259">
        <v>0</v>
      </c>
      <c r="R98" s="259">
        <v>1.170945529698775E-5</v>
      </c>
      <c r="S98" s="259">
        <v>0</v>
      </c>
      <c r="T98" s="259">
        <v>0</v>
      </c>
      <c r="U98" s="259">
        <v>0</v>
      </c>
      <c r="V98" s="259">
        <v>2.0986889429981917E-6</v>
      </c>
      <c r="W98" s="259">
        <v>0</v>
      </c>
      <c r="X98" s="259">
        <v>0</v>
      </c>
      <c r="Y98" s="259">
        <v>0</v>
      </c>
      <c r="Z98" s="259">
        <v>1.0145552123158236E-4</v>
      </c>
      <c r="AA98" s="259">
        <v>0</v>
      </c>
      <c r="AB98" s="259">
        <v>0</v>
      </c>
      <c r="AC98" s="259">
        <v>0</v>
      </c>
      <c r="AD98" s="259">
        <v>1.4863422275220074E-6</v>
      </c>
      <c r="AE98" s="259">
        <v>1.6035364551662435E-4</v>
      </c>
      <c r="AF98" s="259">
        <v>2.9139023965662313E-5</v>
      </c>
      <c r="AG98" s="259">
        <v>1.3126174906571232E-5</v>
      </c>
      <c r="AH98" s="259" t="e">
        <v>#DIV/0!</v>
      </c>
      <c r="AI98" s="259">
        <v>0</v>
      </c>
      <c r="AJ98" s="355">
        <v>1.9127005532177985E-4</v>
      </c>
    </row>
    <row r="99" spans="2:36" x14ac:dyDescent="0.25">
      <c r="B99" s="284">
        <v>1468</v>
      </c>
      <c r="C99" s="255" t="s">
        <v>1458</v>
      </c>
      <c r="D99" s="259">
        <v>8.2778614027158592E-6</v>
      </c>
      <c r="E99" s="259">
        <v>1.6114076102315769E-6</v>
      </c>
      <c r="F99" s="259">
        <v>7.4531810577669502E-5</v>
      </c>
      <c r="G99" s="259">
        <v>1.4035927680272908E-6</v>
      </c>
      <c r="H99" s="259">
        <v>3.1442139607516453E-5</v>
      </c>
      <c r="I99" s="259">
        <v>5.4786564988171152E-7</v>
      </c>
      <c r="J99" s="259">
        <v>0</v>
      </c>
      <c r="K99" s="259">
        <v>0</v>
      </c>
      <c r="L99" s="259">
        <v>0</v>
      </c>
      <c r="M99" s="259">
        <v>3.0481544919411989E-9</v>
      </c>
      <c r="N99" s="259">
        <v>7.8300300604064684E-7</v>
      </c>
      <c r="O99" s="259">
        <v>3.8489702878969549E-5</v>
      </c>
      <c r="P99" s="259">
        <v>0</v>
      </c>
      <c r="Q99" s="259">
        <v>5.891613966238073E-5</v>
      </c>
      <c r="R99" s="259">
        <v>4.9981946361685827E-6</v>
      </c>
      <c r="S99" s="259">
        <v>8.2290572324418679E-5</v>
      </c>
      <c r="T99" s="259">
        <v>0</v>
      </c>
      <c r="U99" s="259">
        <v>0</v>
      </c>
      <c r="V99" s="259">
        <v>9.9369720532815233E-5</v>
      </c>
      <c r="W99" s="259">
        <v>0</v>
      </c>
      <c r="X99" s="259">
        <v>5.4458538800358394E-5</v>
      </c>
      <c r="Y99" s="259">
        <v>1.4899965813231352E-3</v>
      </c>
      <c r="Z99" s="259">
        <v>6.1130304539232354E-8</v>
      </c>
      <c r="AA99" s="259">
        <v>6.4125239865113134E-4</v>
      </c>
      <c r="AB99" s="259">
        <v>3.7481479583010988E-5</v>
      </c>
      <c r="AC99" s="259">
        <v>9.521249078097571E-5</v>
      </c>
      <c r="AD99" s="259">
        <v>1.827115551744203E-4</v>
      </c>
      <c r="AE99" s="259">
        <v>2.8137122275249105E-5</v>
      </c>
      <c r="AF99" s="259">
        <v>7.2648304474286839E-7</v>
      </c>
      <c r="AG99" s="259">
        <v>1.0759925673251899E-6</v>
      </c>
      <c r="AH99" s="259" t="e">
        <v>#DIV/0!</v>
      </c>
      <c r="AI99" s="259">
        <v>7.0422541381675555E-4</v>
      </c>
      <c r="AJ99" s="355">
        <v>2.7631336720413545E-5</v>
      </c>
    </row>
    <row r="100" spans="2:36" x14ac:dyDescent="0.25">
      <c r="B100" s="284">
        <v>1472</v>
      </c>
      <c r="C100" s="255" t="s">
        <v>1460</v>
      </c>
      <c r="D100" s="259">
        <v>0</v>
      </c>
      <c r="E100" s="259">
        <v>2.5717023014412863E-5</v>
      </c>
      <c r="F100" s="259">
        <v>0</v>
      </c>
      <c r="G100" s="259">
        <v>0</v>
      </c>
      <c r="H100" s="259">
        <v>5.7723927413955032E-6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Z100" s="259">
        <v>0</v>
      </c>
      <c r="AA100" s="259">
        <v>0</v>
      </c>
      <c r="AB100" s="259">
        <v>0</v>
      </c>
      <c r="AC100" s="259">
        <v>0</v>
      </c>
      <c r="AD100" s="259">
        <v>0</v>
      </c>
      <c r="AE100" s="259">
        <v>3.6011925473437053E-6</v>
      </c>
      <c r="AF100" s="259">
        <v>0</v>
      </c>
      <c r="AG100" s="259">
        <v>0</v>
      </c>
      <c r="AH100" s="259" t="e">
        <v>#DIV/0!</v>
      </c>
      <c r="AI100" s="259">
        <v>0</v>
      </c>
      <c r="AJ100" s="355">
        <v>4.3962596391025015E-6</v>
      </c>
    </row>
    <row r="101" spans="2:36" x14ac:dyDescent="0.25">
      <c r="B101" s="284">
        <v>1485</v>
      </c>
      <c r="C101" s="255" t="s">
        <v>1041</v>
      </c>
      <c r="D101" s="259">
        <v>1.2997860641098188E-5</v>
      </c>
      <c r="E101" s="259">
        <v>4.400725977566949E-4</v>
      </c>
      <c r="F101" s="259">
        <v>4.9280855802613699E-7</v>
      </c>
      <c r="G101" s="259">
        <v>3.7200423681975382E-6</v>
      </c>
      <c r="H101" s="259">
        <v>1.0222395831930324E-4</v>
      </c>
      <c r="I101" s="259">
        <v>0</v>
      </c>
      <c r="J101" s="259">
        <v>1.4704995049215267E-5</v>
      </c>
      <c r="K101" s="259">
        <v>0</v>
      </c>
      <c r="L101" s="259">
        <v>0</v>
      </c>
      <c r="M101" s="259">
        <v>0</v>
      </c>
      <c r="N101" s="259">
        <v>0</v>
      </c>
      <c r="O101" s="259">
        <v>0</v>
      </c>
      <c r="P101" s="259">
        <v>2.147242679757133E-6</v>
      </c>
      <c r="Q101" s="259">
        <v>0</v>
      </c>
      <c r="R101" s="259">
        <v>3.4792974362245699E-6</v>
      </c>
      <c r="S101" s="259">
        <v>0</v>
      </c>
      <c r="T101" s="259">
        <v>0</v>
      </c>
      <c r="U101" s="259">
        <v>0</v>
      </c>
      <c r="V101" s="259">
        <v>0</v>
      </c>
      <c r="W101" s="259">
        <v>0</v>
      </c>
      <c r="X101" s="259">
        <v>0</v>
      </c>
      <c r="Y101" s="259">
        <v>0</v>
      </c>
      <c r="Z101" s="259">
        <v>0</v>
      </c>
      <c r="AA101" s="259">
        <v>0</v>
      </c>
      <c r="AB101" s="259">
        <v>0</v>
      </c>
      <c r="AC101" s="259">
        <v>0</v>
      </c>
      <c r="AD101" s="259">
        <v>0</v>
      </c>
      <c r="AE101" s="259">
        <v>6.495258603888174E-5</v>
      </c>
      <c r="AF101" s="259">
        <v>0</v>
      </c>
      <c r="AG101" s="259">
        <v>0</v>
      </c>
      <c r="AH101" s="259" t="e">
        <v>#DIV/0!</v>
      </c>
      <c r="AI101" s="259">
        <v>0</v>
      </c>
      <c r="AJ101" s="355">
        <v>7.9292742252477823E-5</v>
      </c>
    </row>
    <row r="102" spans="2:36" x14ac:dyDescent="0.25">
      <c r="B102" s="284">
        <v>1486</v>
      </c>
      <c r="C102" s="255" t="s">
        <v>1473</v>
      </c>
      <c r="D102" s="259">
        <v>0</v>
      </c>
      <c r="E102" s="259">
        <v>0</v>
      </c>
      <c r="F102" s="259">
        <v>0</v>
      </c>
      <c r="G102" s="259">
        <v>0</v>
      </c>
      <c r="H102" s="259">
        <v>0</v>
      </c>
      <c r="I102" s="259">
        <v>0</v>
      </c>
      <c r="J102" s="259">
        <v>0</v>
      </c>
      <c r="K102" s="259">
        <v>0</v>
      </c>
      <c r="L102" s="259">
        <v>0</v>
      </c>
      <c r="M102" s="259">
        <v>0</v>
      </c>
      <c r="N102" s="259">
        <v>0</v>
      </c>
      <c r="O102" s="259">
        <v>0</v>
      </c>
      <c r="P102" s="259">
        <v>0</v>
      </c>
      <c r="Q102" s="259">
        <v>0</v>
      </c>
      <c r="R102" s="259">
        <v>0</v>
      </c>
      <c r="S102" s="259">
        <v>0</v>
      </c>
      <c r="T102" s="259">
        <v>0</v>
      </c>
      <c r="U102" s="259">
        <v>0</v>
      </c>
      <c r="V102" s="259">
        <v>0</v>
      </c>
      <c r="W102" s="259">
        <v>0</v>
      </c>
      <c r="X102" s="259">
        <v>0</v>
      </c>
      <c r="Y102" s="259">
        <v>0</v>
      </c>
      <c r="Z102" s="259">
        <v>0</v>
      </c>
      <c r="AA102" s="259">
        <v>0</v>
      </c>
      <c r="AB102" s="259">
        <v>0</v>
      </c>
      <c r="AC102" s="259">
        <v>0</v>
      </c>
      <c r="AD102" s="259">
        <v>0</v>
      </c>
      <c r="AE102" s="259">
        <v>0</v>
      </c>
      <c r="AF102" s="259">
        <v>0</v>
      </c>
      <c r="AG102" s="259">
        <v>0</v>
      </c>
      <c r="AH102" s="259" t="e">
        <v>#DIV/0!</v>
      </c>
      <c r="AI102" s="259">
        <v>0</v>
      </c>
      <c r="AJ102" s="355">
        <v>0</v>
      </c>
    </row>
    <row r="103" spans="2:36" x14ac:dyDescent="0.25">
      <c r="B103" s="284">
        <v>1487</v>
      </c>
      <c r="C103" s="255" t="s">
        <v>1474</v>
      </c>
      <c r="D103" s="259">
        <v>0</v>
      </c>
      <c r="E103" s="259">
        <v>0</v>
      </c>
      <c r="F103" s="259">
        <v>0</v>
      </c>
      <c r="G103" s="259">
        <v>0</v>
      </c>
      <c r="H103" s="259">
        <v>0</v>
      </c>
      <c r="I103" s="259">
        <v>0</v>
      </c>
      <c r="J103" s="259">
        <v>0</v>
      </c>
      <c r="K103" s="259">
        <v>0</v>
      </c>
      <c r="L103" s="259">
        <v>0</v>
      </c>
      <c r="M103" s="259">
        <v>0</v>
      </c>
      <c r="N103" s="259">
        <v>0</v>
      </c>
      <c r="O103" s="259">
        <v>0</v>
      </c>
      <c r="P103" s="259">
        <v>0</v>
      </c>
      <c r="Q103" s="259">
        <v>0</v>
      </c>
      <c r="R103" s="259">
        <v>0</v>
      </c>
      <c r="S103" s="259">
        <v>0</v>
      </c>
      <c r="T103" s="259">
        <v>0</v>
      </c>
      <c r="U103" s="259">
        <v>0</v>
      </c>
      <c r="V103" s="259">
        <v>0</v>
      </c>
      <c r="W103" s="259">
        <v>0</v>
      </c>
      <c r="X103" s="259">
        <v>0</v>
      </c>
      <c r="Y103" s="259">
        <v>0</v>
      </c>
      <c r="Z103" s="259">
        <v>0</v>
      </c>
      <c r="AA103" s="259">
        <v>0</v>
      </c>
      <c r="AB103" s="259">
        <v>0</v>
      </c>
      <c r="AC103" s="259">
        <v>0</v>
      </c>
      <c r="AD103" s="259">
        <v>0</v>
      </c>
      <c r="AE103" s="259">
        <v>0</v>
      </c>
      <c r="AF103" s="259">
        <v>0</v>
      </c>
      <c r="AG103" s="259">
        <v>0</v>
      </c>
      <c r="AH103" s="259" t="e">
        <v>#DIV/0!</v>
      </c>
      <c r="AI103" s="259">
        <v>0</v>
      </c>
      <c r="AJ103" s="355">
        <v>0</v>
      </c>
    </row>
    <row r="104" spans="2:36" x14ac:dyDescent="0.25">
      <c r="B104" s="284">
        <v>1488</v>
      </c>
      <c r="C104" s="255" t="s">
        <v>1475</v>
      </c>
      <c r="D104" s="259">
        <v>0</v>
      </c>
      <c r="E104" s="259">
        <v>0</v>
      </c>
      <c r="F104" s="259">
        <v>0</v>
      </c>
      <c r="G104" s="259">
        <v>0</v>
      </c>
      <c r="H104" s="259">
        <v>0</v>
      </c>
      <c r="I104" s="259">
        <v>0</v>
      </c>
      <c r="J104" s="259">
        <v>0</v>
      </c>
      <c r="K104" s="259">
        <v>0</v>
      </c>
      <c r="L104" s="259">
        <v>0</v>
      </c>
      <c r="M104" s="259">
        <v>0</v>
      </c>
      <c r="N104" s="259">
        <v>0</v>
      </c>
      <c r="O104" s="259">
        <v>0</v>
      </c>
      <c r="P104" s="259">
        <v>0</v>
      </c>
      <c r="Q104" s="259">
        <v>0</v>
      </c>
      <c r="R104" s="259">
        <v>0</v>
      </c>
      <c r="S104" s="259">
        <v>0</v>
      </c>
      <c r="T104" s="259">
        <v>0</v>
      </c>
      <c r="U104" s="259">
        <v>0</v>
      </c>
      <c r="V104" s="259">
        <v>0</v>
      </c>
      <c r="W104" s="259">
        <v>0</v>
      </c>
      <c r="X104" s="259">
        <v>0</v>
      </c>
      <c r="Y104" s="259">
        <v>0</v>
      </c>
      <c r="Z104" s="259">
        <v>0</v>
      </c>
      <c r="AA104" s="259">
        <v>0</v>
      </c>
      <c r="AB104" s="259">
        <v>0</v>
      </c>
      <c r="AC104" s="259">
        <v>0</v>
      </c>
      <c r="AD104" s="259">
        <v>0</v>
      </c>
      <c r="AE104" s="259">
        <v>0</v>
      </c>
      <c r="AF104" s="259">
        <v>0</v>
      </c>
      <c r="AG104" s="259">
        <v>0</v>
      </c>
      <c r="AH104" s="259" t="e">
        <v>#DIV/0!</v>
      </c>
      <c r="AI104" s="259">
        <v>0</v>
      </c>
      <c r="AJ104" s="355">
        <v>0</v>
      </c>
    </row>
    <row r="105" spans="2:36" x14ac:dyDescent="0.25">
      <c r="B105" s="284">
        <v>1489</v>
      </c>
      <c r="C105" s="255" t="s">
        <v>1476</v>
      </c>
      <c r="D105" s="259">
        <v>0</v>
      </c>
      <c r="E105" s="259">
        <v>0</v>
      </c>
      <c r="F105" s="259">
        <v>0</v>
      </c>
      <c r="G105" s="259">
        <v>0</v>
      </c>
      <c r="H105" s="259">
        <v>0</v>
      </c>
      <c r="I105" s="259">
        <v>0</v>
      </c>
      <c r="J105" s="259">
        <v>0</v>
      </c>
      <c r="K105" s="259">
        <v>0</v>
      </c>
      <c r="L105" s="259">
        <v>0</v>
      </c>
      <c r="M105" s="259">
        <v>0</v>
      </c>
      <c r="N105" s="259">
        <v>0</v>
      </c>
      <c r="O105" s="259">
        <v>0</v>
      </c>
      <c r="P105" s="259">
        <v>0</v>
      </c>
      <c r="Q105" s="259">
        <v>0</v>
      </c>
      <c r="R105" s="259">
        <v>0</v>
      </c>
      <c r="S105" s="259">
        <v>0</v>
      </c>
      <c r="T105" s="259">
        <v>0</v>
      </c>
      <c r="U105" s="259">
        <v>0</v>
      </c>
      <c r="V105" s="259">
        <v>0</v>
      </c>
      <c r="W105" s="259">
        <v>0</v>
      </c>
      <c r="X105" s="259">
        <v>0</v>
      </c>
      <c r="Y105" s="259">
        <v>0</v>
      </c>
      <c r="Z105" s="259">
        <v>0</v>
      </c>
      <c r="AA105" s="259">
        <v>0</v>
      </c>
      <c r="AB105" s="259">
        <v>0</v>
      </c>
      <c r="AC105" s="259">
        <v>0</v>
      </c>
      <c r="AD105" s="259">
        <v>0</v>
      </c>
      <c r="AE105" s="259">
        <v>0</v>
      </c>
      <c r="AF105" s="259">
        <v>0</v>
      </c>
      <c r="AG105" s="259">
        <v>0</v>
      </c>
      <c r="AH105" s="259" t="e">
        <v>#DIV/0!</v>
      </c>
      <c r="AI105" s="259">
        <v>0</v>
      </c>
      <c r="AJ105" s="355">
        <v>0</v>
      </c>
    </row>
    <row r="106" spans="2:36" x14ac:dyDescent="0.25">
      <c r="B106" s="284">
        <v>1490</v>
      </c>
      <c r="C106" s="255" t="s">
        <v>1477</v>
      </c>
      <c r="D106" s="259">
        <v>0</v>
      </c>
      <c r="E106" s="259">
        <v>0</v>
      </c>
      <c r="F106" s="259">
        <v>0</v>
      </c>
      <c r="G106" s="259">
        <v>0</v>
      </c>
      <c r="H106" s="259">
        <v>0</v>
      </c>
      <c r="I106" s="259">
        <v>0</v>
      </c>
      <c r="J106" s="259">
        <v>0</v>
      </c>
      <c r="K106" s="259">
        <v>0</v>
      </c>
      <c r="L106" s="259">
        <v>0</v>
      </c>
      <c r="M106" s="259">
        <v>0</v>
      </c>
      <c r="N106" s="259">
        <v>0</v>
      </c>
      <c r="O106" s="259">
        <v>0</v>
      </c>
      <c r="P106" s="259">
        <v>0</v>
      </c>
      <c r="Q106" s="259">
        <v>0</v>
      </c>
      <c r="R106" s="259">
        <v>0</v>
      </c>
      <c r="S106" s="259">
        <v>0</v>
      </c>
      <c r="T106" s="259">
        <v>0</v>
      </c>
      <c r="U106" s="259">
        <v>0</v>
      </c>
      <c r="V106" s="259">
        <v>0</v>
      </c>
      <c r="W106" s="259">
        <v>0</v>
      </c>
      <c r="X106" s="259">
        <v>0</v>
      </c>
      <c r="Y106" s="259">
        <v>0</v>
      </c>
      <c r="Z106" s="259">
        <v>0</v>
      </c>
      <c r="AA106" s="259">
        <v>0</v>
      </c>
      <c r="AB106" s="259">
        <v>0</v>
      </c>
      <c r="AC106" s="259">
        <v>0</v>
      </c>
      <c r="AD106" s="259">
        <v>0</v>
      </c>
      <c r="AE106" s="259">
        <v>0</v>
      </c>
      <c r="AF106" s="259">
        <v>0</v>
      </c>
      <c r="AG106" s="259">
        <v>0</v>
      </c>
      <c r="AH106" s="259" t="e">
        <v>#DIV/0!</v>
      </c>
      <c r="AI106" s="259">
        <v>0</v>
      </c>
      <c r="AJ106" s="355">
        <v>0</v>
      </c>
    </row>
    <row r="107" spans="2:36" x14ac:dyDescent="0.25">
      <c r="B107" s="450">
        <v>149305</v>
      </c>
      <c r="C107" s="255" t="s">
        <v>1505</v>
      </c>
      <c r="D107" s="259">
        <v>0</v>
      </c>
      <c r="E107" s="259">
        <v>5.3930370109413249E-4</v>
      </c>
      <c r="F107" s="259">
        <v>2.0781663042914944E-4</v>
      </c>
      <c r="G107" s="259">
        <v>1.1884582241465368E-5</v>
      </c>
      <c r="H107" s="259">
        <v>2.0466453304261798E-4</v>
      </c>
      <c r="I107" s="259">
        <v>0</v>
      </c>
      <c r="J107" s="259">
        <v>0</v>
      </c>
      <c r="K107" s="259">
        <v>0</v>
      </c>
      <c r="L107" s="259">
        <v>0</v>
      </c>
      <c r="M107" s="259">
        <v>0</v>
      </c>
      <c r="N107" s="259">
        <v>0</v>
      </c>
      <c r="O107" s="259">
        <v>6.216475511773029E-5</v>
      </c>
      <c r="P107" s="259">
        <v>2.0622952736207469E-5</v>
      </c>
      <c r="Q107" s="259">
        <v>0</v>
      </c>
      <c r="R107" s="259">
        <v>3.3165713885856251E-6</v>
      </c>
      <c r="S107" s="259">
        <v>6.8799300078765415E-5</v>
      </c>
      <c r="T107" s="259">
        <v>1.4106026037465142E-6</v>
      </c>
      <c r="U107" s="259">
        <v>0</v>
      </c>
      <c r="V107" s="259">
        <v>1.5159656211328771E-3</v>
      </c>
      <c r="W107" s="259">
        <v>0</v>
      </c>
      <c r="X107" s="259">
        <v>0</v>
      </c>
      <c r="Y107" s="259">
        <v>0</v>
      </c>
      <c r="Z107" s="259">
        <v>0</v>
      </c>
      <c r="AA107" s="259">
        <v>0</v>
      </c>
      <c r="AB107" s="259">
        <v>1.0134380797094873E-4</v>
      </c>
      <c r="AC107" s="259">
        <v>0</v>
      </c>
      <c r="AD107" s="259">
        <v>7.8147831425237857E-5</v>
      </c>
      <c r="AE107" s="259">
        <v>1.3172705843073895E-4</v>
      </c>
      <c r="AF107" s="259">
        <v>0</v>
      </c>
      <c r="AG107" s="259">
        <v>1.6403651745287081E-5</v>
      </c>
      <c r="AH107" s="259" t="e">
        <v>#DIV/0!</v>
      </c>
      <c r="AI107" s="259">
        <v>0</v>
      </c>
      <c r="AJ107" s="355">
        <v>1.5909177585026415E-4</v>
      </c>
    </row>
    <row r="108" spans="2:36" x14ac:dyDescent="0.25">
      <c r="B108" s="284">
        <v>149320</v>
      </c>
      <c r="C108" s="255" t="s">
        <v>1506</v>
      </c>
      <c r="D108" s="259">
        <v>9.2218415125629909E-4</v>
      </c>
      <c r="E108" s="259">
        <v>4.7007045527798363E-6</v>
      </c>
      <c r="F108" s="259">
        <v>9.3778839132740736E-6</v>
      </c>
      <c r="G108" s="259">
        <v>3.5364329134331752E-6</v>
      </c>
      <c r="H108" s="259">
        <v>1.8678655921249782E-4</v>
      </c>
      <c r="I108" s="259">
        <v>0</v>
      </c>
      <c r="J108" s="259">
        <v>4.4682897938421207E-7</v>
      </c>
      <c r="K108" s="259">
        <v>0</v>
      </c>
      <c r="L108" s="259">
        <v>1.0844444676136245E-4</v>
      </c>
      <c r="M108" s="259">
        <v>6.7174253283962723E-5</v>
      </c>
      <c r="N108" s="259">
        <v>3.1371571291399244E-6</v>
      </c>
      <c r="O108" s="259">
        <v>3.1564852681453348E-4</v>
      </c>
      <c r="P108" s="259">
        <v>3.1200614382428745E-6</v>
      </c>
      <c r="Q108" s="259">
        <v>5.8154773262264339E-5</v>
      </c>
      <c r="R108" s="259">
        <v>4.0338854088895283E-5</v>
      </c>
      <c r="S108" s="259">
        <v>0</v>
      </c>
      <c r="T108" s="259">
        <v>1.2557240684444351E-4</v>
      </c>
      <c r="U108" s="259">
        <v>0</v>
      </c>
      <c r="V108" s="259">
        <v>2.6330035967461231E-3</v>
      </c>
      <c r="W108" s="259">
        <v>1.0076416307756028E-8</v>
      </c>
      <c r="X108" s="259">
        <v>1.7366633934270482E-4</v>
      </c>
      <c r="Y108" s="259">
        <v>7.8026968573456027E-4</v>
      </c>
      <c r="Z108" s="259">
        <v>1.2758322469469567E-4</v>
      </c>
      <c r="AA108" s="259">
        <v>0</v>
      </c>
      <c r="AB108" s="259">
        <v>1.1454229134067067E-3</v>
      </c>
      <c r="AC108" s="259">
        <v>0</v>
      </c>
      <c r="AD108" s="259">
        <v>2.9319859440653099E-4</v>
      </c>
      <c r="AE108" s="259">
        <v>1.4115226273479371E-4</v>
      </c>
      <c r="AF108" s="259">
        <v>2.910705891844376E-6</v>
      </c>
      <c r="AG108" s="259">
        <v>1.2556714595276538E-4</v>
      </c>
      <c r="AH108" s="259" t="e">
        <v>#DIV/0!</v>
      </c>
      <c r="AI108" s="259">
        <v>2.3585904203402022E-4</v>
      </c>
      <c r="AJ108" s="355">
        <v>1.5666895690182508E-4</v>
      </c>
    </row>
    <row r="109" spans="2:36" x14ac:dyDescent="0.25">
      <c r="B109" s="284">
        <v>149330</v>
      </c>
      <c r="C109" s="255" t="s">
        <v>1507</v>
      </c>
      <c r="D109" s="259">
        <v>0</v>
      </c>
      <c r="E109" s="259">
        <v>4.4422506394013367E-5</v>
      </c>
      <c r="F109" s="259">
        <v>6.7164697299800978E-8</v>
      </c>
      <c r="G109" s="259">
        <v>1.363037084669748E-7</v>
      </c>
      <c r="H109" s="259">
        <v>1.0022809456678067E-5</v>
      </c>
      <c r="I109" s="259">
        <v>0</v>
      </c>
      <c r="J109" s="259">
        <v>3.3871337986814468E-7</v>
      </c>
      <c r="K109" s="259">
        <v>0</v>
      </c>
      <c r="L109" s="259">
        <v>0</v>
      </c>
      <c r="M109" s="259">
        <v>0</v>
      </c>
      <c r="N109" s="259">
        <v>0</v>
      </c>
      <c r="O109" s="259">
        <v>0</v>
      </c>
      <c r="P109" s="259">
        <v>0</v>
      </c>
      <c r="Q109" s="259">
        <v>0</v>
      </c>
      <c r="R109" s="259">
        <v>7.758783137547822E-8</v>
      </c>
      <c r="S109" s="259">
        <v>5.1002344933583563E-6</v>
      </c>
      <c r="T109" s="259">
        <v>0</v>
      </c>
      <c r="U109" s="259">
        <v>0</v>
      </c>
      <c r="V109" s="259">
        <v>0</v>
      </c>
      <c r="W109" s="259">
        <v>0</v>
      </c>
      <c r="X109" s="259">
        <v>0</v>
      </c>
      <c r="Y109" s="259">
        <v>0</v>
      </c>
      <c r="Z109" s="259">
        <v>0</v>
      </c>
      <c r="AA109" s="259">
        <v>0</v>
      </c>
      <c r="AB109" s="259">
        <v>5.4583501506754509E-5</v>
      </c>
      <c r="AC109" s="259">
        <v>0</v>
      </c>
      <c r="AD109" s="259">
        <v>9.6377624668480099E-6</v>
      </c>
      <c r="AE109" s="259">
        <v>6.6393430256219905E-6</v>
      </c>
      <c r="AF109" s="259">
        <v>0</v>
      </c>
      <c r="AG109" s="259">
        <v>0</v>
      </c>
      <c r="AH109" s="259" t="e">
        <v>#DIV/0!</v>
      </c>
      <c r="AI109" s="259">
        <v>0</v>
      </c>
      <c r="AJ109" s="355">
        <v>8.1051694376154286E-6</v>
      </c>
    </row>
    <row r="110" spans="2:36" x14ac:dyDescent="0.25">
      <c r="B110" s="284">
        <v>149335</v>
      </c>
      <c r="C110" s="255" t="s">
        <v>1508</v>
      </c>
      <c r="D110" s="259">
        <v>0</v>
      </c>
      <c r="E110" s="259">
        <v>0</v>
      </c>
      <c r="F110" s="259">
        <v>0</v>
      </c>
      <c r="G110" s="259">
        <v>0</v>
      </c>
      <c r="H110" s="259">
        <v>0</v>
      </c>
      <c r="I110" s="259">
        <v>0</v>
      </c>
      <c r="J110" s="259">
        <v>0</v>
      </c>
      <c r="K110" s="259">
        <v>0</v>
      </c>
      <c r="L110" s="259">
        <v>0</v>
      </c>
      <c r="M110" s="259">
        <v>0</v>
      </c>
      <c r="N110" s="259">
        <v>0</v>
      </c>
      <c r="O110" s="259">
        <v>0</v>
      </c>
      <c r="P110" s="259">
        <v>0</v>
      </c>
      <c r="Q110" s="259">
        <v>0</v>
      </c>
      <c r="R110" s="259">
        <v>0</v>
      </c>
      <c r="S110" s="259">
        <v>0</v>
      </c>
      <c r="T110" s="259">
        <v>0</v>
      </c>
      <c r="U110" s="259">
        <v>0</v>
      </c>
      <c r="V110" s="259">
        <v>0</v>
      </c>
      <c r="W110" s="259">
        <v>0</v>
      </c>
      <c r="X110" s="259">
        <v>0</v>
      </c>
      <c r="Y110" s="259">
        <v>0</v>
      </c>
      <c r="Z110" s="259">
        <v>0</v>
      </c>
      <c r="AA110" s="259">
        <v>0</v>
      </c>
      <c r="AB110" s="259">
        <v>0</v>
      </c>
      <c r="AC110" s="259">
        <v>0</v>
      </c>
      <c r="AD110" s="259">
        <v>0</v>
      </c>
      <c r="AE110" s="259">
        <v>0</v>
      </c>
      <c r="AF110" s="259">
        <v>0</v>
      </c>
      <c r="AG110" s="259">
        <v>0</v>
      </c>
      <c r="AH110" s="259" t="e">
        <v>#DIV/0!</v>
      </c>
      <c r="AI110" s="259">
        <v>0</v>
      </c>
      <c r="AJ110" s="355">
        <v>0</v>
      </c>
    </row>
    <row r="111" spans="2:36" x14ac:dyDescent="0.25">
      <c r="B111" s="284">
        <v>149340</v>
      </c>
      <c r="C111" s="255" t="s">
        <v>1509</v>
      </c>
      <c r="D111" s="259">
        <v>1.3722309244308873E-4</v>
      </c>
      <c r="E111" s="259">
        <v>1.245097090896856E-5</v>
      </c>
      <c r="F111" s="259">
        <v>1.4759621005277967E-5</v>
      </c>
      <c r="G111" s="259">
        <v>4.2392939325274598E-7</v>
      </c>
      <c r="H111" s="259">
        <v>3.5646733024643227E-5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9.7628470338084527E-5</v>
      </c>
      <c r="P111" s="259">
        <v>1.3961896003356076E-6</v>
      </c>
      <c r="Q111" s="259">
        <v>9.8132198109909596E-5</v>
      </c>
      <c r="R111" s="259">
        <v>9.1913209036726235E-6</v>
      </c>
      <c r="S111" s="259">
        <v>2.9801281489346836E-6</v>
      </c>
      <c r="T111" s="259">
        <v>0</v>
      </c>
      <c r="U111" s="259">
        <v>0</v>
      </c>
      <c r="V111" s="259">
        <v>8.4347324562683787E-5</v>
      </c>
      <c r="W111" s="259">
        <v>1.2351217671313492E-4</v>
      </c>
      <c r="X111" s="259">
        <v>0</v>
      </c>
      <c r="Y111" s="259">
        <v>3.7489717975209527E-3</v>
      </c>
      <c r="Z111" s="259">
        <v>0</v>
      </c>
      <c r="AA111" s="259">
        <v>3.6919923779591378E-4</v>
      </c>
      <c r="AB111" s="259">
        <v>4.8612771151790562E-3</v>
      </c>
      <c r="AC111" s="259">
        <v>0</v>
      </c>
      <c r="AD111" s="259">
        <v>9.5631636384948691E-4</v>
      </c>
      <c r="AE111" s="259">
        <v>6.109176032367891E-5</v>
      </c>
      <c r="AF111" s="259">
        <v>0</v>
      </c>
      <c r="AG111" s="259">
        <v>9.1268833440892961E-7</v>
      </c>
      <c r="AH111" s="259" t="e">
        <v>#DIV/0!</v>
      </c>
      <c r="AI111" s="259">
        <v>1.2599429771408006E-3</v>
      </c>
      <c r="AJ111" s="355">
        <v>6.280528423543584E-5</v>
      </c>
    </row>
    <row r="112" spans="2:36" x14ac:dyDescent="0.25">
      <c r="B112" s="284">
        <v>149345</v>
      </c>
      <c r="C112" s="255" t="s">
        <v>1510</v>
      </c>
      <c r="D112" s="259">
        <v>0</v>
      </c>
      <c r="E112" s="259">
        <v>0</v>
      </c>
      <c r="F112" s="259">
        <v>0</v>
      </c>
      <c r="G112" s="259">
        <v>0</v>
      </c>
      <c r="H112" s="259">
        <v>0</v>
      </c>
      <c r="I112" s="259">
        <v>0</v>
      </c>
      <c r="J112" s="259">
        <v>0</v>
      </c>
      <c r="K112" s="259">
        <v>0</v>
      </c>
      <c r="L112" s="259">
        <v>0</v>
      </c>
      <c r="M112" s="259">
        <v>0</v>
      </c>
      <c r="N112" s="259">
        <v>0</v>
      </c>
      <c r="O112" s="259">
        <v>0</v>
      </c>
      <c r="P112" s="259">
        <v>0</v>
      </c>
      <c r="Q112" s="259">
        <v>0</v>
      </c>
      <c r="R112" s="259">
        <v>0</v>
      </c>
      <c r="S112" s="259">
        <v>0</v>
      </c>
      <c r="T112" s="259">
        <v>0</v>
      </c>
      <c r="U112" s="259">
        <v>0</v>
      </c>
      <c r="V112" s="259">
        <v>0</v>
      </c>
      <c r="W112" s="259">
        <v>0</v>
      </c>
      <c r="X112" s="259">
        <v>0</v>
      </c>
      <c r="Y112" s="259">
        <v>0</v>
      </c>
      <c r="Z112" s="259">
        <v>0</v>
      </c>
      <c r="AA112" s="259">
        <v>0</v>
      </c>
      <c r="AB112" s="259">
        <v>0</v>
      </c>
      <c r="AC112" s="259">
        <v>0</v>
      </c>
      <c r="AD112" s="259">
        <v>0</v>
      </c>
      <c r="AE112" s="259">
        <v>0</v>
      </c>
      <c r="AF112" s="259">
        <v>0</v>
      </c>
      <c r="AG112" s="259">
        <v>0</v>
      </c>
      <c r="AH112" s="259" t="e">
        <v>#DIV/0!</v>
      </c>
      <c r="AI112" s="259">
        <v>0</v>
      </c>
      <c r="AJ112" s="355">
        <v>0</v>
      </c>
    </row>
    <row r="113" spans="1:42" x14ac:dyDescent="0.25">
      <c r="B113" s="284">
        <v>149350</v>
      </c>
      <c r="C113" s="255" t="s">
        <v>1511</v>
      </c>
      <c r="D113" s="259">
        <v>0</v>
      </c>
      <c r="E113" s="259">
        <v>0</v>
      </c>
      <c r="F113" s="259">
        <v>0</v>
      </c>
      <c r="G113" s="259">
        <v>0</v>
      </c>
      <c r="H113" s="259">
        <v>0</v>
      </c>
      <c r="I113" s="259">
        <v>0</v>
      </c>
      <c r="J113" s="259">
        <v>0</v>
      </c>
      <c r="K113" s="259">
        <v>0</v>
      </c>
      <c r="L113" s="259">
        <v>0</v>
      </c>
      <c r="M113" s="259">
        <v>0</v>
      </c>
      <c r="N113" s="259">
        <v>0</v>
      </c>
      <c r="O113" s="259">
        <v>0</v>
      </c>
      <c r="P113" s="259">
        <v>0</v>
      </c>
      <c r="Q113" s="259">
        <v>0</v>
      </c>
      <c r="R113" s="259">
        <v>0</v>
      </c>
      <c r="S113" s="259">
        <v>0</v>
      </c>
      <c r="T113" s="259">
        <v>0</v>
      </c>
      <c r="U113" s="259">
        <v>0</v>
      </c>
      <c r="V113" s="259">
        <v>0</v>
      </c>
      <c r="W113" s="259">
        <v>0</v>
      </c>
      <c r="X113" s="259">
        <v>0</v>
      </c>
      <c r="Y113" s="259">
        <v>0</v>
      </c>
      <c r="Z113" s="259">
        <v>0</v>
      </c>
      <c r="AA113" s="259">
        <v>0</v>
      </c>
      <c r="AB113" s="259">
        <v>0</v>
      </c>
      <c r="AC113" s="259">
        <v>0</v>
      </c>
      <c r="AD113" s="259">
        <v>0</v>
      </c>
      <c r="AE113" s="259">
        <v>0</v>
      </c>
      <c r="AF113" s="259">
        <v>0</v>
      </c>
      <c r="AG113" s="259">
        <v>0</v>
      </c>
      <c r="AH113" s="259" t="e">
        <v>#DIV/0!</v>
      </c>
      <c r="AI113" s="259">
        <v>0</v>
      </c>
      <c r="AJ113" s="355">
        <v>0</v>
      </c>
    </row>
    <row r="114" spans="1:42" x14ac:dyDescent="0.25">
      <c r="B114" s="284">
        <v>149605</v>
      </c>
      <c r="C114" s="255" t="s">
        <v>1505</v>
      </c>
      <c r="D114" s="259">
        <v>0</v>
      </c>
      <c r="E114" s="259">
        <v>3.6671813373436653E-5</v>
      </c>
      <c r="F114" s="259">
        <v>3.967924774058099E-5</v>
      </c>
      <c r="G114" s="259">
        <v>8.9400726064379543E-6</v>
      </c>
      <c r="H114" s="259">
        <v>2.5444738574645699E-5</v>
      </c>
      <c r="I114" s="259">
        <v>3.6056609128126682E-4</v>
      </c>
      <c r="J114" s="259">
        <v>0</v>
      </c>
      <c r="K114" s="259">
        <v>0</v>
      </c>
      <c r="L114" s="259">
        <v>0</v>
      </c>
      <c r="M114" s="259">
        <v>3.2342001254340757E-5</v>
      </c>
      <c r="N114" s="259">
        <v>3.9437448507263389E-7</v>
      </c>
      <c r="O114" s="259">
        <v>1.632738653321142E-4</v>
      </c>
      <c r="P114" s="259">
        <v>0</v>
      </c>
      <c r="Q114" s="259">
        <v>0</v>
      </c>
      <c r="R114" s="259">
        <v>5.0390702463564995E-5</v>
      </c>
      <c r="S114" s="259">
        <v>0</v>
      </c>
      <c r="T114" s="259">
        <v>7.1279060779126279E-6</v>
      </c>
      <c r="U114" s="259">
        <v>0</v>
      </c>
      <c r="V114" s="259">
        <v>0</v>
      </c>
      <c r="W114" s="259">
        <v>0</v>
      </c>
      <c r="X114" s="259">
        <v>0</v>
      </c>
      <c r="Y114" s="259">
        <v>0</v>
      </c>
      <c r="Z114" s="259">
        <v>0</v>
      </c>
      <c r="AA114" s="259">
        <v>0</v>
      </c>
      <c r="AB114" s="259">
        <v>0</v>
      </c>
      <c r="AC114" s="259">
        <v>0</v>
      </c>
      <c r="AD114" s="259">
        <v>7.9203086186510623E-7</v>
      </c>
      <c r="AE114" s="259">
        <v>3.2974198710463685E-5</v>
      </c>
      <c r="AF114" s="259">
        <v>3.6590712228963658E-7</v>
      </c>
      <c r="AG114" s="259">
        <v>7.9890996806796694E-6</v>
      </c>
      <c r="AH114" s="259" t="e">
        <v>#DIV/0!</v>
      </c>
      <c r="AI114" s="259">
        <v>0</v>
      </c>
      <c r="AJ114" s="355">
        <v>3.9378492338060825E-5</v>
      </c>
    </row>
    <row r="115" spans="1:42" x14ac:dyDescent="0.25">
      <c r="B115" s="284">
        <v>149620</v>
      </c>
      <c r="C115" s="255" t="s">
        <v>1506</v>
      </c>
      <c r="D115" s="259">
        <v>2.3700448584666093E-6</v>
      </c>
      <c r="E115" s="259">
        <v>1.2793114234849589E-5</v>
      </c>
      <c r="F115" s="259">
        <v>5.5551898269500236E-5</v>
      </c>
      <c r="G115" s="259">
        <v>1.0538819897961213E-5</v>
      </c>
      <c r="H115" s="259">
        <v>2.7066772238184956E-5</v>
      </c>
      <c r="I115" s="259">
        <v>6.0373798113990327E-6</v>
      </c>
      <c r="J115" s="259">
        <v>3.9856026265515864E-7</v>
      </c>
      <c r="K115" s="259">
        <v>0</v>
      </c>
      <c r="L115" s="259">
        <v>2.8231234074775091E-5</v>
      </c>
      <c r="M115" s="259">
        <v>3.6978320440445619E-5</v>
      </c>
      <c r="N115" s="259">
        <v>2.4053536874630847E-5</v>
      </c>
      <c r="O115" s="259">
        <v>6.9432810625130422E-4</v>
      </c>
      <c r="P115" s="259">
        <v>3.0556290190009401E-6</v>
      </c>
      <c r="Q115" s="259">
        <v>5.8966593570665822E-5</v>
      </c>
      <c r="R115" s="259">
        <v>4.2843582735708527E-5</v>
      </c>
      <c r="S115" s="259">
        <v>0</v>
      </c>
      <c r="T115" s="259">
        <v>6.10999041468311E-5</v>
      </c>
      <c r="U115" s="259">
        <v>0</v>
      </c>
      <c r="V115" s="259">
        <v>1.5080047289404462E-4</v>
      </c>
      <c r="W115" s="259">
        <v>0</v>
      </c>
      <c r="X115" s="259">
        <v>3.9579469350023612E-4</v>
      </c>
      <c r="Y115" s="259">
        <v>8.1992421995096985E-5</v>
      </c>
      <c r="Z115" s="259">
        <v>3.7692884648586128E-4</v>
      </c>
      <c r="AA115" s="259">
        <v>0</v>
      </c>
      <c r="AB115" s="259">
        <v>0</v>
      </c>
      <c r="AC115" s="259">
        <v>0</v>
      </c>
      <c r="AD115" s="259">
        <v>2.6289335724902399E-5</v>
      </c>
      <c r="AE115" s="259">
        <v>3.2382323008670622E-5</v>
      </c>
      <c r="AF115" s="259">
        <v>2.2317266435385246E-5</v>
      </c>
      <c r="AG115" s="259">
        <v>3.1718205774557696E-5</v>
      </c>
      <c r="AH115" s="259" t="e">
        <v>#DIV/0!</v>
      </c>
      <c r="AI115" s="259">
        <v>2.4784576998665452E-5</v>
      </c>
      <c r="AJ115" s="355">
        <v>3.3597116009834955E-5</v>
      </c>
    </row>
    <row r="116" spans="1:42" x14ac:dyDescent="0.25">
      <c r="B116" s="284">
        <v>149630</v>
      </c>
      <c r="C116" s="255" t="s">
        <v>1507</v>
      </c>
      <c r="D116" s="259">
        <v>0</v>
      </c>
      <c r="E116" s="259">
        <v>4.3874136565914942E-5</v>
      </c>
      <c r="F116" s="259">
        <v>1.0455802028343055E-4</v>
      </c>
      <c r="G116" s="259">
        <v>0</v>
      </c>
      <c r="H116" s="259">
        <v>5.0796683404585539E-5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Z116" s="259">
        <v>0</v>
      </c>
      <c r="AA116" s="259">
        <v>0</v>
      </c>
      <c r="AB116" s="259">
        <v>0</v>
      </c>
      <c r="AC116" s="259">
        <v>0</v>
      </c>
      <c r="AD116" s="259">
        <v>0</v>
      </c>
      <c r="AE116" s="259">
        <v>3.169026188993288E-5</v>
      </c>
      <c r="AF116" s="259">
        <v>0</v>
      </c>
      <c r="AG116" s="259">
        <v>0</v>
      </c>
      <c r="AH116" s="259" t="e">
        <v>#DIV/0!</v>
      </c>
      <c r="AI116" s="259">
        <v>0</v>
      </c>
      <c r="AJ116" s="355">
        <v>3.8686800960438411E-5</v>
      </c>
    </row>
    <row r="117" spans="1:42" x14ac:dyDescent="0.25">
      <c r="B117" s="284">
        <v>149635</v>
      </c>
      <c r="C117" s="255" t="s">
        <v>1508</v>
      </c>
      <c r="D117" s="259">
        <v>0</v>
      </c>
      <c r="E117" s="259">
        <v>0</v>
      </c>
      <c r="F117" s="259">
        <v>0</v>
      </c>
      <c r="G117" s="259">
        <v>0</v>
      </c>
      <c r="H117" s="259">
        <v>0</v>
      </c>
      <c r="I117" s="259">
        <v>0</v>
      </c>
      <c r="J117" s="259">
        <v>0</v>
      </c>
      <c r="K117" s="259">
        <v>0</v>
      </c>
      <c r="L117" s="259">
        <v>0</v>
      </c>
      <c r="M117" s="259">
        <v>0</v>
      </c>
      <c r="N117" s="259">
        <v>0</v>
      </c>
      <c r="O117" s="259">
        <v>0</v>
      </c>
      <c r="P117" s="259">
        <v>0</v>
      </c>
      <c r="Q117" s="259">
        <v>0</v>
      </c>
      <c r="R117" s="259">
        <v>0</v>
      </c>
      <c r="S117" s="259">
        <v>0</v>
      </c>
      <c r="T117" s="259">
        <v>0</v>
      </c>
      <c r="U117" s="259">
        <v>0</v>
      </c>
      <c r="V117" s="259">
        <v>0</v>
      </c>
      <c r="W117" s="259">
        <v>0</v>
      </c>
      <c r="X117" s="259">
        <v>0</v>
      </c>
      <c r="Y117" s="259">
        <v>0</v>
      </c>
      <c r="Z117" s="259">
        <v>0</v>
      </c>
      <c r="AA117" s="259">
        <v>0</v>
      </c>
      <c r="AB117" s="259">
        <v>0</v>
      </c>
      <c r="AC117" s="259">
        <v>0</v>
      </c>
      <c r="AD117" s="259">
        <v>0</v>
      </c>
      <c r="AE117" s="259">
        <v>0</v>
      </c>
      <c r="AF117" s="259">
        <v>0</v>
      </c>
      <c r="AG117" s="259">
        <v>0</v>
      </c>
      <c r="AH117" s="259" t="e">
        <v>#DIV/0!</v>
      </c>
      <c r="AI117" s="259">
        <v>0</v>
      </c>
      <c r="AJ117" s="355">
        <v>0</v>
      </c>
    </row>
    <row r="118" spans="1:42" x14ac:dyDescent="0.25">
      <c r="B118" s="284">
        <v>149640</v>
      </c>
      <c r="C118" s="255" t="s">
        <v>1509</v>
      </c>
      <c r="D118" s="259">
        <v>1.5176811731089898E-7</v>
      </c>
      <c r="E118" s="259">
        <v>7.7317191399278366E-6</v>
      </c>
      <c r="F118" s="259">
        <v>1.2477606665749081E-4</v>
      </c>
      <c r="G118" s="259">
        <v>1.6176977959586371E-6</v>
      </c>
      <c r="H118" s="259">
        <v>5.0935049379319386E-5</v>
      </c>
      <c r="I118" s="259">
        <v>0</v>
      </c>
      <c r="J118" s="259">
        <v>0</v>
      </c>
      <c r="K118" s="259">
        <v>0</v>
      </c>
      <c r="L118" s="259">
        <v>0</v>
      </c>
      <c r="M118" s="259">
        <v>0</v>
      </c>
      <c r="N118" s="259">
        <v>0</v>
      </c>
      <c r="O118" s="259">
        <v>1.3872275085729843E-4</v>
      </c>
      <c r="P118" s="259">
        <v>0</v>
      </c>
      <c r="Q118" s="259">
        <v>8.7834255487053266E-5</v>
      </c>
      <c r="R118" s="259">
        <v>1.0021808901460057E-5</v>
      </c>
      <c r="S118" s="259">
        <v>2.1743374261254664E-6</v>
      </c>
      <c r="T118" s="259">
        <v>0</v>
      </c>
      <c r="U118" s="259">
        <v>0</v>
      </c>
      <c r="V118" s="259">
        <v>1.7948452669503933E-5</v>
      </c>
      <c r="W118" s="259">
        <v>0</v>
      </c>
      <c r="X118" s="259">
        <v>0</v>
      </c>
      <c r="Y118" s="259">
        <v>3.3885957255782982E-4</v>
      </c>
      <c r="Z118" s="259">
        <v>4.1203047865533387E-5</v>
      </c>
      <c r="AA118" s="259">
        <v>2.520626715090824E-5</v>
      </c>
      <c r="AB118" s="259">
        <v>2.2701382584294653E-5</v>
      </c>
      <c r="AC118" s="259">
        <v>0</v>
      </c>
      <c r="AD118" s="259">
        <v>2.7625054427582789E-5</v>
      </c>
      <c r="AE118" s="259">
        <v>3.6204005115997728E-5</v>
      </c>
      <c r="AF118" s="259">
        <v>0</v>
      </c>
      <c r="AG118" s="259">
        <v>1.9421295763771435E-7</v>
      </c>
      <c r="AH118" s="259" t="e">
        <v>#DIV/0!</v>
      </c>
      <c r="AI118" s="259">
        <v>1.110808007119981E-4</v>
      </c>
      <c r="AJ118" s="355">
        <v>4.3147114435233932E-5</v>
      </c>
    </row>
    <row r="119" spans="1:42" x14ac:dyDescent="0.25">
      <c r="B119" s="284">
        <v>149645</v>
      </c>
      <c r="C119" s="255" t="s">
        <v>1510</v>
      </c>
      <c r="D119" s="259">
        <v>0</v>
      </c>
      <c r="E119" s="259">
        <v>0</v>
      </c>
      <c r="F119" s="259">
        <v>0</v>
      </c>
      <c r="G119" s="259">
        <v>0</v>
      </c>
      <c r="H119" s="259">
        <v>0</v>
      </c>
      <c r="I119" s="259">
        <v>0</v>
      </c>
      <c r="J119" s="259">
        <v>0</v>
      </c>
      <c r="K119" s="259">
        <v>0</v>
      </c>
      <c r="L119" s="259">
        <v>0</v>
      </c>
      <c r="M119" s="259">
        <v>0</v>
      </c>
      <c r="N119" s="259">
        <v>0</v>
      </c>
      <c r="O119" s="259">
        <v>0</v>
      </c>
      <c r="P119" s="259">
        <v>0</v>
      </c>
      <c r="Q119" s="259">
        <v>0</v>
      </c>
      <c r="R119" s="259">
        <v>0</v>
      </c>
      <c r="S119" s="259">
        <v>0</v>
      </c>
      <c r="T119" s="259">
        <v>0</v>
      </c>
      <c r="U119" s="259">
        <v>0</v>
      </c>
      <c r="V119" s="259">
        <v>0</v>
      </c>
      <c r="W119" s="259">
        <v>0</v>
      </c>
      <c r="X119" s="259">
        <v>0</v>
      </c>
      <c r="Y119" s="259">
        <v>0</v>
      </c>
      <c r="Z119" s="259">
        <v>0</v>
      </c>
      <c r="AA119" s="259">
        <v>0</v>
      </c>
      <c r="AB119" s="259">
        <v>0</v>
      </c>
      <c r="AC119" s="259">
        <v>0</v>
      </c>
      <c r="AD119" s="259">
        <v>0</v>
      </c>
      <c r="AE119" s="259">
        <v>0</v>
      </c>
      <c r="AF119" s="259">
        <v>0</v>
      </c>
      <c r="AG119" s="259">
        <v>0</v>
      </c>
      <c r="AH119" s="259" t="e">
        <v>#DIV/0!</v>
      </c>
      <c r="AI119" s="259">
        <v>0</v>
      </c>
      <c r="AJ119" s="355">
        <v>0</v>
      </c>
    </row>
    <row r="120" spans="1:42" x14ac:dyDescent="0.25">
      <c r="B120" s="284">
        <v>149650</v>
      </c>
      <c r="C120" s="255" t="s">
        <v>1511</v>
      </c>
      <c r="D120" s="259">
        <v>0</v>
      </c>
      <c r="E120" s="259">
        <v>0</v>
      </c>
      <c r="F120" s="259">
        <v>1.1007830331667342E-7</v>
      </c>
      <c r="G120" s="259">
        <v>0</v>
      </c>
      <c r="H120" s="259">
        <v>4.3110727042963387E-8</v>
      </c>
      <c r="I120" s="259">
        <v>0</v>
      </c>
      <c r="J120" s="259">
        <v>0</v>
      </c>
      <c r="K120" s="259">
        <v>0</v>
      </c>
      <c r="L120" s="259">
        <v>0</v>
      </c>
      <c r="M120" s="259">
        <v>0</v>
      </c>
      <c r="N120" s="259">
        <v>0</v>
      </c>
      <c r="O120" s="259">
        <v>0</v>
      </c>
      <c r="P120" s="259">
        <v>0</v>
      </c>
      <c r="Q120" s="259">
        <v>0</v>
      </c>
      <c r="R120" s="259">
        <v>0</v>
      </c>
      <c r="S120" s="259">
        <v>0</v>
      </c>
      <c r="T120" s="259">
        <v>0</v>
      </c>
      <c r="U120" s="259">
        <v>0</v>
      </c>
      <c r="V120" s="259">
        <v>0</v>
      </c>
      <c r="W120" s="259">
        <v>0</v>
      </c>
      <c r="X120" s="259">
        <v>0</v>
      </c>
      <c r="Y120" s="259">
        <v>0</v>
      </c>
      <c r="Z120" s="259">
        <v>0</v>
      </c>
      <c r="AA120" s="259">
        <v>0</v>
      </c>
      <c r="AB120" s="259">
        <v>0</v>
      </c>
      <c r="AC120" s="259">
        <v>0</v>
      </c>
      <c r="AD120" s="259">
        <v>0</v>
      </c>
      <c r="AE120" s="259">
        <v>2.6895264389123331E-8</v>
      </c>
      <c r="AF120" s="259">
        <v>0</v>
      </c>
      <c r="AG120" s="259">
        <v>0</v>
      </c>
      <c r="AH120" s="259" t="e">
        <v>#DIV/0!</v>
      </c>
      <c r="AI120" s="259">
        <v>0</v>
      </c>
      <c r="AJ120" s="355">
        <v>3.2833169502171799E-8</v>
      </c>
    </row>
    <row r="121" spans="1:42" x14ac:dyDescent="0.25">
      <c r="B121" s="285"/>
      <c r="C121" s="257" t="s">
        <v>500</v>
      </c>
      <c r="D121" s="258">
        <v>6.6824514655267854E-3</v>
      </c>
      <c r="E121" s="258">
        <v>1.9001552959473804E-2</v>
      </c>
      <c r="F121" s="258">
        <v>6.4879107606300203E-3</v>
      </c>
      <c r="G121" s="258">
        <v>2.8511550035989824E-3</v>
      </c>
      <c r="H121" s="258">
        <v>8.6541583627185916E-3</v>
      </c>
      <c r="I121" s="258">
        <v>1.9523136108395178E-2</v>
      </c>
      <c r="J121" s="258">
        <v>6.4389621728479915E-3</v>
      </c>
      <c r="K121" s="258">
        <v>1.0229380613203188E-8</v>
      </c>
      <c r="L121" s="258">
        <v>8.5308460534692081E-3</v>
      </c>
      <c r="M121" s="258">
        <v>4.4388807094198155E-3</v>
      </c>
      <c r="N121" s="258">
        <v>3.2341424574427202E-3</v>
      </c>
      <c r="O121" s="258">
        <v>1.1362078181902708E-2</v>
      </c>
      <c r="P121" s="258">
        <v>4.0411519120500099E-3</v>
      </c>
      <c r="Q121" s="258">
        <v>5.90822442839901E-3</v>
      </c>
      <c r="R121" s="258">
        <v>7.3806007396023839E-3</v>
      </c>
      <c r="S121" s="258">
        <v>5.9506407433085043E-3</v>
      </c>
      <c r="T121" s="258">
        <v>9.6186539443393875E-3</v>
      </c>
      <c r="U121" s="258">
        <v>3.8992148013827964E-2</v>
      </c>
      <c r="V121" s="258">
        <v>3.1163162819944558E-2</v>
      </c>
      <c r="W121" s="258">
        <v>6.6025425640498447E-4</v>
      </c>
      <c r="X121" s="258">
        <v>3.9257330193493901E-2</v>
      </c>
      <c r="Y121" s="258">
        <v>1.3893784492591101E-2</v>
      </c>
      <c r="Z121" s="258">
        <v>1.5089731419593402E-2</v>
      </c>
      <c r="AA121" s="258">
        <v>4.3134947323281492E-2</v>
      </c>
      <c r="AB121" s="258">
        <v>1.9974584628934856E-2</v>
      </c>
      <c r="AC121" s="258">
        <v>3.0433204921984109E-2</v>
      </c>
      <c r="AD121" s="258">
        <v>1.485807242661793E-2</v>
      </c>
      <c r="AE121" s="258">
        <v>8.4545756334498488E-3</v>
      </c>
      <c r="AF121" s="258">
        <v>3.0006912101910857E-3</v>
      </c>
      <c r="AG121" s="258">
        <v>7.7649466498940049E-3</v>
      </c>
      <c r="AH121" s="258" t="e">
        <v>#DIV/0!</v>
      </c>
      <c r="AI121" s="258">
        <v>2.9792885107437148E-2</v>
      </c>
      <c r="AJ121" s="356">
        <v>8.9114116205112059E-3</v>
      </c>
      <c r="AK121" s="244"/>
      <c r="AL121" s="244"/>
      <c r="AM121" s="244"/>
      <c r="AN121" s="244"/>
      <c r="AO121" s="244"/>
      <c r="AP121" s="244"/>
    </row>
    <row r="122" spans="1:42" s="244" customFormat="1" x14ac:dyDescent="0.25">
      <c r="A122" s="190"/>
      <c r="B122" s="284"/>
      <c r="C122" s="255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355"/>
      <c r="AK122" s="190"/>
      <c r="AL122" s="190"/>
      <c r="AM122" s="190"/>
      <c r="AN122" s="190"/>
      <c r="AO122" s="190"/>
      <c r="AP122" s="190"/>
    </row>
    <row r="123" spans="1:42" x14ac:dyDescent="0.25">
      <c r="B123" s="284"/>
      <c r="C123" s="255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355"/>
    </row>
    <row r="124" spans="1:42" x14ac:dyDescent="0.25">
      <c r="B124" s="285">
        <v>1499</v>
      </c>
      <c r="C124" s="257" t="s">
        <v>1517</v>
      </c>
      <c r="D124" s="258">
        <v>-4.4222051422812082E-2</v>
      </c>
      <c r="E124" s="258">
        <v>-5.4643703240137946E-2</v>
      </c>
      <c r="F124" s="258">
        <v>-0.12120839137921338</v>
      </c>
      <c r="G124" s="258">
        <v>-4.5399458387228683E-2</v>
      </c>
      <c r="H124" s="258">
        <v>-7.6932380245305618E-2</v>
      </c>
      <c r="I124" s="258">
        <v>-6.2860367473854928E-2</v>
      </c>
      <c r="J124" s="258">
        <v>-3.9510376369738434E-2</v>
      </c>
      <c r="K124" s="258">
        <v>-9.8505549380163732E-2</v>
      </c>
      <c r="L124" s="258">
        <v>-0.11439195213219011</v>
      </c>
      <c r="M124" s="258">
        <v>-8.6689570141665798E-2</v>
      </c>
      <c r="N124" s="258">
        <v>-4.8530976270343237E-2</v>
      </c>
      <c r="O124" s="258">
        <v>-9.382936221739592E-2</v>
      </c>
      <c r="P124" s="258">
        <v>-2.9804295621862473E-2</v>
      </c>
      <c r="Q124" s="258">
        <v>-0.12651221802603241</v>
      </c>
      <c r="R124" s="258">
        <v>-6.8954235736164632E-2</v>
      </c>
      <c r="S124" s="258">
        <v>-2.2116542377789889E-2</v>
      </c>
      <c r="T124" s="258">
        <v>-3.3344911891014899E-2</v>
      </c>
      <c r="U124" s="258">
        <v>-7.3988823497315587E-2</v>
      </c>
      <c r="V124" s="258">
        <v>-7.1953017388235993E-2</v>
      </c>
      <c r="W124" s="258">
        <v>-2.8213029864934378E-2</v>
      </c>
      <c r="X124" s="258">
        <v>-0.10842829966802961</v>
      </c>
      <c r="Y124" s="258">
        <v>-6.986259392923308E-2</v>
      </c>
      <c r="Z124" s="258">
        <v>-5.4777771665154858E-2</v>
      </c>
      <c r="AA124" s="258">
        <v>-8.5502295003457671E-2</v>
      </c>
      <c r="AB124" s="258">
        <v>-7.6565583997383141E-2</v>
      </c>
      <c r="AC124" s="258">
        <v>-7.0249991171495732E-2</v>
      </c>
      <c r="AD124" s="258">
        <v>-4.6714833057498149E-2</v>
      </c>
      <c r="AE124" s="258">
        <v>-7.3100390937678977E-2</v>
      </c>
      <c r="AF124" s="258">
        <v>-5.2138319941120198E-2</v>
      </c>
      <c r="AG124" s="258">
        <v>-0.10708971354881168</v>
      </c>
      <c r="AH124" s="258" t="e">
        <v>#DIV/0!</v>
      </c>
      <c r="AI124" s="258">
        <v>-7.5367431305091243E-2</v>
      </c>
      <c r="AJ124" s="356">
        <v>-7.1758418175466798E-2</v>
      </c>
      <c r="AK124" s="244"/>
      <c r="AL124" s="244"/>
      <c r="AM124" s="244"/>
      <c r="AN124" s="244"/>
      <c r="AO124" s="244"/>
      <c r="AP124" s="244"/>
    </row>
    <row r="125" spans="1:42" s="244" customFormat="1" x14ac:dyDescent="0.25">
      <c r="A125" s="190"/>
      <c r="B125" s="260"/>
      <c r="C125" s="261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369"/>
      <c r="AK125" s="190"/>
      <c r="AL125" s="190"/>
      <c r="AM125" s="190"/>
      <c r="AN125" s="190"/>
      <c r="AO125" s="190"/>
      <c r="AP125" s="190"/>
    </row>
    <row r="126" spans="1:42" x14ac:dyDescent="0.25">
      <c r="B126" s="256"/>
      <c r="C126" s="255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355"/>
    </row>
    <row r="127" spans="1:42" x14ac:dyDescent="0.25">
      <c r="B127" s="263"/>
      <c r="C127" s="264" t="s">
        <v>1174</v>
      </c>
      <c r="D127" s="259">
        <v>0.51750203835829678</v>
      </c>
      <c r="E127" s="259">
        <v>0.3702647959269928</v>
      </c>
      <c r="F127" s="259">
        <v>0.38970874277660905</v>
      </c>
      <c r="G127" s="259">
        <v>0.63370440492684865</v>
      </c>
      <c r="H127" s="259">
        <v>0.45683178618221826</v>
      </c>
      <c r="I127" s="259">
        <v>0.53296761989229235</v>
      </c>
      <c r="J127" s="259">
        <v>0.72253001952956131</v>
      </c>
      <c r="K127" s="259">
        <v>1</v>
      </c>
      <c r="L127" s="259">
        <v>5.8022244470335937E-2</v>
      </c>
      <c r="M127" s="259">
        <v>0.10296349494192032</v>
      </c>
      <c r="N127" s="259">
        <v>0.8312740850156678</v>
      </c>
      <c r="O127" s="259">
        <v>0.31470115644619778</v>
      </c>
      <c r="P127" s="259">
        <v>0.65512467029441412</v>
      </c>
      <c r="Q127" s="259">
        <v>3.6404329129999851E-5</v>
      </c>
      <c r="R127" s="259">
        <v>0.51282540427452084</v>
      </c>
      <c r="S127" s="259">
        <v>0.77725654644140352</v>
      </c>
      <c r="T127" s="259">
        <v>0.50132507993442177</v>
      </c>
      <c r="U127" s="259">
        <v>0.50728255022561874</v>
      </c>
      <c r="V127" s="259">
        <v>0.20586959020489826</v>
      </c>
      <c r="W127" s="259">
        <v>0.90178935845579289</v>
      </c>
      <c r="X127" s="259">
        <v>5.9178146785877427E-2</v>
      </c>
      <c r="Y127" s="259">
        <v>0</v>
      </c>
      <c r="Z127" s="259">
        <v>0.61009850184938175</v>
      </c>
      <c r="AA127" s="259">
        <v>0</v>
      </c>
      <c r="AB127" s="259">
        <v>0.12096574432124922</v>
      </c>
      <c r="AC127" s="259">
        <v>0</v>
      </c>
      <c r="AD127" s="259">
        <v>0.48215029721662611</v>
      </c>
      <c r="AE127" s="259">
        <v>0.47677207998425369</v>
      </c>
      <c r="AF127" s="259">
        <v>0.84356059398081651</v>
      </c>
      <c r="AG127" s="259">
        <v>7.0837716945256035E-2</v>
      </c>
      <c r="AH127" s="259" t="e">
        <v>#DIV/0!</v>
      </c>
      <c r="AI127" s="259">
        <v>0</v>
      </c>
      <c r="AJ127" s="355">
        <v>0.4830493819770601</v>
      </c>
    </row>
    <row r="128" spans="1:42" x14ac:dyDescent="0.25">
      <c r="B128" s="263"/>
      <c r="C128" s="265" t="s">
        <v>1176</v>
      </c>
      <c r="D128" s="259">
        <v>0.37392629799602145</v>
      </c>
      <c r="E128" s="259">
        <v>0.41780254201667533</v>
      </c>
      <c r="F128" s="259">
        <v>0.34330782015122574</v>
      </c>
      <c r="G128" s="259">
        <v>0.2915748587171873</v>
      </c>
      <c r="H128" s="259">
        <v>0.35627044908202227</v>
      </c>
      <c r="I128" s="259">
        <v>0.42143897382824341</v>
      </c>
      <c r="J128" s="259">
        <v>0.24736276769195842</v>
      </c>
      <c r="K128" s="259">
        <v>0</v>
      </c>
      <c r="L128" s="259">
        <v>0.94197775552966412</v>
      </c>
      <c r="M128" s="259">
        <v>0.75238774289811317</v>
      </c>
      <c r="N128" s="259">
        <v>0.12351432561770392</v>
      </c>
      <c r="O128" s="259">
        <v>0.41762735727840627</v>
      </c>
      <c r="P128" s="259">
        <v>0.29480830952855375</v>
      </c>
      <c r="Q128" s="259">
        <v>0.50109220787046627</v>
      </c>
      <c r="R128" s="259">
        <v>0.41494051625058259</v>
      </c>
      <c r="S128" s="259">
        <v>9.7464353915185844E-3</v>
      </c>
      <c r="T128" s="259">
        <v>0.48643020381256152</v>
      </c>
      <c r="U128" s="259">
        <v>0.2828539648187674</v>
      </c>
      <c r="V128" s="259">
        <v>0.73745492782655919</v>
      </c>
      <c r="W128" s="259">
        <v>7.6148010487908577E-3</v>
      </c>
      <c r="X128" s="259">
        <v>0.90097516367243924</v>
      </c>
      <c r="Y128" s="259">
        <v>6.6978606814384778E-2</v>
      </c>
      <c r="Z128" s="259">
        <v>0.27431200897032121</v>
      </c>
      <c r="AA128" s="259">
        <v>0</v>
      </c>
      <c r="AB128" s="259">
        <v>0.35207953898870392</v>
      </c>
      <c r="AC128" s="259">
        <v>1.056956843433652E-4</v>
      </c>
      <c r="AD128" s="259">
        <v>0.15266645119437378</v>
      </c>
      <c r="AE128" s="259">
        <v>0.36869465841686061</v>
      </c>
      <c r="AF128" s="259">
        <v>0.11452009453490236</v>
      </c>
      <c r="AG128" s="259">
        <v>0.89226671599992136</v>
      </c>
      <c r="AH128" s="259" t="e">
        <v>#DIV/0!</v>
      </c>
      <c r="AI128" s="259">
        <v>1.9331344508729469E-2</v>
      </c>
      <c r="AJ128" s="355">
        <v>0.34521885335464159</v>
      </c>
    </row>
    <row r="129" spans="1:42" x14ac:dyDescent="0.25">
      <c r="B129" s="263"/>
      <c r="C129" s="266" t="s">
        <v>1177</v>
      </c>
      <c r="D129" s="259">
        <v>5.3576094322343323E-2</v>
      </c>
      <c r="E129" s="259">
        <v>0.13340955394381776</v>
      </c>
      <c r="F129" s="259">
        <v>9.8976917464143818E-2</v>
      </c>
      <c r="G129" s="259">
        <v>6.9489605000883942E-2</v>
      </c>
      <c r="H129" s="259">
        <v>9.2048965337338529E-2</v>
      </c>
      <c r="I129" s="259">
        <v>4.1086711403334593E-2</v>
      </c>
      <c r="J129" s="259">
        <v>2.8600321095149414E-2</v>
      </c>
      <c r="K129" s="259">
        <v>0</v>
      </c>
      <c r="L129" s="259">
        <v>0</v>
      </c>
      <c r="M129" s="259">
        <v>0.14464876215996647</v>
      </c>
      <c r="N129" s="259">
        <v>4.3965366702753417E-2</v>
      </c>
      <c r="O129" s="259">
        <v>9.6148126464661227E-2</v>
      </c>
      <c r="P129" s="259">
        <v>3.4405283380467479E-2</v>
      </c>
      <c r="Q129" s="259">
        <v>4.2621679092340518E-5</v>
      </c>
      <c r="R129" s="259">
        <v>3.6385983740591293E-2</v>
      </c>
      <c r="S129" s="259">
        <v>5.0731221422687468E-2</v>
      </c>
      <c r="T129" s="259">
        <v>1.0807729475611818E-2</v>
      </c>
      <c r="U129" s="259">
        <v>8.6269961278847716E-4</v>
      </c>
      <c r="V129" s="259">
        <v>3.9937370589512005E-3</v>
      </c>
      <c r="W129" s="259">
        <v>1.6674352263078532E-3</v>
      </c>
      <c r="X129" s="259">
        <v>0</v>
      </c>
      <c r="Y129" s="259">
        <v>0</v>
      </c>
      <c r="Z129" s="259">
        <v>0.11088196908638279</v>
      </c>
      <c r="AA129" s="259">
        <v>0</v>
      </c>
      <c r="AB129" s="259">
        <v>7.5635781543531844E-2</v>
      </c>
      <c r="AC129" s="259">
        <v>0</v>
      </c>
      <c r="AD129" s="259">
        <v>3.3243846007749801E-2</v>
      </c>
      <c r="AE129" s="259">
        <v>7.0988559713683105E-2</v>
      </c>
      <c r="AF129" s="259">
        <v>4.0763837926337587E-2</v>
      </c>
      <c r="AG129" s="259">
        <v>3.6348557570415885E-2</v>
      </c>
      <c r="AH129" s="259" t="e">
        <v>#DIV/0!</v>
      </c>
      <c r="AI129" s="259">
        <v>0</v>
      </c>
      <c r="AJ129" s="355">
        <v>7.8477820978471266E-2</v>
      </c>
    </row>
    <row r="130" spans="1:42" x14ac:dyDescent="0.25">
      <c r="B130" s="263"/>
      <c r="C130" s="259" t="s">
        <v>1817</v>
      </c>
      <c r="D130" s="259">
        <v>0.51750203835829678</v>
      </c>
      <c r="E130" s="259">
        <v>0.3702647959269928</v>
      </c>
      <c r="F130" s="259">
        <v>0.38970874277660905</v>
      </c>
      <c r="G130" s="259">
        <v>0.63370440492684865</v>
      </c>
      <c r="H130" s="259">
        <v>0.45683178618221826</v>
      </c>
      <c r="I130" s="259">
        <v>0.53296761989229235</v>
      </c>
      <c r="J130" s="259">
        <v>0.72253001952956131</v>
      </c>
      <c r="K130" s="259">
        <v>1</v>
      </c>
      <c r="L130" s="259">
        <v>5.8022244470335937E-2</v>
      </c>
      <c r="M130" s="259">
        <v>0.10296349494192032</v>
      </c>
      <c r="N130" s="259">
        <v>0.8312740850156678</v>
      </c>
      <c r="O130" s="259">
        <v>0.31470115644619778</v>
      </c>
      <c r="P130" s="259">
        <v>0.65512467029441412</v>
      </c>
      <c r="Q130" s="259">
        <v>3.6404329129999851E-5</v>
      </c>
      <c r="R130" s="259">
        <v>0.51282540427452084</v>
      </c>
      <c r="S130" s="259">
        <v>0.77725654644140352</v>
      </c>
      <c r="T130" s="259">
        <v>0.50132507993442177</v>
      </c>
      <c r="U130" s="259">
        <v>0.50728255022561874</v>
      </c>
      <c r="V130" s="259">
        <v>0.20586959020489826</v>
      </c>
      <c r="W130" s="259">
        <v>0.90178935845579289</v>
      </c>
      <c r="X130" s="259">
        <v>5.9178146785877427E-2</v>
      </c>
      <c r="Y130" s="259">
        <v>0</v>
      </c>
      <c r="Z130" s="259">
        <v>0.61009850184938175</v>
      </c>
      <c r="AA130" s="259">
        <v>0</v>
      </c>
      <c r="AB130" s="259">
        <v>0.12096574432124922</v>
      </c>
      <c r="AC130" s="259">
        <v>0</v>
      </c>
      <c r="AD130" s="259">
        <v>0.48215029721662611</v>
      </c>
      <c r="AE130" s="259">
        <v>0.47677207998425369</v>
      </c>
      <c r="AF130" s="259">
        <v>0.84356059398081651</v>
      </c>
      <c r="AG130" s="259">
        <v>7.0837716945256035E-2</v>
      </c>
      <c r="AH130" s="259" t="e">
        <v>#DIV/0!</v>
      </c>
      <c r="AI130" s="259">
        <v>0</v>
      </c>
      <c r="AJ130" s="355">
        <v>0.4830493819770601</v>
      </c>
    </row>
    <row r="131" spans="1:42" x14ac:dyDescent="0.25">
      <c r="B131" s="263"/>
      <c r="C131" s="259" t="s">
        <v>1176</v>
      </c>
      <c r="D131" s="259">
        <v>0.37392629799602145</v>
      </c>
      <c r="E131" s="259">
        <v>0.41780254201667533</v>
      </c>
      <c r="F131" s="259">
        <v>0.34330782015122574</v>
      </c>
      <c r="G131" s="259">
        <v>0.2915748587171873</v>
      </c>
      <c r="H131" s="259">
        <v>0.35627044908202227</v>
      </c>
      <c r="I131" s="259">
        <v>0.42143897382824341</v>
      </c>
      <c r="J131" s="259">
        <v>0.24736276769195842</v>
      </c>
      <c r="K131" s="259">
        <v>0</v>
      </c>
      <c r="L131" s="259">
        <v>0.94197775552966412</v>
      </c>
      <c r="M131" s="259">
        <v>0.75238774289811317</v>
      </c>
      <c r="N131" s="259">
        <v>0.12351432561770392</v>
      </c>
      <c r="O131" s="259">
        <v>0.41762735727840627</v>
      </c>
      <c r="P131" s="259">
        <v>0.29480830952855375</v>
      </c>
      <c r="Q131" s="259">
        <v>0.50109220787046627</v>
      </c>
      <c r="R131" s="259">
        <v>0.41494051625058259</v>
      </c>
      <c r="S131" s="259">
        <v>9.7464353915185844E-3</v>
      </c>
      <c r="T131" s="259">
        <v>0.48643020381256152</v>
      </c>
      <c r="U131" s="259">
        <v>0.2828539648187674</v>
      </c>
      <c r="V131" s="259">
        <v>0.73745492782655919</v>
      </c>
      <c r="W131" s="259">
        <v>7.6148010487908577E-3</v>
      </c>
      <c r="X131" s="259">
        <v>0.90097516367243924</v>
      </c>
      <c r="Y131" s="259">
        <v>6.6978606814384778E-2</v>
      </c>
      <c r="Z131" s="259">
        <v>0.27431200897032121</v>
      </c>
      <c r="AA131" s="259">
        <v>0</v>
      </c>
      <c r="AB131" s="259">
        <v>0.35207953898870392</v>
      </c>
      <c r="AC131" s="259">
        <v>1.056956843433652E-4</v>
      </c>
      <c r="AD131" s="259">
        <v>0.15266645119437378</v>
      </c>
      <c r="AE131" s="259">
        <v>0.36869465841686061</v>
      </c>
      <c r="AF131" s="259">
        <v>0.11452009453490236</v>
      </c>
      <c r="AG131" s="259">
        <v>0.89226671599992136</v>
      </c>
      <c r="AH131" s="259" t="e">
        <v>#DIV/0!</v>
      </c>
      <c r="AI131" s="259">
        <v>1.9331344508729469E-2</v>
      </c>
      <c r="AJ131" s="355">
        <v>0.34521885335464159</v>
      </c>
    </row>
    <row r="132" spans="1:42" x14ac:dyDescent="0.25">
      <c r="B132" s="263"/>
      <c r="C132" s="259" t="s">
        <v>1012</v>
      </c>
      <c r="D132" s="259">
        <v>5.3576094322343323E-2</v>
      </c>
      <c r="E132" s="259">
        <v>0.12243368793592203</v>
      </c>
      <c r="F132" s="259">
        <v>9.7977272707855029E-2</v>
      </c>
      <c r="G132" s="259">
        <v>6.9489605000883942E-2</v>
      </c>
      <c r="H132" s="259">
        <v>8.9212356933089543E-2</v>
      </c>
      <c r="I132" s="259">
        <v>4.1086711403334593E-2</v>
      </c>
      <c r="J132" s="259">
        <v>2.8600321095149414E-2</v>
      </c>
      <c r="K132" s="259">
        <v>0</v>
      </c>
      <c r="L132" s="259">
        <v>0</v>
      </c>
      <c r="M132" s="259">
        <v>0.13996718566886326</v>
      </c>
      <c r="N132" s="259">
        <v>4.3798371101150764E-2</v>
      </c>
      <c r="O132" s="259">
        <v>9.6148126464661227E-2</v>
      </c>
      <c r="P132" s="259">
        <v>3.4405283380467479E-2</v>
      </c>
      <c r="Q132" s="259">
        <v>4.2621679092340518E-5</v>
      </c>
      <c r="R132" s="259">
        <v>3.6052085305674678E-2</v>
      </c>
      <c r="S132" s="259">
        <v>5.0731221422687468E-2</v>
      </c>
      <c r="T132" s="259">
        <v>1.0807729475611818E-2</v>
      </c>
      <c r="U132" s="259">
        <v>8.6269961278847716E-4</v>
      </c>
      <c r="V132" s="259">
        <v>3.9937370589512005E-3</v>
      </c>
      <c r="W132" s="259">
        <v>1.6674352263078532E-3</v>
      </c>
      <c r="X132" s="259">
        <v>0</v>
      </c>
      <c r="Y132" s="259">
        <v>0</v>
      </c>
      <c r="Z132" s="259">
        <v>0.11088196908638279</v>
      </c>
      <c r="AA132" s="259">
        <v>0</v>
      </c>
      <c r="AB132" s="259">
        <v>7.5635781543531844E-2</v>
      </c>
      <c r="AC132" s="259">
        <v>0</v>
      </c>
      <c r="AD132" s="259">
        <v>3.3243846007749801E-2</v>
      </c>
      <c r="AE132" s="259">
        <v>6.910595462988911E-2</v>
      </c>
      <c r="AF132" s="259">
        <v>4.0609002833429893E-2</v>
      </c>
      <c r="AG132" s="259">
        <v>3.5173473774532379E-2</v>
      </c>
      <c r="AH132" s="259" t="e">
        <v>#DIV/0!</v>
      </c>
      <c r="AI132" s="259">
        <v>0</v>
      </c>
      <c r="AJ132" s="355">
        <v>7.6317742675513819E-2</v>
      </c>
    </row>
    <row r="133" spans="1:42" x14ac:dyDescent="0.25">
      <c r="B133" s="263"/>
      <c r="C133" s="259" t="s">
        <v>1812</v>
      </c>
      <c r="D133" s="259">
        <v>5.4309533634879122E-2</v>
      </c>
      <c r="E133" s="259">
        <v>1.9387156629343206E-3</v>
      </c>
      <c r="F133" s="259">
        <v>0.16586397743722392</v>
      </c>
      <c r="G133" s="259">
        <v>5.103361123439224E-3</v>
      </c>
      <c r="H133" s="259">
        <v>7.6776422970796551E-2</v>
      </c>
      <c r="I133" s="259">
        <v>4.5066948761296726E-3</v>
      </c>
      <c r="J133" s="259">
        <v>0</v>
      </c>
      <c r="K133" s="259">
        <v>0</v>
      </c>
      <c r="L133" s="259">
        <v>0</v>
      </c>
      <c r="M133" s="259">
        <v>0</v>
      </c>
      <c r="N133" s="259">
        <v>1.2462226638748246E-3</v>
      </c>
      <c r="O133" s="259">
        <v>0.1708915930624455</v>
      </c>
      <c r="P133" s="259">
        <v>1.038188631767799E-2</v>
      </c>
      <c r="Q133" s="259">
        <v>0.49882876612131133</v>
      </c>
      <c r="R133" s="259">
        <v>3.5200131693641577E-2</v>
      </c>
      <c r="S133" s="259">
        <v>0.16179363373415537</v>
      </c>
      <c r="T133" s="259">
        <v>1.43698677740479E-3</v>
      </c>
      <c r="U133" s="259">
        <v>0.20900078534282546</v>
      </c>
      <c r="V133" s="259">
        <v>5.2681744909591356E-2</v>
      </c>
      <c r="W133" s="259">
        <v>8.8928405269108501E-2</v>
      </c>
      <c r="X133" s="259">
        <v>3.9846689541683307E-2</v>
      </c>
      <c r="Y133" s="259">
        <v>0.93302139318561517</v>
      </c>
      <c r="Z133" s="259">
        <v>4.7075200939142242E-3</v>
      </c>
      <c r="AA133" s="259">
        <v>1</v>
      </c>
      <c r="AB133" s="259">
        <v>0.45131893514651517</v>
      </c>
      <c r="AC133" s="259">
        <v>0.99989430431565673</v>
      </c>
      <c r="AD133" s="259">
        <v>0.33175673563068842</v>
      </c>
      <c r="AE133" s="259">
        <v>7.2045876705023243E-2</v>
      </c>
      <c r="AF133" s="259">
        <v>1.1554735579435197E-3</v>
      </c>
      <c r="AG133" s="259">
        <v>5.4700948440660434E-4</v>
      </c>
      <c r="AH133" s="259" t="e">
        <v>#DIV/0!</v>
      </c>
      <c r="AI133" s="259">
        <v>0.98066865549127058</v>
      </c>
      <c r="AJ133" s="355">
        <v>7.9215055790611194E-2</v>
      </c>
    </row>
    <row r="134" spans="1:42" s="259" customFormat="1" x14ac:dyDescent="0.25">
      <c r="A134" s="190"/>
      <c r="B134" s="263"/>
      <c r="C134" s="259" t="s">
        <v>1818</v>
      </c>
      <c r="D134" s="259">
        <v>0</v>
      </c>
      <c r="E134" s="259">
        <v>1.0975866007895746E-2</v>
      </c>
      <c r="F134" s="259">
        <v>9.9964475628878469E-4</v>
      </c>
      <c r="G134" s="259">
        <v>0</v>
      </c>
      <c r="H134" s="259">
        <v>2.8366084042489906E-3</v>
      </c>
      <c r="I134" s="259">
        <v>0</v>
      </c>
      <c r="J134" s="259">
        <v>0</v>
      </c>
      <c r="K134" s="259">
        <v>0</v>
      </c>
      <c r="L134" s="259">
        <v>0</v>
      </c>
      <c r="M134" s="259">
        <v>4.6815764911032082E-3</v>
      </c>
      <c r="N134" s="259">
        <v>1.6699560160265032E-4</v>
      </c>
      <c r="O134" s="259">
        <v>0</v>
      </c>
      <c r="P134" s="259">
        <v>0</v>
      </c>
      <c r="Q134" s="259">
        <v>0</v>
      </c>
      <c r="R134" s="259">
        <v>3.3389843491661879E-4</v>
      </c>
      <c r="S134" s="259">
        <v>0</v>
      </c>
      <c r="T134" s="259">
        <v>0</v>
      </c>
      <c r="U134" s="259">
        <v>0</v>
      </c>
      <c r="V134" s="259">
        <v>0</v>
      </c>
      <c r="W134" s="259">
        <v>0</v>
      </c>
      <c r="X134" s="259">
        <v>0</v>
      </c>
      <c r="Y134" s="259">
        <v>0</v>
      </c>
      <c r="Z134" s="259">
        <v>0</v>
      </c>
      <c r="AA134" s="259">
        <v>0</v>
      </c>
      <c r="AB134" s="259">
        <v>0</v>
      </c>
      <c r="AC134" s="259">
        <v>0</v>
      </c>
      <c r="AD134" s="259">
        <v>0</v>
      </c>
      <c r="AE134" s="259">
        <v>1.8826050837940007E-3</v>
      </c>
      <c r="AF134" s="259">
        <v>1.548350929076944E-4</v>
      </c>
      <c r="AG134" s="259">
        <v>1.1750837958835008E-3</v>
      </c>
      <c r="AH134" s="259" t="e">
        <v>#DIV/0!</v>
      </c>
      <c r="AI134" s="259">
        <v>0</v>
      </c>
      <c r="AJ134" s="355">
        <v>2.1600783029574531E-3</v>
      </c>
    </row>
    <row r="135" spans="1:42" s="259" customFormat="1" x14ac:dyDescent="0.25">
      <c r="A135" s="190"/>
      <c r="B135" s="263"/>
      <c r="C135" s="259" t="s">
        <v>562</v>
      </c>
      <c r="D135" s="259">
        <v>6.8603568845943973E-4</v>
      </c>
      <c r="E135" s="259">
        <v>7.6584392449579736E-2</v>
      </c>
      <c r="F135" s="259">
        <v>2.1425421707976567E-3</v>
      </c>
      <c r="G135" s="259">
        <v>1.2777023164085854E-4</v>
      </c>
      <c r="H135" s="259">
        <v>1.8072376427624295E-2</v>
      </c>
      <c r="I135" s="259">
        <v>0</v>
      </c>
      <c r="J135" s="259">
        <v>1.5068916833307932E-3</v>
      </c>
      <c r="K135" s="259">
        <v>0</v>
      </c>
      <c r="L135" s="259">
        <v>0</v>
      </c>
      <c r="M135" s="259">
        <v>0</v>
      </c>
      <c r="N135" s="259">
        <v>0</v>
      </c>
      <c r="O135" s="259">
        <v>6.3176674828932251E-4</v>
      </c>
      <c r="P135" s="259">
        <v>5.2798504788866456E-3</v>
      </c>
      <c r="Q135" s="259">
        <v>0</v>
      </c>
      <c r="R135" s="259">
        <v>6.4796404066369258E-4</v>
      </c>
      <c r="S135" s="259">
        <v>4.7216301023497422E-4</v>
      </c>
      <c r="T135" s="259">
        <v>0</v>
      </c>
      <c r="U135" s="259">
        <v>0</v>
      </c>
      <c r="V135" s="259">
        <v>0</v>
      </c>
      <c r="W135" s="259">
        <v>0</v>
      </c>
      <c r="X135" s="259">
        <v>0</v>
      </c>
      <c r="Y135" s="259">
        <v>0</v>
      </c>
      <c r="Z135" s="259">
        <v>0</v>
      </c>
      <c r="AA135" s="259">
        <v>0</v>
      </c>
      <c r="AB135" s="259">
        <v>0</v>
      </c>
      <c r="AC135" s="259">
        <v>0</v>
      </c>
      <c r="AD135" s="259">
        <v>1.8266995056181396E-4</v>
      </c>
      <c r="AE135" s="259">
        <v>1.1498825180179221E-2</v>
      </c>
      <c r="AF135" s="259">
        <v>0</v>
      </c>
      <c r="AG135" s="259">
        <v>0</v>
      </c>
      <c r="AH135" s="259" t="e">
        <v>#DIV/0!</v>
      </c>
      <c r="AI135" s="259">
        <v>0</v>
      </c>
      <c r="AJ135" s="355">
        <v>1.4038887899216014E-2</v>
      </c>
    </row>
    <row r="136" spans="1:42" s="259" customFormat="1" x14ac:dyDescent="0.25">
      <c r="A136" s="190"/>
      <c r="B136" s="263"/>
      <c r="C136" s="259" t="s">
        <v>1016</v>
      </c>
      <c r="D136" s="259">
        <v>0</v>
      </c>
      <c r="E136" s="259">
        <v>0</v>
      </c>
      <c r="F136" s="259">
        <v>0</v>
      </c>
      <c r="G136" s="259">
        <v>0</v>
      </c>
      <c r="H136" s="259">
        <v>0</v>
      </c>
      <c r="I136" s="259">
        <v>0</v>
      </c>
      <c r="J136" s="259">
        <v>0</v>
      </c>
      <c r="K136" s="259">
        <v>0</v>
      </c>
      <c r="L136" s="259">
        <v>0</v>
      </c>
      <c r="M136" s="259">
        <v>0</v>
      </c>
      <c r="N136" s="259">
        <v>0</v>
      </c>
      <c r="O136" s="259">
        <v>0</v>
      </c>
      <c r="P136" s="259">
        <v>0</v>
      </c>
      <c r="Q136" s="259">
        <v>0</v>
      </c>
      <c r="R136" s="259">
        <v>0</v>
      </c>
      <c r="S136" s="259">
        <v>0</v>
      </c>
      <c r="T136" s="259">
        <v>0</v>
      </c>
      <c r="U136" s="259">
        <v>0</v>
      </c>
      <c r="V136" s="259">
        <v>0</v>
      </c>
      <c r="W136" s="259">
        <v>0</v>
      </c>
      <c r="X136" s="259">
        <v>0</v>
      </c>
      <c r="Y136" s="259">
        <v>0</v>
      </c>
      <c r="Z136" s="259">
        <v>0</v>
      </c>
      <c r="AA136" s="259">
        <v>0</v>
      </c>
      <c r="AB136" s="259">
        <v>0</v>
      </c>
      <c r="AC136" s="259">
        <v>0</v>
      </c>
      <c r="AD136" s="259">
        <v>0</v>
      </c>
      <c r="AE136" s="259">
        <v>0</v>
      </c>
      <c r="AF136" s="259">
        <v>0</v>
      </c>
      <c r="AG136" s="259">
        <v>0</v>
      </c>
      <c r="AH136" s="259" t="e">
        <v>#DIV/0!</v>
      </c>
      <c r="AI136" s="259">
        <v>0</v>
      </c>
      <c r="AJ136" s="355">
        <v>0</v>
      </c>
    </row>
    <row r="137" spans="1:42" s="259" customFormat="1" x14ac:dyDescent="0.25">
      <c r="A137" s="190"/>
      <c r="B137" s="267"/>
      <c r="C137" s="259" t="s">
        <v>1281</v>
      </c>
      <c r="D137" s="268">
        <v>1</v>
      </c>
      <c r="E137" s="268">
        <v>1</v>
      </c>
      <c r="F137" s="268">
        <v>1</v>
      </c>
      <c r="G137" s="268">
        <v>1</v>
      </c>
      <c r="H137" s="268">
        <v>1</v>
      </c>
      <c r="I137" s="268">
        <v>1</v>
      </c>
      <c r="J137" s="268">
        <v>1</v>
      </c>
      <c r="K137" s="268">
        <v>1</v>
      </c>
      <c r="L137" s="268">
        <v>1</v>
      </c>
      <c r="M137" s="268">
        <v>1</v>
      </c>
      <c r="N137" s="268">
        <v>1</v>
      </c>
      <c r="O137" s="268">
        <v>1</v>
      </c>
      <c r="P137" s="268">
        <v>1</v>
      </c>
      <c r="Q137" s="268">
        <v>1</v>
      </c>
      <c r="R137" s="268">
        <v>1</v>
      </c>
      <c r="S137" s="268">
        <v>1</v>
      </c>
      <c r="T137" s="268">
        <v>1</v>
      </c>
      <c r="U137" s="268">
        <v>1</v>
      </c>
      <c r="V137" s="268">
        <v>1</v>
      </c>
      <c r="W137" s="268">
        <v>1</v>
      </c>
      <c r="X137" s="268">
        <v>1</v>
      </c>
      <c r="Y137" s="268">
        <v>1</v>
      </c>
      <c r="Z137" s="268">
        <v>1</v>
      </c>
      <c r="AA137" s="268">
        <v>1</v>
      </c>
      <c r="AB137" s="268">
        <v>1</v>
      </c>
      <c r="AC137" s="268">
        <v>1</v>
      </c>
      <c r="AD137" s="268">
        <v>1</v>
      </c>
      <c r="AE137" s="268">
        <v>1</v>
      </c>
      <c r="AF137" s="268">
        <v>1</v>
      </c>
      <c r="AG137" s="268">
        <v>1</v>
      </c>
      <c r="AH137" s="268" t="e">
        <v>#DIV/0!</v>
      </c>
      <c r="AI137" s="268">
        <v>1</v>
      </c>
      <c r="AJ137" s="364">
        <v>1</v>
      </c>
      <c r="AK137" s="258"/>
      <c r="AL137" s="258"/>
      <c r="AM137" s="258"/>
      <c r="AN137" s="258"/>
      <c r="AO137" s="258"/>
      <c r="AP137" s="258"/>
    </row>
    <row r="138" spans="1:42" s="258" customFormat="1" x14ac:dyDescent="0.25">
      <c r="A138" s="190"/>
      <c r="B138" s="26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355"/>
      <c r="AK138" s="259"/>
      <c r="AL138" s="259"/>
      <c r="AM138" s="259"/>
      <c r="AN138" s="259"/>
      <c r="AO138" s="259"/>
      <c r="AP138" s="259"/>
    </row>
    <row r="139" spans="1:42" s="259" customFormat="1" x14ac:dyDescent="0.25">
      <c r="A139" s="190"/>
      <c r="B139" s="263"/>
      <c r="C139" s="264" t="s">
        <v>1178</v>
      </c>
      <c r="D139" s="259">
        <v>0.315634830269855</v>
      </c>
      <c r="E139" s="259">
        <v>0.13914364171402699</v>
      </c>
      <c r="F139" s="259">
        <v>0.22377653302691014</v>
      </c>
      <c r="G139" s="259">
        <v>0.11490747915397993</v>
      </c>
      <c r="H139" s="259">
        <v>0.19431206496388234</v>
      </c>
      <c r="I139" s="259">
        <v>0.15778073934817319</v>
      </c>
      <c r="J139" s="259">
        <v>0.17050727701081372</v>
      </c>
      <c r="K139" s="259">
        <v>1</v>
      </c>
      <c r="L139" s="259">
        <v>2.9272701041453925E-2</v>
      </c>
      <c r="M139" s="259">
        <v>6.5584896647647231E-2</v>
      </c>
      <c r="N139" s="259">
        <v>0.14088842828848014</v>
      </c>
      <c r="O139" s="259">
        <v>0.39067697778375904</v>
      </c>
      <c r="P139" s="259">
        <v>0.38763186726056675</v>
      </c>
      <c r="Q139" s="259">
        <v>7.8785409947927543E-7</v>
      </c>
      <c r="R139" s="259">
        <v>0.10689561133850314</v>
      </c>
      <c r="S139" s="259">
        <v>0.66912497210754396</v>
      </c>
      <c r="T139" s="259">
        <v>0.13194460191943275</v>
      </c>
      <c r="U139" s="259">
        <v>0.17570714428356221</v>
      </c>
      <c r="V139" s="259">
        <v>6.0560507290795249E-2</v>
      </c>
      <c r="W139" s="259">
        <v>0</v>
      </c>
      <c r="X139" s="259">
        <v>5.8034275907215653E-2</v>
      </c>
      <c r="Y139" s="259">
        <v>0</v>
      </c>
      <c r="Z139" s="259">
        <v>0.20103345020146968</v>
      </c>
      <c r="AA139" s="259">
        <v>0</v>
      </c>
      <c r="AB139" s="259">
        <v>3.5626287998095522E-2</v>
      </c>
      <c r="AC139" s="259">
        <v>0</v>
      </c>
      <c r="AD139" s="259">
        <v>0.15443333278595922</v>
      </c>
      <c r="AE139" s="259">
        <v>0.16467710199254454</v>
      </c>
      <c r="AF139" s="259">
        <v>0.14088850094835059</v>
      </c>
      <c r="AG139" s="259">
        <v>3.5288386015370599E-2</v>
      </c>
      <c r="AH139" s="259" t="e">
        <v>#DIV/0!</v>
      </c>
      <c r="AI139" s="259">
        <v>0</v>
      </c>
      <c r="AJ139" s="355">
        <v>0.18996816132281527</v>
      </c>
      <c r="AK139" s="190"/>
      <c r="AL139" s="190"/>
      <c r="AM139" s="190"/>
      <c r="AN139" s="190"/>
      <c r="AO139" s="190"/>
      <c r="AP139" s="190"/>
    </row>
    <row r="140" spans="1:42" s="259" customFormat="1" x14ac:dyDescent="0.25">
      <c r="A140" s="190"/>
      <c r="B140" s="269"/>
      <c r="C140" s="265" t="s">
        <v>1179</v>
      </c>
      <c r="D140" s="259">
        <v>0.47180716306044607</v>
      </c>
      <c r="E140" s="259">
        <v>0.52812120336810053</v>
      </c>
      <c r="F140" s="259">
        <v>0.43994992095648727</v>
      </c>
      <c r="G140" s="259">
        <v>0.7291152889193363</v>
      </c>
      <c r="H140" s="259">
        <v>0.50818036546105061</v>
      </c>
      <c r="I140" s="259">
        <v>0.80747827253717741</v>
      </c>
      <c r="J140" s="259">
        <v>0.75667608014749721</v>
      </c>
      <c r="K140" s="259">
        <v>0</v>
      </c>
      <c r="L140" s="259">
        <v>0.97072729895854604</v>
      </c>
      <c r="M140" s="259">
        <v>0.73536809314246909</v>
      </c>
      <c r="N140" s="259">
        <v>0.70986425016991872</v>
      </c>
      <c r="O140" s="259">
        <v>0.37930977741319766</v>
      </c>
      <c r="P140" s="259">
        <v>0.5237996425825483</v>
      </c>
      <c r="Q140" s="259">
        <v>0.48234696476109851</v>
      </c>
      <c r="R140" s="259">
        <v>0.78028398482702266</v>
      </c>
      <c r="S140" s="259">
        <v>1.2065370459986942E-2</v>
      </c>
      <c r="T140" s="259">
        <v>0.86519158368105697</v>
      </c>
      <c r="U140" s="259">
        <v>0.41844920858481227</v>
      </c>
      <c r="V140" s="259">
        <v>0.86397209050750401</v>
      </c>
      <c r="W140" s="259">
        <v>1.212230371607499E-2</v>
      </c>
      <c r="X140" s="259">
        <v>0.76952086699509614</v>
      </c>
      <c r="Y140" s="259">
        <v>8.0929763133389926E-2</v>
      </c>
      <c r="Z140" s="259">
        <v>0.56626363764491994</v>
      </c>
      <c r="AA140" s="259">
        <v>0</v>
      </c>
      <c r="AB140" s="259">
        <v>0.1879869626686754</v>
      </c>
      <c r="AC140" s="259">
        <v>0</v>
      </c>
      <c r="AD140" s="259">
        <v>0.2216042484798432</v>
      </c>
      <c r="AE140" s="259">
        <v>0.57639176500796852</v>
      </c>
      <c r="AF140" s="259">
        <v>0.70986419013272906</v>
      </c>
      <c r="AG140" s="259">
        <v>0.93383177045369203</v>
      </c>
      <c r="AH140" s="259" t="e">
        <v>#DIV/0!</v>
      </c>
      <c r="AI140" s="259">
        <v>3.7226816497577177E-2</v>
      </c>
      <c r="AJ140" s="355">
        <v>0.5330601872724815</v>
      </c>
    </row>
    <row r="141" spans="1:42" s="259" customFormat="1" x14ac:dyDescent="0.25">
      <c r="A141" s="190"/>
      <c r="B141" s="269"/>
      <c r="C141" s="266" t="s">
        <v>1180</v>
      </c>
      <c r="D141" s="259">
        <v>9.5050214115263168E-2</v>
      </c>
      <c r="E141" s="259">
        <v>0.1481071736845832</v>
      </c>
      <c r="F141" s="259">
        <v>0.15276889787286507</v>
      </c>
      <c r="G141" s="259">
        <v>0.13928911887085879</v>
      </c>
      <c r="H141" s="259">
        <v>0.14372628326791828</v>
      </c>
      <c r="I141" s="259">
        <v>1.6745442118223153E-2</v>
      </c>
      <c r="J141" s="259">
        <v>6.9673000301683441E-2</v>
      </c>
      <c r="K141" s="259">
        <v>0</v>
      </c>
      <c r="L141" s="259">
        <v>0</v>
      </c>
      <c r="M141" s="259">
        <v>0.19904587069313293</v>
      </c>
      <c r="N141" s="259">
        <v>0.1450959155323219</v>
      </c>
      <c r="O141" s="259">
        <v>7.537176281855594E-2</v>
      </c>
      <c r="P141" s="259">
        <v>4.6018180129827779E-2</v>
      </c>
      <c r="Q141" s="259">
        <v>1.4096199911568033E-3</v>
      </c>
      <c r="R141" s="259">
        <v>4.1577726303170005E-2</v>
      </c>
      <c r="S141" s="259">
        <v>0.10092621610026226</v>
      </c>
      <c r="T141" s="259">
        <v>1.1481720667835937E-6</v>
      </c>
      <c r="U141" s="259">
        <v>0</v>
      </c>
      <c r="V141" s="259">
        <v>6.1700318040583289E-3</v>
      </c>
      <c r="W141" s="259">
        <v>3.624007090007471E-5</v>
      </c>
      <c r="X141" s="259">
        <v>7.8115886073104585E-7</v>
      </c>
      <c r="Y141" s="259">
        <v>0</v>
      </c>
      <c r="Z141" s="259">
        <v>0.18719213550106706</v>
      </c>
      <c r="AA141" s="259">
        <v>0</v>
      </c>
      <c r="AB141" s="259">
        <v>4.2554761443919543E-2</v>
      </c>
      <c r="AC141" s="259">
        <v>0</v>
      </c>
      <c r="AD141" s="259">
        <v>2.8227079731609647E-2</v>
      </c>
      <c r="AE141" s="259">
        <v>0.10506506372309568</v>
      </c>
      <c r="AF141" s="259">
        <v>0.14509590326074887</v>
      </c>
      <c r="AG141" s="259">
        <v>2.9367705808524346E-2</v>
      </c>
      <c r="AH141" s="259" t="e">
        <v>#DIV/0!</v>
      </c>
      <c r="AI141" s="259">
        <v>0</v>
      </c>
      <c r="AJ141" s="355">
        <v>0.11820718486846873</v>
      </c>
    </row>
    <row r="142" spans="1:42" s="259" customFormat="1" x14ac:dyDescent="0.25">
      <c r="A142" s="190"/>
      <c r="B142" s="269"/>
      <c r="C142" s="259" t="s">
        <v>1819</v>
      </c>
      <c r="D142" s="259">
        <v>0.315634830269855</v>
      </c>
      <c r="E142" s="259">
        <v>0.13914364171402699</v>
      </c>
      <c r="F142" s="259">
        <v>0.22377653302691014</v>
      </c>
      <c r="G142" s="259">
        <v>0.11490747915397993</v>
      </c>
      <c r="H142" s="259">
        <v>0.19431206496388234</v>
      </c>
      <c r="I142" s="259">
        <v>0.15778073934817319</v>
      </c>
      <c r="J142" s="259">
        <v>0.17050727701081372</v>
      </c>
      <c r="K142" s="259">
        <v>1</v>
      </c>
      <c r="L142" s="259">
        <v>2.9272701041453925E-2</v>
      </c>
      <c r="M142" s="259">
        <v>6.5584896647647231E-2</v>
      </c>
      <c r="N142" s="259">
        <v>0.14088842828848014</v>
      </c>
      <c r="O142" s="259">
        <v>0.39067697778375904</v>
      </c>
      <c r="P142" s="259">
        <v>0.38763186726056675</v>
      </c>
      <c r="Q142" s="259">
        <v>7.8785409947927543E-7</v>
      </c>
      <c r="R142" s="259">
        <v>0.10689561133850314</v>
      </c>
      <c r="S142" s="259">
        <v>0.66912497210754396</v>
      </c>
      <c r="T142" s="259">
        <v>0.13194460191943275</v>
      </c>
      <c r="U142" s="259">
        <v>0.17570714428356221</v>
      </c>
      <c r="V142" s="259">
        <v>6.0560507290795249E-2</v>
      </c>
      <c r="W142" s="259">
        <v>0</v>
      </c>
      <c r="X142" s="259">
        <v>5.8034275907215653E-2</v>
      </c>
      <c r="Y142" s="259">
        <v>0</v>
      </c>
      <c r="Z142" s="259">
        <v>0.20103345020146968</v>
      </c>
      <c r="AA142" s="259">
        <v>0</v>
      </c>
      <c r="AB142" s="259">
        <v>3.5626287998095522E-2</v>
      </c>
      <c r="AC142" s="259">
        <v>0</v>
      </c>
      <c r="AD142" s="259">
        <v>0.15443333278595922</v>
      </c>
      <c r="AE142" s="259">
        <v>0.16467710199254454</v>
      </c>
      <c r="AF142" s="259">
        <v>0.14088850094835059</v>
      </c>
      <c r="AG142" s="259">
        <v>3.5288386015370599E-2</v>
      </c>
      <c r="AH142" s="259" t="e">
        <v>#DIV/0!</v>
      </c>
      <c r="AI142" s="259">
        <v>0</v>
      </c>
      <c r="AJ142" s="355">
        <v>0.18996816132281527</v>
      </c>
    </row>
    <row r="143" spans="1:42" s="259" customFormat="1" x14ac:dyDescent="0.25">
      <c r="A143" s="190"/>
      <c r="B143" s="269"/>
      <c r="C143" s="259" t="s">
        <v>1179</v>
      </c>
      <c r="D143" s="259">
        <v>0.47180716306044607</v>
      </c>
      <c r="E143" s="259">
        <v>0.52812120336810053</v>
      </c>
      <c r="F143" s="259">
        <v>0.43994992095648727</v>
      </c>
      <c r="G143" s="259">
        <v>0.7291152889193363</v>
      </c>
      <c r="H143" s="259">
        <v>0.50818036546105061</v>
      </c>
      <c r="I143" s="259">
        <v>0.80747827253717741</v>
      </c>
      <c r="J143" s="259">
        <v>0.75667608014749721</v>
      </c>
      <c r="K143" s="259">
        <v>0</v>
      </c>
      <c r="L143" s="259">
        <v>0.97072729895854604</v>
      </c>
      <c r="M143" s="259">
        <v>0.73536809314246909</v>
      </c>
      <c r="N143" s="259">
        <v>0.70986425016991872</v>
      </c>
      <c r="O143" s="259">
        <v>0.37930977741319766</v>
      </c>
      <c r="P143" s="259">
        <v>0.5237996425825483</v>
      </c>
      <c r="Q143" s="259">
        <v>0.48234696476109851</v>
      </c>
      <c r="R143" s="259">
        <v>0.78028398482702266</v>
      </c>
      <c r="S143" s="259">
        <v>1.2065370459986942E-2</v>
      </c>
      <c r="T143" s="259">
        <v>0.86519158368105697</v>
      </c>
      <c r="U143" s="259">
        <v>0.41844920858481227</v>
      </c>
      <c r="V143" s="259">
        <v>0.86397209050750401</v>
      </c>
      <c r="W143" s="259">
        <v>1.212230371607499E-2</v>
      </c>
      <c r="X143" s="259">
        <v>0.76952086699509614</v>
      </c>
      <c r="Y143" s="259">
        <v>8.0929763133389926E-2</v>
      </c>
      <c r="Z143" s="259">
        <v>0.56626363764491994</v>
      </c>
      <c r="AA143" s="259">
        <v>0</v>
      </c>
      <c r="AB143" s="259">
        <v>0.1879869626686754</v>
      </c>
      <c r="AC143" s="259">
        <v>0</v>
      </c>
      <c r="AD143" s="259">
        <v>0.2216042484798432</v>
      </c>
      <c r="AE143" s="259">
        <v>0.57639176500796852</v>
      </c>
      <c r="AF143" s="259">
        <v>0.70986419013272906</v>
      </c>
      <c r="AG143" s="259">
        <v>0.93383177045369203</v>
      </c>
      <c r="AH143" s="259" t="e">
        <v>#DIV/0!</v>
      </c>
      <c r="AI143" s="259">
        <v>3.7226816497577177E-2</v>
      </c>
      <c r="AJ143" s="355">
        <v>0.5330601872724815</v>
      </c>
    </row>
    <row r="144" spans="1:42" s="259" customFormat="1" x14ac:dyDescent="0.25">
      <c r="A144" s="190"/>
      <c r="B144" s="269"/>
      <c r="C144" s="259" t="s">
        <v>1017</v>
      </c>
      <c r="D144" s="259">
        <v>9.5050214115263168E-2</v>
      </c>
      <c r="E144" s="259">
        <v>0.11255010680923182</v>
      </c>
      <c r="F144" s="259">
        <v>0.1527688693871524</v>
      </c>
      <c r="G144" s="259">
        <v>0.13928911887085879</v>
      </c>
      <c r="H144" s="259">
        <v>0.13382826001542894</v>
      </c>
      <c r="I144" s="259">
        <v>1.6745442118223153E-2</v>
      </c>
      <c r="J144" s="259">
        <v>6.9673000301683441E-2</v>
      </c>
      <c r="K144" s="259">
        <v>0</v>
      </c>
      <c r="L144" s="259">
        <v>0</v>
      </c>
      <c r="M144" s="259">
        <v>0.1910580989090539</v>
      </c>
      <c r="N144" s="259">
        <v>0.1450959155323219</v>
      </c>
      <c r="O144" s="259">
        <v>7.537176281855594E-2</v>
      </c>
      <c r="P144" s="259">
        <v>4.6018180129827779E-2</v>
      </c>
      <c r="Q144" s="259">
        <v>1.4096199911568033E-3</v>
      </c>
      <c r="R144" s="259">
        <v>4.1108585590907833E-2</v>
      </c>
      <c r="S144" s="259">
        <v>0.10092621610026226</v>
      </c>
      <c r="T144" s="259">
        <v>1.1481720667835937E-6</v>
      </c>
      <c r="U144" s="259">
        <v>0</v>
      </c>
      <c r="V144" s="259">
        <v>6.1700318040583289E-3</v>
      </c>
      <c r="W144" s="259">
        <v>3.624007090007471E-5</v>
      </c>
      <c r="X144" s="259">
        <v>7.8115886073104585E-7</v>
      </c>
      <c r="Y144" s="259">
        <v>0</v>
      </c>
      <c r="Z144" s="259">
        <v>0.18719213550106706</v>
      </c>
      <c r="AA144" s="259">
        <v>0</v>
      </c>
      <c r="AB144" s="259">
        <v>4.2554761443919543E-2</v>
      </c>
      <c r="AC144" s="259">
        <v>0</v>
      </c>
      <c r="AD144" s="259">
        <v>2.8227079731609647E-2</v>
      </c>
      <c r="AE144" s="259">
        <v>9.8691025494933221E-2</v>
      </c>
      <c r="AF144" s="259">
        <v>0.14509590326074887</v>
      </c>
      <c r="AG144" s="259">
        <v>2.8194573171198712E-2</v>
      </c>
      <c r="AH144" s="259" t="e">
        <v>#DIV/0!</v>
      </c>
      <c r="AI144" s="259">
        <v>0</v>
      </c>
      <c r="AJ144" s="355">
        <v>0.11063207512369366</v>
      </c>
    </row>
    <row r="145" spans="1:42" s="259" customFormat="1" x14ac:dyDescent="0.25">
      <c r="A145" s="190"/>
      <c r="B145" s="269"/>
      <c r="C145" s="259" t="s">
        <v>1820</v>
      </c>
      <c r="D145" s="259">
        <v>0.11537324278645131</v>
      </c>
      <c r="E145" s="259">
        <v>2.0214768502501469E-2</v>
      </c>
      <c r="F145" s="259">
        <v>0.18340992732979194</v>
      </c>
      <c r="G145" s="259">
        <v>1.604512216138446E-2</v>
      </c>
      <c r="H145" s="259">
        <v>0.10766150972272036</v>
      </c>
      <c r="I145" s="259">
        <v>1.7995545996426231E-2</v>
      </c>
      <c r="J145" s="259">
        <v>0</v>
      </c>
      <c r="K145" s="259">
        <v>0</v>
      </c>
      <c r="L145" s="259">
        <v>0</v>
      </c>
      <c r="M145" s="259">
        <v>1.1395167508137897E-6</v>
      </c>
      <c r="N145" s="259">
        <v>4.1514060092791433E-3</v>
      </c>
      <c r="O145" s="259">
        <v>0.15464148198448741</v>
      </c>
      <c r="P145" s="259">
        <v>4.0845557548123579E-2</v>
      </c>
      <c r="Q145" s="259">
        <v>0.51624262739364524</v>
      </c>
      <c r="R145" s="259">
        <v>7.0817832957413049E-2</v>
      </c>
      <c r="S145" s="259">
        <v>0.21788344133220683</v>
      </c>
      <c r="T145" s="259">
        <v>2.8626662274433938E-3</v>
      </c>
      <c r="U145" s="259">
        <v>0.40584364713162557</v>
      </c>
      <c r="V145" s="259">
        <v>6.9297370397642236E-2</v>
      </c>
      <c r="W145" s="259">
        <v>0.98784145621302499</v>
      </c>
      <c r="X145" s="259">
        <v>0.17244407593882763</v>
      </c>
      <c r="Y145" s="259">
        <v>0.91907023686661005</v>
      </c>
      <c r="Z145" s="259">
        <v>4.5510776652543397E-2</v>
      </c>
      <c r="AA145" s="259">
        <v>1</v>
      </c>
      <c r="AB145" s="259">
        <v>0.73383198788930959</v>
      </c>
      <c r="AC145" s="259">
        <v>1</v>
      </c>
      <c r="AD145" s="259">
        <v>0.59573533900258813</v>
      </c>
      <c r="AE145" s="259">
        <v>0.1247162974013237</v>
      </c>
      <c r="AF145" s="259">
        <v>4.1514056581715194E-3</v>
      </c>
      <c r="AG145" s="259">
        <v>1.5121377224129376E-3</v>
      </c>
      <c r="AH145" s="259" t="e">
        <v>#DIV/0!</v>
      </c>
      <c r="AI145" s="259">
        <v>0.96277318350242269</v>
      </c>
      <c r="AJ145" s="355">
        <v>0.12330689421586936</v>
      </c>
    </row>
    <row r="146" spans="1:42" s="259" customFormat="1" x14ac:dyDescent="0.25">
      <c r="A146" s="190"/>
      <c r="B146" s="269"/>
      <c r="C146" s="259" t="s">
        <v>1821</v>
      </c>
      <c r="D146" s="259">
        <v>0</v>
      </c>
      <c r="E146" s="259">
        <v>3.5557066875351394E-2</v>
      </c>
      <c r="F146" s="259">
        <v>2.8485712698186917E-8</v>
      </c>
      <c r="G146" s="259">
        <v>0</v>
      </c>
      <c r="H146" s="259">
        <v>9.8980232524893234E-3</v>
      </c>
      <c r="I146" s="259">
        <v>0</v>
      </c>
      <c r="J146" s="259">
        <v>0</v>
      </c>
      <c r="K146" s="259">
        <v>0</v>
      </c>
      <c r="L146" s="259">
        <v>0</v>
      </c>
      <c r="M146" s="259">
        <v>7.9877717840790511E-3</v>
      </c>
      <c r="N146" s="259">
        <v>0</v>
      </c>
      <c r="O146" s="259">
        <v>0</v>
      </c>
      <c r="P146" s="259">
        <v>0</v>
      </c>
      <c r="Q146" s="259">
        <v>0</v>
      </c>
      <c r="R146" s="259">
        <v>4.6914071226217496E-4</v>
      </c>
      <c r="S146" s="259">
        <v>0</v>
      </c>
      <c r="T146" s="259">
        <v>0</v>
      </c>
      <c r="U146" s="259">
        <v>0</v>
      </c>
      <c r="V146" s="259">
        <v>0</v>
      </c>
      <c r="W146" s="259">
        <v>0</v>
      </c>
      <c r="X146" s="259">
        <v>0</v>
      </c>
      <c r="Y146" s="259">
        <v>0</v>
      </c>
      <c r="Z146" s="259">
        <v>0</v>
      </c>
      <c r="AA146" s="259">
        <v>0</v>
      </c>
      <c r="AB146" s="259">
        <v>0</v>
      </c>
      <c r="AC146" s="259">
        <v>0</v>
      </c>
      <c r="AD146" s="259">
        <v>0</v>
      </c>
      <c r="AE146" s="259">
        <v>6.3740382281624727E-3</v>
      </c>
      <c r="AF146" s="259">
        <v>0</v>
      </c>
      <c r="AG146" s="259">
        <v>1.1731326373256355E-3</v>
      </c>
      <c r="AH146" s="259" t="e">
        <v>#DIV/0!</v>
      </c>
      <c r="AI146" s="259">
        <v>0</v>
      </c>
      <c r="AJ146" s="355">
        <v>7.5751097447750602E-3</v>
      </c>
    </row>
    <row r="147" spans="1:42" s="259" customFormat="1" x14ac:dyDescent="0.25">
      <c r="A147" s="190"/>
      <c r="B147" s="269"/>
      <c r="C147" s="259" t="s">
        <v>563</v>
      </c>
      <c r="D147" s="259">
        <v>2.1345497679844867E-3</v>
      </c>
      <c r="E147" s="259">
        <v>0.16441321273078771</v>
      </c>
      <c r="F147" s="259">
        <v>9.4720813945636966E-5</v>
      </c>
      <c r="G147" s="259">
        <v>6.4299089444062407E-4</v>
      </c>
      <c r="H147" s="259">
        <v>4.611977658442841E-2</v>
      </c>
      <c r="I147" s="259">
        <v>0</v>
      </c>
      <c r="J147" s="259">
        <v>3.1436425400056056E-3</v>
      </c>
      <c r="K147" s="259">
        <v>0</v>
      </c>
      <c r="L147" s="259">
        <v>0</v>
      </c>
      <c r="M147" s="259">
        <v>0</v>
      </c>
      <c r="N147" s="259">
        <v>0</v>
      </c>
      <c r="O147" s="259">
        <v>0</v>
      </c>
      <c r="P147" s="259">
        <v>1.7047524789335388E-3</v>
      </c>
      <c r="Q147" s="259">
        <v>0</v>
      </c>
      <c r="R147" s="259">
        <v>4.2484457389120432E-4</v>
      </c>
      <c r="S147" s="259">
        <v>0</v>
      </c>
      <c r="T147" s="259">
        <v>0</v>
      </c>
      <c r="U147" s="259">
        <v>0</v>
      </c>
      <c r="V147" s="259">
        <v>0</v>
      </c>
      <c r="W147" s="259">
        <v>0</v>
      </c>
      <c r="X147" s="259">
        <v>0</v>
      </c>
      <c r="Y147" s="259">
        <v>0</v>
      </c>
      <c r="Z147" s="259">
        <v>0</v>
      </c>
      <c r="AA147" s="259">
        <v>0</v>
      </c>
      <c r="AB147" s="259">
        <v>0</v>
      </c>
      <c r="AC147" s="259">
        <v>0</v>
      </c>
      <c r="AD147" s="259">
        <v>0</v>
      </c>
      <c r="AE147" s="259">
        <v>2.9149771875067596E-2</v>
      </c>
      <c r="AF147" s="259">
        <v>0</v>
      </c>
      <c r="AG147" s="259">
        <v>0</v>
      </c>
      <c r="AH147" s="259" t="e">
        <v>#DIV/0!</v>
      </c>
      <c r="AI147" s="259">
        <v>0</v>
      </c>
      <c r="AJ147" s="355">
        <v>3.545757232036522E-2</v>
      </c>
    </row>
    <row r="148" spans="1:42" s="259" customFormat="1" x14ac:dyDescent="0.25">
      <c r="A148" s="190"/>
      <c r="B148" s="269"/>
      <c r="C148" s="259" t="s">
        <v>1018</v>
      </c>
      <c r="D148" s="259">
        <v>0</v>
      </c>
      <c r="E148" s="259">
        <v>0</v>
      </c>
      <c r="F148" s="259">
        <v>0</v>
      </c>
      <c r="G148" s="259">
        <v>0</v>
      </c>
      <c r="H148" s="259">
        <v>0</v>
      </c>
      <c r="I148" s="259">
        <v>0</v>
      </c>
      <c r="J148" s="259">
        <v>0</v>
      </c>
      <c r="K148" s="259">
        <v>0</v>
      </c>
      <c r="L148" s="259">
        <v>0</v>
      </c>
      <c r="M148" s="259">
        <v>0</v>
      </c>
      <c r="N148" s="259">
        <v>0</v>
      </c>
      <c r="O148" s="259">
        <v>0</v>
      </c>
      <c r="P148" s="259">
        <v>0</v>
      </c>
      <c r="Q148" s="259">
        <v>0</v>
      </c>
      <c r="R148" s="259">
        <v>0</v>
      </c>
      <c r="S148" s="259">
        <v>0</v>
      </c>
      <c r="T148" s="259">
        <v>0</v>
      </c>
      <c r="U148" s="259">
        <v>0</v>
      </c>
      <c r="V148" s="259">
        <v>0</v>
      </c>
      <c r="W148" s="259">
        <v>0</v>
      </c>
      <c r="X148" s="259">
        <v>0</v>
      </c>
      <c r="Y148" s="259">
        <v>0</v>
      </c>
      <c r="Z148" s="259">
        <v>0</v>
      </c>
      <c r="AA148" s="259">
        <v>0</v>
      </c>
      <c r="AB148" s="259">
        <v>0</v>
      </c>
      <c r="AC148" s="259">
        <v>0</v>
      </c>
      <c r="AD148" s="259">
        <v>0</v>
      </c>
      <c r="AE148" s="259">
        <v>0</v>
      </c>
      <c r="AF148" s="259">
        <v>0</v>
      </c>
      <c r="AG148" s="259">
        <v>0</v>
      </c>
      <c r="AH148" s="259" t="e">
        <v>#DIV/0!</v>
      </c>
      <c r="AI148" s="259">
        <v>0</v>
      </c>
      <c r="AJ148" s="355">
        <v>0</v>
      </c>
    </row>
    <row r="149" spans="1:42" s="259" customFormat="1" x14ac:dyDescent="0.25">
      <c r="A149" s="190"/>
      <c r="B149" s="270"/>
      <c r="C149" s="258" t="s">
        <v>564</v>
      </c>
      <c r="D149" s="258">
        <v>1</v>
      </c>
      <c r="E149" s="258">
        <v>1</v>
      </c>
      <c r="F149" s="258">
        <v>1</v>
      </c>
      <c r="G149" s="258">
        <v>1</v>
      </c>
      <c r="H149" s="258">
        <v>1</v>
      </c>
      <c r="I149" s="258">
        <v>1</v>
      </c>
      <c r="J149" s="258">
        <v>1</v>
      </c>
      <c r="K149" s="258">
        <v>1</v>
      </c>
      <c r="L149" s="258">
        <v>1</v>
      </c>
      <c r="M149" s="258">
        <v>1</v>
      </c>
      <c r="N149" s="258">
        <v>1</v>
      </c>
      <c r="O149" s="258">
        <v>1</v>
      </c>
      <c r="P149" s="258">
        <v>1</v>
      </c>
      <c r="Q149" s="258">
        <v>1</v>
      </c>
      <c r="R149" s="258">
        <v>1</v>
      </c>
      <c r="S149" s="258">
        <v>1</v>
      </c>
      <c r="T149" s="258">
        <v>1</v>
      </c>
      <c r="U149" s="258">
        <v>1</v>
      </c>
      <c r="V149" s="258">
        <v>1</v>
      </c>
      <c r="W149" s="258">
        <v>1</v>
      </c>
      <c r="X149" s="258">
        <v>1</v>
      </c>
      <c r="Y149" s="258">
        <v>1</v>
      </c>
      <c r="Z149" s="258">
        <v>1</v>
      </c>
      <c r="AA149" s="258">
        <v>1</v>
      </c>
      <c r="AB149" s="258">
        <v>1</v>
      </c>
      <c r="AC149" s="258">
        <v>1</v>
      </c>
      <c r="AD149" s="258">
        <v>1</v>
      </c>
      <c r="AE149" s="258">
        <v>1</v>
      </c>
      <c r="AF149" s="258">
        <v>1</v>
      </c>
      <c r="AG149" s="258">
        <v>1</v>
      </c>
      <c r="AH149" s="258" t="e">
        <v>#DIV/0!</v>
      </c>
      <c r="AI149" s="258">
        <v>1</v>
      </c>
      <c r="AJ149" s="356">
        <v>1</v>
      </c>
      <c r="AK149" s="258"/>
      <c r="AL149" s="258"/>
      <c r="AM149" s="258"/>
      <c r="AN149" s="258"/>
      <c r="AO149" s="258"/>
      <c r="AP149" s="258"/>
    </row>
    <row r="150" spans="1:42" s="258" customFormat="1" x14ac:dyDescent="0.25">
      <c r="A150" s="190"/>
      <c r="B150" s="263"/>
      <c r="C150" s="255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355"/>
      <c r="AK150" s="259"/>
      <c r="AL150" s="259"/>
      <c r="AM150" s="259"/>
      <c r="AN150" s="259"/>
      <c r="AO150" s="259"/>
      <c r="AP150" s="259"/>
    </row>
    <row r="151" spans="1:42" s="259" customFormat="1" x14ac:dyDescent="0.25">
      <c r="A151" s="190"/>
      <c r="B151" s="263"/>
      <c r="C151" s="264" t="s">
        <v>1181</v>
      </c>
      <c r="D151" s="259">
        <v>0.51474239456466231</v>
      </c>
      <c r="E151" s="259">
        <v>0.36267196950255626</v>
      </c>
      <c r="F151" s="259">
        <v>0.38431900206883873</v>
      </c>
      <c r="G151" s="259">
        <v>0.62343461390527577</v>
      </c>
      <c r="H151" s="259">
        <v>0.44987771797656967</v>
      </c>
      <c r="I151" s="259">
        <v>0.51645205188997589</v>
      </c>
      <c r="J151" s="259">
        <v>0.71548818654383739</v>
      </c>
      <c r="K151" s="259">
        <v>1</v>
      </c>
      <c r="L151" s="259">
        <v>5.6790717757395005E-2</v>
      </c>
      <c r="M151" s="259">
        <v>0.10211361378940531</v>
      </c>
      <c r="N151" s="259">
        <v>0.82477769060685679</v>
      </c>
      <c r="O151" s="259">
        <v>0.3167266035013363</v>
      </c>
      <c r="P151" s="259">
        <v>0.6517762765660623</v>
      </c>
      <c r="Q151" s="259">
        <v>3.4662052826743388E-5</v>
      </c>
      <c r="R151" s="259">
        <v>0.50299558417766144</v>
      </c>
      <c r="S151" s="259">
        <v>0.77516255484334151</v>
      </c>
      <c r="T151" s="259">
        <v>0.48881522568140956</v>
      </c>
      <c r="U151" s="259">
        <v>0.47975099031706597</v>
      </c>
      <c r="V151" s="259">
        <v>0.19466456684023797</v>
      </c>
      <c r="W151" s="259">
        <v>0.90078640180896286</v>
      </c>
      <c r="X151" s="259">
        <v>5.9085237429350228E-2</v>
      </c>
      <c r="Y151" s="259">
        <v>0</v>
      </c>
      <c r="Z151" s="259">
        <v>0.59448168989601735</v>
      </c>
      <c r="AA151" s="259">
        <v>0</v>
      </c>
      <c r="AB151" s="259">
        <v>0.11658130686260056</v>
      </c>
      <c r="AC151" s="259">
        <v>0</v>
      </c>
      <c r="AD151" s="259">
        <v>0.46867149992594526</v>
      </c>
      <c r="AE151" s="259">
        <v>0.46857446267171082</v>
      </c>
      <c r="AF151" s="259">
        <v>0.83742586445677136</v>
      </c>
      <c r="AG151" s="259">
        <v>6.9478226688026404E-2</v>
      </c>
      <c r="AH151" s="259" t="e">
        <v>#DIV/0!</v>
      </c>
      <c r="AI151" s="259">
        <v>0</v>
      </c>
      <c r="AJ151" s="355">
        <v>0.47532342997927668</v>
      </c>
    </row>
    <row r="152" spans="1:42" s="259" customFormat="1" x14ac:dyDescent="0.25">
      <c r="A152" s="190"/>
      <c r="B152" s="263"/>
      <c r="C152" s="265" t="s">
        <v>1182</v>
      </c>
      <c r="D152" s="259">
        <v>0.37526438715051286</v>
      </c>
      <c r="E152" s="259">
        <v>0.42142674703533722</v>
      </c>
      <c r="F152" s="259">
        <v>0.34644690849085724</v>
      </c>
      <c r="G152" s="259">
        <v>0.30023614516365399</v>
      </c>
      <c r="H152" s="259">
        <v>0.36029449693150001</v>
      </c>
      <c r="I152" s="259">
        <v>0.43843226069410496</v>
      </c>
      <c r="J152" s="259">
        <v>0.25385978132468212</v>
      </c>
      <c r="K152" s="259">
        <v>0</v>
      </c>
      <c r="L152" s="259">
        <v>0.94320928224260492</v>
      </c>
      <c r="M152" s="259">
        <v>0.75200076531709603</v>
      </c>
      <c r="N152" s="259">
        <v>0.12903176407308162</v>
      </c>
      <c r="O152" s="259">
        <v>0.41660584506660403</v>
      </c>
      <c r="P152" s="259">
        <v>0.29767475354031242</v>
      </c>
      <c r="Q152" s="259">
        <v>0.50017523355337712</v>
      </c>
      <c r="R152" s="259">
        <v>0.42378751549075688</v>
      </c>
      <c r="S152" s="259">
        <v>9.7913420765431795E-3</v>
      </c>
      <c r="T152" s="259">
        <v>0.49925776222682183</v>
      </c>
      <c r="U152" s="259">
        <v>0.29411278712633049</v>
      </c>
      <c r="V152" s="259">
        <v>0.74721087518676998</v>
      </c>
      <c r="W152" s="259">
        <v>7.6198142258907704E-3</v>
      </c>
      <c r="X152" s="259">
        <v>0.89029796719435783</v>
      </c>
      <c r="Y152" s="259">
        <v>6.8735820560701016E-2</v>
      </c>
      <c r="Z152" s="259">
        <v>0.28545780024758227</v>
      </c>
      <c r="AA152" s="259">
        <v>0</v>
      </c>
      <c r="AB152" s="259">
        <v>0.34364904658458839</v>
      </c>
      <c r="AC152" s="259">
        <v>9.920824182804491E-5</v>
      </c>
      <c r="AD152" s="259">
        <v>0.15550182041882377</v>
      </c>
      <c r="AE152" s="259">
        <v>0.37415011754572097</v>
      </c>
      <c r="AF152" s="259">
        <v>0.1197177892156006</v>
      </c>
      <c r="AG152" s="259">
        <v>0.8938562617126824</v>
      </c>
      <c r="AH152" s="259" t="e">
        <v>#DIV/0!</v>
      </c>
      <c r="AI152" s="259">
        <v>2.0812558177096849E-2</v>
      </c>
      <c r="AJ152" s="355">
        <v>0.35017056307459299</v>
      </c>
    </row>
    <row r="153" spans="1:42" s="259" customFormat="1" x14ac:dyDescent="0.25">
      <c r="A153" s="190"/>
      <c r="B153" s="263"/>
      <c r="C153" s="266" t="s">
        <v>1183</v>
      </c>
      <c r="D153" s="259">
        <v>5.4143070000893537E-2</v>
      </c>
      <c r="E153" s="259">
        <v>0.13389240232662386</v>
      </c>
      <c r="F153" s="259">
        <v>0.1007241660965691</v>
      </c>
      <c r="G153" s="259">
        <v>7.0871314076711892E-2</v>
      </c>
      <c r="H153" s="259">
        <v>9.3417881896850491E-2</v>
      </c>
      <c r="I153" s="259">
        <v>4.0015219011175419E-2</v>
      </c>
      <c r="J153" s="259">
        <v>2.9124261369655065E-2</v>
      </c>
      <c r="K153" s="259">
        <v>0</v>
      </c>
      <c r="L153" s="259">
        <v>0</v>
      </c>
      <c r="M153" s="259">
        <v>0.14588559498418549</v>
      </c>
      <c r="N153" s="259">
        <v>4.4916985447399513E-2</v>
      </c>
      <c r="O153" s="259">
        <v>9.5594247298597015E-2</v>
      </c>
      <c r="P153" s="259">
        <v>3.4550650097637185E-2</v>
      </c>
      <c r="Q153" s="259">
        <v>1.0949210250343242E-4</v>
      </c>
      <c r="R153" s="259">
        <v>3.6511704730445814E-2</v>
      </c>
      <c r="S153" s="259">
        <v>5.1703258478164781E-2</v>
      </c>
      <c r="T153" s="259">
        <v>1.0441741652413461E-2</v>
      </c>
      <c r="U153" s="259">
        <v>7.9106744210594496E-4</v>
      </c>
      <c r="V153" s="259">
        <v>4.161554740945159E-3</v>
      </c>
      <c r="W153" s="259">
        <v>1.6656210354349483E-3</v>
      </c>
      <c r="X153" s="259">
        <v>6.3448566136196004E-8</v>
      </c>
      <c r="Y153" s="259">
        <v>0</v>
      </c>
      <c r="Z153" s="259">
        <v>0.11379525027290124</v>
      </c>
      <c r="AA153" s="259">
        <v>0</v>
      </c>
      <c r="AB153" s="259">
        <v>7.3936196498768689E-2</v>
      </c>
      <c r="AC153" s="259">
        <v>0</v>
      </c>
      <c r="AD153" s="259">
        <v>3.30375094947521E-2</v>
      </c>
      <c r="AE153" s="259">
        <v>7.1883627429979155E-2</v>
      </c>
      <c r="AF153" s="259">
        <v>4.1674716567823712E-2</v>
      </c>
      <c r="AG153" s="259">
        <v>3.6081593334825232E-2</v>
      </c>
      <c r="AH153" s="259" t="e">
        <v>#DIV/0!</v>
      </c>
      <c r="AI153" s="259">
        <v>0</v>
      </c>
      <c r="AJ153" s="355">
        <v>7.952513188304372E-2</v>
      </c>
    </row>
    <row r="154" spans="1:42" s="259" customFormat="1" x14ac:dyDescent="0.25">
      <c r="A154" s="190"/>
      <c r="B154" s="263"/>
      <c r="C154" s="271" t="s">
        <v>1822</v>
      </c>
      <c r="D154" s="259">
        <v>0.51474239456466231</v>
      </c>
      <c r="E154" s="259">
        <v>0.36267196950255626</v>
      </c>
      <c r="F154" s="259">
        <v>0.38431900206883873</v>
      </c>
      <c r="G154" s="259">
        <v>0.62343461390527577</v>
      </c>
      <c r="H154" s="259">
        <v>0.44987771797656967</v>
      </c>
      <c r="I154" s="259">
        <v>0.51645205188997589</v>
      </c>
      <c r="J154" s="259">
        <v>0.71548818654383739</v>
      </c>
      <c r="K154" s="259">
        <v>1</v>
      </c>
      <c r="L154" s="259">
        <v>5.6790717757395005E-2</v>
      </c>
      <c r="M154" s="259">
        <v>0.10211361378940531</v>
      </c>
      <c r="N154" s="259">
        <v>0.82477769060685679</v>
      </c>
      <c r="O154" s="259">
        <v>0.3167266035013363</v>
      </c>
      <c r="P154" s="259">
        <v>0.6517762765660623</v>
      </c>
      <c r="Q154" s="259">
        <v>3.4662052826743388E-5</v>
      </c>
      <c r="R154" s="259">
        <v>0.50299558417766144</v>
      </c>
      <c r="S154" s="259">
        <v>0.77516255484334151</v>
      </c>
      <c r="T154" s="259">
        <v>0.48881522568140956</v>
      </c>
      <c r="U154" s="259">
        <v>0.47975099031706597</v>
      </c>
      <c r="V154" s="259">
        <v>0.19466456684023797</v>
      </c>
      <c r="W154" s="259">
        <v>0.90078640180896286</v>
      </c>
      <c r="X154" s="259">
        <v>5.9085237429350228E-2</v>
      </c>
      <c r="Y154" s="259">
        <v>0</v>
      </c>
      <c r="Z154" s="259">
        <v>0.59448168989601735</v>
      </c>
      <c r="AA154" s="259">
        <v>0</v>
      </c>
      <c r="AB154" s="259">
        <v>0.11658130686260056</v>
      </c>
      <c r="AC154" s="259">
        <v>0</v>
      </c>
      <c r="AD154" s="259">
        <v>0.46867149992594526</v>
      </c>
      <c r="AE154" s="259">
        <v>0.46857446267171082</v>
      </c>
      <c r="AF154" s="259">
        <v>0.83742586445677136</v>
      </c>
      <c r="AG154" s="259">
        <v>6.9478226688026404E-2</v>
      </c>
      <c r="AH154" s="259" t="e">
        <v>#DIV/0!</v>
      </c>
      <c r="AI154" s="259">
        <v>0</v>
      </c>
      <c r="AJ154" s="355">
        <v>0.47532342997927668</v>
      </c>
    </row>
    <row r="155" spans="1:42" s="259" customFormat="1" x14ac:dyDescent="0.25">
      <c r="A155" s="190"/>
      <c r="B155" s="263"/>
      <c r="C155" s="271" t="s">
        <v>1182</v>
      </c>
      <c r="D155" s="259">
        <v>0.37526438715051286</v>
      </c>
      <c r="E155" s="259">
        <v>0.42142674703533722</v>
      </c>
      <c r="F155" s="259">
        <v>0.34644690849085724</v>
      </c>
      <c r="G155" s="259">
        <v>0.30023614516365399</v>
      </c>
      <c r="H155" s="259">
        <v>0.36029449693150001</v>
      </c>
      <c r="I155" s="259">
        <v>0.43843226069410496</v>
      </c>
      <c r="J155" s="259">
        <v>0.25385978132468212</v>
      </c>
      <c r="K155" s="259">
        <v>0</v>
      </c>
      <c r="L155" s="259">
        <v>0.94320928224260492</v>
      </c>
      <c r="M155" s="259">
        <v>0.75200076531709603</v>
      </c>
      <c r="N155" s="259">
        <v>0.12903176407308162</v>
      </c>
      <c r="O155" s="259">
        <v>0.41660584506660403</v>
      </c>
      <c r="P155" s="259">
        <v>0.29767475354031242</v>
      </c>
      <c r="Q155" s="259">
        <v>0.50017523355337712</v>
      </c>
      <c r="R155" s="259">
        <v>0.42378751549075688</v>
      </c>
      <c r="S155" s="259">
        <v>9.7913420765431795E-3</v>
      </c>
      <c r="T155" s="259">
        <v>0.49925776222682183</v>
      </c>
      <c r="U155" s="259">
        <v>0.29411278712633049</v>
      </c>
      <c r="V155" s="259">
        <v>0.74721087518676998</v>
      </c>
      <c r="W155" s="259">
        <v>7.6198142258907704E-3</v>
      </c>
      <c r="X155" s="259">
        <v>0.89029796719435783</v>
      </c>
      <c r="Y155" s="259">
        <v>6.8735820560701016E-2</v>
      </c>
      <c r="Z155" s="259">
        <v>0.28545780024758227</v>
      </c>
      <c r="AA155" s="259">
        <v>0</v>
      </c>
      <c r="AB155" s="259">
        <v>0.34364904658458839</v>
      </c>
      <c r="AC155" s="259">
        <v>9.920824182804491E-5</v>
      </c>
      <c r="AD155" s="259">
        <v>0.15550182041882377</v>
      </c>
      <c r="AE155" s="259">
        <v>0.37415011754572097</v>
      </c>
      <c r="AF155" s="259">
        <v>0.1197177892156006</v>
      </c>
      <c r="AG155" s="259">
        <v>0.8938562617126824</v>
      </c>
      <c r="AH155" s="259" t="e">
        <v>#DIV/0!</v>
      </c>
      <c r="AI155" s="259">
        <v>2.0812558177096849E-2</v>
      </c>
      <c r="AJ155" s="355">
        <v>0.35017056307459299</v>
      </c>
    </row>
    <row r="156" spans="1:42" s="259" customFormat="1" x14ac:dyDescent="0.25">
      <c r="A156" s="190"/>
      <c r="B156" s="263"/>
      <c r="C156" s="271" t="s">
        <v>1019</v>
      </c>
      <c r="D156" s="259">
        <v>5.4143070000893537E-2</v>
      </c>
      <c r="E156" s="259">
        <v>0.1221089910633993</v>
      </c>
      <c r="F156" s="259">
        <v>9.9756990458324368E-2</v>
      </c>
      <c r="G156" s="259">
        <v>7.0871314076711892E-2</v>
      </c>
      <c r="H156" s="259">
        <v>9.0394218743894819E-2</v>
      </c>
      <c r="I156" s="259">
        <v>4.0015219011175419E-2</v>
      </c>
      <c r="J156" s="259">
        <v>2.9124261369655065E-2</v>
      </c>
      <c r="K156" s="259">
        <v>0</v>
      </c>
      <c r="L156" s="259">
        <v>0</v>
      </c>
      <c r="M156" s="259">
        <v>0.14112884518016366</v>
      </c>
      <c r="N156" s="259">
        <v>4.4751561241844824E-2</v>
      </c>
      <c r="O156" s="259">
        <v>9.5594247298597015E-2</v>
      </c>
      <c r="P156" s="259">
        <v>3.4550650097637185E-2</v>
      </c>
      <c r="Q156" s="259">
        <v>1.0949210250343242E-4</v>
      </c>
      <c r="R156" s="259">
        <v>3.6174531327101328E-2</v>
      </c>
      <c r="S156" s="259">
        <v>5.1703258478164781E-2</v>
      </c>
      <c r="T156" s="259">
        <v>1.0441741652413461E-2</v>
      </c>
      <c r="U156" s="259">
        <v>7.9106744210594496E-4</v>
      </c>
      <c r="V156" s="259">
        <v>4.161554740945159E-3</v>
      </c>
      <c r="W156" s="259">
        <v>1.6656210354349483E-3</v>
      </c>
      <c r="X156" s="259">
        <v>6.3448566136196004E-8</v>
      </c>
      <c r="Y156" s="259">
        <v>0</v>
      </c>
      <c r="Z156" s="259">
        <v>0.11379525027290124</v>
      </c>
      <c r="AA156" s="259">
        <v>0</v>
      </c>
      <c r="AB156" s="259">
        <v>7.3936196498768689E-2</v>
      </c>
      <c r="AC156" s="259">
        <v>0</v>
      </c>
      <c r="AD156" s="259">
        <v>3.30375094947521E-2</v>
      </c>
      <c r="AE156" s="259">
        <v>6.9883048483422833E-2</v>
      </c>
      <c r="AF156" s="259">
        <v>4.1521233273892004E-2</v>
      </c>
      <c r="AG156" s="259">
        <v>3.4906584155846757E-2</v>
      </c>
      <c r="AH156" s="259" t="e">
        <v>#DIV/0!</v>
      </c>
      <c r="AI156" s="259">
        <v>0</v>
      </c>
      <c r="AJ156" s="355">
        <v>7.7222307235258775E-2</v>
      </c>
    </row>
    <row r="157" spans="1:42" s="259" customFormat="1" x14ac:dyDescent="0.25">
      <c r="A157" s="190"/>
      <c r="B157" s="263"/>
      <c r="C157" s="271" t="s">
        <v>1823</v>
      </c>
      <c r="D157" s="259">
        <v>5.514431055368707E-2</v>
      </c>
      <c r="E157" s="259">
        <v>2.5391232604439666E-3</v>
      </c>
      <c r="F157" s="259">
        <v>0.1664338976506359</v>
      </c>
      <c r="G157" s="259">
        <v>5.3199576252405505E-3</v>
      </c>
      <c r="H157" s="259">
        <v>7.7594559599974314E-2</v>
      </c>
      <c r="I157" s="259">
        <v>5.1004684047437241E-3</v>
      </c>
      <c r="J157" s="259">
        <v>0</v>
      </c>
      <c r="K157" s="259">
        <v>0</v>
      </c>
      <c r="L157" s="259">
        <v>0</v>
      </c>
      <c r="M157" s="259">
        <v>2.5909313181500183E-8</v>
      </c>
      <c r="N157" s="259">
        <v>1.2735598726620482E-3</v>
      </c>
      <c r="O157" s="259">
        <v>0.17045837971839636</v>
      </c>
      <c r="P157" s="259">
        <v>1.0763221308876567E-2</v>
      </c>
      <c r="Q157" s="259">
        <v>0.49968061229129263</v>
      </c>
      <c r="R157" s="259">
        <v>3.6062634524868215E-2</v>
      </c>
      <c r="S157" s="259">
        <v>0.16287982513172627</v>
      </c>
      <c r="T157" s="259">
        <v>1.4852704393550401E-3</v>
      </c>
      <c r="U157" s="259">
        <v>0.22534515511449779</v>
      </c>
      <c r="V157" s="259">
        <v>5.3963003232046745E-2</v>
      </c>
      <c r="W157" s="259">
        <v>8.9928162929711453E-2</v>
      </c>
      <c r="X157" s="259">
        <v>5.06167319277257E-2</v>
      </c>
      <c r="Y157" s="259">
        <v>0.93126417943929907</v>
      </c>
      <c r="Z157" s="259">
        <v>6.2652595834990117E-3</v>
      </c>
      <c r="AA157" s="259">
        <v>1</v>
      </c>
      <c r="AB157" s="259">
        <v>0.46583345005404242</v>
      </c>
      <c r="AC157" s="259">
        <v>0.99990079175817204</v>
      </c>
      <c r="AD157" s="259">
        <v>0.34261401331269148</v>
      </c>
      <c r="AE157" s="259">
        <v>7.3429340019099343E-2</v>
      </c>
      <c r="AF157" s="259">
        <v>1.181629759804313E-3</v>
      </c>
      <c r="AG157" s="259">
        <v>5.8391826446591607E-4</v>
      </c>
      <c r="AH157" s="259" t="e">
        <v>#DIV/0!</v>
      </c>
      <c r="AI157" s="259">
        <v>0.97918744182290318</v>
      </c>
      <c r="AJ157" s="355">
        <v>8.0377366451141186E-2</v>
      </c>
    </row>
    <row r="158" spans="1:42" s="259" customFormat="1" x14ac:dyDescent="0.25">
      <c r="A158" s="190"/>
      <c r="B158" s="263"/>
      <c r="C158" s="271" t="s">
        <v>1824</v>
      </c>
      <c r="D158" s="259">
        <v>0</v>
      </c>
      <c r="E158" s="259">
        <v>1.1783411263224554E-2</v>
      </c>
      <c r="F158" s="259">
        <v>9.6717563824473215E-4</v>
      </c>
      <c r="G158" s="259">
        <v>0</v>
      </c>
      <c r="H158" s="259">
        <v>3.0236631529556692E-3</v>
      </c>
      <c r="I158" s="259">
        <v>0</v>
      </c>
      <c r="J158" s="259">
        <v>0</v>
      </c>
      <c r="K158" s="259">
        <v>0</v>
      </c>
      <c r="L158" s="259">
        <v>0</v>
      </c>
      <c r="M158" s="259">
        <v>4.7567498040218094E-3</v>
      </c>
      <c r="N158" s="259">
        <v>1.6542420555469304E-4</v>
      </c>
      <c r="O158" s="259">
        <v>0</v>
      </c>
      <c r="P158" s="259">
        <v>0</v>
      </c>
      <c r="Q158" s="259">
        <v>0</v>
      </c>
      <c r="R158" s="259">
        <v>3.3717340334448663E-4</v>
      </c>
      <c r="S158" s="259">
        <v>0</v>
      </c>
      <c r="T158" s="259">
        <v>0</v>
      </c>
      <c r="U158" s="259">
        <v>0</v>
      </c>
      <c r="V158" s="259">
        <v>0</v>
      </c>
      <c r="W158" s="259">
        <v>0</v>
      </c>
      <c r="X158" s="259">
        <v>0</v>
      </c>
      <c r="Y158" s="259">
        <v>0</v>
      </c>
      <c r="Z158" s="259">
        <v>0</v>
      </c>
      <c r="AA158" s="259">
        <v>0</v>
      </c>
      <c r="AB158" s="259">
        <v>0</v>
      </c>
      <c r="AC158" s="259">
        <v>0</v>
      </c>
      <c r="AD158" s="259">
        <v>0</v>
      </c>
      <c r="AE158" s="259">
        <v>2.0005789465563236E-3</v>
      </c>
      <c r="AF158" s="259">
        <v>1.5348329393170286E-4</v>
      </c>
      <c r="AG158" s="259">
        <v>1.1750091789784749E-3</v>
      </c>
      <c r="AH158" s="259" t="e">
        <v>#DIV/0!</v>
      </c>
      <c r="AI158" s="259">
        <v>0</v>
      </c>
      <c r="AJ158" s="355">
        <v>2.3028246477849379E-3</v>
      </c>
    </row>
    <row r="159" spans="1:42" s="259" customFormat="1" x14ac:dyDescent="0.25">
      <c r="A159" s="190"/>
      <c r="B159" s="263"/>
      <c r="C159" s="271" t="s">
        <v>565</v>
      </c>
      <c r="D159" s="259">
        <v>7.0583773024426497E-4</v>
      </c>
      <c r="E159" s="259">
        <v>7.9469757875038613E-2</v>
      </c>
      <c r="F159" s="259">
        <v>2.0760256930992286E-3</v>
      </c>
      <c r="G159" s="259">
        <v>1.3796922911769855E-4</v>
      </c>
      <c r="H159" s="259">
        <v>1.8815343595105474E-2</v>
      </c>
      <c r="I159" s="259">
        <v>0</v>
      </c>
      <c r="J159" s="259">
        <v>1.5277707618255594E-3</v>
      </c>
      <c r="K159" s="259">
        <v>0</v>
      </c>
      <c r="L159" s="259">
        <v>0</v>
      </c>
      <c r="M159" s="259">
        <v>0</v>
      </c>
      <c r="N159" s="259">
        <v>0</v>
      </c>
      <c r="O159" s="259">
        <v>6.1492441506633925E-4</v>
      </c>
      <c r="P159" s="259">
        <v>5.2350984871114828E-3</v>
      </c>
      <c r="Q159" s="259">
        <v>0</v>
      </c>
      <c r="R159" s="259">
        <v>6.4256107626776201E-4</v>
      </c>
      <c r="S159" s="259">
        <v>4.6301947022421781E-4</v>
      </c>
      <c r="T159" s="259">
        <v>0</v>
      </c>
      <c r="U159" s="259">
        <v>0</v>
      </c>
      <c r="V159" s="259">
        <v>0</v>
      </c>
      <c r="W159" s="259">
        <v>0</v>
      </c>
      <c r="X159" s="259">
        <v>0</v>
      </c>
      <c r="Y159" s="259">
        <v>0</v>
      </c>
      <c r="Z159" s="259">
        <v>0</v>
      </c>
      <c r="AA159" s="259">
        <v>0</v>
      </c>
      <c r="AB159" s="259">
        <v>0</v>
      </c>
      <c r="AC159" s="259">
        <v>0</v>
      </c>
      <c r="AD159" s="259">
        <v>1.7515684778729378E-4</v>
      </c>
      <c r="AE159" s="259">
        <v>1.1962452333489691E-2</v>
      </c>
      <c r="AF159" s="259">
        <v>0</v>
      </c>
      <c r="AG159" s="259">
        <v>0</v>
      </c>
      <c r="AH159" s="259" t="e">
        <v>#DIV/0!</v>
      </c>
      <c r="AI159" s="259">
        <v>0</v>
      </c>
      <c r="AJ159" s="355">
        <v>1.460350861194565E-2</v>
      </c>
    </row>
    <row r="160" spans="1:42" s="259" customFormat="1" x14ac:dyDescent="0.25">
      <c r="A160" s="190"/>
      <c r="B160" s="263"/>
      <c r="C160" s="271" t="s">
        <v>1020</v>
      </c>
      <c r="D160" s="259">
        <v>0</v>
      </c>
      <c r="E160" s="259">
        <v>0</v>
      </c>
      <c r="F160" s="259">
        <v>0</v>
      </c>
      <c r="G160" s="259">
        <v>0</v>
      </c>
      <c r="H160" s="259">
        <v>0</v>
      </c>
      <c r="I160" s="259">
        <v>0</v>
      </c>
      <c r="J160" s="259">
        <v>0</v>
      </c>
      <c r="K160" s="259">
        <v>0</v>
      </c>
      <c r="L160" s="259">
        <v>0</v>
      </c>
      <c r="M160" s="259">
        <v>0</v>
      </c>
      <c r="N160" s="259">
        <v>0</v>
      </c>
      <c r="O160" s="259">
        <v>0</v>
      </c>
      <c r="P160" s="259">
        <v>0</v>
      </c>
      <c r="Q160" s="259">
        <v>0</v>
      </c>
      <c r="R160" s="259">
        <v>0</v>
      </c>
      <c r="S160" s="259">
        <v>0</v>
      </c>
      <c r="T160" s="259">
        <v>0</v>
      </c>
      <c r="U160" s="259">
        <v>0</v>
      </c>
      <c r="V160" s="259">
        <v>0</v>
      </c>
      <c r="W160" s="259">
        <v>0</v>
      </c>
      <c r="X160" s="259">
        <v>0</v>
      </c>
      <c r="Y160" s="259">
        <v>0</v>
      </c>
      <c r="Z160" s="259">
        <v>0</v>
      </c>
      <c r="AA160" s="259">
        <v>0</v>
      </c>
      <c r="AB160" s="259">
        <v>0</v>
      </c>
      <c r="AC160" s="259">
        <v>0</v>
      </c>
      <c r="AD160" s="259">
        <v>0</v>
      </c>
      <c r="AE160" s="259">
        <v>0</v>
      </c>
      <c r="AF160" s="259">
        <v>0</v>
      </c>
      <c r="AG160" s="259">
        <v>0</v>
      </c>
      <c r="AH160" s="259" t="e">
        <v>#DIV/0!</v>
      </c>
      <c r="AI160" s="259">
        <v>0</v>
      </c>
      <c r="AJ160" s="355">
        <v>0</v>
      </c>
    </row>
    <row r="161" spans="1:42" s="259" customFormat="1" x14ac:dyDescent="0.25">
      <c r="A161" s="190"/>
      <c r="B161" s="272"/>
      <c r="C161" s="273" t="s">
        <v>1280</v>
      </c>
      <c r="D161" s="274">
        <v>1</v>
      </c>
      <c r="E161" s="274">
        <v>1</v>
      </c>
      <c r="F161" s="274">
        <v>1</v>
      </c>
      <c r="G161" s="274">
        <v>1</v>
      </c>
      <c r="H161" s="274">
        <v>1</v>
      </c>
      <c r="I161" s="274">
        <v>1</v>
      </c>
      <c r="J161" s="274">
        <v>1</v>
      </c>
      <c r="K161" s="274">
        <v>1</v>
      </c>
      <c r="L161" s="274">
        <v>1</v>
      </c>
      <c r="M161" s="274">
        <v>1</v>
      </c>
      <c r="N161" s="274">
        <v>1</v>
      </c>
      <c r="O161" s="274">
        <v>1</v>
      </c>
      <c r="P161" s="274">
        <v>1</v>
      </c>
      <c r="Q161" s="274">
        <v>1</v>
      </c>
      <c r="R161" s="274">
        <v>1</v>
      </c>
      <c r="S161" s="274">
        <v>1</v>
      </c>
      <c r="T161" s="274">
        <v>1</v>
      </c>
      <c r="U161" s="274">
        <v>1</v>
      </c>
      <c r="V161" s="274">
        <v>1</v>
      </c>
      <c r="W161" s="274">
        <v>1</v>
      </c>
      <c r="X161" s="274">
        <v>1</v>
      </c>
      <c r="Y161" s="274">
        <v>1</v>
      </c>
      <c r="Z161" s="274">
        <v>1</v>
      </c>
      <c r="AA161" s="274">
        <v>1</v>
      </c>
      <c r="AB161" s="274">
        <v>1</v>
      </c>
      <c r="AC161" s="274">
        <v>1</v>
      </c>
      <c r="AD161" s="274">
        <v>1</v>
      </c>
      <c r="AE161" s="274">
        <v>1</v>
      </c>
      <c r="AF161" s="274">
        <v>1</v>
      </c>
      <c r="AG161" s="274">
        <v>1</v>
      </c>
      <c r="AH161" s="274" t="e">
        <v>#DIV/0!</v>
      </c>
      <c r="AI161" s="274">
        <v>1</v>
      </c>
      <c r="AJ161" s="366">
        <v>1</v>
      </c>
      <c r="AK161" s="258"/>
      <c r="AL161" s="258"/>
      <c r="AM161" s="258"/>
      <c r="AN161" s="258"/>
      <c r="AO161" s="258"/>
      <c r="AP161" s="258"/>
    </row>
    <row r="162" spans="1:42" s="274" customFormat="1" x14ac:dyDescent="0.25">
      <c r="A162" s="190"/>
      <c r="B162" s="259"/>
      <c r="C162" s="258"/>
      <c r="D162" s="258"/>
      <c r="E162" s="258"/>
      <c r="F162" s="25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</row>
    <row r="164" spans="1:42" x14ac:dyDescent="0.25">
      <c r="B164" s="275" t="s">
        <v>723</v>
      </c>
      <c r="C164" s="244"/>
      <c r="D164" s="244"/>
      <c r="E164" s="244"/>
      <c r="F164" s="244"/>
      <c r="G164" s="244"/>
      <c r="H164" s="244"/>
      <c r="I164" s="244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  <c r="AK164" s="244"/>
      <c r="AL164" s="244"/>
      <c r="AM164" s="244"/>
      <c r="AN164" s="244"/>
      <c r="AO164" s="244"/>
      <c r="AP164" s="244"/>
    </row>
    <row r="165" spans="1:42" s="244" customFormat="1" x14ac:dyDescent="0.25">
      <c r="A165" s="190"/>
      <c r="B165" s="275" t="s">
        <v>1214</v>
      </c>
    </row>
    <row r="166" spans="1:42" s="244" customFormat="1" x14ac:dyDescent="0.25">
      <c r="A166" s="190"/>
      <c r="B166" s="275" t="s">
        <v>1220</v>
      </c>
    </row>
    <row r="167" spans="1:42" s="244" customFormat="1" x14ac:dyDescent="0.25">
      <c r="A167" s="190"/>
      <c r="B167" s="276" t="s">
        <v>1217</v>
      </c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190"/>
      <c r="AN167" s="190"/>
      <c r="AO167" s="190"/>
      <c r="AP167" s="190"/>
    </row>
    <row r="168" spans="1:42" x14ac:dyDescent="0.25">
      <c r="B168" s="276" t="s">
        <v>1218</v>
      </c>
    </row>
    <row r="169" spans="1:42" x14ac:dyDescent="0.25">
      <c r="B169" s="276" t="s">
        <v>1219</v>
      </c>
    </row>
    <row r="170" spans="1:42" x14ac:dyDescent="0.25">
      <c r="B170" s="276" t="s">
        <v>1279</v>
      </c>
    </row>
    <row r="171" spans="1:42" x14ac:dyDescent="0.25">
      <c r="B171" s="276" t="s">
        <v>1226</v>
      </c>
    </row>
  </sheetData>
  <customSheetViews>
    <customSheetView guid="{CFED1871-9B9D-472F-82C9-C68C06036B2E}" scale="75" showGridLines="0">
      <pane xSplit="3" ySplit="6" topLeftCell="AE2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1">
    <mergeCell ref="AF5:AI5"/>
  </mergeCells>
  <conditionalFormatting sqref="AH1:AH5 AH7:AH126 AH140:AH1048576">
    <cfRule type="containsBlanks" dxfId="19" priority="11">
      <formula>LEN(TRIM(AH1))=0</formula>
    </cfRule>
  </conditionalFormatting>
  <conditionalFormatting sqref="AH8:AH126">
    <cfRule type="containsErrors" dxfId="18" priority="10">
      <formula>ISERROR(AH8)</formula>
    </cfRule>
  </conditionalFormatting>
  <conditionalFormatting sqref="AH128:AH138">
    <cfRule type="containsErrors" dxfId="17" priority="3">
      <formula>ISERROR(AH128)</formula>
    </cfRule>
    <cfRule type="containsBlanks" dxfId="16" priority="4">
      <formula>LEN(TRIM(AH128))=0</formula>
    </cfRule>
  </conditionalFormatting>
  <conditionalFormatting sqref="AH140:AH161">
    <cfRule type="containsErrors" dxfId="15" priority="9">
      <formula>ISERROR(AH140)</formula>
    </cfRule>
  </conditionalFormatting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">
    <tabColor rgb="FFFF0000"/>
    <pageSetUpPr fitToPage="1"/>
  </sheetPr>
  <dimension ref="A2:AK157"/>
  <sheetViews>
    <sheetView showGridLines="0" zoomScale="70" zoomScaleNormal="70" workbookViewId="0">
      <pane xSplit="3" ySplit="5" topLeftCell="D6" activePane="bottomRight" state="frozen"/>
      <selection activeCell="C3" sqref="C3"/>
      <selection pane="topRight" activeCell="C3" sqref="C3"/>
      <selection pane="bottomLeft" activeCell="C3" sqref="C3"/>
      <selection pane="bottomRight" activeCell="C159" sqref="C159"/>
    </sheetView>
  </sheetViews>
  <sheetFormatPr defaultColWidth="11.44140625" defaultRowHeight="13.8" x14ac:dyDescent="0.25"/>
  <cols>
    <col min="1" max="1" width="5.77734375" style="82" customWidth="1"/>
    <col min="2" max="2" width="16.21875" style="82" customWidth="1"/>
    <col min="3" max="3" width="68.5546875" style="82" customWidth="1"/>
    <col min="4" max="4" width="29.44140625" style="115" customWidth="1"/>
    <col min="5" max="5" width="29.21875" style="115" customWidth="1"/>
    <col min="6" max="6" width="28.77734375" style="115" customWidth="1"/>
    <col min="7" max="7" width="25" style="115" customWidth="1"/>
    <col min="8" max="8" width="27.44140625" style="115" customWidth="1"/>
    <col min="9" max="9" width="23" style="115" customWidth="1"/>
    <col min="10" max="10" width="24.21875" style="115" customWidth="1"/>
    <col min="11" max="11" width="20.77734375" style="115" customWidth="1"/>
    <col min="12" max="12" width="23" style="115" customWidth="1"/>
    <col min="13" max="13" width="20.77734375" style="115" customWidth="1"/>
    <col min="14" max="14" width="27.21875" style="115" bestFit="1" customWidth="1"/>
    <col min="15" max="17" width="20.77734375" style="115" bestFit="1" customWidth="1"/>
    <col min="18" max="18" width="27.44140625" style="115" bestFit="1" customWidth="1"/>
    <col min="19" max="19" width="21.21875" style="115" bestFit="1" customWidth="1"/>
    <col min="20" max="20" width="21" style="115" bestFit="1" customWidth="1"/>
    <col min="21" max="21" width="36.44140625" style="115" bestFit="1" customWidth="1"/>
    <col min="22" max="22" width="19.21875" style="115" bestFit="1" customWidth="1"/>
    <col min="23" max="23" width="27.44140625" style="115" bestFit="1" customWidth="1"/>
    <col min="24" max="26" width="19.21875" style="115" bestFit="1" customWidth="1"/>
    <col min="27" max="27" width="22.21875" style="115" bestFit="1" customWidth="1"/>
    <col min="28" max="28" width="33.5546875" style="115" bestFit="1" customWidth="1"/>
    <col min="29" max="29" width="22.21875" style="115" bestFit="1" customWidth="1"/>
    <col min="30" max="30" width="27.44140625" style="115" bestFit="1" customWidth="1"/>
    <col min="31" max="31" width="25" style="115" bestFit="1" customWidth="1"/>
    <col min="32" max="34" width="27.44140625" style="115" bestFit="1" customWidth="1"/>
    <col min="35" max="36" width="31.5546875" style="115" bestFit="1" customWidth="1"/>
    <col min="37" max="16384" width="11.44140625" style="82"/>
  </cols>
  <sheetData>
    <row r="2" spans="1:36" x14ac:dyDescent="0.25">
      <c r="B2" s="186" t="s">
        <v>724</v>
      </c>
    </row>
    <row r="3" spans="1:36" x14ac:dyDescent="0.25">
      <c r="B3" s="187">
        <v>44408</v>
      </c>
    </row>
    <row r="4" spans="1:36" x14ac:dyDescent="0.25">
      <c r="AF4" s="571" t="s">
        <v>1221</v>
      </c>
      <c r="AG4" s="571"/>
      <c r="AH4" s="571"/>
      <c r="AI4" s="571"/>
    </row>
    <row r="5" spans="1:36" s="332" customFormat="1" ht="48.75" customHeight="1" x14ac:dyDescent="0.3">
      <c r="A5" s="328"/>
      <c r="B5" s="334" t="s">
        <v>10</v>
      </c>
      <c r="C5" s="335" t="s">
        <v>11</v>
      </c>
      <c r="D5" s="336" t="s">
        <v>1133</v>
      </c>
      <c r="E5" s="313" t="s">
        <v>1134</v>
      </c>
      <c r="F5" s="313" t="s">
        <v>1135</v>
      </c>
      <c r="G5" s="313" t="s">
        <v>1136</v>
      </c>
      <c r="H5" s="337" t="s">
        <v>1137</v>
      </c>
      <c r="I5" s="313" t="s">
        <v>1138</v>
      </c>
      <c r="J5" s="313" t="s">
        <v>1139</v>
      </c>
      <c r="K5" s="329" t="s">
        <v>1144</v>
      </c>
      <c r="L5" s="330" t="s">
        <v>1205</v>
      </c>
      <c r="M5" s="330" t="s">
        <v>1141</v>
      </c>
      <c r="N5" s="329" t="s">
        <v>1142</v>
      </c>
      <c r="O5" s="313" t="s">
        <v>1145</v>
      </c>
      <c r="P5" s="313" t="s">
        <v>1143</v>
      </c>
      <c r="Q5" s="313" t="s">
        <v>1140</v>
      </c>
      <c r="R5" s="337" t="s">
        <v>1147</v>
      </c>
      <c r="S5" s="313" t="s">
        <v>1146</v>
      </c>
      <c r="T5" s="313" t="s">
        <v>1148</v>
      </c>
      <c r="U5" s="313" t="s">
        <v>1149</v>
      </c>
      <c r="V5" s="330" t="s">
        <v>1150</v>
      </c>
      <c r="W5" s="313" t="s">
        <v>1151</v>
      </c>
      <c r="X5" s="313" t="s">
        <v>1152</v>
      </c>
      <c r="Y5" s="333" t="s">
        <v>1284</v>
      </c>
      <c r="Z5" s="313" t="s">
        <v>1153</v>
      </c>
      <c r="AA5" s="333" t="s">
        <v>1285</v>
      </c>
      <c r="AB5" s="313" t="s">
        <v>1154</v>
      </c>
      <c r="AC5" s="333" t="s">
        <v>1286</v>
      </c>
      <c r="AD5" s="337" t="s">
        <v>1155</v>
      </c>
      <c r="AE5" s="337" t="s">
        <v>1156</v>
      </c>
      <c r="AF5" s="329" t="s">
        <v>1157</v>
      </c>
      <c r="AG5" s="330" t="s">
        <v>1158</v>
      </c>
      <c r="AH5" s="331" t="s">
        <v>1159</v>
      </c>
      <c r="AI5" s="333" t="s">
        <v>1854</v>
      </c>
      <c r="AJ5" s="327" t="s">
        <v>1222</v>
      </c>
    </row>
    <row r="6" spans="1:36" x14ac:dyDescent="0.25">
      <c r="A6" s="120"/>
      <c r="B6" s="9"/>
      <c r="C6" s="121" t="s">
        <v>492</v>
      </c>
    </row>
    <row r="7" spans="1:36" x14ac:dyDescent="0.25">
      <c r="A7" s="120"/>
      <c r="B7" s="9">
        <v>11</v>
      </c>
      <c r="C7" s="122" t="s">
        <v>12</v>
      </c>
      <c r="D7" s="148">
        <v>879635.90350999997</v>
      </c>
      <c r="E7" s="148">
        <v>1248005.2150600001</v>
      </c>
      <c r="F7" s="118">
        <v>1970337.15472</v>
      </c>
      <c r="G7" s="118">
        <v>846201.19579999999</v>
      </c>
      <c r="H7" s="118">
        <v>4944179.4690899998</v>
      </c>
      <c r="I7" s="118">
        <v>403240.44626</v>
      </c>
      <c r="J7" s="118">
        <v>961817.09809999994</v>
      </c>
      <c r="K7" s="118">
        <v>299316.48800000001</v>
      </c>
      <c r="L7" s="118">
        <v>76199.216490000006</v>
      </c>
      <c r="M7" s="118">
        <v>187389.67014999999</v>
      </c>
      <c r="N7" s="118">
        <v>736486.91275000002</v>
      </c>
      <c r="O7" s="118">
        <v>154864.69743</v>
      </c>
      <c r="P7" s="118">
        <v>170372.25409999999</v>
      </c>
      <c r="Q7" s="118">
        <v>77025.378070000006</v>
      </c>
      <c r="R7" s="118">
        <v>3066712.1613500002</v>
      </c>
      <c r="S7" s="118">
        <v>65453.338450000003</v>
      </c>
      <c r="T7" s="118">
        <v>29094.723529999999</v>
      </c>
      <c r="U7" s="118">
        <v>11568.547399999999</v>
      </c>
      <c r="V7" s="118">
        <v>2227.9074799999999</v>
      </c>
      <c r="W7" s="118">
        <v>52743.705829999999</v>
      </c>
      <c r="X7" s="118">
        <v>2601.0172899999998</v>
      </c>
      <c r="Y7" s="118">
        <v>12554.46164</v>
      </c>
      <c r="Z7" s="118">
        <v>8540.1268799999998</v>
      </c>
      <c r="AA7" s="118">
        <v>6472.3904899999998</v>
      </c>
      <c r="AB7" s="118">
        <v>23807.733039999999</v>
      </c>
      <c r="AC7" s="118">
        <v>4064.4043099999999</v>
      </c>
      <c r="AD7" s="118">
        <v>219128.35633999997</v>
      </c>
      <c r="AE7" s="118">
        <v>8230019.9867800009</v>
      </c>
      <c r="AF7" s="118">
        <v>1035803.40075</v>
      </c>
      <c r="AG7" s="118">
        <v>265816.79411999998</v>
      </c>
      <c r="AH7" s="118">
        <v>0</v>
      </c>
      <c r="AI7" s="118">
        <v>23091.256439999997</v>
      </c>
      <c r="AJ7" s="118">
        <v>6905308.5354699986</v>
      </c>
    </row>
    <row r="8" spans="1:36" x14ac:dyDescent="0.25">
      <c r="A8" s="120"/>
      <c r="B8" s="9">
        <v>1201</v>
      </c>
      <c r="C8" s="122" t="s">
        <v>28</v>
      </c>
      <c r="D8" s="148">
        <v>0</v>
      </c>
      <c r="E8" s="14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0</v>
      </c>
      <c r="R8" s="118">
        <v>0</v>
      </c>
      <c r="S8" s="118">
        <v>0</v>
      </c>
      <c r="T8" s="118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8">
        <v>0</v>
      </c>
      <c r="AC8" s="118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</row>
    <row r="9" spans="1:36" x14ac:dyDescent="0.25">
      <c r="A9" s="120"/>
      <c r="B9" s="9">
        <v>130105</v>
      </c>
      <c r="C9" s="122" t="s">
        <v>34</v>
      </c>
      <c r="D9" s="148">
        <v>5105.7358100000001</v>
      </c>
      <c r="E9" s="148">
        <v>0</v>
      </c>
      <c r="F9" s="118">
        <v>0</v>
      </c>
      <c r="G9" s="118">
        <v>0</v>
      </c>
      <c r="H9" s="118">
        <v>5105.7358100000001</v>
      </c>
      <c r="I9" s="118">
        <v>45758.667479999996</v>
      </c>
      <c r="J9" s="118">
        <v>0</v>
      </c>
      <c r="K9" s="118">
        <v>0</v>
      </c>
      <c r="L9" s="118">
        <v>0</v>
      </c>
      <c r="M9" s="118">
        <v>0</v>
      </c>
      <c r="N9" s="118">
        <v>6000</v>
      </c>
      <c r="O9" s="118">
        <v>3083.9162000000001</v>
      </c>
      <c r="P9" s="118">
        <v>0</v>
      </c>
      <c r="Q9" s="118">
        <v>0</v>
      </c>
      <c r="R9" s="118">
        <v>54842.583679999996</v>
      </c>
      <c r="S9" s="118">
        <v>0</v>
      </c>
      <c r="T9" s="118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8">
        <v>0</v>
      </c>
      <c r="AC9" s="118">
        <v>0</v>
      </c>
      <c r="AD9" s="118">
        <v>0</v>
      </c>
      <c r="AE9" s="118">
        <v>59948.319489999994</v>
      </c>
      <c r="AF9" s="118">
        <v>6000</v>
      </c>
      <c r="AG9" s="118">
        <v>0</v>
      </c>
      <c r="AH9" s="118">
        <v>0</v>
      </c>
      <c r="AI9" s="118">
        <v>0</v>
      </c>
      <c r="AJ9" s="118">
        <v>53948.319489999994</v>
      </c>
    </row>
    <row r="10" spans="1:36" x14ac:dyDescent="0.25">
      <c r="A10" s="120"/>
      <c r="B10" s="9">
        <v>130205</v>
      </c>
      <c r="C10" s="122" t="s">
        <v>34</v>
      </c>
      <c r="D10" s="148">
        <v>25.731929999999998</v>
      </c>
      <c r="E10" s="148">
        <v>0</v>
      </c>
      <c r="F10" s="118">
        <v>0</v>
      </c>
      <c r="G10" s="118">
        <v>0</v>
      </c>
      <c r="H10" s="118">
        <v>25.731929999999998</v>
      </c>
      <c r="I10" s="118">
        <v>0</v>
      </c>
      <c r="J10" s="118">
        <v>0</v>
      </c>
      <c r="K10" s="118">
        <v>26979.642</v>
      </c>
      <c r="L10" s="118">
        <v>0</v>
      </c>
      <c r="M10" s="118">
        <v>0</v>
      </c>
      <c r="N10" s="118">
        <v>52976.569060000002</v>
      </c>
      <c r="O10" s="118">
        <v>0</v>
      </c>
      <c r="P10" s="118">
        <v>0</v>
      </c>
      <c r="Q10" s="118">
        <v>0</v>
      </c>
      <c r="R10" s="118">
        <v>79956.211060000001</v>
      </c>
      <c r="S10" s="118">
        <v>0</v>
      </c>
      <c r="T10" s="118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8">
        <v>0</v>
      </c>
      <c r="AC10" s="118">
        <v>0</v>
      </c>
      <c r="AD10" s="118">
        <v>0</v>
      </c>
      <c r="AE10" s="118">
        <v>79981.942989999996</v>
      </c>
      <c r="AF10" s="118">
        <v>79956.211060000001</v>
      </c>
      <c r="AG10" s="118">
        <v>0</v>
      </c>
      <c r="AH10" s="118">
        <v>0</v>
      </c>
      <c r="AI10" s="118">
        <v>0</v>
      </c>
      <c r="AJ10" s="118">
        <v>25.731929999999998</v>
      </c>
    </row>
    <row r="11" spans="1:36" x14ac:dyDescent="0.25">
      <c r="A11" s="120"/>
      <c r="B11" s="9">
        <v>130305</v>
      </c>
      <c r="C11" s="122" t="s">
        <v>34</v>
      </c>
      <c r="D11" s="148">
        <v>29089.529429999999</v>
      </c>
      <c r="E11" s="148">
        <v>7926.5855000000001</v>
      </c>
      <c r="F11" s="118">
        <v>6805.2900799999998</v>
      </c>
      <c r="G11" s="118">
        <v>109617.63404</v>
      </c>
      <c r="H11" s="118">
        <v>153439.03904999999</v>
      </c>
      <c r="I11" s="118">
        <v>40729.907500000001</v>
      </c>
      <c r="J11" s="118">
        <v>44396.21398</v>
      </c>
      <c r="K11" s="118">
        <v>999.33399999999995</v>
      </c>
      <c r="L11" s="118">
        <v>496.57686000000001</v>
      </c>
      <c r="M11" s="118">
        <v>10996.21192</v>
      </c>
      <c r="N11" s="118">
        <v>15946.309380000001</v>
      </c>
      <c r="O11" s="118">
        <v>2892.0795800000001</v>
      </c>
      <c r="P11" s="118">
        <v>1929.3887500000001</v>
      </c>
      <c r="Q11" s="118">
        <v>26358.623049999998</v>
      </c>
      <c r="R11" s="118">
        <v>144744.64502000003</v>
      </c>
      <c r="S11" s="118">
        <v>3000</v>
      </c>
      <c r="T11" s="118">
        <v>12919.75123</v>
      </c>
      <c r="U11" s="118">
        <v>2495.8384299999998</v>
      </c>
      <c r="V11" s="118">
        <v>1700</v>
      </c>
      <c r="W11" s="118">
        <v>18873.0995</v>
      </c>
      <c r="X11" s="118">
        <v>644.51971000000003</v>
      </c>
      <c r="Y11" s="118">
        <v>397.55200000000002</v>
      </c>
      <c r="Z11" s="118">
        <v>797.63311999999996</v>
      </c>
      <c r="AA11" s="118">
        <v>9506.7813600000009</v>
      </c>
      <c r="AB11" s="118">
        <v>2924.1781500000002</v>
      </c>
      <c r="AC11" s="118">
        <v>74.63897</v>
      </c>
      <c r="AD11" s="118">
        <v>53333.992469999997</v>
      </c>
      <c r="AE11" s="118">
        <v>351517.67654000001</v>
      </c>
      <c r="AF11" s="118">
        <v>16945.643380000001</v>
      </c>
      <c r="AG11" s="118">
        <v>13192.788779999999</v>
      </c>
      <c r="AH11" s="118">
        <v>0</v>
      </c>
      <c r="AI11" s="118">
        <v>9978.9723300000005</v>
      </c>
      <c r="AJ11" s="118">
        <v>311400.27205000003</v>
      </c>
    </row>
    <row r="12" spans="1:36" x14ac:dyDescent="0.25">
      <c r="A12" s="120"/>
      <c r="B12" s="9">
        <v>130310</v>
      </c>
      <c r="C12" s="122" t="s">
        <v>35</v>
      </c>
      <c r="D12" s="148">
        <v>28563.55156</v>
      </c>
      <c r="E12" s="148">
        <v>55467.547409999999</v>
      </c>
      <c r="F12" s="118">
        <v>26570.246210000001</v>
      </c>
      <c r="G12" s="118">
        <v>132756.86236</v>
      </c>
      <c r="H12" s="118">
        <v>243358.20753999997</v>
      </c>
      <c r="I12" s="118">
        <v>61077.500160000003</v>
      </c>
      <c r="J12" s="118">
        <v>91284.321939999994</v>
      </c>
      <c r="K12" s="118">
        <v>1989.749</v>
      </c>
      <c r="L12" s="118">
        <v>2360.4593500000001</v>
      </c>
      <c r="M12" s="118">
        <v>26094.796890000001</v>
      </c>
      <c r="N12" s="118">
        <v>86806.330010000005</v>
      </c>
      <c r="O12" s="118">
        <v>13177.610919999999</v>
      </c>
      <c r="P12" s="118">
        <v>10531.20312</v>
      </c>
      <c r="Q12" s="118">
        <v>54654.479639999998</v>
      </c>
      <c r="R12" s="118">
        <v>347976.45103</v>
      </c>
      <c r="S12" s="118">
        <v>1000</v>
      </c>
      <c r="T12" s="118">
        <v>7797.2694600000004</v>
      </c>
      <c r="U12" s="118">
        <v>1093.2367099999999</v>
      </c>
      <c r="V12" s="118">
        <v>300</v>
      </c>
      <c r="W12" s="118">
        <v>1333.72163</v>
      </c>
      <c r="X12" s="118">
        <v>0</v>
      </c>
      <c r="Y12" s="118">
        <v>196.03880000000001</v>
      </c>
      <c r="Z12" s="118">
        <v>1593.3465900000001</v>
      </c>
      <c r="AA12" s="118">
        <v>4677.1027700000004</v>
      </c>
      <c r="AB12" s="118">
        <v>468.53133000000003</v>
      </c>
      <c r="AC12" s="118">
        <v>500</v>
      </c>
      <c r="AD12" s="118">
        <v>18959.247290000003</v>
      </c>
      <c r="AE12" s="118">
        <v>610293.90585999994</v>
      </c>
      <c r="AF12" s="118">
        <v>88796.079010000001</v>
      </c>
      <c r="AG12" s="118">
        <v>28755.256240000002</v>
      </c>
      <c r="AH12" s="118">
        <v>0</v>
      </c>
      <c r="AI12" s="118">
        <v>5373.1415700000007</v>
      </c>
      <c r="AJ12" s="118">
        <v>487369.42903999996</v>
      </c>
    </row>
    <row r="13" spans="1:36" x14ac:dyDescent="0.25">
      <c r="A13" s="120"/>
      <c r="B13" s="9">
        <v>1304</v>
      </c>
      <c r="C13" s="122" t="s">
        <v>40</v>
      </c>
      <c r="D13" s="148">
        <v>648943.46091000002</v>
      </c>
      <c r="E13" s="148">
        <v>382961.87180000002</v>
      </c>
      <c r="F13" s="118">
        <v>1723126.7252</v>
      </c>
      <c r="G13" s="118">
        <v>236305.9932</v>
      </c>
      <c r="H13" s="118">
        <v>2991338.0511099999</v>
      </c>
      <c r="I13" s="118">
        <v>132022.12878</v>
      </c>
      <c r="J13" s="118">
        <v>222734.03972999999</v>
      </c>
      <c r="K13" s="118">
        <v>59321.703000000001</v>
      </c>
      <c r="L13" s="118">
        <v>110518.42627</v>
      </c>
      <c r="M13" s="118">
        <v>61255.9761</v>
      </c>
      <c r="N13" s="118">
        <v>122914.26291</v>
      </c>
      <c r="O13" s="118">
        <v>12965.04046</v>
      </c>
      <c r="P13" s="118">
        <v>93010.008799999996</v>
      </c>
      <c r="Q13" s="118">
        <v>22749.50605</v>
      </c>
      <c r="R13" s="118">
        <v>837491.09209999989</v>
      </c>
      <c r="S13" s="118">
        <v>9690.4290099999998</v>
      </c>
      <c r="T13" s="118">
        <v>13658.61339</v>
      </c>
      <c r="U13" s="118">
        <v>2072.4832999999999</v>
      </c>
      <c r="V13" s="118">
        <v>2289.2691</v>
      </c>
      <c r="W13" s="118">
        <v>7572.7843000000003</v>
      </c>
      <c r="X13" s="118">
        <v>1091.9032299999999</v>
      </c>
      <c r="Y13" s="118">
        <v>1801.6745900000001</v>
      </c>
      <c r="Z13" s="118">
        <v>910.31235000000004</v>
      </c>
      <c r="AA13" s="118">
        <v>2291.9942900000001</v>
      </c>
      <c r="AB13" s="118">
        <v>7459.2593200000001</v>
      </c>
      <c r="AC13" s="118">
        <v>719.57060999999999</v>
      </c>
      <c r="AD13" s="118">
        <v>49558.293490000004</v>
      </c>
      <c r="AE13" s="118">
        <v>3878387.4367</v>
      </c>
      <c r="AF13" s="118">
        <v>182235.96591</v>
      </c>
      <c r="AG13" s="118">
        <v>174063.67147</v>
      </c>
      <c r="AH13" s="118">
        <v>0</v>
      </c>
      <c r="AI13" s="118">
        <v>4813.2394899999999</v>
      </c>
      <c r="AJ13" s="118">
        <v>3517274.5598299992</v>
      </c>
    </row>
    <row r="14" spans="1:36" x14ac:dyDescent="0.25">
      <c r="A14" s="120"/>
      <c r="B14" s="9">
        <v>130605</v>
      </c>
      <c r="C14" s="122" t="s">
        <v>34</v>
      </c>
      <c r="D14" s="148">
        <v>0</v>
      </c>
      <c r="E14" s="148">
        <v>0</v>
      </c>
      <c r="F14" s="118">
        <v>0</v>
      </c>
      <c r="G14" s="118">
        <v>0</v>
      </c>
      <c r="H14" s="118">
        <v>0</v>
      </c>
      <c r="I14" s="118">
        <v>0</v>
      </c>
      <c r="J14" s="118">
        <v>0</v>
      </c>
      <c r="K14" s="118">
        <v>0</v>
      </c>
      <c r="L14" s="118">
        <v>0</v>
      </c>
      <c r="M14" s="118">
        <v>0</v>
      </c>
      <c r="N14" s="118">
        <v>0</v>
      </c>
      <c r="O14" s="118">
        <v>0</v>
      </c>
      <c r="P14" s="118">
        <v>0</v>
      </c>
      <c r="Q14" s="118">
        <v>0</v>
      </c>
      <c r="R14" s="118">
        <v>0</v>
      </c>
      <c r="S14" s="118">
        <v>0</v>
      </c>
      <c r="T14" s="118">
        <v>0</v>
      </c>
      <c r="U14" s="118">
        <v>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118">
        <v>0</v>
      </c>
      <c r="AC14" s="118">
        <v>0</v>
      </c>
      <c r="AD14" s="118">
        <v>0</v>
      </c>
      <c r="AE14" s="118">
        <v>0</v>
      </c>
      <c r="AF14" s="118">
        <v>0</v>
      </c>
      <c r="AG14" s="118">
        <v>0</v>
      </c>
      <c r="AH14" s="118">
        <v>0</v>
      </c>
      <c r="AI14" s="118">
        <v>0</v>
      </c>
      <c r="AJ14" s="118">
        <v>0</v>
      </c>
    </row>
    <row r="15" spans="1:36" x14ac:dyDescent="0.25">
      <c r="A15" s="120"/>
      <c r="B15" s="9">
        <v>130610</v>
      </c>
      <c r="C15" s="122" t="s">
        <v>35</v>
      </c>
      <c r="D15" s="148">
        <v>0</v>
      </c>
      <c r="E15" s="148">
        <v>0</v>
      </c>
      <c r="F15" s="118">
        <v>0</v>
      </c>
      <c r="G15" s="118">
        <v>0</v>
      </c>
      <c r="H15" s="118">
        <v>0</v>
      </c>
      <c r="I15" s="118">
        <v>0</v>
      </c>
      <c r="J15" s="118">
        <v>0</v>
      </c>
      <c r="K15" s="118">
        <v>0</v>
      </c>
      <c r="L15" s="118">
        <v>0</v>
      </c>
      <c r="M15" s="118">
        <v>0</v>
      </c>
      <c r="N15" s="118">
        <v>0</v>
      </c>
      <c r="O15" s="118">
        <v>0</v>
      </c>
      <c r="P15" s="118">
        <v>81.668310000000005</v>
      </c>
      <c r="Q15" s="118">
        <v>0</v>
      </c>
      <c r="R15" s="118">
        <v>81.668310000000005</v>
      </c>
      <c r="S15" s="118">
        <v>0</v>
      </c>
      <c r="T15" s="118">
        <v>0</v>
      </c>
      <c r="U15" s="118">
        <v>0</v>
      </c>
      <c r="V15" s="118">
        <v>0</v>
      </c>
      <c r="W15" s="118">
        <v>0</v>
      </c>
      <c r="X15" s="118">
        <v>0</v>
      </c>
      <c r="Y15" s="118">
        <v>0</v>
      </c>
      <c r="Z15" s="118">
        <v>0</v>
      </c>
      <c r="AA15" s="118">
        <v>0</v>
      </c>
      <c r="AB15" s="118">
        <v>0</v>
      </c>
      <c r="AC15" s="118">
        <v>0</v>
      </c>
      <c r="AD15" s="118">
        <v>0</v>
      </c>
      <c r="AE15" s="118">
        <v>81.668310000000005</v>
      </c>
      <c r="AF15" s="118">
        <v>0</v>
      </c>
      <c r="AG15" s="118">
        <v>0</v>
      </c>
      <c r="AH15" s="118">
        <v>0</v>
      </c>
      <c r="AI15" s="118">
        <v>0</v>
      </c>
      <c r="AJ15" s="118">
        <v>81.668310000000005</v>
      </c>
    </row>
    <row r="16" spans="1:36" x14ac:dyDescent="0.25">
      <c r="A16" s="120"/>
      <c r="B16" s="9">
        <v>130615</v>
      </c>
      <c r="C16" s="122" t="s">
        <v>36</v>
      </c>
      <c r="D16" s="148">
        <v>186306.57235999999</v>
      </c>
      <c r="E16" s="148">
        <v>205408.9112</v>
      </c>
      <c r="F16" s="118">
        <v>423506.74777999998</v>
      </c>
      <c r="G16" s="118">
        <v>185072.12562000001</v>
      </c>
      <c r="H16" s="118">
        <v>1000294.35696</v>
      </c>
      <c r="I16" s="118">
        <v>79513.209959999993</v>
      </c>
      <c r="J16" s="118">
        <v>130669.78264</v>
      </c>
      <c r="K16" s="118">
        <v>25682.635999999999</v>
      </c>
      <c r="L16" s="118">
        <v>49148.215880000003</v>
      </c>
      <c r="M16" s="118">
        <v>33738.03714</v>
      </c>
      <c r="N16" s="118">
        <v>138868.18187999999</v>
      </c>
      <c r="O16" s="118">
        <v>21755.673180000002</v>
      </c>
      <c r="P16" s="118">
        <v>34100.337670000001</v>
      </c>
      <c r="Q16" s="118">
        <v>19374.51959</v>
      </c>
      <c r="R16" s="118">
        <v>532850.59393999993</v>
      </c>
      <c r="S16" s="118">
        <v>11756.78522</v>
      </c>
      <c r="T16" s="118">
        <v>8617.4576199999992</v>
      </c>
      <c r="U16" s="118">
        <v>1847.50863</v>
      </c>
      <c r="V16" s="118">
        <v>1389.40642</v>
      </c>
      <c r="W16" s="118">
        <v>6505.4703</v>
      </c>
      <c r="X16" s="118">
        <v>1482.1958400000001</v>
      </c>
      <c r="Y16" s="118">
        <v>2396.7190000000001</v>
      </c>
      <c r="Z16" s="118">
        <v>705.72379000000001</v>
      </c>
      <c r="AA16" s="118">
        <v>1613.7608399999999</v>
      </c>
      <c r="AB16" s="118">
        <v>5691.2903299999998</v>
      </c>
      <c r="AC16" s="118">
        <v>460.46818999999999</v>
      </c>
      <c r="AD16" s="118">
        <v>42466.78618000001</v>
      </c>
      <c r="AE16" s="118">
        <v>1575611.7370800001</v>
      </c>
      <c r="AF16" s="118">
        <v>164550.81787999999</v>
      </c>
      <c r="AG16" s="118">
        <v>84275.659440000003</v>
      </c>
      <c r="AH16" s="118">
        <v>0</v>
      </c>
      <c r="AI16" s="118">
        <v>4470.9480299999996</v>
      </c>
      <c r="AJ16" s="118">
        <v>1322314.3117299997</v>
      </c>
    </row>
    <row r="17" spans="1:36" s="14" customFormat="1" x14ac:dyDescent="0.25">
      <c r="A17" s="123"/>
      <c r="B17" s="14" t="s">
        <v>493</v>
      </c>
      <c r="C17" s="25" t="s">
        <v>494</v>
      </c>
      <c r="D17" s="105">
        <v>1777670.48551</v>
      </c>
      <c r="E17" s="26">
        <v>1899770.1309700001</v>
      </c>
      <c r="F17" s="105">
        <v>4150346.1639899998</v>
      </c>
      <c r="G17" s="105">
        <v>1509953.8110199999</v>
      </c>
      <c r="H17" s="105">
        <v>9337740.5914900005</v>
      </c>
      <c r="I17" s="105">
        <v>762341.86014000012</v>
      </c>
      <c r="J17" s="105">
        <v>1450901.4563900002</v>
      </c>
      <c r="K17" s="105">
        <v>414289.55199999997</v>
      </c>
      <c r="L17" s="105">
        <v>238722.89485000001</v>
      </c>
      <c r="M17" s="105">
        <v>319474.69220000005</v>
      </c>
      <c r="N17" s="105">
        <v>1159998.56599</v>
      </c>
      <c r="O17" s="105">
        <v>208739.01777000001</v>
      </c>
      <c r="P17" s="105">
        <v>310024.86074999993</v>
      </c>
      <c r="Q17" s="105">
        <v>200162.50640000001</v>
      </c>
      <c r="R17" s="105">
        <v>5064655.40649</v>
      </c>
      <c r="S17" s="105">
        <v>90900.552680000008</v>
      </c>
      <c r="T17" s="105">
        <v>72087.815229999993</v>
      </c>
      <c r="U17" s="105">
        <v>19077.614469999997</v>
      </c>
      <c r="V17" s="105">
        <v>7906.5829999999996</v>
      </c>
      <c r="W17" s="105">
        <v>87028.781560000003</v>
      </c>
      <c r="X17" s="105">
        <v>5819.6360700000005</v>
      </c>
      <c r="Y17" s="105">
        <v>17346.446029999999</v>
      </c>
      <c r="Z17" s="105">
        <v>12547.14273</v>
      </c>
      <c r="AA17" s="105">
        <v>24562.029749999998</v>
      </c>
      <c r="AB17" s="105">
        <v>40350.992169999998</v>
      </c>
      <c r="AC17" s="105">
        <v>5819.0820799999992</v>
      </c>
      <c r="AD17" s="105">
        <v>383446.67577000003</v>
      </c>
      <c r="AE17" s="105">
        <v>14785842.67375</v>
      </c>
      <c r="AF17" s="105">
        <v>1574288.1179900002</v>
      </c>
      <c r="AG17" s="105">
        <v>566104.17004999996</v>
      </c>
      <c r="AH17" s="105">
        <v>0</v>
      </c>
      <c r="AI17" s="105">
        <v>47727.557860000001</v>
      </c>
      <c r="AJ17" s="105">
        <v>12597722.827849995</v>
      </c>
    </row>
    <row r="18" spans="1:36" x14ac:dyDescent="0.25">
      <c r="A18" s="120"/>
      <c r="C18" s="84"/>
      <c r="E18" s="87"/>
    </row>
    <row r="19" spans="1:36" x14ac:dyDescent="0.25">
      <c r="A19" s="120"/>
      <c r="C19" s="124" t="s">
        <v>495</v>
      </c>
      <c r="E19" s="87"/>
    </row>
    <row r="20" spans="1:36" x14ac:dyDescent="0.25">
      <c r="A20" s="120"/>
      <c r="B20" s="82">
        <v>2101</v>
      </c>
      <c r="C20" s="84" t="s">
        <v>243</v>
      </c>
      <c r="D20" s="115">
        <v>2752013.9161200002</v>
      </c>
      <c r="E20" s="87">
        <v>2742422.96692</v>
      </c>
      <c r="F20" s="115">
        <v>7194386.3300299998</v>
      </c>
      <c r="G20" s="115">
        <v>2714618.7280700002</v>
      </c>
      <c r="H20" s="115">
        <v>15403441.94114</v>
      </c>
      <c r="I20" s="115">
        <v>939068.7537</v>
      </c>
      <c r="J20" s="115">
        <v>2103087.3911700002</v>
      </c>
      <c r="K20" s="115">
        <v>491912.56099999999</v>
      </c>
      <c r="L20" s="115">
        <v>10291.235420000001</v>
      </c>
      <c r="M20" s="115">
        <v>356105.55531999998</v>
      </c>
      <c r="N20" s="115">
        <v>2064181.3735799999</v>
      </c>
      <c r="O20" s="115">
        <v>287968.78947999998</v>
      </c>
      <c r="P20" s="115">
        <v>446892.34247999999</v>
      </c>
      <c r="Q20" s="115">
        <v>74648.557530000005</v>
      </c>
      <c r="R20" s="115">
        <v>6774156.559679999</v>
      </c>
      <c r="S20" s="115">
        <v>164896.72305999999</v>
      </c>
      <c r="T20" s="115">
        <v>64147.339249999997</v>
      </c>
      <c r="U20" s="115">
        <v>33992.55068</v>
      </c>
      <c r="V20" s="115">
        <v>8313.2768500000002</v>
      </c>
      <c r="W20" s="115">
        <v>113751.23587999999</v>
      </c>
      <c r="X20" s="115">
        <v>2762.3745199999998</v>
      </c>
      <c r="Y20" s="115">
        <v>6777.3165200000003</v>
      </c>
      <c r="Z20" s="115">
        <v>10449.35089</v>
      </c>
      <c r="AA20" s="115">
        <v>5999.1917400000002</v>
      </c>
      <c r="AB20" s="115">
        <v>63443.719190000003</v>
      </c>
      <c r="AC20" s="115">
        <v>4384.8452299999999</v>
      </c>
      <c r="AD20" s="115">
        <v>478917.92380999995</v>
      </c>
      <c r="AE20" s="115">
        <v>22656516.424630001</v>
      </c>
      <c r="AF20" s="115">
        <v>2556093.9345800001</v>
      </c>
      <c r="AG20" s="115">
        <v>374710.06758999999</v>
      </c>
      <c r="AH20" s="115">
        <v>0</v>
      </c>
      <c r="AI20" s="115">
        <v>17161.353490000001</v>
      </c>
      <c r="AJ20" s="115">
        <v>19708551.068969999</v>
      </c>
    </row>
    <row r="21" spans="1:36" x14ac:dyDescent="0.25">
      <c r="A21" s="120"/>
      <c r="B21" s="82">
        <v>2201</v>
      </c>
      <c r="C21" s="84" t="s">
        <v>262</v>
      </c>
      <c r="D21" s="115">
        <v>0</v>
      </c>
      <c r="E21" s="87">
        <v>0</v>
      </c>
      <c r="F21" s="115">
        <v>0</v>
      </c>
      <c r="G21" s="115">
        <v>0</v>
      </c>
      <c r="H21" s="115">
        <v>0</v>
      </c>
      <c r="I21" s="115">
        <v>0</v>
      </c>
      <c r="J21" s="115">
        <v>0</v>
      </c>
      <c r="K21" s="115">
        <v>0</v>
      </c>
      <c r="L21" s="115">
        <v>0</v>
      </c>
      <c r="M21" s="115">
        <v>0</v>
      </c>
      <c r="N21" s="115">
        <v>0</v>
      </c>
      <c r="O21" s="115">
        <v>0</v>
      </c>
      <c r="P21" s="115">
        <v>0</v>
      </c>
      <c r="Q21" s="115">
        <v>0</v>
      </c>
      <c r="R21" s="115">
        <v>0</v>
      </c>
      <c r="S21" s="115">
        <v>0</v>
      </c>
      <c r="T21" s="115">
        <v>0</v>
      </c>
      <c r="U21" s="115">
        <v>0</v>
      </c>
      <c r="V21" s="115">
        <v>0</v>
      </c>
      <c r="W21" s="115">
        <v>0</v>
      </c>
      <c r="X21" s="115">
        <v>0</v>
      </c>
      <c r="Y21" s="115">
        <v>0</v>
      </c>
      <c r="Z21" s="115">
        <v>0</v>
      </c>
      <c r="AA21" s="115">
        <v>0</v>
      </c>
      <c r="AB21" s="115">
        <v>0</v>
      </c>
      <c r="AC21" s="115">
        <v>0</v>
      </c>
      <c r="AD21" s="115">
        <v>0</v>
      </c>
      <c r="AE21" s="115">
        <v>0</v>
      </c>
      <c r="AF21" s="115">
        <v>0</v>
      </c>
      <c r="AG21" s="115">
        <v>0</v>
      </c>
      <c r="AH21" s="115">
        <v>0</v>
      </c>
      <c r="AI21" s="115">
        <v>0</v>
      </c>
      <c r="AJ21" s="115">
        <v>0</v>
      </c>
    </row>
    <row r="22" spans="1:36" x14ac:dyDescent="0.25">
      <c r="A22" s="120"/>
      <c r="B22" s="82">
        <v>23</v>
      </c>
      <c r="C22" s="84" t="s">
        <v>264</v>
      </c>
      <c r="D22" s="115">
        <v>53129.033710000003</v>
      </c>
      <c r="E22" s="87">
        <v>33764.639880000002</v>
      </c>
      <c r="F22" s="115">
        <v>99856.412070000006</v>
      </c>
      <c r="G22" s="115">
        <v>25538.359520000002</v>
      </c>
      <c r="H22" s="115">
        <v>212288.44518000001</v>
      </c>
      <c r="I22" s="115">
        <v>4367.9393899999995</v>
      </c>
      <c r="J22" s="115">
        <v>41586.866450000001</v>
      </c>
      <c r="K22" s="115">
        <v>18582.929</v>
      </c>
      <c r="L22" s="115">
        <v>0</v>
      </c>
      <c r="M22" s="115">
        <v>2864.2686800000001</v>
      </c>
      <c r="N22" s="115">
        <v>8002.2328699999998</v>
      </c>
      <c r="O22" s="115">
        <v>2539.1165900000001</v>
      </c>
      <c r="P22" s="115">
        <v>4878.1226299999998</v>
      </c>
      <c r="Q22" s="115">
        <v>293.39524999999998</v>
      </c>
      <c r="R22" s="115">
        <v>83114.87086000001</v>
      </c>
      <c r="S22" s="115">
        <v>10.661659999999999</v>
      </c>
      <c r="T22" s="115">
        <v>419.33539999999999</v>
      </c>
      <c r="U22" s="115">
        <v>14.978820000000001</v>
      </c>
      <c r="V22" s="115">
        <v>107.01759</v>
      </c>
      <c r="W22" s="115">
        <v>423.62547999999998</v>
      </c>
      <c r="X22" s="115">
        <v>2.0370900000000001</v>
      </c>
      <c r="Y22" s="115">
        <v>0</v>
      </c>
      <c r="Z22" s="115">
        <v>1157.2309399999999</v>
      </c>
      <c r="AA22" s="115">
        <v>14.735900000000001</v>
      </c>
      <c r="AB22" s="115">
        <v>454.96253000000002</v>
      </c>
      <c r="AC22" s="115">
        <v>0</v>
      </c>
      <c r="AD22" s="115">
        <v>2604.5854100000006</v>
      </c>
      <c r="AE22" s="115">
        <v>298007.90145</v>
      </c>
      <c r="AF22" s="115">
        <v>26585.16187</v>
      </c>
      <c r="AG22" s="115">
        <v>2971.2862700000001</v>
      </c>
      <c r="AH22" s="115">
        <v>0</v>
      </c>
      <c r="AI22" s="115">
        <v>14.735900000000001</v>
      </c>
      <c r="AJ22" s="115">
        <v>268436.71740999998</v>
      </c>
    </row>
    <row r="23" spans="1:36" x14ac:dyDescent="0.25">
      <c r="A23" s="120"/>
      <c r="B23" s="82">
        <v>2102</v>
      </c>
      <c r="C23" s="84" t="s">
        <v>254</v>
      </c>
      <c r="D23" s="115">
        <v>0</v>
      </c>
      <c r="E23" s="87">
        <v>0</v>
      </c>
      <c r="F23" s="115">
        <v>0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0</v>
      </c>
      <c r="Q23" s="115">
        <v>0</v>
      </c>
      <c r="R23" s="115">
        <v>0</v>
      </c>
      <c r="S23" s="115">
        <v>0</v>
      </c>
      <c r="T23" s="115">
        <v>0</v>
      </c>
      <c r="U23" s="115">
        <v>0</v>
      </c>
      <c r="V23" s="115">
        <v>0</v>
      </c>
      <c r="W23" s="115">
        <v>0</v>
      </c>
      <c r="X23" s="115">
        <v>0</v>
      </c>
      <c r="Y23" s="115">
        <v>0</v>
      </c>
      <c r="Z23" s="115">
        <v>0</v>
      </c>
      <c r="AA23" s="115">
        <v>0</v>
      </c>
      <c r="AB23" s="115">
        <v>0</v>
      </c>
      <c r="AC23" s="115">
        <v>0</v>
      </c>
      <c r="AD23" s="115">
        <v>0</v>
      </c>
      <c r="AE23" s="115">
        <v>0</v>
      </c>
      <c r="AF23" s="115">
        <v>0</v>
      </c>
      <c r="AG23" s="115">
        <v>0</v>
      </c>
      <c r="AH23" s="115">
        <v>0</v>
      </c>
      <c r="AI23" s="115">
        <v>0</v>
      </c>
      <c r="AJ23" s="115">
        <v>0</v>
      </c>
    </row>
    <row r="24" spans="1:36" x14ac:dyDescent="0.25">
      <c r="A24" s="120"/>
      <c r="B24" s="82">
        <v>2103</v>
      </c>
      <c r="C24" s="84" t="s">
        <v>258</v>
      </c>
      <c r="D24" s="115">
        <v>1676104.0360600001</v>
      </c>
      <c r="E24" s="87">
        <v>2196482.59142</v>
      </c>
      <c r="F24" s="115">
        <v>2607903.7682699999</v>
      </c>
      <c r="G24" s="115">
        <v>1524122.9908700001</v>
      </c>
      <c r="H24" s="115">
        <v>8004613.38662</v>
      </c>
      <c r="I24" s="115">
        <v>962525.84794999997</v>
      </c>
      <c r="J24" s="115">
        <v>1043947.4543700001</v>
      </c>
      <c r="K24" s="115">
        <v>0</v>
      </c>
      <c r="L24" s="115">
        <v>1128095.5026700001</v>
      </c>
      <c r="M24" s="115">
        <v>450975.25257999997</v>
      </c>
      <c r="N24" s="115">
        <v>1257698.0569</v>
      </c>
      <c r="O24" s="115">
        <v>227923.58798000001</v>
      </c>
      <c r="P24" s="115">
        <v>318760.73281999998</v>
      </c>
      <c r="Q24" s="115">
        <v>298624.23700999998</v>
      </c>
      <c r="R24" s="115">
        <v>5688550.6722800005</v>
      </c>
      <c r="S24" s="115">
        <v>112134.01108</v>
      </c>
      <c r="T24" s="115">
        <v>132805.13131</v>
      </c>
      <c r="U24" s="115">
        <v>9699.5673999999999</v>
      </c>
      <c r="V24" s="115">
        <v>17226.165919999999</v>
      </c>
      <c r="W24" s="115">
        <v>36288.25662</v>
      </c>
      <c r="X24" s="115">
        <v>19358.063559999999</v>
      </c>
      <c r="Y24" s="115">
        <v>60092.633950000003</v>
      </c>
      <c r="Z24" s="115">
        <v>7367.1812300000001</v>
      </c>
      <c r="AA24" s="115">
        <v>37056.742010000002</v>
      </c>
      <c r="AB24" s="115">
        <v>89505.451849999998</v>
      </c>
      <c r="AC24" s="115">
        <v>9113.9233399999994</v>
      </c>
      <c r="AD24" s="115">
        <v>530647.12826999999</v>
      </c>
      <c r="AE24" s="115">
        <v>14223811.187170001</v>
      </c>
      <c r="AF24" s="115">
        <v>1257698.0569</v>
      </c>
      <c r="AG24" s="115">
        <v>1596296.92117</v>
      </c>
      <c r="AH24" s="115">
        <v>0</v>
      </c>
      <c r="AI24" s="115">
        <v>106263.2993</v>
      </c>
      <c r="AJ24" s="115">
        <v>11263552.909799999</v>
      </c>
    </row>
    <row r="25" spans="1:36" x14ac:dyDescent="0.25">
      <c r="A25" s="120"/>
      <c r="B25" s="82">
        <v>2105</v>
      </c>
      <c r="C25" s="84" t="s">
        <v>261</v>
      </c>
      <c r="D25" s="115">
        <v>192455.53719999999</v>
      </c>
      <c r="E25" s="87">
        <v>347517.58253999997</v>
      </c>
      <c r="F25" s="115">
        <v>348687.87810999999</v>
      </c>
      <c r="G25" s="115">
        <v>139250.61887000001</v>
      </c>
      <c r="H25" s="115">
        <v>1027911.6167199999</v>
      </c>
      <c r="I25" s="115">
        <v>47296.987419999998</v>
      </c>
      <c r="J25" s="115">
        <v>130861.28607</v>
      </c>
      <c r="K25" s="115">
        <v>619.79999999999995</v>
      </c>
      <c r="L25" s="115">
        <v>9698.8893900000003</v>
      </c>
      <c r="M25" s="115">
        <v>0</v>
      </c>
      <c r="N25" s="115">
        <v>79128.13725</v>
      </c>
      <c r="O25" s="115">
        <v>20.456</v>
      </c>
      <c r="P25" s="115">
        <v>30476.552899999999</v>
      </c>
      <c r="Q25" s="115">
        <v>2686.7262300000002</v>
      </c>
      <c r="R25" s="115">
        <v>300788.83525999996</v>
      </c>
      <c r="S25" s="115">
        <v>4750.4116100000001</v>
      </c>
      <c r="T25" s="115">
        <v>10386.64359</v>
      </c>
      <c r="U25" s="115">
        <v>1476.49758</v>
      </c>
      <c r="V25" s="115">
        <v>59.921190000000003</v>
      </c>
      <c r="W25" s="115">
        <v>6533.3604800000003</v>
      </c>
      <c r="X25" s="115">
        <v>80.336119999999994</v>
      </c>
      <c r="Y25" s="115">
        <v>0</v>
      </c>
      <c r="Z25" s="115">
        <v>715.87067000000002</v>
      </c>
      <c r="AA25" s="115">
        <v>0</v>
      </c>
      <c r="AB25" s="115">
        <v>2810.74568</v>
      </c>
      <c r="AC25" s="115">
        <v>10.1881</v>
      </c>
      <c r="AD25" s="115">
        <v>26823.975019999998</v>
      </c>
      <c r="AE25" s="115">
        <v>1355524.4269999999</v>
      </c>
      <c r="AF25" s="115">
        <v>79747.937250000003</v>
      </c>
      <c r="AG25" s="115">
        <v>9758.8105799999994</v>
      </c>
      <c r="AH25" s="115">
        <v>0</v>
      </c>
      <c r="AI25" s="115">
        <v>10.1881</v>
      </c>
      <c r="AJ25" s="115">
        <v>1266007.49107</v>
      </c>
    </row>
    <row r="26" spans="1:36" x14ac:dyDescent="0.25">
      <c r="A26" s="120"/>
      <c r="B26" s="82">
        <v>24</v>
      </c>
      <c r="C26" s="84" t="s">
        <v>826</v>
      </c>
      <c r="D26" s="115">
        <v>0</v>
      </c>
      <c r="E26" s="87">
        <v>5861.4313499999998</v>
      </c>
      <c r="F26" s="115">
        <v>437.33087999999998</v>
      </c>
      <c r="G26" s="115">
        <v>30.241569999999999</v>
      </c>
      <c r="H26" s="115">
        <v>6329.0038000000004</v>
      </c>
      <c r="I26" s="115">
        <v>64.155799999999999</v>
      </c>
      <c r="J26" s="115">
        <v>0</v>
      </c>
      <c r="K26" s="115">
        <v>121.91200000000001</v>
      </c>
      <c r="L26" s="115">
        <v>0</v>
      </c>
      <c r="M26" s="115">
        <v>0</v>
      </c>
      <c r="N26" s="115">
        <v>0</v>
      </c>
      <c r="O26" s="115">
        <v>0</v>
      </c>
      <c r="P26" s="115">
        <v>0</v>
      </c>
      <c r="Q26" s="115">
        <v>0</v>
      </c>
      <c r="R26" s="115">
        <v>186.06780000000001</v>
      </c>
      <c r="S26" s="115">
        <v>0</v>
      </c>
      <c r="T26" s="115">
        <v>0</v>
      </c>
      <c r="U26" s="115">
        <v>0</v>
      </c>
      <c r="V26" s="115">
        <v>0</v>
      </c>
      <c r="W26" s="115">
        <v>0</v>
      </c>
      <c r="X26" s="115">
        <v>0</v>
      </c>
      <c r="Y26" s="115">
        <v>0</v>
      </c>
      <c r="Z26" s="115">
        <v>0</v>
      </c>
      <c r="AA26" s="115">
        <v>0</v>
      </c>
      <c r="AB26" s="115">
        <v>0</v>
      </c>
      <c r="AC26" s="115">
        <v>0</v>
      </c>
      <c r="AD26" s="115">
        <v>0</v>
      </c>
      <c r="AE26" s="115">
        <v>6515.0716000000002</v>
      </c>
      <c r="AF26" s="115">
        <v>121.91200000000001</v>
      </c>
      <c r="AG26" s="115">
        <v>0</v>
      </c>
      <c r="AH26" s="115">
        <v>0</v>
      </c>
      <c r="AI26" s="115">
        <v>0</v>
      </c>
      <c r="AJ26" s="115">
        <v>6393.1596000000009</v>
      </c>
    </row>
    <row r="27" spans="1:36" x14ac:dyDescent="0.25">
      <c r="A27" s="120"/>
      <c r="B27" s="82">
        <v>26</v>
      </c>
      <c r="C27" s="84" t="s">
        <v>303</v>
      </c>
      <c r="D27" s="115">
        <v>484583.33211000002</v>
      </c>
      <c r="E27" s="87">
        <v>493587.80865000002</v>
      </c>
      <c r="F27" s="115">
        <v>327215.92625000002</v>
      </c>
      <c r="G27" s="115">
        <v>279482.24530000001</v>
      </c>
      <c r="H27" s="115">
        <v>1584869.3123100002</v>
      </c>
      <c r="I27" s="115">
        <v>994.38649999999996</v>
      </c>
      <c r="J27" s="115">
        <v>225335.63397</v>
      </c>
      <c r="K27" s="115">
        <v>0</v>
      </c>
      <c r="L27" s="115">
        <v>31025</v>
      </c>
      <c r="M27" s="115">
        <v>34479.617160000002</v>
      </c>
      <c r="N27" s="115">
        <v>128916.66671</v>
      </c>
      <c r="O27" s="115">
        <v>247.86687000000001</v>
      </c>
      <c r="P27" s="115">
        <v>24200.3</v>
      </c>
      <c r="Q27" s="115">
        <v>208114.15671000001</v>
      </c>
      <c r="R27" s="115">
        <v>653313.62792000012</v>
      </c>
      <c r="S27" s="115">
        <v>182638.27100000001</v>
      </c>
      <c r="T27" s="115">
        <v>11949.9</v>
      </c>
      <c r="U27" s="115">
        <v>0</v>
      </c>
      <c r="V27" s="115">
        <v>0</v>
      </c>
      <c r="W27" s="115">
        <v>0</v>
      </c>
      <c r="X27" s="115">
        <v>0</v>
      </c>
      <c r="Y27" s="115">
        <v>11084.052</v>
      </c>
      <c r="Z27" s="115">
        <v>0</v>
      </c>
      <c r="AA27" s="115">
        <v>50754.41203</v>
      </c>
      <c r="AB27" s="115">
        <v>22748.879499999999</v>
      </c>
      <c r="AC27" s="115">
        <v>51782.015529999997</v>
      </c>
      <c r="AD27" s="115">
        <v>330957.53005999996</v>
      </c>
      <c r="AE27" s="115">
        <v>2569140.4702900001</v>
      </c>
      <c r="AF27" s="115">
        <v>128916.66671</v>
      </c>
      <c r="AG27" s="115">
        <v>65504.617160000002</v>
      </c>
      <c r="AH27" s="115">
        <v>0</v>
      </c>
      <c r="AI27" s="115">
        <v>113620.47956000001</v>
      </c>
      <c r="AJ27" s="115">
        <v>2261098.7068600003</v>
      </c>
    </row>
    <row r="28" spans="1:36" x14ac:dyDescent="0.25">
      <c r="A28" s="120"/>
      <c r="B28" s="82">
        <v>27</v>
      </c>
      <c r="C28" s="84" t="s">
        <v>831</v>
      </c>
      <c r="D28" s="115">
        <v>20004.022000000001</v>
      </c>
      <c r="E28" s="87">
        <v>0</v>
      </c>
      <c r="F28" s="115">
        <v>131250</v>
      </c>
      <c r="G28" s="115">
        <v>0</v>
      </c>
      <c r="H28" s="115">
        <v>151254.022</v>
      </c>
      <c r="I28" s="115">
        <v>0</v>
      </c>
      <c r="J28" s="115">
        <v>0</v>
      </c>
      <c r="K28" s="115">
        <v>0</v>
      </c>
      <c r="L28" s="115">
        <v>0</v>
      </c>
      <c r="M28" s="115">
        <v>0</v>
      </c>
      <c r="N28" s="115">
        <v>0</v>
      </c>
      <c r="O28" s="115">
        <v>0</v>
      </c>
      <c r="P28" s="115">
        <v>0</v>
      </c>
      <c r="Q28" s="115">
        <v>0</v>
      </c>
      <c r="R28" s="115">
        <v>0</v>
      </c>
      <c r="S28" s="115">
        <v>0</v>
      </c>
      <c r="T28" s="115">
        <v>0</v>
      </c>
      <c r="U28" s="115">
        <v>0</v>
      </c>
      <c r="V28" s="115">
        <v>0</v>
      </c>
      <c r="W28" s="115">
        <v>0</v>
      </c>
      <c r="X28" s="115">
        <v>0</v>
      </c>
      <c r="Y28" s="115">
        <v>0</v>
      </c>
      <c r="Z28" s="115">
        <v>0</v>
      </c>
      <c r="AA28" s="115">
        <v>0</v>
      </c>
      <c r="AB28" s="115">
        <v>0</v>
      </c>
      <c r="AC28" s="115">
        <v>0</v>
      </c>
      <c r="AD28" s="115">
        <v>0</v>
      </c>
      <c r="AE28" s="115">
        <v>151254.022</v>
      </c>
      <c r="AF28" s="115">
        <v>0</v>
      </c>
      <c r="AG28" s="115">
        <v>0</v>
      </c>
      <c r="AH28" s="115">
        <v>0</v>
      </c>
      <c r="AI28" s="115">
        <v>0</v>
      </c>
      <c r="AJ28" s="115">
        <v>151254.022</v>
      </c>
    </row>
    <row r="29" spans="1:36" x14ac:dyDescent="0.25">
      <c r="A29" s="120"/>
      <c r="B29" s="82">
        <v>2903</v>
      </c>
      <c r="C29" s="84" t="s">
        <v>333</v>
      </c>
      <c r="D29" s="87">
        <v>0</v>
      </c>
      <c r="E29" s="87">
        <v>0</v>
      </c>
      <c r="F29" s="115">
        <v>0</v>
      </c>
      <c r="G29" s="115">
        <v>0</v>
      </c>
      <c r="H29" s="115">
        <v>0</v>
      </c>
      <c r="I29" s="115">
        <v>0</v>
      </c>
      <c r="J29" s="115">
        <v>0</v>
      </c>
      <c r="K29" s="115">
        <v>0</v>
      </c>
      <c r="L29" s="115">
        <v>0</v>
      </c>
      <c r="M29" s="115">
        <v>0</v>
      </c>
      <c r="N29" s="115">
        <v>0</v>
      </c>
      <c r="O29" s="115">
        <v>0</v>
      </c>
      <c r="P29" s="115">
        <v>0</v>
      </c>
      <c r="Q29" s="115">
        <v>0</v>
      </c>
      <c r="R29" s="115">
        <v>0</v>
      </c>
      <c r="S29" s="115">
        <v>0</v>
      </c>
      <c r="T29" s="115">
        <v>0</v>
      </c>
      <c r="U29" s="115">
        <v>0</v>
      </c>
      <c r="V29" s="115">
        <v>0</v>
      </c>
      <c r="W29" s="115">
        <v>0</v>
      </c>
      <c r="X29" s="115">
        <v>0</v>
      </c>
      <c r="Y29" s="115">
        <v>0</v>
      </c>
      <c r="Z29" s="115">
        <v>0</v>
      </c>
      <c r="AA29" s="115">
        <v>0</v>
      </c>
      <c r="AB29" s="115">
        <v>0</v>
      </c>
      <c r="AC29" s="115">
        <v>0</v>
      </c>
      <c r="AD29" s="115">
        <v>0</v>
      </c>
      <c r="AE29" s="115">
        <v>0</v>
      </c>
      <c r="AF29" s="115">
        <v>0</v>
      </c>
      <c r="AG29" s="115">
        <v>0</v>
      </c>
      <c r="AH29" s="115">
        <v>0</v>
      </c>
      <c r="AI29" s="115">
        <v>0</v>
      </c>
      <c r="AJ29" s="115">
        <v>0</v>
      </c>
    </row>
    <row r="30" spans="1:36" s="14" customFormat="1" x14ac:dyDescent="0.25">
      <c r="A30" s="123"/>
      <c r="B30" s="14" t="s">
        <v>496</v>
      </c>
      <c r="C30" s="25" t="s">
        <v>497</v>
      </c>
      <c r="D30" s="105">
        <v>5178289.8772</v>
      </c>
      <c r="E30" s="26">
        <v>5819637.0207599998</v>
      </c>
      <c r="F30" s="105">
        <v>10709737.645609999</v>
      </c>
      <c r="G30" s="105">
        <v>4683043.1842</v>
      </c>
      <c r="H30" s="105">
        <v>26390707.727770001</v>
      </c>
      <c r="I30" s="105">
        <v>1954318.07076</v>
      </c>
      <c r="J30" s="105">
        <v>3544818.63203</v>
      </c>
      <c r="K30" s="105">
        <v>511237.20199999999</v>
      </c>
      <c r="L30" s="105">
        <v>1179110.62748</v>
      </c>
      <c r="M30" s="105">
        <v>844424.6937399999</v>
      </c>
      <c r="N30" s="105">
        <v>3537926.4673100002</v>
      </c>
      <c r="O30" s="105">
        <v>518699.81692000001</v>
      </c>
      <c r="P30" s="105">
        <v>825208.05083000008</v>
      </c>
      <c r="Q30" s="105">
        <v>584367.07273000001</v>
      </c>
      <c r="R30" s="105">
        <v>13500110.6338</v>
      </c>
      <c r="S30" s="105">
        <v>464430.07841000002</v>
      </c>
      <c r="T30" s="105">
        <v>219708.34954999998</v>
      </c>
      <c r="U30" s="105">
        <v>45183.59448</v>
      </c>
      <c r="V30" s="105">
        <v>25706.381549999998</v>
      </c>
      <c r="W30" s="105">
        <v>156996.47845999998</v>
      </c>
      <c r="X30" s="105">
        <v>22202.811289999998</v>
      </c>
      <c r="Y30" s="105">
        <v>77954.002470000007</v>
      </c>
      <c r="Z30" s="105">
        <v>19689.633729999998</v>
      </c>
      <c r="AA30" s="105">
        <v>93825.081680000003</v>
      </c>
      <c r="AB30" s="105">
        <v>178963.75875000001</v>
      </c>
      <c r="AC30" s="105">
        <v>65290.972199999997</v>
      </c>
      <c r="AD30" s="105">
        <v>1369951.1425699999</v>
      </c>
      <c r="AE30" s="105">
        <v>41260769.504139997</v>
      </c>
      <c r="AF30" s="105">
        <v>4049163.6693100003</v>
      </c>
      <c r="AG30" s="105">
        <v>2049241.7027699999</v>
      </c>
      <c r="AH30" s="105">
        <v>0</v>
      </c>
      <c r="AI30" s="105">
        <v>237070.05635</v>
      </c>
      <c r="AJ30" s="105">
        <v>34925294.075709991</v>
      </c>
    </row>
    <row r="31" spans="1:36" x14ac:dyDescent="0.25">
      <c r="A31" s="120"/>
      <c r="C31" s="84"/>
      <c r="E31" s="87"/>
    </row>
    <row r="32" spans="1:36" x14ac:dyDescent="0.25">
      <c r="A32" s="120"/>
      <c r="C32" s="124" t="s">
        <v>498</v>
      </c>
      <c r="E32" s="87"/>
    </row>
    <row r="33" spans="1:36" x14ac:dyDescent="0.25">
      <c r="A33" s="120"/>
      <c r="B33" s="82">
        <v>11</v>
      </c>
      <c r="C33" s="84" t="s">
        <v>12</v>
      </c>
      <c r="D33" s="115">
        <v>879635.90350999997</v>
      </c>
      <c r="E33" s="87">
        <v>1248005.2150600001</v>
      </c>
      <c r="F33" s="115">
        <v>1970337.15472</v>
      </c>
      <c r="G33" s="115">
        <v>846201.19579999999</v>
      </c>
      <c r="H33" s="115">
        <v>4944179.4690899998</v>
      </c>
      <c r="I33" s="115">
        <v>403240.44626</v>
      </c>
      <c r="J33" s="115">
        <v>961817.09809999994</v>
      </c>
      <c r="K33" s="115">
        <v>299316.48800000001</v>
      </c>
      <c r="L33" s="115">
        <v>76199.216490000006</v>
      </c>
      <c r="M33" s="115">
        <v>187389.67014999999</v>
      </c>
      <c r="N33" s="115">
        <v>736486.91275000002</v>
      </c>
      <c r="O33" s="115">
        <v>154864.69743</v>
      </c>
      <c r="P33" s="115">
        <v>170372.25409999999</v>
      </c>
      <c r="Q33" s="115">
        <v>77025.378070000006</v>
      </c>
      <c r="R33" s="115">
        <v>3066712.1613500002</v>
      </c>
      <c r="S33" s="115">
        <v>65453.338450000003</v>
      </c>
      <c r="T33" s="115">
        <v>29094.723529999999</v>
      </c>
      <c r="U33" s="115">
        <v>11568.547399999999</v>
      </c>
      <c r="V33" s="115">
        <v>2227.9074799999999</v>
      </c>
      <c r="W33" s="115">
        <v>52743.705829999999</v>
      </c>
      <c r="X33" s="115">
        <v>2601.0172899999998</v>
      </c>
      <c r="Y33" s="115">
        <v>12554.46164</v>
      </c>
      <c r="Z33" s="115">
        <v>8540.1268799999998</v>
      </c>
      <c r="AA33" s="115">
        <v>6472.3904899999998</v>
      </c>
      <c r="AB33" s="115">
        <v>23807.733039999999</v>
      </c>
      <c r="AC33" s="115">
        <v>4064.4043099999999</v>
      </c>
      <c r="AD33" s="115">
        <v>219128.35633999997</v>
      </c>
      <c r="AE33" s="115">
        <v>8230019.9867800009</v>
      </c>
      <c r="AF33" s="115">
        <v>1035803.40075</v>
      </c>
      <c r="AG33" s="115">
        <v>265816.79411999998</v>
      </c>
      <c r="AH33" s="115">
        <v>0</v>
      </c>
      <c r="AI33" s="115">
        <v>23091.256439999997</v>
      </c>
      <c r="AJ33" s="115">
        <v>6905308.5354699986</v>
      </c>
    </row>
    <row r="34" spans="1:36" x14ac:dyDescent="0.25">
      <c r="A34" s="125"/>
      <c r="B34" s="82">
        <v>-1103</v>
      </c>
      <c r="C34" s="84" t="s">
        <v>20</v>
      </c>
      <c r="D34" s="115">
        <v>-122306.02177000001</v>
      </c>
      <c r="E34" s="115">
        <v>-64360.008999999998</v>
      </c>
      <c r="F34" s="115">
        <v>-373743.41755999997</v>
      </c>
      <c r="G34" s="115">
        <v>-305723.32598000002</v>
      </c>
      <c r="H34" s="115">
        <v>-866132.77431000001</v>
      </c>
      <c r="I34" s="115">
        <v>-127753.70896</v>
      </c>
      <c r="J34" s="115">
        <v>-460745.43489999999</v>
      </c>
      <c r="K34" s="115">
        <v>-182518.639</v>
      </c>
      <c r="L34" s="115">
        <v>-43096.69541</v>
      </c>
      <c r="M34" s="115">
        <v>-111868.41535</v>
      </c>
      <c r="N34" s="115">
        <v>-292511.99844</v>
      </c>
      <c r="O34" s="115">
        <v>-38919.628579999997</v>
      </c>
      <c r="P34" s="115">
        <v>-64196.213609999999</v>
      </c>
      <c r="Q34" s="115">
        <v>-35427.675080000001</v>
      </c>
      <c r="R34" s="115">
        <v>-1357038.4093299999</v>
      </c>
      <c r="S34" s="115">
        <v>-29729.180120000001</v>
      </c>
      <c r="T34" s="115">
        <v>-10452.55869</v>
      </c>
      <c r="U34" s="115">
        <v>-3501.60824</v>
      </c>
      <c r="V34" s="115">
        <v>-357.56688000000003</v>
      </c>
      <c r="W34" s="115">
        <v>-41731.021009999997</v>
      </c>
      <c r="X34" s="115">
        <v>-1354.44138</v>
      </c>
      <c r="Y34" s="115">
        <v>-3515.88924</v>
      </c>
      <c r="Z34" s="115">
        <v>-4237.7929599999998</v>
      </c>
      <c r="AA34" s="115">
        <v>-3693.06158</v>
      </c>
      <c r="AB34" s="115">
        <v>-10973.478069999999</v>
      </c>
      <c r="AC34" s="115">
        <v>-2731.9208199999998</v>
      </c>
      <c r="AD34" s="115">
        <v>-112278.51899000001</v>
      </c>
      <c r="AE34" s="115">
        <v>-2335449.7026300002</v>
      </c>
      <c r="AF34" s="115">
        <v>-475030.63743999996</v>
      </c>
      <c r="AG34" s="115">
        <v>-155322.67764000001</v>
      </c>
      <c r="AH34" s="115">
        <v>0</v>
      </c>
      <c r="AI34" s="115">
        <v>-9940.8716399999994</v>
      </c>
      <c r="AJ34" s="115">
        <v>-1695155.5159099998</v>
      </c>
    </row>
    <row r="35" spans="1:36" s="14" customFormat="1" x14ac:dyDescent="0.25">
      <c r="A35" s="126"/>
      <c r="B35" s="127" t="s">
        <v>1164</v>
      </c>
      <c r="C35" s="25" t="s">
        <v>499</v>
      </c>
      <c r="D35" s="105">
        <v>26553.597429999998</v>
      </c>
      <c r="E35" s="105">
        <v>60055.636300000006</v>
      </c>
      <c r="F35" s="105">
        <v>196653.37284</v>
      </c>
      <c r="G35" s="105">
        <v>61274.827619999989</v>
      </c>
      <c r="H35" s="105">
        <v>344537.43418999994</v>
      </c>
      <c r="I35" s="105">
        <v>30187.19555</v>
      </c>
      <c r="J35" s="105">
        <v>15179.573959999996</v>
      </c>
      <c r="K35" s="105">
        <v>0</v>
      </c>
      <c r="L35" s="105">
        <v>67627.602169999998</v>
      </c>
      <c r="M35" s="105">
        <v>12006.100980000003</v>
      </c>
      <c r="N35" s="105">
        <v>15519.861519999999</v>
      </c>
      <c r="O35" s="105">
        <v>5811.9316899999994</v>
      </c>
      <c r="P35" s="105">
        <v>4591.3440800000008</v>
      </c>
      <c r="Q35" s="105">
        <v>25667.298640000005</v>
      </c>
      <c r="R35" s="105">
        <v>176590.90858999998</v>
      </c>
      <c r="S35" s="105">
        <v>5872.31664</v>
      </c>
      <c r="T35" s="105">
        <v>3117.9493000000002</v>
      </c>
      <c r="U35" s="105">
        <v>1418.9935399999999</v>
      </c>
      <c r="V35" s="105">
        <v>1320.64013</v>
      </c>
      <c r="W35" s="105">
        <v>44.850349999999999</v>
      </c>
      <c r="X35" s="105">
        <v>661.42250999999999</v>
      </c>
      <c r="Y35" s="105">
        <v>7963.9214899999988</v>
      </c>
      <c r="Z35" s="105">
        <v>377.67047000000002</v>
      </c>
      <c r="AA35" s="105">
        <v>1912.1021100000003</v>
      </c>
      <c r="AB35" s="105">
        <v>5131.7051200000005</v>
      </c>
      <c r="AC35" s="105">
        <v>2579.3224499999997</v>
      </c>
      <c r="AD35" s="105">
        <v>30400.894109999997</v>
      </c>
      <c r="AE35" s="105">
        <v>551529.23688999983</v>
      </c>
      <c r="AF35" s="105">
        <v>15519.861519999999</v>
      </c>
      <c r="AG35" s="105">
        <v>80954.343280000001</v>
      </c>
      <c r="AH35" s="105">
        <v>0</v>
      </c>
      <c r="AI35" s="105">
        <v>12455.346050000002</v>
      </c>
      <c r="AJ35" s="105">
        <v>442599.68604000006</v>
      </c>
    </row>
    <row r="36" spans="1:36" s="14" customFormat="1" x14ac:dyDescent="0.25">
      <c r="A36" s="126"/>
      <c r="B36" s="128" t="s">
        <v>1165</v>
      </c>
      <c r="C36" s="25" t="s">
        <v>500</v>
      </c>
      <c r="D36" s="105">
        <v>25392.045470000008</v>
      </c>
      <c r="E36" s="105">
        <v>82389.986049999992</v>
      </c>
      <c r="F36" s="105">
        <v>49083.85248999999</v>
      </c>
      <c r="G36" s="105">
        <v>10310.52514</v>
      </c>
      <c r="H36" s="105">
        <v>167176.40915000002</v>
      </c>
      <c r="I36" s="105">
        <v>24058.54449</v>
      </c>
      <c r="J36" s="105">
        <v>15471.528630000001</v>
      </c>
      <c r="K36" s="105">
        <v>2E-3</v>
      </c>
      <c r="L36" s="105">
        <v>16817.125240000001</v>
      </c>
      <c r="M36" s="105">
        <v>2912.5037600000001</v>
      </c>
      <c r="N36" s="105">
        <v>8127.6207500000019</v>
      </c>
      <c r="O36" s="105">
        <v>4316.8939</v>
      </c>
      <c r="P36" s="105">
        <v>2188.9012299999999</v>
      </c>
      <c r="Q36" s="105">
        <v>3525.9238299999997</v>
      </c>
      <c r="R36" s="105">
        <v>77419.043829999995</v>
      </c>
      <c r="S36" s="105">
        <v>2604.9307300000005</v>
      </c>
      <c r="T36" s="105">
        <v>1236.7986900000003</v>
      </c>
      <c r="U36" s="105">
        <v>1256.3367199999998</v>
      </c>
      <c r="V36" s="105">
        <v>895.68394000000012</v>
      </c>
      <c r="W36" s="105">
        <v>65.524709999999999</v>
      </c>
      <c r="X36" s="105">
        <v>618.72682999999995</v>
      </c>
      <c r="Y36" s="105">
        <v>987.40052000000014</v>
      </c>
      <c r="Z36" s="105">
        <v>246.84535000000005</v>
      </c>
      <c r="AA36" s="105">
        <v>3480.4670100000003</v>
      </c>
      <c r="AB36" s="105">
        <v>3264.2554699999996</v>
      </c>
      <c r="AC36" s="105">
        <v>2536.63924</v>
      </c>
      <c r="AD36" s="105">
        <v>17193.609210000002</v>
      </c>
      <c r="AE36" s="105">
        <v>261789.06218999997</v>
      </c>
      <c r="AF36" s="105">
        <v>8127.6227500000014</v>
      </c>
      <c r="AG36" s="105">
        <v>20625.312939999996</v>
      </c>
      <c r="AH36" s="105">
        <v>0</v>
      </c>
      <c r="AI36" s="105">
        <v>7004.5067699999991</v>
      </c>
      <c r="AJ36" s="105">
        <v>226031.61972999995</v>
      </c>
    </row>
    <row r="37" spans="1:36" s="28" customFormat="1" x14ac:dyDescent="0.25">
      <c r="A37" s="397"/>
      <c r="B37" s="28">
        <v>16</v>
      </c>
      <c r="C37" s="398" t="s">
        <v>97</v>
      </c>
      <c r="D37" s="117">
        <v>64837.201260000002</v>
      </c>
      <c r="E37" s="117">
        <v>142774.58593999999</v>
      </c>
      <c r="F37" s="117">
        <v>254712.38271999999</v>
      </c>
      <c r="G37" s="117">
        <v>69577.917520000003</v>
      </c>
      <c r="H37" s="117">
        <v>531902.08744000003</v>
      </c>
      <c r="I37" s="117">
        <v>44916.576209999999</v>
      </c>
      <c r="J37" s="117">
        <v>34757.816200000001</v>
      </c>
      <c r="K37" s="117">
        <v>2628.5650000000001</v>
      </c>
      <c r="L37" s="117">
        <v>38947.76842</v>
      </c>
      <c r="M37" s="117">
        <v>7790.7053299999998</v>
      </c>
      <c r="N37" s="117">
        <v>49530.345079999999</v>
      </c>
      <c r="O37" s="117">
        <v>11297.54261</v>
      </c>
      <c r="P37" s="117">
        <v>13149.485210000001</v>
      </c>
      <c r="Q37" s="117">
        <v>9743.4951400000009</v>
      </c>
      <c r="R37" s="117">
        <v>212762.29920000004</v>
      </c>
      <c r="S37" s="117">
        <v>4873.2925599999999</v>
      </c>
      <c r="T37" s="117">
        <v>6163.2451300000002</v>
      </c>
      <c r="U37" s="117">
        <v>3321.0952400000001</v>
      </c>
      <c r="V37" s="117">
        <v>396.23531000000003</v>
      </c>
      <c r="W37" s="117">
        <v>980.50531999999998</v>
      </c>
      <c r="X37" s="117">
        <v>386.37477999999999</v>
      </c>
      <c r="Y37" s="117">
        <v>4570.46929</v>
      </c>
      <c r="Z37" s="117">
        <v>2458.70201</v>
      </c>
      <c r="AA37" s="117">
        <v>4433.8100999999997</v>
      </c>
      <c r="AB37" s="117">
        <v>4064.9177100000002</v>
      </c>
      <c r="AC37" s="117">
        <v>1439.8363899999999</v>
      </c>
      <c r="AD37" s="117">
        <v>33088.483840000001</v>
      </c>
      <c r="AE37" s="117">
        <v>777752.87048000004</v>
      </c>
      <c r="AF37" s="117">
        <v>52158.910080000001</v>
      </c>
      <c r="AG37" s="117">
        <v>47134.709059999994</v>
      </c>
      <c r="AH37" s="117">
        <v>0</v>
      </c>
      <c r="AI37" s="117">
        <v>10444.11578</v>
      </c>
      <c r="AJ37" s="117">
        <v>668015.13555999997</v>
      </c>
    </row>
    <row r="38" spans="1:36" x14ac:dyDescent="0.25">
      <c r="A38" s="120"/>
      <c r="B38" s="82">
        <v>-1699</v>
      </c>
      <c r="C38" s="84" t="s">
        <v>144</v>
      </c>
      <c r="D38" s="115">
        <v>17017.19484</v>
      </c>
      <c r="E38" s="115">
        <v>41142.893470000003</v>
      </c>
      <c r="F38" s="115">
        <v>49764.645190000003</v>
      </c>
      <c r="G38" s="115">
        <v>15614.211520000001</v>
      </c>
      <c r="H38" s="115">
        <v>123538.94502</v>
      </c>
      <c r="I38" s="115">
        <v>8242.3768600000003</v>
      </c>
      <c r="J38" s="115">
        <v>2371.5085199999999</v>
      </c>
      <c r="K38" s="115">
        <v>22.672999999999998</v>
      </c>
      <c r="L38" s="115">
        <v>12197.455620000001</v>
      </c>
      <c r="M38" s="115">
        <v>5251.8560799999996</v>
      </c>
      <c r="N38" s="115">
        <v>6925.6176299999997</v>
      </c>
      <c r="O38" s="115">
        <v>570.43444</v>
      </c>
      <c r="P38" s="115">
        <v>639.77701000000002</v>
      </c>
      <c r="Q38" s="115">
        <v>6301.1123100000004</v>
      </c>
      <c r="R38" s="115">
        <v>42522.811470000001</v>
      </c>
      <c r="S38" s="115">
        <v>306.70616000000001</v>
      </c>
      <c r="T38" s="115">
        <v>939.87671</v>
      </c>
      <c r="U38" s="115">
        <v>120.61448</v>
      </c>
      <c r="V38" s="115">
        <v>87.960260000000005</v>
      </c>
      <c r="W38" s="115">
        <v>1.2431700000000001</v>
      </c>
      <c r="X38" s="115">
        <v>327.26258999999999</v>
      </c>
      <c r="Y38" s="115">
        <v>93.377549999999999</v>
      </c>
      <c r="Z38" s="115">
        <v>62.935029999999998</v>
      </c>
      <c r="AA38" s="115">
        <v>97.019630000000006</v>
      </c>
      <c r="AB38" s="115">
        <v>1470.01433</v>
      </c>
      <c r="AC38" s="115">
        <v>281.74948999999998</v>
      </c>
      <c r="AD38" s="115">
        <v>3788.7593999999999</v>
      </c>
      <c r="AE38" s="115">
        <v>169850.51589000001</v>
      </c>
      <c r="AF38" s="115">
        <v>6948.2906299999995</v>
      </c>
      <c r="AG38" s="115">
        <v>17537.271959999998</v>
      </c>
      <c r="AH38" s="115">
        <v>0</v>
      </c>
      <c r="AI38" s="115">
        <v>472.14666999999997</v>
      </c>
      <c r="AJ38" s="115">
        <v>144892.80663000001</v>
      </c>
    </row>
    <row r="39" spans="1:36" s="14" customFormat="1" x14ac:dyDescent="0.25">
      <c r="A39" s="123"/>
      <c r="B39" s="14">
        <v>17</v>
      </c>
      <c r="C39" s="25" t="s">
        <v>817</v>
      </c>
      <c r="D39" s="105">
        <v>24810.214820000001</v>
      </c>
      <c r="E39" s="105">
        <v>6040.3057200000003</v>
      </c>
      <c r="F39" s="105">
        <v>23057.762439999999</v>
      </c>
      <c r="G39" s="105">
        <v>13915.63155</v>
      </c>
      <c r="H39" s="105">
        <v>67823.914530000009</v>
      </c>
      <c r="I39" s="105">
        <v>13399.15425</v>
      </c>
      <c r="J39" s="105">
        <v>370.75684000000001</v>
      </c>
      <c r="K39" s="105">
        <v>0</v>
      </c>
      <c r="L39" s="105">
        <v>0</v>
      </c>
      <c r="M39" s="105">
        <v>525.62388999999996</v>
      </c>
      <c r="N39" s="105">
        <v>13566.715990000001</v>
      </c>
      <c r="O39" s="105">
        <v>773.25688000000002</v>
      </c>
      <c r="P39" s="105">
        <v>2673.4878199999998</v>
      </c>
      <c r="Q39" s="105">
        <v>407.82348000000002</v>
      </c>
      <c r="R39" s="105">
        <v>31716.819149999999</v>
      </c>
      <c r="S39" s="105">
        <v>821.92731000000003</v>
      </c>
      <c r="T39" s="105">
        <v>7076.6284699999997</v>
      </c>
      <c r="U39" s="105">
        <v>1289.5966699999999</v>
      </c>
      <c r="V39" s="105">
        <v>20.716249999999999</v>
      </c>
      <c r="W39" s="105">
        <v>26.300699999999999</v>
      </c>
      <c r="X39" s="105">
        <v>7.6719999999999997</v>
      </c>
      <c r="Y39" s="105">
        <v>0</v>
      </c>
      <c r="Z39" s="105">
        <v>0</v>
      </c>
      <c r="AA39" s="105">
        <v>0</v>
      </c>
      <c r="AB39" s="105">
        <v>160.59593000000001</v>
      </c>
      <c r="AC39" s="105">
        <v>0</v>
      </c>
      <c r="AD39" s="105">
        <v>9403.4373299999988</v>
      </c>
      <c r="AE39" s="105">
        <v>108944.17101000001</v>
      </c>
      <c r="AF39" s="105">
        <v>13566.715990000001</v>
      </c>
      <c r="AG39" s="105">
        <v>546.34013999999991</v>
      </c>
      <c r="AH39" s="105">
        <v>0</v>
      </c>
      <c r="AI39" s="105">
        <v>0</v>
      </c>
      <c r="AJ39" s="105">
        <v>94831.114880000008</v>
      </c>
    </row>
    <row r="40" spans="1:36" x14ac:dyDescent="0.25">
      <c r="A40" s="120"/>
      <c r="B40" s="82">
        <v>-170105</v>
      </c>
      <c r="C40" s="84" t="s">
        <v>148</v>
      </c>
      <c r="D40" s="115">
        <v>0</v>
      </c>
      <c r="E40" s="115">
        <v>0</v>
      </c>
      <c r="F40" s="115">
        <v>0</v>
      </c>
      <c r="G40" s="115">
        <v>0</v>
      </c>
      <c r="H40" s="115">
        <v>0</v>
      </c>
      <c r="I40" s="115">
        <v>0</v>
      </c>
      <c r="J40" s="115">
        <v>0</v>
      </c>
      <c r="K40" s="115">
        <v>0</v>
      </c>
      <c r="L40" s="115">
        <v>0</v>
      </c>
      <c r="M40" s="115">
        <v>0</v>
      </c>
      <c r="N40" s="115">
        <v>0</v>
      </c>
      <c r="O40" s="115">
        <v>0</v>
      </c>
      <c r="P40" s="115">
        <v>0</v>
      </c>
      <c r="Q40" s="115">
        <v>0</v>
      </c>
      <c r="R40" s="115">
        <v>0</v>
      </c>
      <c r="S40" s="115">
        <v>0</v>
      </c>
      <c r="T40" s="115">
        <v>0</v>
      </c>
      <c r="U40" s="115">
        <v>0</v>
      </c>
      <c r="V40" s="115">
        <v>0</v>
      </c>
      <c r="W40" s="115">
        <v>0</v>
      </c>
      <c r="X40" s="115">
        <v>0</v>
      </c>
      <c r="Y40" s="115">
        <v>0</v>
      </c>
      <c r="Z40" s="115">
        <v>0</v>
      </c>
      <c r="AA40" s="115">
        <v>0</v>
      </c>
      <c r="AB40" s="115">
        <v>0</v>
      </c>
      <c r="AC40" s="115">
        <v>0</v>
      </c>
      <c r="AD40" s="115">
        <v>0</v>
      </c>
      <c r="AE40" s="115">
        <v>0</v>
      </c>
      <c r="AF40" s="115">
        <v>0</v>
      </c>
      <c r="AG40" s="115">
        <v>0</v>
      </c>
      <c r="AH40" s="115">
        <v>0</v>
      </c>
      <c r="AI40" s="115">
        <v>0</v>
      </c>
      <c r="AJ40" s="115">
        <v>0</v>
      </c>
    </row>
    <row r="41" spans="1:36" x14ac:dyDescent="0.25">
      <c r="A41" s="120"/>
      <c r="B41" s="82">
        <v>-170110</v>
      </c>
      <c r="C41" s="84" t="s">
        <v>149</v>
      </c>
      <c r="D41" s="115">
        <v>0</v>
      </c>
      <c r="E41" s="115">
        <v>0</v>
      </c>
      <c r="F41" s="115">
        <v>0</v>
      </c>
      <c r="G41" s="115">
        <v>0</v>
      </c>
      <c r="H41" s="115">
        <v>0</v>
      </c>
      <c r="I41" s="115">
        <v>0</v>
      </c>
      <c r="J41" s="115">
        <v>0</v>
      </c>
      <c r="K41" s="115">
        <v>0</v>
      </c>
      <c r="L41" s="115">
        <v>0</v>
      </c>
      <c r="M41" s="115">
        <v>0</v>
      </c>
      <c r="N41" s="115">
        <v>0</v>
      </c>
      <c r="O41" s="115">
        <v>0</v>
      </c>
      <c r="P41" s="115">
        <v>0</v>
      </c>
      <c r="Q41" s="115">
        <v>0</v>
      </c>
      <c r="R41" s="115">
        <v>0</v>
      </c>
      <c r="S41" s="115">
        <v>0</v>
      </c>
      <c r="T41" s="115">
        <v>0</v>
      </c>
      <c r="U41" s="115">
        <v>0</v>
      </c>
      <c r="V41" s="115">
        <v>0</v>
      </c>
      <c r="W41" s="115">
        <v>0</v>
      </c>
      <c r="X41" s="115">
        <v>0</v>
      </c>
      <c r="Y41" s="115">
        <v>0</v>
      </c>
      <c r="Z41" s="115">
        <v>0</v>
      </c>
      <c r="AA41" s="115">
        <v>0</v>
      </c>
      <c r="AB41" s="115">
        <v>0</v>
      </c>
      <c r="AC41" s="115">
        <v>0</v>
      </c>
      <c r="AD41" s="115">
        <v>0</v>
      </c>
      <c r="AE41" s="115">
        <v>0</v>
      </c>
      <c r="AF41" s="115">
        <v>0</v>
      </c>
      <c r="AG41" s="115">
        <v>0</v>
      </c>
      <c r="AH41" s="115">
        <v>0</v>
      </c>
      <c r="AI41" s="115">
        <v>0</v>
      </c>
      <c r="AJ41" s="115">
        <v>0</v>
      </c>
    </row>
    <row r="42" spans="1:36" x14ac:dyDescent="0.25">
      <c r="A42" s="120"/>
      <c r="B42" s="82">
        <v>-170115</v>
      </c>
      <c r="C42" s="84" t="s">
        <v>150</v>
      </c>
      <c r="D42" s="115">
        <v>0</v>
      </c>
      <c r="E42" s="115">
        <v>0</v>
      </c>
      <c r="F42" s="115">
        <v>0</v>
      </c>
      <c r="G42" s="115">
        <v>0</v>
      </c>
      <c r="H42" s="115">
        <v>0</v>
      </c>
      <c r="I42" s="115">
        <v>0</v>
      </c>
      <c r="J42" s="115">
        <v>0</v>
      </c>
      <c r="K42" s="115">
        <v>0</v>
      </c>
      <c r="L42" s="115">
        <v>0</v>
      </c>
      <c r="M42" s="115">
        <v>0</v>
      </c>
      <c r="N42" s="115">
        <v>0</v>
      </c>
      <c r="O42" s="115">
        <v>0</v>
      </c>
      <c r="P42" s="115">
        <v>0</v>
      </c>
      <c r="Q42" s="115">
        <v>0</v>
      </c>
      <c r="R42" s="115">
        <v>0</v>
      </c>
      <c r="S42" s="115">
        <v>0</v>
      </c>
      <c r="T42" s="115">
        <v>0</v>
      </c>
      <c r="U42" s="115">
        <v>0</v>
      </c>
      <c r="V42" s="115">
        <v>0</v>
      </c>
      <c r="W42" s="115">
        <v>0</v>
      </c>
      <c r="X42" s="115">
        <v>0</v>
      </c>
      <c r="Y42" s="115">
        <v>0</v>
      </c>
      <c r="Z42" s="115">
        <v>0</v>
      </c>
      <c r="AA42" s="115">
        <v>0</v>
      </c>
      <c r="AB42" s="115">
        <v>0</v>
      </c>
      <c r="AC42" s="115">
        <v>0</v>
      </c>
      <c r="AD42" s="115">
        <v>0</v>
      </c>
      <c r="AE42" s="115">
        <v>0</v>
      </c>
      <c r="AF42" s="115">
        <v>0</v>
      </c>
      <c r="AG42" s="115">
        <v>0</v>
      </c>
      <c r="AH42" s="115">
        <v>0</v>
      </c>
      <c r="AI42" s="115">
        <v>0</v>
      </c>
      <c r="AJ42" s="115">
        <v>0</v>
      </c>
    </row>
    <row r="43" spans="1:36" x14ac:dyDescent="0.25">
      <c r="A43" s="120"/>
      <c r="B43" s="82">
        <v>-1799</v>
      </c>
      <c r="C43" s="84" t="s">
        <v>1566</v>
      </c>
      <c r="D43" s="115">
        <v>1786.5094300000001</v>
      </c>
      <c r="E43" s="115">
        <v>5621.8283600000004</v>
      </c>
      <c r="F43" s="115">
        <v>18302.0252</v>
      </c>
      <c r="G43" s="115">
        <v>7980.1449599999996</v>
      </c>
      <c r="H43" s="115">
        <v>33690.507949999999</v>
      </c>
      <c r="I43" s="115">
        <v>8546.4847300000001</v>
      </c>
      <c r="J43" s="115">
        <v>0</v>
      </c>
      <c r="K43" s="115">
        <v>0</v>
      </c>
      <c r="L43" s="115">
        <v>317.28086000000002</v>
      </c>
      <c r="M43" s="115">
        <v>2315.8932799999998</v>
      </c>
      <c r="N43" s="115">
        <v>5708.5934399999996</v>
      </c>
      <c r="O43" s="115">
        <v>861.11851000000001</v>
      </c>
      <c r="P43" s="115">
        <v>832.53998999999999</v>
      </c>
      <c r="Q43" s="115">
        <v>4220.5410899999997</v>
      </c>
      <c r="R43" s="115">
        <v>22802.4519</v>
      </c>
      <c r="S43" s="115">
        <v>1027.6860899999999</v>
      </c>
      <c r="T43" s="115">
        <v>8.03904</v>
      </c>
      <c r="U43" s="115">
        <v>292.20303999999999</v>
      </c>
      <c r="V43" s="115">
        <v>22.4757</v>
      </c>
      <c r="W43" s="115">
        <v>0</v>
      </c>
      <c r="X43" s="115">
        <v>387.84399999999999</v>
      </c>
      <c r="Y43" s="115">
        <v>0</v>
      </c>
      <c r="Z43" s="115">
        <v>0</v>
      </c>
      <c r="AA43" s="115">
        <v>0</v>
      </c>
      <c r="AB43" s="115">
        <v>251.17760000000001</v>
      </c>
      <c r="AC43" s="115">
        <v>0</v>
      </c>
      <c r="AD43" s="115">
        <v>1989.4254699999997</v>
      </c>
      <c r="AE43" s="115">
        <v>58482.385320000001</v>
      </c>
      <c r="AF43" s="115">
        <v>5708.5934399999996</v>
      </c>
      <c r="AG43" s="115">
        <v>2655.64984</v>
      </c>
      <c r="AH43" s="115">
        <v>0</v>
      </c>
      <c r="AI43" s="115">
        <v>0</v>
      </c>
      <c r="AJ43" s="115">
        <v>50118.142039999999</v>
      </c>
    </row>
    <row r="44" spans="1:36" s="14" customFormat="1" x14ac:dyDescent="0.25">
      <c r="A44" s="123"/>
      <c r="B44" s="14">
        <v>18</v>
      </c>
      <c r="C44" s="25" t="s">
        <v>180</v>
      </c>
      <c r="D44" s="105">
        <v>122918.59407000001</v>
      </c>
      <c r="E44" s="105">
        <v>122403.29631999999</v>
      </c>
      <c r="F44" s="105">
        <v>215176.18242</v>
      </c>
      <c r="G44" s="105">
        <v>65194.690549999999</v>
      </c>
      <c r="H44" s="105">
        <v>525692.76335999998</v>
      </c>
      <c r="I44" s="105">
        <v>33738.916380000002</v>
      </c>
      <c r="J44" s="105">
        <v>44842.934829999998</v>
      </c>
      <c r="K44" s="105">
        <v>624.24900000000002</v>
      </c>
      <c r="L44" s="105">
        <v>9237.0253100000009</v>
      </c>
      <c r="M44" s="105">
        <v>5379.3180300000004</v>
      </c>
      <c r="N44" s="105">
        <v>38507.476580000002</v>
      </c>
      <c r="O44" s="105">
        <v>7259.9701100000002</v>
      </c>
      <c r="P44" s="105">
        <v>12421.88191</v>
      </c>
      <c r="Q44" s="105">
        <v>9255.5184000000008</v>
      </c>
      <c r="R44" s="105">
        <v>161267.29054999998</v>
      </c>
      <c r="S44" s="105">
        <v>5821.8605900000002</v>
      </c>
      <c r="T44" s="105">
        <v>11437.25419</v>
      </c>
      <c r="U44" s="105">
        <v>3477.44254</v>
      </c>
      <c r="V44" s="105">
        <v>322.71458000000001</v>
      </c>
      <c r="W44" s="105">
        <v>2389.0882700000002</v>
      </c>
      <c r="X44" s="105">
        <v>6667.6084300000002</v>
      </c>
      <c r="Y44" s="105">
        <v>1252.6286399999999</v>
      </c>
      <c r="Z44" s="105">
        <v>89.125259999999997</v>
      </c>
      <c r="AA44" s="105">
        <v>1379.99038</v>
      </c>
      <c r="AB44" s="105">
        <v>4983.3763600000002</v>
      </c>
      <c r="AC44" s="105">
        <v>478.37563</v>
      </c>
      <c r="AD44" s="105">
        <v>38299.464870000003</v>
      </c>
      <c r="AE44" s="105">
        <v>725259.51878000004</v>
      </c>
      <c r="AF44" s="105">
        <v>39131.725580000006</v>
      </c>
      <c r="AG44" s="105">
        <v>14939.057920000001</v>
      </c>
      <c r="AH44" s="105">
        <v>0</v>
      </c>
      <c r="AI44" s="105">
        <v>3110.9946500000001</v>
      </c>
      <c r="AJ44" s="105">
        <v>668077.74063000001</v>
      </c>
    </row>
    <row r="45" spans="1:36" s="14" customFormat="1" x14ac:dyDescent="0.25">
      <c r="A45" s="123"/>
      <c r="B45" s="14">
        <v>19</v>
      </c>
      <c r="C45" s="25" t="s">
        <v>192</v>
      </c>
      <c r="D45" s="105">
        <v>156437.88294000001</v>
      </c>
      <c r="E45" s="105">
        <v>283451.02665000001</v>
      </c>
      <c r="F45" s="105">
        <v>826245.09496999998</v>
      </c>
      <c r="G45" s="105">
        <v>215027.26123</v>
      </c>
      <c r="H45" s="105">
        <v>1481161.2657900001</v>
      </c>
      <c r="I45" s="105">
        <v>101609.20335</v>
      </c>
      <c r="J45" s="105">
        <v>89673.306849999994</v>
      </c>
      <c r="K45" s="105">
        <v>13418.777</v>
      </c>
      <c r="L45" s="105">
        <v>97604.108699999997</v>
      </c>
      <c r="M45" s="105">
        <v>26090.560249999999</v>
      </c>
      <c r="N45" s="105">
        <v>107356.25672999999</v>
      </c>
      <c r="O45" s="105">
        <v>14733.15566</v>
      </c>
      <c r="P45" s="105">
        <v>24474.45117</v>
      </c>
      <c r="Q45" s="105">
        <v>25405.11839</v>
      </c>
      <c r="R45" s="105">
        <v>500364.93810000003</v>
      </c>
      <c r="S45" s="105">
        <v>8658.43714</v>
      </c>
      <c r="T45" s="105">
        <v>10048.446889999999</v>
      </c>
      <c r="U45" s="105">
        <v>1751.33213</v>
      </c>
      <c r="V45" s="105">
        <v>2538.8563399999998</v>
      </c>
      <c r="W45" s="105">
        <v>3628.3199500000001</v>
      </c>
      <c r="X45" s="105">
        <v>2510.12419</v>
      </c>
      <c r="Y45" s="105">
        <v>2008.7638400000001</v>
      </c>
      <c r="Z45" s="105">
        <v>1041.35517</v>
      </c>
      <c r="AA45" s="105">
        <v>4508.8867</v>
      </c>
      <c r="AB45" s="105">
        <v>4198.5762199999999</v>
      </c>
      <c r="AC45" s="105">
        <v>993.52885000000003</v>
      </c>
      <c r="AD45" s="105">
        <v>41886.627420000004</v>
      </c>
      <c r="AE45" s="105">
        <v>2023412.83131</v>
      </c>
      <c r="AF45" s="105">
        <v>120775.03373</v>
      </c>
      <c r="AG45" s="105">
        <v>126233.52528999999</v>
      </c>
      <c r="AH45" s="105">
        <v>0</v>
      </c>
      <c r="AI45" s="105">
        <v>7511.1793900000002</v>
      </c>
      <c r="AJ45" s="105">
        <v>1768893.0929</v>
      </c>
    </row>
    <row r="46" spans="1:36" x14ac:dyDescent="0.25">
      <c r="A46" s="120"/>
      <c r="B46" s="82">
        <v>-1999</v>
      </c>
      <c r="C46" s="84" t="s">
        <v>237</v>
      </c>
      <c r="D46" s="115">
        <v>46.717779999999998</v>
      </c>
      <c r="E46" s="115">
        <v>2251.9793</v>
      </c>
      <c r="F46" s="115">
        <v>48596.327109999998</v>
      </c>
      <c r="G46" s="115">
        <v>371.39348000000001</v>
      </c>
      <c r="H46" s="115">
        <v>51266.417669999995</v>
      </c>
      <c r="I46" s="115">
        <v>1065.0668000000001</v>
      </c>
      <c r="J46" s="115">
        <v>90.73321</v>
      </c>
      <c r="K46" s="115">
        <v>8.8889999999999993</v>
      </c>
      <c r="L46" s="115">
        <v>132.72920999999999</v>
      </c>
      <c r="M46" s="115">
        <v>63.02393</v>
      </c>
      <c r="N46" s="115">
        <v>2152.1681199999998</v>
      </c>
      <c r="O46" s="115">
        <v>253.22031999999999</v>
      </c>
      <c r="P46" s="115">
        <v>47.816160000000004</v>
      </c>
      <c r="Q46" s="115">
        <v>253.87873999999999</v>
      </c>
      <c r="R46" s="115">
        <v>4067.52549</v>
      </c>
      <c r="S46" s="115">
        <v>5.7270599999999998</v>
      </c>
      <c r="T46" s="115">
        <v>62.665900000000001</v>
      </c>
      <c r="U46" s="115">
        <v>593.78506000000004</v>
      </c>
      <c r="V46" s="115">
        <v>18.804569999999998</v>
      </c>
      <c r="W46" s="115">
        <v>15.371259999999999</v>
      </c>
      <c r="X46" s="115">
        <v>0.97602999999999995</v>
      </c>
      <c r="Y46" s="115">
        <v>1.02505</v>
      </c>
      <c r="Z46" s="115">
        <v>12.639089999999999</v>
      </c>
      <c r="AA46" s="115">
        <v>7.9772400000000001</v>
      </c>
      <c r="AB46" s="115">
        <v>139.96696</v>
      </c>
      <c r="AC46" s="115">
        <v>45.348019999999998</v>
      </c>
      <c r="AD46" s="115">
        <v>904.28624000000013</v>
      </c>
      <c r="AE46" s="115">
        <v>56238.229399999997</v>
      </c>
      <c r="AF46" s="115">
        <v>2161.0571199999999</v>
      </c>
      <c r="AG46" s="115">
        <v>214.55770999999999</v>
      </c>
      <c r="AH46" s="115">
        <v>0</v>
      </c>
      <c r="AI46" s="115">
        <v>54.35031</v>
      </c>
      <c r="AJ46" s="115">
        <v>53808.264259999989</v>
      </c>
    </row>
    <row r="47" spans="1:36" x14ac:dyDescent="0.25">
      <c r="A47" s="120"/>
      <c r="B47" s="82">
        <v>-1901</v>
      </c>
      <c r="C47" s="84" t="s">
        <v>193</v>
      </c>
      <c r="D47" s="115">
        <v>-4531.8774800000001</v>
      </c>
      <c r="E47" s="115">
        <v>-30564.246940000001</v>
      </c>
      <c r="F47" s="115">
        <v>-393496.82027999999</v>
      </c>
      <c r="G47" s="115">
        <v>-13582.54948</v>
      </c>
      <c r="H47" s="115">
        <v>-442175.49417999998</v>
      </c>
      <c r="I47" s="115">
        <v>-22924.514159999999</v>
      </c>
      <c r="J47" s="115">
        <v>-3278.5521699999999</v>
      </c>
      <c r="K47" s="115">
        <v>-539.35500000000002</v>
      </c>
      <c r="L47" s="115">
        <v>-19805.541310000001</v>
      </c>
      <c r="M47" s="115">
        <v>0</v>
      </c>
      <c r="N47" s="115">
        <v>-3571.0212799999999</v>
      </c>
      <c r="O47" s="115">
        <v>-412.81473999999997</v>
      </c>
      <c r="P47" s="115">
        <v>-2.7177500000000001</v>
      </c>
      <c r="Q47" s="115">
        <v>0</v>
      </c>
      <c r="R47" s="115">
        <v>-50534.516410000004</v>
      </c>
      <c r="S47" s="115">
        <v>0</v>
      </c>
      <c r="T47" s="115">
        <v>-83.513210000000001</v>
      </c>
      <c r="U47" s="115">
        <v>0</v>
      </c>
      <c r="V47" s="115">
        <v>0</v>
      </c>
      <c r="W47" s="115">
        <v>0</v>
      </c>
      <c r="X47" s="115">
        <v>0</v>
      </c>
      <c r="Y47" s="115">
        <v>0</v>
      </c>
      <c r="Z47" s="115">
        <v>0</v>
      </c>
      <c r="AA47" s="115">
        <v>0</v>
      </c>
      <c r="AB47" s="115">
        <v>0</v>
      </c>
      <c r="AC47" s="115">
        <v>0</v>
      </c>
      <c r="AD47" s="115">
        <v>-83.513210000000001</v>
      </c>
      <c r="AE47" s="115">
        <v>-492793.52379999997</v>
      </c>
      <c r="AF47" s="115">
        <v>-4110.3762800000004</v>
      </c>
      <c r="AG47" s="115">
        <v>-19805.541310000001</v>
      </c>
      <c r="AH47" s="115">
        <v>0</v>
      </c>
      <c r="AI47" s="115">
        <v>0</v>
      </c>
      <c r="AJ47" s="115">
        <v>-468877.60621</v>
      </c>
    </row>
    <row r="48" spans="1:36" x14ac:dyDescent="0.25">
      <c r="A48" s="120"/>
      <c r="B48" s="82">
        <v>-190205</v>
      </c>
      <c r="C48" s="84" t="s">
        <v>199</v>
      </c>
      <c r="D48" s="115">
        <v>-25168.268400000001</v>
      </c>
      <c r="E48" s="115">
        <v>-472.88634999999999</v>
      </c>
      <c r="F48" s="115">
        <v>-59.294629999999998</v>
      </c>
      <c r="G48" s="115">
        <v>-93.235039999999998</v>
      </c>
      <c r="H48" s="115">
        <v>-25793.684420000001</v>
      </c>
      <c r="I48" s="115">
        <v>-97.981780000000001</v>
      </c>
      <c r="J48" s="115">
        <v>-53.94997</v>
      </c>
      <c r="K48" s="115">
        <v>-59.529000000000003</v>
      </c>
      <c r="L48" s="115">
        <v>-54.737580000000001</v>
      </c>
      <c r="M48" s="115">
        <v>0</v>
      </c>
      <c r="N48" s="115">
        <v>-59.124569999999999</v>
      </c>
      <c r="O48" s="115">
        <v>-52.26782</v>
      </c>
      <c r="P48" s="115">
        <v>-110.51755</v>
      </c>
      <c r="Q48" s="115">
        <v>-51.617139999999999</v>
      </c>
      <c r="R48" s="115">
        <v>-539.72541000000001</v>
      </c>
      <c r="S48" s="115">
        <v>-54.546080000000003</v>
      </c>
      <c r="T48" s="115">
        <v>-55</v>
      </c>
      <c r="U48" s="115">
        <v>0</v>
      </c>
      <c r="V48" s="115">
        <v>0</v>
      </c>
      <c r="W48" s="115">
        <v>-60</v>
      </c>
      <c r="X48" s="115">
        <v>0</v>
      </c>
      <c r="Y48" s="115">
        <v>-59.55003</v>
      </c>
      <c r="Z48" s="115">
        <v>0</v>
      </c>
      <c r="AA48" s="115">
        <v>-59.371130000000001</v>
      </c>
      <c r="AB48" s="115">
        <v>0</v>
      </c>
      <c r="AC48" s="115">
        <v>0</v>
      </c>
      <c r="AD48" s="115">
        <v>-288.46724</v>
      </c>
      <c r="AE48" s="115">
        <v>-26621.877070000002</v>
      </c>
      <c r="AF48" s="115">
        <v>-118.65357</v>
      </c>
      <c r="AG48" s="115">
        <v>-54.737580000000001</v>
      </c>
      <c r="AH48" s="115">
        <v>0</v>
      </c>
      <c r="AI48" s="115">
        <v>-118.92116</v>
      </c>
      <c r="AJ48" s="115">
        <v>-26329.564760000001</v>
      </c>
    </row>
    <row r="49" spans="1:36" x14ac:dyDescent="0.25">
      <c r="A49" s="120"/>
      <c r="B49" s="82">
        <v>-190210</v>
      </c>
      <c r="C49" s="84" t="s">
        <v>200</v>
      </c>
      <c r="D49" s="115">
        <v>0</v>
      </c>
      <c r="E49" s="115">
        <v>0</v>
      </c>
      <c r="F49" s="115">
        <v>0</v>
      </c>
      <c r="G49" s="115">
        <v>-211.7963</v>
      </c>
      <c r="H49" s="115">
        <v>-211.7963</v>
      </c>
      <c r="I49" s="115">
        <v>0</v>
      </c>
      <c r="J49" s="115">
        <v>0</v>
      </c>
      <c r="K49" s="115">
        <v>0</v>
      </c>
      <c r="L49" s="115">
        <v>0</v>
      </c>
      <c r="M49" s="115">
        <v>-101.38857</v>
      </c>
      <c r="N49" s="115">
        <v>-3051.6719199999998</v>
      </c>
      <c r="O49" s="115">
        <v>0</v>
      </c>
      <c r="P49" s="115">
        <v>0</v>
      </c>
      <c r="Q49" s="115">
        <v>0</v>
      </c>
      <c r="R49" s="115">
        <v>-3153.0604899999998</v>
      </c>
      <c r="S49" s="115">
        <v>0</v>
      </c>
      <c r="T49" s="115">
        <v>0</v>
      </c>
      <c r="U49" s="115">
        <v>-55.804279999999999</v>
      </c>
      <c r="V49" s="115">
        <v>-62.257809999999999</v>
      </c>
      <c r="W49" s="115">
        <v>0</v>
      </c>
      <c r="X49" s="115">
        <v>-77.443700000000007</v>
      </c>
      <c r="Y49" s="115">
        <v>0</v>
      </c>
      <c r="Z49" s="115">
        <v>-51.232190000000003</v>
      </c>
      <c r="AA49" s="115">
        <v>0</v>
      </c>
      <c r="AB49" s="115">
        <v>-65.928399999999996</v>
      </c>
      <c r="AC49" s="115">
        <v>-122.26536</v>
      </c>
      <c r="AD49" s="115">
        <v>-434.93173999999999</v>
      </c>
      <c r="AE49" s="115">
        <v>-3799.7885299999998</v>
      </c>
      <c r="AF49" s="115">
        <v>-3051.6719199999998</v>
      </c>
      <c r="AG49" s="115">
        <v>-163.64637999999999</v>
      </c>
      <c r="AH49" s="115">
        <v>0</v>
      </c>
      <c r="AI49" s="115">
        <v>-122.26536</v>
      </c>
      <c r="AJ49" s="115">
        <v>-462.20486999999997</v>
      </c>
    </row>
    <row r="50" spans="1:36" x14ac:dyDescent="0.25">
      <c r="A50" s="120"/>
      <c r="B50" s="82">
        <v>-190215</v>
      </c>
      <c r="C50" s="84" t="s">
        <v>201</v>
      </c>
      <c r="D50" s="115">
        <v>0</v>
      </c>
      <c r="E50" s="115">
        <v>0</v>
      </c>
      <c r="F50" s="115">
        <v>0</v>
      </c>
      <c r="G50" s="115">
        <v>0</v>
      </c>
      <c r="H50" s="115">
        <v>0</v>
      </c>
      <c r="I50" s="115">
        <v>0</v>
      </c>
      <c r="J50" s="115">
        <v>0</v>
      </c>
      <c r="K50" s="115">
        <v>0</v>
      </c>
      <c r="L50" s="115">
        <v>0</v>
      </c>
      <c r="M50" s="115">
        <v>0</v>
      </c>
      <c r="N50" s="115">
        <v>0</v>
      </c>
      <c r="O50" s="115">
        <v>0</v>
      </c>
      <c r="P50" s="115">
        <v>0</v>
      </c>
      <c r="Q50" s="115">
        <v>0</v>
      </c>
      <c r="R50" s="115">
        <v>0</v>
      </c>
      <c r="S50" s="115">
        <v>0</v>
      </c>
      <c r="T50" s="115">
        <v>0</v>
      </c>
      <c r="U50" s="115">
        <v>0</v>
      </c>
      <c r="V50" s="115">
        <v>0</v>
      </c>
      <c r="W50" s="115">
        <v>0</v>
      </c>
      <c r="X50" s="115">
        <v>0</v>
      </c>
      <c r="Y50" s="115">
        <v>0</v>
      </c>
      <c r="Z50" s="115">
        <v>0</v>
      </c>
      <c r="AA50" s="115">
        <v>0</v>
      </c>
      <c r="AB50" s="115">
        <v>0</v>
      </c>
      <c r="AC50" s="115">
        <v>0</v>
      </c>
      <c r="AD50" s="115">
        <v>0</v>
      </c>
      <c r="AE50" s="115">
        <v>0</v>
      </c>
      <c r="AF50" s="115">
        <v>0</v>
      </c>
      <c r="AG50" s="115">
        <v>0</v>
      </c>
      <c r="AH50" s="115">
        <v>0</v>
      </c>
      <c r="AI50" s="115">
        <v>0</v>
      </c>
      <c r="AJ50" s="115">
        <v>0</v>
      </c>
    </row>
    <row r="51" spans="1:36" x14ac:dyDescent="0.25">
      <c r="A51" s="120"/>
      <c r="B51" s="82">
        <v>-190220</v>
      </c>
      <c r="C51" s="84" t="s">
        <v>202</v>
      </c>
      <c r="D51" s="115">
        <v>0</v>
      </c>
      <c r="E51" s="115">
        <v>0</v>
      </c>
      <c r="F51" s="115">
        <v>0</v>
      </c>
      <c r="G51" s="115">
        <v>0</v>
      </c>
      <c r="H51" s="115">
        <v>0</v>
      </c>
      <c r="I51" s="115">
        <v>0</v>
      </c>
      <c r="J51" s="115">
        <v>0</v>
      </c>
      <c r="K51" s="115">
        <v>0</v>
      </c>
      <c r="L51" s="115">
        <v>0</v>
      </c>
      <c r="M51" s="115">
        <v>0</v>
      </c>
      <c r="N51" s="115">
        <v>0</v>
      </c>
      <c r="O51" s="115">
        <v>0</v>
      </c>
      <c r="P51" s="115">
        <v>0</v>
      </c>
      <c r="Q51" s="115">
        <v>0</v>
      </c>
      <c r="R51" s="115">
        <v>0</v>
      </c>
      <c r="S51" s="115">
        <v>0</v>
      </c>
      <c r="T51" s="115">
        <v>0</v>
      </c>
      <c r="U51" s="115">
        <v>0</v>
      </c>
      <c r="V51" s="115">
        <v>0</v>
      </c>
      <c r="W51" s="115">
        <v>0</v>
      </c>
      <c r="X51" s="115">
        <v>0</v>
      </c>
      <c r="Y51" s="115">
        <v>0</v>
      </c>
      <c r="Z51" s="115">
        <v>0</v>
      </c>
      <c r="AA51" s="115">
        <v>0</v>
      </c>
      <c r="AB51" s="115">
        <v>0</v>
      </c>
      <c r="AC51" s="115">
        <v>0</v>
      </c>
      <c r="AD51" s="115">
        <v>0</v>
      </c>
      <c r="AE51" s="115">
        <v>0</v>
      </c>
      <c r="AF51" s="115">
        <v>0</v>
      </c>
      <c r="AG51" s="115">
        <v>0</v>
      </c>
      <c r="AH51" s="115">
        <v>0</v>
      </c>
      <c r="AI51" s="115">
        <v>0</v>
      </c>
      <c r="AJ51" s="115">
        <v>0</v>
      </c>
    </row>
    <row r="52" spans="1:36" x14ac:dyDescent="0.25">
      <c r="A52" s="120"/>
      <c r="B52" s="82">
        <v>-190240</v>
      </c>
      <c r="C52" s="84" t="s">
        <v>116</v>
      </c>
      <c r="D52" s="115">
        <v>0</v>
      </c>
      <c r="E52" s="115">
        <v>0</v>
      </c>
      <c r="F52" s="115">
        <v>0</v>
      </c>
      <c r="G52" s="115">
        <v>0</v>
      </c>
      <c r="H52" s="115">
        <v>0</v>
      </c>
      <c r="I52" s="115">
        <v>0</v>
      </c>
      <c r="J52" s="115">
        <v>0</v>
      </c>
      <c r="K52" s="115">
        <v>0</v>
      </c>
      <c r="L52" s="115">
        <v>0</v>
      </c>
      <c r="M52" s="115">
        <v>0</v>
      </c>
      <c r="N52" s="115">
        <v>0</v>
      </c>
      <c r="O52" s="115">
        <v>0</v>
      </c>
      <c r="P52" s="115">
        <v>0</v>
      </c>
      <c r="Q52" s="115">
        <v>0</v>
      </c>
      <c r="R52" s="115">
        <v>0</v>
      </c>
      <c r="S52" s="115">
        <v>0</v>
      </c>
      <c r="T52" s="115">
        <v>0</v>
      </c>
      <c r="U52" s="115">
        <v>0</v>
      </c>
      <c r="V52" s="115">
        <v>0</v>
      </c>
      <c r="W52" s="115">
        <v>0</v>
      </c>
      <c r="X52" s="115">
        <v>0</v>
      </c>
      <c r="Y52" s="115">
        <v>0</v>
      </c>
      <c r="Z52" s="115">
        <v>0</v>
      </c>
      <c r="AA52" s="115">
        <v>0</v>
      </c>
      <c r="AB52" s="115">
        <v>0</v>
      </c>
      <c r="AC52" s="115">
        <v>0</v>
      </c>
      <c r="AD52" s="115">
        <v>0</v>
      </c>
      <c r="AE52" s="115">
        <v>0</v>
      </c>
      <c r="AF52" s="115">
        <v>0</v>
      </c>
      <c r="AG52" s="115">
        <v>0</v>
      </c>
      <c r="AH52" s="115">
        <v>0</v>
      </c>
      <c r="AI52" s="115">
        <v>0</v>
      </c>
      <c r="AJ52" s="115">
        <v>0</v>
      </c>
    </row>
    <row r="53" spans="1:36" x14ac:dyDescent="0.25">
      <c r="A53" s="120"/>
      <c r="B53" s="82">
        <v>-190250</v>
      </c>
      <c r="C53" s="86" t="s">
        <v>147</v>
      </c>
      <c r="D53" s="115">
        <v>0</v>
      </c>
      <c r="E53" s="115">
        <v>0</v>
      </c>
      <c r="F53" s="115">
        <v>0</v>
      </c>
      <c r="G53" s="115">
        <v>0</v>
      </c>
      <c r="H53" s="115">
        <v>0</v>
      </c>
      <c r="I53" s="115">
        <v>0</v>
      </c>
      <c r="J53" s="115">
        <v>0</v>
      </c>
      <c r="K53" s="115">
        <v>0</v>
      </c>
      <c r="L53" s="115">
        <v>0</v>
      </c>
      <c r="M53" s="115">
        <v>0</v>
      </c>
      <c r="N53" s="115">
        <v>0</v>
      </c>
      <c r="O53" s="115">
        <v>0</v>
      </c>
      <c r="P53" s="115">
        <v>0</v>
      </c>
      <c r="Q53" s="115">
        <v>0</v>
      </c>
      <c r="R53" s="115">
        <v>0</v>
      </c>
      <c r="S53" s="115">
        <v>0</v>
      </c>
      <c r="T53" s="115">
        <v>0</v>
      </c>
      <c r="U53" s="115">
        <v>0</v>
      </c>
      <c r="V53" s="115">
        <v>0</v>
      </c>
      <c r="W53" s="115">
        <v>0</v>
      </c>
      <c r="X53" s="115">
        <v>0</v>
      </c>
      <c r="Y53" s="115">
        <v>0</v>
      </c>
      <c r="Z53" s="115">
        <v>0</v>
      </c>
      <c r="AA53" s="115">
        <v>0</v>
      </c>
      <c r="AB53" s="115">
        <v>0</v>
      </c>
      <c r="AC53" s="115">
        <v>0</v>
      </c>
      <c r="AD53" s="115">
        <v>0</v>
      </c>
      <c r="AE53" s="115">
        <v>0</v>
      </c>
      <c r="AF53" s="115">
        <v>0</v>
      </c>
      <c r="AG53" s="115">
        <v>0</v>
      </c>
      <c r="AH53" s="115">
        <v>0</v>
      </c>
      <c r="AI53" s="115">
        <v>0</v>
      </c>
      <c r="AJ53" s="115">
        <v>0</v>
      </c>
    </row>
    <row r="54" spans="1:36" x14ac:dyDescent="0.25">
      <c r="A54" s="120"/>
      <c r="B54" s="82">
        <v>-190280</v>
      </c>
      <c r="C54" s="84" t="s">
        <v>193</v>
      </c>
      <c r="D54" s="115">
        <v>0</v>
      </c>
      <c r="E54" s="115">
        <v>0</v>
      </c>
      <c r="F54" s="115">
        <v>-70698.247270000007</v>
      </c>
      <c r="G54" s="115">
        <v>0</v>
      </c>
      <c r="H54" s="115">
        <v>-70698.247270000007</v>
      </c>
      <c r="I54" s="115">
        <v>0</v>
      </c>
      <c r="J54" s="115">
        <v>0</v>
      </c>
      <c r="K54" s="115">
        <v>0</v>
      </c>
      <c r="L54" s="115">
        <v>0</v>
      </c>
      <c r="M54" s="115">
        <v>0</v>
      </c>
      <c r="N54" s="115">
        <v>0</v>
      </c>
      <c r="O54" s="115">
        <v>0</v>
      </c>
      <c r="P54" s="115">
        <v>0</v>
      </c>
      <c r="Q54" s="115">
        <v>0</v>
      </c>
      <c r="R54" s="115">
        <v>0</v>
      </c>
      <c r="S54" s="115">
        <v>0</v>
      </c>
      <c r="T54" s="115">
        <v>0</v>
      </c>
      <c r="U54" s="115">
        <v>0</v>
      </c>
      <c r="V54" s="115">
        <v>0</v>
      </c>
      <c r="W54" s="115">
        <v>0</v>
      </c>
      <c r="X54" s="115">
        <v>0</v>
      </c>
      <c r="Y54" s="115">
        <v>0</v>
      </c>
      <c r="Z54" s="115">
        <v>0</v>
      </c>
      <c r="AA54" s="115">
        <v>0</v>
      </c>
      <c r="AB54" s="115">
        <v>0</v>
      </c>
      <c r="AC54" s="115">
        <v>0</v>
      </c>
      <c r="AD54" s="115">
        <v>0</v>
      </c>
      <c r="AE54" s="115">
        <v>-70698.247270000007</v>
      </c>
      <c r="AF54" s="115">
        <v>0</v>
      </c>
      <c r="AG54" s="115">
        <v>0</v>
      </c>
      <c r="AH54" s="115">
        <v>0</v>
      </c>
      <c r="AI54" s="115">
        <v>0</v>
      </c>
      <c r="AJ54" s="115">
        <v>-70698.247270000007</v>
      </c>
    </row>
    <row r="55" spans="1:36" x14ac:dyDescent="0.25">
      <c r="A55" s="120"/>
      <c r="B55" s="82">
        <v>-190286</v>
      </c>
      <c r="C55" s="84" t="s">
        <v>211</v>
      </c>
      <c r="D55" s="115">
        <v>-79787.286269999997</v>
      </c>
      <c r="E55" s="115">
        <v>-88032.390509999997</v>
      </c>
      <c r="F55" s="115">
        <v>-181502.89189999999</v>
      </c>
      <c r="G55" s="115">
        <v>-79316.625270000004</v>
      </c>
      <c r="H55" s="115">
        <v>-428639.19394999999</v>
      </c>
      <c r="I55" s="115">
        <v>-34077.089979999997</v>
      </c>
      <c r="J55" s="115">
        <v>-56001.335420000003</v>
      </c>
      <c r="K55" s="115">
        <v>-11006.843999999999</v>
      </c>
      <c r="L55" s="115">
        <v>-21063.521100000002</v>
      </c>
      <c r="M55" s="115">
        <v>-14459.158649999999</v>
      </c>
      <c r="N55" s="115">
        <v>-59514.935129999998</v>
      </c>
      <c r="O55" s="115">
        <v>-9323.8599300000005</v>
      </c>
      <c r="P55" s="115">
        <v>-14236.80711</v>
      </c>
      <c r="Q55" s="115">
        <v>-8303.3655400000007</v>
      </c>
      <c r="R55" s="115">
        <v>-227986.91686</v>
      </c>
      <c r="S55" s="115">
        <v>-5038.6222399999997</v>
      </c>
      <c r="T55" s="115">
        <v>-3693.1961299999998</v>
      </c>
      <c r="U55" s="115">
        <v>-791.78940999999998</v>
      </c>
      <c r="V55" s="115">
        <v>-586.42016999999998</v>
      </c>
      <c r="W55" s="115">
        <v>-2788.0587099999998</v>
      </c>
      <c r="X55" s="115">
        <v>-635.22679000000005</v>
      </c>
      <c r="Y55" s="115">
        <v>-1027.1652899999999</v>
      </c>
      <c r="Z55" s="115">
        <v>-384.68776000000003</v>
      </c>
      <c r="AA55" s="115">
        <v>-691.61179000000004</v>
      </c>
      <c r="AB55" s="115">
        <v>-2439.65578</v>
      </c>
      <c r="AC55" s="115">
        <v>-197.34350000000001</v>
      </c>
      <c r="AD55" s="115">
        <v>-18273.777569999998</v>
      </c>
      <c r="AE55" s="115">
        <v>-674899.88838000002</v>
      </c>
      <c r="AF55" s="115">
        <v>-70521.779129999995</v>
      </c>
      <c r="AG55" s="115">
        <v>-36109.099920000001</v>
      </c>
      <c r="AH55" s="115">
        <v>0</v>
      </c>
      <c r="AI55" s="115">
        <v>-1916.1205799999998</v>
      </c>
      <c r="AJ55" s="115">
        <v>-566352.88875000016</v>
      </c>
    </row>
    <row r="56" spans="1:36" x14ac:dyDescent="0.25">
      <c r="A56" s="120"/>
      <c r="B56" s="82">
        <v>-1903</v>
      </c>
      <c r="C56" s="84" t="s">
        <v>212</v>
      </c>
      <c r="D56" s="115">
        <v>0</v>
      </c>
      <c r="E56" s="115">
        <v>0</v>
      </c>
      <c r="F56" s="115">
        <v>0</v>
      </c>
      <c r="G56" s="115">
        <v>0</v>
      </c>
      <c r="H56" s="115">
        <v>0</v>
      </c>
      <c r="I56" s="115">
        <v>0</v>
      </c>
      <c r="J56" s="115">
        <v>0</v>
      </c>
      <c r="K56" s="115">
        <v>0</v>
      </c>
      <c r="L56" s="115">
        <v>0</v>
      </c>
      <c r="M56" s="115">
        <v>0</v>
      </c>
      <c r="N56" s="115">
        <v>0</v>
      </c>
      <c r="O56" s="115">
        <v>0</v>
      </c>
      <c r="P56" s="115">
        <v>0</v>
      </c>
      <c r="Q56" s="115">
        <v>0</v>
      </c>
      <c r="R56" s="115">
        <v>0</v>
      </c>
      <c r="S56" s="115">
        <v>0</v>
      </c>
      <c r="T56" s="115">
        <v>0</v>
      </c>
      <c r="U56" s="115">
        <v>0</v>
      </c>
      <c r="V56" s="115">
        <v>0</v>
      </c>
      <c r="W56" s="115">
        <v>0</v>
      </c>
      <c r="X56" s="115">
        <v>0</v>
      </c>
      <c r="Y56" s="115">
        <v>0</v>
      </c>
      <c r="Z56" s="115">
        <v>0</v>
      </c>
      <c r="AA56" s="115">
        <v>0</v>
      </c>
      <c r="AB56" s="115">
        <v>0</v>
      </c>
      <c r="AC56" s="115">
        <v>0</v>
      </c>
      <c r="AD56" s="115">
        <v>0</v>
      </c>
      <c r="AE56" s="115">
        <v>0</v>
      </c>
      <c r="AF56" s="115">
        <v>0</v>
      </c>
      <c r="AG56" s="115">
        <v>0</v>
      </c>
      <c r="AH56" s="115">
        <v>0</v>
      </c>
      <c r="AI56" s="115">
        <v>0</v>
      </c>
      <c r="AJ56" s="115">
        <v>0</v>
      </c>
    </row>
    <row r="57" spans="1:36" s="14" customFormat="1" x14ac:dyDescent="0.25">
      <c r="A57" s="123"/>
      <c r="B57" s="14" t="s">
        <v>501</v>
      </c>
      <c r="C57" s="25" t="s">
        <v>502</v>
      </c>
      <c r="D57" s="105">
        <v>1087642.40763</v>
      </c>
      <c r="E57" s="105">
        <v>1810707.2203699995</v>
      </c>
      <c r="F57" s="105">
        <v>2632428.1284599998</v>
      </c>
      <c r="G57" s="105">
        <v>906540.26729999995</v>
      </c>
      <c r="H57" s="105">
        <v>6437318.0237599984</v>
      </c>
      <c r="I57" s="105">
        <v>484150.67000000004</v>
      </c>
      <c r="J57" s="105">
        <v>644495.98468000011</v>
      </c>
      <c r="K57" s="105">
        <v>121895.27599999997</v>
      </c>
      <c r="L57" s="105">
        <v>235059.81662000003</v>
      </c>
      <c r="M57" s="105">
        <v>123296.29311</v>
      </c>
      <c r="N57" s="105">
        <v>625172.81725000008</v>
      </c>
      <c r="O57" s="105">
        <v>152033.65047999998</v>
      </c>
      <c r="P57" s="105">
        <v>152845.68265999999</v>
      </c>
      <c r="Q57" s="105">
        <v>118023.43033000002</v>
      </c>
      <c r="R57" s="105">
        <v>2656973.6211299999</v>
      </c>
      <c r="S57" s="105">
        <v>60623.874290000007</v>
      </c>
      <c r="T57" s="105">
        <v>54901.359820000005</v>
      </c>
      <c r="U57" s="105">
        <v>20740.744889999994</v>
      </c>
      <c r="V57" s="105">
        <v>6845.7497000000003</v>
      </c>
      <c r="W57" s="105">
        <v>15315.829840000004</v>
      </c>
      <c r="X57" s="105">
        <v>12101.91678</v>
      </c>
      <c r="Y57" s="105">
        <v>24829.443459999999</v>
      </c>
      <c r="Z57" s="105">
        <v>8155.686349999999</v>
      </c>
      <c r="AA57" s="105">
        <v>17848.599160000002</v>
      </c>
      <c r="AB57" s="105">
        <v>33993.256490000007</v>
      </c>
      <c r="AC57" s="105">
        <v>9367.6746999999996</v>
      </c>
      <c r="AD57" s="105">
        <v>264724.13547999988</v>
      </c>
      <c r="AE57" s="105">
        <v>9359015.7803700007</v>
      </c>
      <c r="AF57" s="105">
        <v>747068.09325000003</v>
      </c>
      <c r="AG57" s="105">
        <v>365201.85942999995</v>
      </c>
      <c r="AH57" s="105">
        <v>0</v>
      </c>
      <c r="AI57" s="105">
        <v>52045.717320000003</v>
      </c>
      <c r="AJ57" s="105">
        <v>8194700.110369999</v>
      </c>
    </row>
    <row r="58" spans="1:36" x14ac:dyDescent="0.25">
      <c r="A58" s="120"/>
      <c r="C58" s="84"/>
    </row>
    <row r="59" spans="1:36" s="14" customFormat="1" x14ac:dyDescent="0.25">
      <c r="A59" s="123"/>
      <c r="C59" s="124" t="s">
        <v>503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</row>
    <row r="60" spans="1:36" x14ac:dyDescent="0.25">
      <c r="A60" s="120"/>
      <c r="B60" s="82">
        <v>1499</v>
      </c>
      <c r="C60" s="84" t="s">
        <v>1517</v>
      </c>
      <c r="D60" s="115">
        <v>-168035.39035</v>
      </c>
      <c r="E60" s="115">
        <v>-236932.94738999999</v>
      </c>
      <c r="F60" s="115">
        <v>-916993.93264000001</v>
      </c>
      <c r="G60" s="115">
        <v>-164176.36236999999</v>
      </c>
      <c r="H60" s="115">
        <v>-1486138.6327500001</v>
      </c>
      <c r="I60" s="115">
        <v>-77463.422839999999</v>
      </c>
      <c r="J60" s="115">
        <v>-94935.472949999996</v>
      </c>
      <c r="K60" s="115">
        <v>-19259.338</v>
      </c>
      <c r="L60" s="115">
        <v>-225504.45447</v>
      </c>
      <c r="M60" s="115">
        <v>-56880.036999999997</v>
      </c>
      <c r="N60" s="115">
        <v>-121961.65597000001</v>
      </c>
      <c r="O60" s="115">
        <v>-35649.411569999997</v>
      </c>
      <c r="P60" s="115">
        <v>-16143.580040000001</v>
      </c>
      <c r="Q60" s="115">
        <v>-75500.253880000004</v>
      </c>
      <c r="R60" s="115">
        <v>-723297.62671999994</v>
      </c>
      <c r="S60" s="115">
        <v>-9681.6567099999993</v>
      </c>
      <c r="T60" s="115">
        <v>-4287.6002799999997</v>
      </c>
      <c r="U60" s="115">
        <v>-2383.9383200000002</v>
      </c>
      <c r="V60" s="115">
        <v>-2068.0558799999999</v>
      </c>
      <c r="W60" s="115">
        <v>-2799.9071300000001</v>
      </c>
      <c r="X60" s="115">
        <v>-1708.9164699999999</v>
      </c>
      <c r="Y60" s="115">
        <v>-4964.9799599999997</v>
      </c>
      <c r="Z60" s="115">
        <v>-896.08209999999997</v>
      </c>
      <c r="AA60" s="115">
        <v>-6898.9980400000004</v>
      </c>
      <c r="AB60" s="115">
        <v>-12512.381659999999</v>
      </c>
      <c r="AC60" s="115">
        <v>-5855.4097300000003</v>
      </c>
      <c r="AD60" s="115">
        <v>-54057.92628</v>
      </c>
      <c r="AE60" s="115">
        <v>-2263494.1857499997</v>
      </c>
      <c r="AF60" s="115">
        <v>-141220.99397000001</v>
      </c>
      <c r="AG60" s="115">
        <v>-284452.54735000001</v>
      </c>
      <c r="AH60" s="115">
        <v>0</v>
      </c>
      <c r="AI60" s="115">
        <v>-17719.387729999999</v>
      </c>
      <c r="AJ60" s="115">
        <v>-1820101.2566999998</v>
      </c>
    </row>
    <row r="61" spans="1:36" x14ac:dyDescent="0.25">
      <c r="A61" s="120"/>
      <c r="B61" s="82">
        <v>1699</v>
      </c>
      <c r="C61" s="84" t="s">
        <v>144</v>
      </c>
      <c r="D61" s="115">
        <v>-17017.19484</v>
      </c>
      <c r="E61" s="115">
        <v>-41142.893470000003</v>
      </c>
      <c r="F61" s="115">
        <v>-49764.645190000003</v>
      </c>
      <c r="G61" s="115">
        <v>-15614.211520000001</v>
      </c>
      <c r="H61" s="115">
        <v>-123538.94502</v>
      </c>
      <c r="I61" s="115">
        <v>-8242.3768600000003</v>
      </c>
      <c r="J61" s="115">
        <v>-2371.5085199999999</v>
      </c>
      <c r="K61" s="115">
        <v>-22.672999999999998</v>
      </c>
      <c r="L61" s="115">
        <v>-12197.455620000001</v>
      </c>
      <c r="M61" s="115">
        <v>-5251.8560799999996</v>
      </c>
      <c r="N61" s="115">
        <v>-6925.6176299999997</v>
      </c>
      <c r="O61" s="115">
        <v>-570.43444</v>
      </c>
      <c r="P61" s="115">
        <v>-639.77701000000002</v>
      </c>
      <c r="Q61" s="115">
        <v>-6301.1123100000004</v>
      </c>
      <c r="R61" s="115">
        <v>-42522.811470000001</v>
      </c>
      <c r="S61" s="115">
        <v>-306.70616000000001</v>
      </c>
      <c r="T61" s="115">
        <v>-939.87671</v>
      </c>
      <c r="U61" s="115">
        <v>-120.61448</v>
      </c>
      <c r="V61" s="115">
        <v>-87.960260000000005</v>
      </c>
      <c r="W61" s="115">
        <v>-1.2431700000000001</v>
      </c>
      <c r="X61" s="115">
        <v>-327.26258999999999</v>
      </c>
      <c r="Y61" s="115">
        <v>-93.377549999999999</v>
      </c>
      <c r="Z61" s="115">
        <v>-62.935029999999998</v>
      </c>
      <c r="AA61" s="115">
        <v>-97.019630000000006</v>
      </c>
      <c r="AB61" s="115">
        <v>-1470.01433</v>
      </c>
      <c r="AC61" s="115">
        <v>-281.74948999999998</v>
      </c>
      <c r="AD61" s="115">
        <v>-3788.7593999999999</v>
      </c>
      <c r="AE61" s="115">
        <v>-169850.51589000001</v>
      </c>
      <c r="AF61" s="115">
        <v>-6948.2906299999995</v>
      </c>
      <c r="AG61" s="115">
        <v>-17537.271959999998</v>
      </c>
      <c r="AH61" s="115">
        <v>0</v>
      </c>
      <c r="AI61" s="115">
        <v>-472.14666999999997</v>
      </c>
      <c r="AJ61" s="115">
        <v>-144892.80663000001</v>
      </c>
    </row>
    <row r="62" spans="1:36" x14ac:dyDescent="0.25">
      <c r="A62" s="120"/>
      <c r="B62" s="82">
        <v>1799</v>
      </c>
      <c r="C62" s="84" t="s">
        <v>1566</v>
      </c>
      <c r="D62" s="115">
        <v>-1786.5094300000001</v>
      </c>
      <c r="E62" s="115">
        <v>-5621.8283600000004</v>
      </c>
      <c r="F62" s="115">
        <v>-18302.0252</v>
      </c>
      <c r="G62" s="115">
        <v>-7980.1449599999996</v>
      </c>
      <c r="H62" s="115">
        <v>-33690.507949999999</v>
      </c>
      <c r="I62" s="115">
        <v>-8546.4847300000001</v>
      </c>
      <c r="J62" s="115">
        <v>0</v>
      </c>
      <c r="K62" s="115">
        <v>0</v>
      </c>
      <c r="L62" s="115">
        <v>-317.28086000000002</v>
      </c>
      <c r="M62" s="115">
        <v>-2315.8932799999998</v>
      </c>
      <c r="N62" s="115">
        <v>-5708.5934399999996</v>
      </c>
      <c r="O62" s="115">
        <v>-861.11851000000001</v>
      </c>
      <c r="P62" s="115">
        <v>-832.53998999999999</v>
      </c>
      <c r="Q62" s="115">
        <v>-4220.5410899999997</v>
      </c>
      <c r="R62" s="115">
        <v>-22802.4519</v>
      </c>
      <c r="S62" s="115">
        <v>-1027.6860899999999</v>
      </c>
      <c r="T62" s="115">
        <v>-8.03904</v>
      </c>
      <c r="U62" s="115">
        <v>-292.20303999999999</v>
      </c>
      <c r="V62" s="115">
        <v>-22.4757</v>
      </c>
      <c r="W62" s="115">
        <v>0</v>
      </c>
      <c r="X62" s="115">
        <v>-387.84399999999999</v>
      </c>
      <c r="Y62" s="115">
        <v>0</v>
      </c>
      <c r="Z62" s="115">
        <v>0</v>
      </c>
      <c r="AA62" s="115">
        <v>0</v>
      </c>
      <c r="AB62" s="115">
        <v>-251.17760000000001</v>
      </c>
      <c r="AC62" s="115">
        <v>0</v>
      </c>
      <c r="AD62" s="115">
        <v>-1989.4254699999997</v>
      </c>
      <c r="AE62" s="115">
        <v>-58482.385320000001</v>
      </c>
      <c r="AF62" s="115">
        <v>-5708.5934399999996</v>
      </c>
      <c r="AG62" s="115">
        <v>-2655.64984</v>
      </c>
      <c r="AH62" s="115">
        <v>0</v>
      </c>
      <c r="AI62" s="115">
        <v>0</v>
      </c>
      <c r="AJ62" s="115">
        <v>-50118.142039999999</v>
      </c>
    </row>
    <row r="63" spans="1:36" x14ac:dyDescent="0.25">
      <c r="A63" s="120"/>
      <c r="B63" s="82">
        <v>1999</v>
      </c>
      <c r="C63" s="84" t="s">
        <v>237</v>
      </c>
      <c r="D63" s="115">
        <v>-46.717779999999998</v>
      </c>
      <c r="E63" s="115">
        <v>-2251.9793</v>
      </c>
      <c r="F63" s="115">
        <v>-48596.327109999998</v>
      </c>
      <c r="G63" s="115">
        <v>-371.39348000000001</v>
      </c>
      <c r="H63" s="115">
        <v>-51266.417669999995</v>
      </c>
      <c r="I63" s="115">
        <v>-1065.0668000000001</v>
      </c>
      <c r="J63" s="115">
        <v>-90.73321</v>
      </c>
      <c r="K63" s="115">
        <v>-8.8889999999999993</v>
      </c>
      <c r="L63" s="115">
        <v>-132.72920999999999</v>
      </c>
      <c r="M63" s="115">
        <v>-63.02393</v>
      </c>
      <c r="N63" s="115">
        <v>-2152.1681199999998</v>
      </c>
      <c r="O63" s="115">
        <v>-253.22031999999999</v>
      </c>
      <c r="P63" s="115">
        <v>-47.816160000000004</v>
      </c>
      <c r="Q63" s="115">
        <v>-253.87873999999999</v>
      </c>
      <c r="R63" s="115">
        <v>-4067.52549</v>
      </c>
      <c r="S63" s="115">
        <v>-5.7270599999999998</v>
      </c>
      <c r="T63" s="115">
        <v>-62.665900000000001</v>
      </c>
      <c r="U63" s="115">
        <v>-593.78506000000004</v>
      </c>
      <c r="V63" s="115">
        <v>-18.804569999999998</v>
      </c>
      <c r="W63" s="115">
        <v>-15.371259999999999</v>
      </c>
      <c r="X63" s="115">
        <v>-0.97602999999999995</v>
      </c>
      <c r="Y63" s="115">
        <v>-1.02505</v>
      </c>
      <c r="Z63" s="115">
        <v>-12.639089999999999</v>
      </c>
      <c r="AA63" s="115">
        <v>-7.9772400000000001</v>
      </c>
      <c r="AB63" s="115">
        <v>-139.96696</v>
      </c>
      <c r="AC63" s="115">
        <v>-45.348019999999998</v>
      </c>
      <c r="AD63" s="115">
        <v>-904.28624000000013</v>
      </c>
      <c r="AE63" s="115">
        <v>-56238.229399999997</v>
      </c>
      <c r="AF63" s="115">
        <v>-2161.0571199999999</v>
      </c>
      <c r="AG63" s="115">
        <v>-214.55770999999999</v>
      </c>
      <c r="AH63" s="115">
        <v>0</v>
      </c>
      <c r="AI63" s="115">
        <v>-54.35031</v>
      </c>
      <c r="AJ63" s="115">
        <v>-53808.264259999989</v>
      </c>
    </row>
    <row r="64" spans="1:36" s="14" customFormat="1" x14ac:dyDescent="0.25">
      <c r="A64" s="123"/>
      <c r="B64" s="14" t="s">
        <v>504</v>
      </c>
      <c r="C64" s="124" t="s">
        <v>505</v>
      </c>
      <c r="D64" s="105">
        <v>-186885.81240000002</v>
      </c>
      <c r="E64" s="105">
        <v>-285949.64851999999</v>
      </c>
      <c r="F64" s="105">
        <v>-1033656.93014</v>
      </c>
      <c r="G64" s="105">
        <v>-188142.11233</v>
      </c>
      <c r="H64" s="105">
        <v>-1694634.5033900002</v>
      </c>
      <c r="I64" s="105">
        <v>-95317.35123</v>
      </c>
      <c r="J64" s="105">
        <v>-97397.714680000005</v>
      </c>
      <c r="K64" s="105">
        <v>-19290.899999999998</v>
      </c>
      <c r="L64" s="105">
        <v>-238151.92015999998</v>
      </c>
      <c r="M64" s="105">
        <v>-64510.810289999994</v>
      </c>
      <c r="N64" s="105">
        <v>-136748.03516</v>
      </c>
      <c r="O64" s="105">
        <v>-37334.184839999994</v>
      </c>
      <c r="P64" s="105">
        <v>-17663.713200000002</v>
      </c>
      <c r="Q64" s="105">
        <v>-86275.78602</v>
      </c>
      <c r="R64" s="105">
        <v>-792690.41557999991</v>
      </c>
      <c r="S64" s="105">
        <v>-11021.776019999998</v>
      </c>
      <c r="T64" s="105">
        <v>-5298.1819299999988</v>
      </c>
      <c r="U64" s="105">
        <v>-3390.5409000000004</v>
      </c>
      <c r="V64" s="105">
        <v>-2197.2964099999995</v>
      </c>
      <c r="W64" s="105">
        <v>-2816.5215600000001</v>
      </c>
      <c r="X64" s="105">
        <v>-2424.9990899999998</v>
      </c>
      <c r="Y64" s="105">
        <v>-5059.38256</v>
      </c>
      <c r="Z64" s="105">
        <v>-971.65621999999996</v>
      </c>
      <c r="AA64" s="105">
        <v>-7003.9949100000003</v>
      </c>
      <c r="AB64" s="105">
        <v>-14373.54055</v>
      </c>
      <c r="AC64" s="105">
        <v>-6182.5072400000008</v>
      </c>
      <c r="AD64" s="105">
        <v>-60740.397390000006</v>
      </c>
      <c r="AE64" s="105">
        <v>-2548065.3163599996</v>
      </c>
      <c r="AF64" s="105">
        <v>-156038.93516000002</v>
      </c>
      <c r="AG64" s="105">
        <v>-304860.02686000004</v>
      </c>
      <c r="AH64" s="105">
        <v>0</v>
      </c>
      <c r="AI64" s="105">
        <v>-18245.884709999998</v>
      </c>
      <c r="AJ64" s="105">
        <v>-2068920.4696299999</v>
      </c>
    </row>
    <row r="65" spans="1:36" s="14" customFormat="1" x14ac:dyDescent="0.25">
      <c r="A65" s="123"/>
      <c r="C65" s="2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</row>
    <row r="66" spans="1:36" s="14" customFormat="1" x14ac:dyDescent="0.25">
      <c r="A66" s="123"/>
      <c r="B66" s="14" t="s">
        <v>506</v>
      </c>
      <c r="C66" s="25" t="s">
        <v>507</v>
      </c>
      <c r="D66" s="105">
        <v>900756.59522999998</v>
      </c>
      <c r="E66" s="105">
        <v>1524757.5718499995</v>
      </c>
      <c r="F66" s="105">
        <v>1598771.19832</v>
      </c>
      <c r="G66" s="105">
        <v>718398.15496999992</v>
      </c>
      <c r="H66" s="105">
        <v>4742683.5203699982</v>
      </c>
      <c r="I66" s="105">
        <v>388833.31877000001</v>
      </c>
      <c r="J66" s="105">
        <v>547098.27000000014</v>
      </c>
      <c r="K66" s="105">
        <v>102604.37599999997</v>
      </c>
      <c r="L66" s="105">
        <v>-3092.1035399999528</v>
      </c>
      <c r="M66" s="105">
        <v>58785.482820000005</v>
      </c>
      <c r="N66" s="105">
        <v>488424.78209000011</v>
      </c>
      <c r="O66" s="105">
        <v>114699.46563999998</v>
      </c>
      <c r="P66" s="105">
        <v>135181.96945999999</v>
      </c>
      <c r="Q66" s="105">
        <v>31747.644310000018</v>
      </c>
      <c r="R66" s="105">
        <v>1864283.2055500001</v>
      </c>
      <c r="S66" s="105">
        <v>49602.09827000001</v>
      </c>
      <c r="T66" s="105">
        <v>49603.177890000006</v>
      </c>
      <c r="U66" s="105">
        <v>17350.203989999995</v>
      </c>
      <c r="V66" s="105">
        <v>4648.4532900000013</v>
      </c>
      <c r="W66" s="105">
        <v>12499.308280000005</v>
      </c>
      <c r="X66" s="105">
        <v>9676.9176900000002</v>
      </c>
      <c r="Y66" s="105">
        <v>19770.060899999997</v>
      </c>
      <c r="Z66" s="105">
        <v>7184.0301299999992</v>
      </c>
      <c r="AA66" s="105">
        <v>10844.60425</v>
      </c>
      <c r="AB66" s="105">
        <v>19619.715940000009</v>
      </c>
      <c r="AC66" s="105">
        <v>3185.1674599999988</v>
      </c>
      <c r="AD66" s="105">
        <v>203983.73808999988</v>
      </c>
      <c r="AE66" s="105">
        <v>6810950.4640100012</v>
      </c>
      <c r="AF66" s="105">
        <v>591029.15809000004</v>
      </c>
      <c r="AG66" s="105">
        <v>60341.832569999911</v>
      </c>
      <c r="AH66" s="105">
        <v>0</v>
      </c>
      <c r="AI66" s="105">
        <v>33799.832610000005</v>
      </c>
      <c r="AJ66" s="105">
        <v>6125779.6407399988</v>
      </c>
    </row>
    <row r="67" spans="1:36" s="14" customFormat="1" x14ac:dyDescent="0.25">
      <c r="A67" s="123"/>
      <c r="C67" s="25" t="s">
        <v>508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</row>
    <row r="68" spans="1:36" s="14" customFormat="1" x14ac:dyDescent="0.25">
      <c r="A68" s="123"/>
      <c r="C68" s="2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</row>
    <row r="69" spans="1:36" s="14" customFormat="1" x14ac:dyDescent="0.25">
      <c r="A69" s="123"/>
      <c r="B69" s="180">
        <v>210110</v>
      </c>
      <c r="C69" s="124" t="s">
        <v>245</v>
      </c>
      <c r="D69" s="105">
        <v>820364.30416000006</v>
      </c>
      <c r="E69" s="105">
        <v>947090.57545999996</v>
      </c>
      <c r="F69" s="105">
        <v>2682182.8337500002</v>
      </c>
      <c r="G69" s="105">
        <v>1398539.58354</v>
      </c>
      <c r="H69" s="105">
        <v>5848177.29691</v>
      </c>
      <c r="I69" s="105">
        <v>174334.35488</v>
      </c>
      <c r="J69" s="105">
        <v>715173.63188999996</v>
      </c>
      <c r="K69" s="105">
        <v>445169.45899999997</v>
      </c>
      <c r="L69" s="105">
        <v>0</v>
      </c>
      <c r="M69" s="105">
        <v>42585.979299999999</v>
      </c>
      <c r="N69" s="105">
        <v>143481.69571</v>
      </c>
      <c r="O69" s="105">
        <v>71593.747459999999</v>
      </c>
      <c r="P69" s="105">
        <v>145579.41477999999</v>
      </c>
      <c r="Q69" s="105">
        <v>35.869869999999999</v>
      </c>
      <c r="R69" s="105">
        <v>1737954.15289</v>
      </c>
      <c r="S69" s="105">
        <v>0</v>
      </c>
      <c r="T69" s="105">
        <v>11091.11974</v>
      </c>
      <c r="U69" s="105">
        <v>7450.9987099999998</v>
      </c>
      <c r="V69" s="105">
        <v>2787.6837599999999</v>
      </c>
      <c r="W69" s="105">
        <v>102.17777</v>
      </c>
      <c r="X69" s="105">
        <v>36.57367</v>
      </c>
      <c r="Y69" s="105">
        <v>0</v>
      </c>
      <c r="Z69" s="105">
        <v>2981.8169699999999</v>
      </c>
      <c r="AA69" s="105">
        <v>0</v>
      </c>
      <c r="AB69" s="105">
        <v>0</v>
      </c>
      <c r="AC69" s="105">
        <v>0</v>
      </c>
      <c r="AD69" s="105">
        <v>24450.370620000002</v>
      </c>
      <c r="AE69" s="105">
        <v>7610581.8204199998</v>
      </c>
      <c r="AF69" s="105">
        <v>588651.15470999992</v>
      </c>
      <c r="AG69" s="105">
        <v>45373.663059999999</v>
      </c>
      <c r="AH69" s="105">
        <v>0</v>
      </c>
      <c r="AI69" s="105">
        <v>0</v>
      </c>
      <c r="AJ69" s="105">
        <v>6976557.0026500002</v>
      </c>
    </row>
    <row r="70" spans="1:36" s="14" customFormat="1" x14ac:dyDescent="0.25">
      <c r="A70" s="123"/>
      <c r="B70" s="14">
        <v>11</v>
      </c>
      <c r="C70" s="25" t="s">
        <v>12</v>
      </c>
      <c r="D70" s="105">
        <v>879635.90350999997</v>
      </c>
      <c r="E70" s="105">
        <v>1248005.2150600001</v>
      </c>
      <c r="F70" s="105">
        <v>1970337.15472</v>
      </c>
      <c r="G70" s="105">
        <v>846201.19579999999</v>
      </c>
      <c r="H70" s="105">
        <v>4944179.4690899998</v>
      </c>
      <c r="I70" s="105">
        <v>403240.44626</v>
      </c>
      <c r="J70" s="105">
        <v>961817.09809999994</v>
      </c>
      <c r="K70" s="105">
        <v>299316.48800000001</v>
      </c>
      <c r="L70" s="105">
        <v>76199.216490000006</v>
      </c>
      <c r="M70" s="105">
        <v>187389.67014999999</v>
      </c>
      <c r="N70" s="105">
        <v>736486.91275000002</v>
      </c>
      <c r="O70" s="105">
        <v>154864.69743</v>
      </c>
      <c r="P70" s="105">
        <v>170372.25409999999</v>
      </c>
      <c r="Q70" s="105">
        <v>77025.378070000006</v>
      </c>
      <c r="R70" s="105">
        <v>3066712.1613500002</v>
      </c>
      <c r="S70" s="105">
        <v>65453.338450000003</v>
      </c>
      <c r="T70" s="105">
        <v>29094.723529999999</v>
      </c>
      <c r="U70" s="105">
        <v>11568.547399999999</v>
      </c>
      <c r="V70" s="105">
        <v>2227.9074799999999</v>
      </c>
      <c r="W70" s="105">
        <v>52743.705829999999</v>
      </c>
      <c r="X70" s="105">
        <v>2601.0172899999998</v>
      </c>
      <c r="Y70" s="105">
        <v>12554.46164</v>
      </c>
      <c r="Z70" s="105">
        <v>8540.1268799999998</v>
      </c>
      <c r="AA70" s="105">
        <v>6472.3904899999998</v>
      </c>
      <c r="AB70" s="105">
        <v>23807.733039999999</v>
      </c>
      <c r="AC70" s="105">
        <v>4064.4043099999999</v>
      </c>
      <c r="AD70" s="105">
        <v>219128.35633999997</v>
      </c>
      <c r="AE70" s="105">
        <v>8230019.9867800009</v>
      </c>
      <c r="AF70" s="105">
        <v>1035803.40075</v>
      </c>
      <c r="AG70" s="105">
        <v>265816.79411999998</v>
      </c>
      <c r="AH70" s="105">
        <v>0</v>
      </c>
      <c r="AI70" s="105">
        <v>23091.256439999997</v>
      </c>
      <c r="AJ70" s="105">
        <v>6905308.5354699986</v>
      </c>
    </row>
    <row r="71" spans="1:36" x14ac:dyDescent="0.25">
      <c r="A71" s="120"/>
      <c r="B71" s="82">
        <v>-1103</v>
      </c>
      <c r="C71" s="84" t="s">
        <v>20</v>
      </c>
      <c r="D71" s="115">
        <v>-122306.02177000001</v>
      </c>
      <c r="E71" s="115">
        <v>-64360.008999999998</v>
      </c>
      <c r="F71" s="115">
        <v>-373743.41755999997</v>
      </c>
      <c r="G71" s="115">
        <v>-305723.32598000002</v>
      </c>
      <c r="H71" s="115">
        <v>-866132.77431000001</v>
      </c>
      <c r="I71" s="115">
        <v>-127753.70896</v>
      </c>
      <c r="J71" s="115">
        <v>-460745.43489999999</v>
      </c>
      <c r="K71" s="115">
        <v>-182518.639</v>
      </c>
      <c r="L71" s="115">
        <v>-43096.69541</v>
      </c>
      <c r="M71" s="115">
        <v>-111868.41535</v>
      </c>
      <c r="N71" s="115">
        <v>-292511.99844</v>
      </c>
      <c r="O71" s="115">
        <v>-38919.628579999997</v>
      </c>
      <c r="P71" s="115">
        <v>-64196.213609999999</v>
      </c>
      <c r="Q71" s="115">
        <v>-35427.675080000001</v>
      </c>
      <c r="R71" s="115">
        <v>-1357038.4093299999</v>
      </c>
      <c r="S71" s="115">
        <v>-29729.180120000001</v>
      </c>
      <c r="T71" s="115">
        <v>-10452.55869</v>
      </c>
      <c r="U71" s="115">
        <v>-3501.60824</v>
      </c>
      <c r="V71" s="115">
        <v>-357.56688000000003</v>
      </c>
      <c r="W71" s="115">
        <v>-41731.021009999997</v>
      </c>
      <c r="X71" s="115">
        <v>-1354.44138</v>
      </c>
      <c r="Y71" s="115">
        <v>-3515.88924</v>
      </c>
      <c r="Z71" s="115">
        <v>-4237.7929599999998</v>
      </c>
      <c r="AA71" s="115">
        <v>-3693.06158</v>
      </c>
      <c r="AB71" s="115">
        <v>-10973.478069999999</v>
      </c>
      <c r="AC71" s="115">
        <v>-2731.9208199999998</v>
      </c>
      <c r="AD71" s="115">
        <v>-112278.51899000001</v>
      </c>
      <c r="AE71" s="115">
        <v>-2335449.7026300002</v>
      </c>
      <c r="AF71" s="115">
        <v>-475030.63743999996</v>
      </c>
      <c r="AG71" s="115">
        <v>-155322.67764000001</v>
      </c>
      <c r="AH71" s="115">
        <v>0</v>
      </c>
      <c r="AI71" s="115">
        <v>-9940.8716399999994</v>
      </c>
      <c r="AJ71" s="115">
        <v>-1695155.5159099998</v>
      </c>
    </row>
    <row r="72" spans="1:36" s="14" customFormat="1" x14ac:dyDescent="0.25">
      <c r="A72" s="123"/>
      <c r="B72" s="14" t="s">
        <v>510</v>
      </c>
      <c r="C72" s="25" t="s">
        <v>509</v>
      </c>
      <c r="D72" s="105">
        <v>757329.88173999998</v>
      </c>
      <c r="E72" s="105">
        <v>1183645.20606</v>
      </c>
      <c r="F72" s="105">
        <v>1596593.73716</v>
      </c>
      <c r="G72" s="105">
        <v>540477.86981999991</v>
      </c>
      <c r="H72" s="105">
        <v>4078046.6947799996</v>
      </c>
      <c r="I72" s="105">
        <v>275486.73729999998</v>
      </c>
      <c r="J72" s="105">
        <v>501071.66319999995</v>
      </c>
      <c r="K72" s="105">
        <v>116797.84900000002</v>
      </c>
      <c r="L72" s="105">
        <v>33102.521080000006</v>
      </c>
      <c r="M72" s="105">
        <v>75521.254799999995</v>
      </c>
      <c r="N72" s="105">
        <v>443974.91431000002</v>
      </c>
      <c r="O72" s="105">
        <v>115945.06885000001</v>
      </c>
      <c r="P72" s="105">
        <v>106176.04048999998</v>
      </c>
      <c r="Q72" s="105">
        <v>41597.702990000005</v>
      </c>
      <c r="R72" s="105">
        <v>1709673.7520200002</v>
      </c>
      <c r="S72" s="105">
        <v>35724.158330000006</v>
      </c>
      <c r="T72" s="105">
        <v>18642.164839999998</v>
      </c>
      <c r="U72" s="105">
        <v>8066.9391599999999</v>
      </c>
      <c r="V72" s="105">
        <v>1870.3405999999998</v>
      </c>
      <c r="W72" s="105">
        <v>11012.684820000002</v>
      </c>
      <c r="X72" s="105">
        <v>1246.5759099999998</v>
      </c>
      <c r="Y72" s="105">
        <v>9038.5723999999991</v>
      </c>
      <c r="Z72" s="105">
        <v>4302.33392</v>
      </c>
      <c r="AA72" s="105">
        <v>2779.3289099999997</v>
      </c>
      <c r="AB72" s="105">
        <v>12834.25497</v>
      </c>
      <c r="AC72" s="105">
        <v>1332.4834900000001</v>
      </c>
      <c r="AD72" s="105">
        <v>106849.83734999996</v>
      </c>
      <c r="AE72" s="105">
        <v>5894570.2841500007</v>
      </c>
      <c r="AF72" s="105">
        <v>560772.76331000007</v>
      </c>
      <c r="AG72" s="105">
        <v>110494.11647999997</v>
      </c>
      <c r="AH72" s="105">
        <v>0</v>
      </c>
      <c r="AI72" s="105">
        <v>13150.384799999998</v>
      </c>
      <c r="AJ72" s="105">
        <v>5210153.019559999</v>
      </c>
    </row>
    <row r="73" spans="1:36" s="14" customFormat="1" x14ac:dyDescent="0.25">
      <c r="A73" s="123"/>
      <c r="C73" s="2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</row>
    <row r="74" spans="1:36" s="14" customFormat="1" x14ac:dyDescent="0.25">
      <c r="A74" s="123"/>
      <c r="B74" s="14" t="s">
        <v>511</v>
      </c>
      <c r="C74" s="25" t="s">
        <v>512</v>
      </c>
      <c r="D74" s="105">
        <v>143426.71348999999</v>
      </c>
      <c r="E74" s="98">
        <v>341112.36578999949</v>
      </c>
      <c r="F74" s="105">
        <v>2177.461159999948</v>
      </c>
      <c r="G74" s="105">
        <v>177920.28515000001</v>
      </c>
      <c r="H74" s="105">
        <v>664636.82558999863</v>
      </c>
      <c r="I74" s="105">
        <v>113346.58147000003</v>
      </c>
      <c r="J74" s="105">
        <v>46026.606800000183</v>
      </c>
      <c r="K74" s="105">
        <v>-14193.473000000042</v>
      </c>
      <c r="L74" s="105">
        <v>-36194.624619999959</v>
      </c>
      <c r="M74" s="105">
        <v>-16735.77197999999</v>
      </c>
      <c r="N74" s="105">
        <v>44449.867780000088</v>
      </c>
      <c r="O74" s="105">
        <v>-1245.6032100000302</v>
      </c>
      <c r="P74" s="105">
        <v>29005.928970000008</v>
      </c>
      <c r="Q74" s="105">
        <v>-9850.0586799999874</v>
      </c>
      <c r="R74" s="105">
        <v>154609.45352999982</v>
      </c>
      <c r="S74" s="105">
        <v>13877.939940000004</v>
      </c>
      <c r="T74" s="105">
        <v>30961.013050000009</v>
      </c>
      <c r="U74" s="105">
        <v>9283.2648299999946</v>
      </c>
      <c r="V74" s="105">
        <v>2778.1126900000017</v>
      </c>
      <c r="W74" s="105">
        <v>1486.6234600000025</v>
      </c>
      <c r="X74" s="105">
        <v>8430.3417800000007</v>
      </c>
      <c r="Y74" s="105">
        <v>10731.488499999998</v>
      </c>
      <c r="Z74" s="105">
        <v>2881.6962099999992</v>
      </c>
      <c r="AA74" s="105">
        <v>8065.2753400000001</v>
      </c>
      <c r="AB74" s="105">
        <v>6785.4609700000092</v>
      </c>
      <c r="AC74" s="105">
        <v>1852.6839699999987</v>
      </c>
      <c r="AD74" s="105">
        <v>97133.900739999925</v>
      </c>
      <c r="AE74" s="105">
        <v>916380.1798600005</v>
      </c>
      <c r="AF74" s="105">
        <v>30256.394779999973</v>
      </c>
      <c r="AG74" s="105">
        <v>-50152.283910000056</v>
      </c>
      <c r="AH74" s="105">
        <v>0</v>
      </c>
      <c r="AI74" s="105">
        <v>20649.447810000005</v>
      </c>
      <c r="AJ74" s="105">
        <v>915626.62117999978</v>
      </c>
    </row>
    <row r="75" spans="1:36" s="14" customFormat="1" x14ac:dyDescent="0.25">
      <c r="A75" s="123"/>
      <c r="C75" s="2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</row>
    <row r="76" spans="1:36" s="14" customFormat="1" x14ac:dyDescent="0.25">
      <c r="A76" s="123"/>
      <c r="C76" s="25" t="s">
        <v>513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</row>
    <row r="77" spans="1:36" s="14" customFormat="1" x14ac:dyDescent="0.25">
      <c r="A77" s="123"/>
      <c r="C77" s="25" t="s">
        <v>514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</row>
    <row r="78" spans="1:36" s="14" customFormat="1" x14ac:dyDescent="0.25">
      <c r="A78" s="123"/>
      <c r="C78" s="25" t="s">
        <v>515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</row>
    <row r="79" spans="1:36" s="14" customFormat="1" x14ac:dyDescent="0.25">
      <c r="A79" s="123"/>
      <c r="C79" s="124" t="s">
        <v>516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</row>
    <row r="80" spans="1:36" x14ac:dyDescent="0.25">
      <c r="A80" s="120"/>
      <c r="B80" s="82">
        <v>2101</v>
      </c>
      <c r="C80" s="84" t="s">
        <v>243</v>
      </c>
      <c r="D80" s="115">
        <v>2752013.9161200002</v>
      </c>
      <c r="E80" s="115">
        <v>2742422.96692</v>
      </c>
      <c r="F80" s="115">
        <v>7194386.3300299998</v>
      </c>
      <c r="G80" s="115">
        <v>2714618.7280700002</v>
      </c>
      <c r="H80" s="115">
        <v>15403441.94114</v>
      </c>
      <c r="I80" s="115">
        <v>939068.7537</v>
      </c>
      <c r="J80" s="115">
        <v>2103087.3911700002</v>
      </c>
      <c r="K80" s="115">
        <v>491912.56099999999</v>
      </c>
      <c r="L80" s="115">
        <v>10291.235420000001</v>
      </c>
      <c r="M80" s="115">
        <v>356105.55531999998</v>
      </c>
      <c r="N80" s="115">
        <v>2064181.3735799999</v>
      </c>
      <c r="O80" s="115">
        <v>287968.78947999998</v>
      </c>
      <c r="P80" s="115">
        <v>446892.34247999999</v>
      </c>
      <c r="Q80" s="115">
        <v>74648.557530000005</v>
      </c>
      <c r="R80" s="115">
        <v>6774156.559679999</v>
      </c>
      <c r="S80" s="115">
        <v>164896.72305999999</v>
      </c>
      <c r="T80" s="115">
        <v>64147.339249999997</v>
      </c>
      <c r="U80" s="115">
        <v>33992.55068</v>
      </c>
      <c r="V80" s="115">
        <v>8313.2768500000002</v>
      </c>
      <c r="W80" s="115">
        <v>113751.23587999999</v>
      </c>
      <c r="X80" s="115">
        <v>2762.3745199999998</v>
      </c>
      <c r="Y80" s="115">
        <v>6777.3165200000003</v>
      </c>
      <c r="Z80" s="115">
        <v>10449.35089</v>
      </c>
      <c r="AA80" s="115">
        <v>5999.1917400000002</v>
      </c>
      <c r="AB80" s="115">
        <v>63443.719190000003</v>
      </c>
      <c r="AC80" s="115">
        <v>4384.8452299999999</v>
      </c>
      <c r="AD80" s="115">
        <v>478917.92380999995</v>
      </c>
      <c r="AE80" s="115">
        <v>22656516.424630001</v>
      </c>
      <c r="AF80" s="115">
        <v>2556093.9345800001</v>
      </c>
      <c r="AG80" s="115">
        <v>374710.06758999999</v>
      </c>
      <c r="AH80" s="115">
        <v>0</v>
      </c>
      <c r="AI80" s="115">
        <v>17161.353490000001</v>
      </c>
      <c r="AJ80" s="115">
        <v>19708551.068969999</v>
      </c>
    </row>
    <row r="81" spans="1:36" x14ac:dyDescent="0.25">
      <c r="A81" s="120"/>
      <c r="B81" s="82">
        <v>-210110</v>
      </c>
      <c r="C81" s="84" t="s">
        <v>1572</v>
      </c>
      <c r="D81" s="115">
        <v>-820364.30416000006</v>
      </c>
      <c r="E81" s="115">
        <v>-947090.57545999996</v>
      </c>
      <c r="F81" s="115">
        <v>-2682182.8337500002</v>
      </c>
      <c r="G81" s="115">
        <v>-1398539.58354</v>
      </c>
      <c r="H81" s="115">
        <v>-5848177.29691</v>
      </c>
      <c r="I81" s="115">
        <v>-174334.35488</v>
      </c>
      <c r="J81" s="115">
        <v>-715173.63188999996</v>
      </c>
      <c r="K81" s="115">
        <v>-445169.45899999997</v>
      </c>
      <c r="L81" s="115">
        <v>0</v>
      </c>
      <c r="M81" s="115">
        <v>-42585.979299999999</v>
      </c>
      <c r="N81" s="115">
        <v>-143481.69571</v>
      </c>
      <c r="O81" s="115">
        <v>-71593.747459999999</v>
      </c>
      <c r="P81" s="115">
        <v>-145579.41477999999</v>
      </c>
      <c r="Q81" s="115">
        <v>-35.869869999999999</v>
      </c>
      <c r="R81" s="115">
        <v>-1737954.15289</v>
      </c>
      <c r="S81" s="115">
        <v>0</v>
      </c>
      <c r="T81" s="115">
        <v>-11091.11974</v>
      </c>
      <c r="U81" s="115">
        <v>-7450.9987099999998</v>
      </c>
      <c r="V81" s="115">
        <v>-2787.6837599999999</v>
      </c>
      <c r="W81" s="115">
        <v>-102.17777</v>
      </c>
      <c r="X81" s="115">
        <v>-36.57367</v>
      </c>
      <c r="Y81" s="115">
        <v>0</v>
      </c>
      <c r="Z81" s="115">
        <v>-2981.8169699999999</v>
      </c>
      <c r="AA81" s="115">
        <v>0</v>
      </c>
      <c r="AB81" s="115">
        <v>0</v>
      </c>
      <c r="AC81" s="115">
        <v>0</v>
      </c>
      <c r="AD81" s="115">
        <v>-24450.370620000002</v>
      </c>
      <c r="AE81" s="115">
        <v>-7610581.8204199998</v>
      </c>
      <c r="AF81" s="115">
        <v>-588651.15470999992</v>
      </c>
      <c r="AG81" s="115">
        <v>-45373.663059999999</v>
      </c>
      <c r="AH81" s="115">
        <v>0</v>
      </c>
      <c r="AI81" s="115">
        <v>0</v>
      </c>
      <c r="AJ81" s="115">
        <v>-6976557.0026500002</v>
      </c>
    </row>
    <row r="82" spans="1:36" x14ac:dyDescent="0.25">
      <c r="A82" s="120"/>
      <c r="B82" s="82">
        <v>-210130</v>
      </c>
      <c r="C82" s="84" t="s">
        <v>248</v>
      </c>
      <c r="D82" s="115">
        <v>-6353.4632499999998</v>
      </c>
      <c r="E82" s="115">
        <v>-8946.5421000000006</v>
      </c>
      <c r="F82" s="115">
        <v>-24922.785189999999</v>
      </c>
      <c r="G82" s="115">
        <v>-10578.73249</v>
      </c>
      <c r="H82" s="115">
        <v>-50801.523030000004</v>
      </c>
      <c r="I82" s="115">
        <v>-2105.11382</v>
      </c>
      <c r="J82" s="115">
        <v>-6486.87572</v>
      </c>
      <c r="K82" s="115">
        <v>-3671.7379999999998</v>
      </c>
      <c r="L82" s="115">
        <v>0</v>
      </c>
      <c r="M82" s="115">
        <v>-280.15465</v>
      </c>
      <c r="N82" s="115">
        <v>-7263.6759000000002</v>
      </c>
      <c r="O82" s="115">
        <v>-390.94112000000001</v>
      </c>
      <c r="P82" s="115">
        <v>-1876.7007100000001</v>
      </c>
      <c r="Q82" s="115">
        <v>-11.796709999999999</v>
      </c>
      <c r="R82" s="115">
        <v>-22086.996629999998</v>
      </c>
      <c r="S82" s="115">
        <v>-156.61127999999999</v>
      </c>
      <c r="T82" s="115">
        <v>-49.676470000000002</v>
      </c>
      <c r="U82" s="115">
        <v>-64.125699999999995</v>
      </c>
      <c r="V82" s="115">
        <v>-179.05877000000001</v>
      </c>
      <c r="W82" s="115">
        <v>0</v>
      </c>
      <c r="X82" s="115">
        <v>-60.748779999999996</v>
      </c>
      <c r="Y82" s="115">
        <v>0</v>
      </c>
      <c r="Z82" s="115">
        <v>-15.353540000000001</v>
      </c>
      <c r="AA82" s="115">
        <v>0</v>
      </c>
      <c r="AB82" s="115">
        <v>-0.47720000000000001</v>
      </c>
      <c r="AC82" s="115">
        <v>0</v>
      </c>
      <c r="AD82" s="115">
        <v>-526.05174</v>
      </c>
      <c r="AE82" s="115">
        <v>-73414.571400000001</v>
      </c>
      <c r="AF82" s="115">
        <v>-10935.4139</v>
      </c>
      <c r="AG82" s="115">
        <v>-459.21342000000004</v>
      </c>
      <c r="AH82" s="115">
        <v>0</v>
      </c>
      <c r="AI82" s="115">
        <v>0</v>
      </c>
      <c r="AJ82" s="115">
        <v>-62019.944080000001</v>
      </c>
    </row>
    <row r="83" spans="1:36" x14ac:dyDescent="0.25">
      <c r="A83" s="120"/>
      <c r="B83" s="82">
        <v>-210150</v>
      </c>
      <c r="C83" s="84" t="s">
        <v>252</v>
      </c>
      <c r="D83" s="115">
        <v>-35411.117380000003</v>
      </c>
      <c r="E83" s="115">
        <v>-15173.54608</v>
      </c>
      <c r="F83" s="115">
        <v>-61339.423649999997</v>
      </c>
      <c r="G83" s="115">
        <v>-28382.903559999999</v>
      </c>
      <c r="H83" s="115">
        <v>-140306.99067</v>
      </c>
      <c r="I83" s="115">
        <v>-9568.6713299999992</v>
      </c>
      <c r="J83" s="115">
        <v>-33125.782220000001</v>
      </c>
      <c r="K83" s="115">
        <v>-3137.7109999999998</v>
      </c>
      <c r="L83" s="115">
        <v>0</v>
      </c>
      <c r="M83" s="115">
        <v>-1215.4753000000001</v>
      </c>
      <c r="N83" s="115">
        <v>-19800.239570000002</v>
      </c>
      <c r="O83" s="115">
        <v>-1229.3944300000001</v>
      </c>
      <c r="P83" s="115">
        <v>-3139.5634700000001</v>
      </c>
      <c r="Q83" s="115">
        <v>-59.074309999999997</v>
      </c>
      <c r="R83" s="115">
        <v>-71275.911629999988</v>
      </c>
      <c r="S83" s="115">
        <v>-1032.44713</v>
      </c>
      <c r="T83" s="115">
        <v>-335.97068000000002</v>
      </c>
      <c r="U83" s="115">
        <v>-307.18153000000001</v>
      </c>
      <c r="V83" s="115">
        <v>-32.555759999999999</v>
      </c>
      <c r="W83" s="115">
        <v>-39.384869999999999</v>
      </c>
      <c r="X83" s="115">
        <v>0</v>
      </c>
      <c r="Y83" s="115">
        <v>-4.98726</v>
      </c>
      <c r="Z83" s="115">
        <v>-21.941659999999999</v>
      </c>
      <c r="AA83" s="115">
        <v>0</v>
      </c>
      <c r="AB83" s="115">
        <v>-31.561170000000001</v>
      </c>
      <c r="AC83" s="115">
        <v>0</v>
      </c>
      <c r="AD83" s="115">
        <v>-1806.03006</v>
      </c>
      <c r="AE83" s="115">
        <v>-213388.93235999998</v>
      </c>
      <c r="AF83" s="115">
        <v>-22937.950570000001</v>
      </c>
      <c r="AG83" s="115">
        <v>-1248.03106</v>
      </c>
      <c r="AH83" s="115">
        <v>0</v>
      </c>
      <c r="AI83" s="115">
        <v>-4.98726</v>
      </c>
      <c r="AJ83" s="115">
        <v>-189197.96346999999</v>
      </c>
    </row>
    <row r="84" spans="1:36" x14ac:dyDescent="0.25">
      <c r="A84" s="120"/>
      <c r="B84" s="82">
        <v>2102</v>
      </c>
      <c r="C84" s="84" t="s">
        <v>254</v>
      </c>
      <c r="D84" s="115">
        <v>0</v>
      </c>
      <c r="E84" s="115">
        <v>0</v>
      </c>
      <c r="F84" s="115">
        <v>0</v>
      </c>
      <c r="G84" s="115">
        <v>0</v>
      </c>
      <c r="H84" s="115">
        <v>0</v>
      </c>
      <c r="I84" s="115">
        <v>0</v>
      </c>
      <c r="J84" s="115">
        <v>0</v>
      </c>
      <c r="K84" s="115">
        <v>0</v>
      </c>
      <c r="L84" s="115">
        <v>0</v>
      </c>
      <c r="M84" s="115">
        <v>0</v>
      </c>
      <c r="N84" s="115">
        <v>0</v>
      </c>
      <c r="O84" s="115">
        <v>0</v>
      </c>
      <c r="P84" s="115">
        <v>0</v>
      </c>
      <c r="Q84" s="115">
        <v>0</v>
      </c>
      <c r="R84" s="115">
        <v>0</v>
      </c>
      <c r="S84" s="115">
        <v>0</v>
      </c>
      <c r="T84" s="115">
        <v>0</v>
      </c>
      <c r="U84" s="115">
        <v>0</v>
      </c>
      <c r="V84" s="115">
        <v>0</v>
      </c>
      <c r="W84" s="115">
        <v>0</v>
      </c>
      <c r="X84" s="115">
        <v>0</v>
      </c>
      <c r="Y84" s="115">
        <v>0</v>
      </c>
      <c r="Z84" s="115">
        <v>0</v>
      </c>
      <c r="AA84" s="115">
        <v>0</v>
      </c>
      <c r="AB84" s="115">
        <v>0</v>
      </c>
      <c r="AC84" s="115">
        <v>0</v>
      </c>
      <c r="AD84" s="115">
        <v>0</v>
      </c>
      <c r="AE84" s="115">
        <v>0</v>
      </c>
      <c r="AF84" s="115">
        <v>0</v>
      </c>
      <c r="AG84" s="115">
        <v>0</v>
      </c>
      <c r="AH84" s="115">
        <v>0</v>
      </c>
      <c r="AI84" s="115">
        <v>0</v>
      </c>
      <c r="AJ84" s="115">
        <v>0</v>
      </c>
    </row>
    <row r="85" spans="1:36" x14ac:dyDescent="0.25">
      <c r="A85" s="120"/>
      <c r="B85" s="82">
        <v>-210210</v>
      </c>
      <c r="C85" s="84" t="s">
        <v>277</v>
      </c>
      <c r="D85" s="115">
        <v>0</v>
      </c>
      <c r="E85" s="115">
        <v>0</v>
      </c>
      <c r="F85" s="115">
        <v>0</v>
      </c>
      <c r="G85" s="115">
        <v>0</v>
      </c>
      <c r="H85" s="115">
        <v>0</v>
      </c>
      <c r="I85" s="115">
        <v>0</v>
      </c>
      <c r="J85" s="115">
        <v>0</v>
      </c>
      <c r="K85" s="115">
        <v>0</v>
      </c>
      <c r="L85" s="115">
        <v>0</v>
      </c>
      <c r="M85" s="115">
        <v>0</v>
      </c>
      <c r="N85" s="115">
        <v>0</v>
      </c>
      <c r="O85" s="115"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</row>
    <row r="86" spans="1:36" x14ac:dyDescent="0.25">
      <c r="A86" s="120"/>
      <c r="B86" s="82">
        <v>2103</v>
      </c>
      <c r="C86" s="84" t="s">
        <v>258</v>
      </c>
      <c r="D86" s="115">
        <v>1676104.0360600001</v>
      </c>
      <c r="E86" s="115">
        <v>2196482.59142</v>
      </c>
      <c r="F86" s="115">
        <v>2607903.7682699999</v>
      </c>
      <c r="G86" s="115">
        <v>1524122.9908700001</v>
      </c>
      <c r="H86" s="115">
        <v>8004613.38662</v>
      </c>
      <c r="I86" s="115">
        <v>962525.84794999997</v>
      </c>
      <c r="J86" s="115">
        <v>1043947.4543700001</v>
      </c>
      <c r="K86" s="115">
        <v>0</v>
      </c>
      <c r="L86" s="115">
        <v>1128095.5026700001</v>
      </c>
      <c r="M86" s="115">
        <v>450975.25257999997</v>
      </c>
      <c r="N86" s="115">
        <v>1257698.0569</v>
      </c>
      <c r="O86" s="115">
        <v>227923.58798000001</v>
      </c>
      <c r="P86" s="115">
        <v>318760.73281999998</v>
      </c>
      <c r="Q86" s="115">
        <v>298624.23700999998</v>
      </c>
      <c r="R86" s="115">
        <v>5688550.6722800005</v>
      </c>
      <c r="S86" s="115">
        <v>112134.01108</v>
      </c>
      <c r="T86" s="115">
        <v>132805.13131</v>
      </c>
      <c r="U86" s="115">
        <v>9699.5673999999999</v>
      </c>
      <c r="V86" s="115">
        <v>17226.165919999999</v>
      </c>
      <c r="W86" s="115">
        <v>36288.25662</v>
      </c>
      <c r="X86" s="115">
        <v>19358.063559999999</v>
      </c>
      <c r="Y86" s="115">
        <v>60092.633950000003</v>
      </c>
      <c r="Z86" s="115">
        <v>7367.1812300000001</v>
      </c>
      <c r="AA86" s="115">
        <v>37056.742010000002</v>
      </c>
      <c r="AB86" s="115">
        <v>89505.451849999998</v>
      </c>
      <c r="AC86" s="115">
        <v>9113.9233399999994</v>
      </c>
      <c r="AD86" s="115">
        <v>530647.12826999999</v>
      </c>
      <c r="AE86" s="115">
        <v>14223811.187170001</v>
      </c>
      <c r="AF86" s="115">
        <v>1257698.0569</v>
      </c>
      <c r="AG86" s="115">
        <v>1596296.92117</v>
      </c>
      <c r="AH86" s="115">
        <v>0</v>
      </c>
      <c r="AI86" s="115">
        <v>106263.2993</v>
      </c>
      <c r="AJ86" s="115">
        <v>11263552.909799999</v>
      </c>
    </row>
    <row r="87" spans="1:36" x14ac:dyDescent="0.25">
      <c r="A87" s="120"/>
      <c r="B87" s="82">
        <v>-210330</v>
      </c>
      <c r="C87" s="84" t="s">
        <v>252</v>
      </c>
      <c r="D87" s="115">
        <v>0</v>
      </c>
      <c r="E87" s="115">
        <v>0</v>
      </c>
      <c r="F87" s="115">
        <v>0</v>
      </c>
      <c r="G87" s="115">
        <v>-144.44486000000001</v>
      </c>
      <c r="H87" s="115">
        <v>-144.44486000000001</v>
      </c>
      <c r="I87" s="115">
        <v>0</v>
      </c>
      <c r="J87" s="115">
        <v>0</v>
      </c>
      <c r="K87" s="115">
        <v>0</v>
      </c>
      <c r="L87" s="115">
        <v>0</v>
      </c>
      <c r="M87" s="115">
        <v>0</v>
      </c>
      <c r="N87" s="115">
        <v>0</v>
      </c>
      <c r="O87" s="115">
        <v>0</v>
      </c>
      <c r="P87" s="115">
        <v>0</v>
      </c>
      <c r="Q87" s="115">
        <v>-397.8</v>
      </c>
      <c r="R87" s="115">
        <v>-397.8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-542.24486000000002</v>
      </c>
      <c r="AF87" s="115">
        <v>0</v>
      </c>
      <c r="AG87" s="115">
        <v>0</v>
      </c>
      <c r="AH87" s="115">
        <v>0</v>
      </c>
      <c r="AI87" s="115">
        <v>0</v>
      </c>
      <c r="AJ87" s="115">
        <v>-542.24486000000002</v>
      </c>
    </row>
    <row r="88" spans="1:36" x14ac:dyDescent="0.25">
      <c r="A88" s="120"/>
      <c r="B88" s="82">
        <v>2104</v>
      </c>
      <c r="C88" s="84" t="s">
        <v>260</v>
      </c>
      <c r="D88" s="115">
        <v>0</v>
      </c>
      <c r="E88" s="115">
        <v>0</v>
      </c>
      <c r="F88" s="115">
        <v>315.36671000000001</v>
      </c>
      <c r="G88" s="115">
        <v>0</v>
      </c>
      <c r="H88" s="115">
        <v>315.36671000000001</v>
      </c>
      <c r="I88" s="115">
        <v>247.00757999999999</v>
      </c>
      <c r="J88" s="115">
        <v>455.37121000000002</v>
      </c>
      <c r="K88" s="115">
        <v>0</v>
      </c>
      <c r="L88" s="115">
        <v>0</v>
      </c>
      <c r="M88" s="115">
        <v>0</v>
      </c>
      <c r="N88" s="115">
        <v>84.260400000000004</v>
      </c>
      <c r="O88" s="115">
        <v>0</v>
      </c>
      <c r="P88" s="115">
        <v>0</v>
      </c>
      <c r="Q88" s="115">
        <v>0</v>
      </c>
      <c r="R88" s="115">
        <v>786.63918999999999</v>
      </c>
      <c r="S88" s="115">
        <v>0</v>
      </c>
      <c r="T88" s="115">
        <v>25.215309999999999</v>
      </c>
      <c r="U88" s="115">
        <v>0.3</v>
      </c>
      <c r="V88" s="115">
        <v>1</v>
      </c>
      <c r="W88" s="115">
        <v>0</v>
      </c>
      <c r="X88" s="115">
        <v>0</v>
      </c>
      <c r="Y88" s="115">
        <v>0</v>
      </c>
      <c r="Z88" s="115">
        <v>0</v>
      </c>
      <c r="AA88" s="115">
        <v>0</v>
      </c>
      <c r="AB88" s="115">
        <v>0</v>
      </c>
      <c r="AC88" s="115">
        <v>0</v>
      </c>
      <c r="AD88" s="115">
        <v>26.515309999999999</v>
      </c>
      <c r="AE88" s="115">
        <v>1128.5212100000001</v>
      </c>
      <c r="AF88" s="115">
        <v>84.260400000000004</v>
      </c>
      <c r="AG88" s="115">
        <v>1</v>
      </c>
      <c r="AH88" s="115">
        <v>0</v>
      </c>
      <c r="AI88" s="115">
        <v>0</v>
      </c>
      <c r="AJ88" s="115">
        <v>1043.26081</v>
      </c>
    </row>
    <row r="89" spans="1:36" x14ac:dyDescent="0.25">
      <c r="A89" s="120"/>
      <c r="B89" s="82">
        <v>2105</v>
      </c>
      <c r="C89" s="84" t="s">
        <v>261</v>
      </c>
      <c r="D89" s="115">
        <v>192455.53719999999</v>
      </c>
      <c r="E89" s="115">
        <v>347517.58253999997</v>
      </c>
      <c r="F89" s="115">
        <v>348687.87810999999</v>
      </c>
      <c r="G89" s="115">
        <v>139250.61887000001</v>
      </c>
      <c r="H89" s="115">
        <v>1027911.6167199999</v>
      </c>
      <c r="I89" s="115">
        <v>47296.987419999998</v>
      </c>
      <c r="J89" s="115">
        <v>130861.28607</v>
      </c>
      <c r="K89" s="115">
        <v>619.79999999999995</v>
      </c>
      <c r="L89" s="115">
        <v>9698.8893900000003</v>
      </c>
      <c r="M89" s="115">
        <v>0</v>
      </c>
      <c r="N89" s="115">
        <v>79128.13725</v>
      </c>
      <c r="O89" s="115">
        <v>20.456</v>
      </c>
      <c r="P89" s="115">
        <v>30476.552899999999</v>
      </c>
      <c r="Q89" s="115">
        <v>2686.7262300000002</v>
      </c>
      <c r="R89" s="115">
        <v>300788.83525999996</v>
      </c>
      <c r="S89" s="115">
        <v>4750.4116100000001</v>
      </c>
      <c r="T89" s="115">
        <v>10386.64359</v>
      </c>
      <c r="U89" s="115">
        <v>1476.49758</v>
      </c>
      <c r="V89" s="115">
        <v>59.921190000000003</v>
      </c>
      <c r="W89" s="115">
        <v>6533.3604800000003</v>
      </c>
      <c r="X89" s="115">
        <v>80.336119999999994</v>
      </c>
      <c r="Y89" s="115">
        <v>0</v>
      </c>
      <c r="Z89" s="115">
        <v>715.87067000000002</v>
      </c>
      <c r="AA89" s="115">
        <v>0</v>
      </c>
      <c r="AB89" s="115">
        <v>2810.74568</v>
      </c>
      <c r="AC89" s="115">
        <v>10.1881</v>
      </c>
      <c r="AD89" s="115">
        <v>26823.975019999998</v>
      </c>
      <c r="AE89" s="115">
        <v>1355524.4269999999</v>
      </c>
      <c r="AF89" s="115">
        <v>79747.937250000003</v>
      </c>
      <c r="AG89" s="115">
        <v>9758.8105799999994</v>
      </c>
      <c r="AH89" s="115">
        <v>0</v>
      </c>
      <c r="AI89" s="115">
        <v>10.1881</v>
      </c>
      <c r="AJ89" s="115">
        <v>1266007.49107</v>
      </c>
    </row>
    <row r="90" spans="1:36" x14ac:dyDescent="0.25">
      <c r="A90" s="120"/>
      <c r="B90" s="82">
        <v>22</v>
      </c>
      <c r="C90" s="84" t="s">
        <v>27</v>
      </c>
      <c r="D90" s="115">
        <v>0</v>
      </c>
      <c r="E90" s="115">
        <v>0</v>
      </c>
      <c r="F90" s="115">
        <v>0</v>
      </c>
      <c r="G90" s="115">
        <v>0</v>
      </c>
      <c r="H90" s="115">
        <v>0</v>
      </c>
      <c r="I90" s="115">
        <v>0</v>
      </c>
      <c r="J90" s="115">
        <v>0</v>
      </c>
      <c r="K90" s="115">
        <v>0</v>
      </c>
      <c r="L90" s="115">
        <v>0</v>
      </c>
      <c r="M90" s="115">
        <v>0</v>
      </c>
      <c r="N90" s="115">
        <v>0</v>
      </c>
      <c r="O90" s="115">
        <v>0</v>
      </c>
      <c r="P90" s="115">
        <v>0</v>
      </c>
      <c r="Q90" s="115">
        <v>0</v>
      </c>
      <c r="R90" s="115">
        <v>0</v>
      </c>
      <c r="S90" s="115">
        <v>0</v>
      </c>
      <c r="T90" s="115">
        <v>0</v>
      </c>
      <c r="U90" s="115">
        <v>0</v>
      </c>
      <c r="V90" s="115">
        <v>0</v>
      </c>
      <c r="W90" s="115">
        <v>0</v>
      </c>
      <c r="X90" s="115">
        <v>0</v>
      </c>
      <c r="Y90" s="115">
        <v>0</v>
      </c>
      <c r="Z90" s="115">
        <v>0</v>
      </c>
      <c r="AA90" s="115">
        <v>0</v>
      </c>
      <c r="AB90" s="115">
        <v>0</v>
      </c>
      <c r="AC90" s="115">
        <v>0</v>
      </c>
      <c r="AD90" s="115">
        <v>0</v>
      </c>
      <c r="AE90" s="115">
        <v>0</v>
      </c>
      <c r="AF90" s="115">
        <v>0</v>
      </c>
      <c r="AG90" s="115">
        <v>0</v>
      </c>
      <c r="AH90" s="115">
        <v>0</v>
      </c>
      <c r="AI90" s="115">
        <v>0</v>
      </c>
      <c r="AJ90" s="115">
        <v>0</v>
      </c>
    </row>
    <row r="91" spans="1:36" x14ac:dyDescent="0.25">
      <c r="A91" s="120"/>
      <c r="B91" s="82">
        <v>-2203</v>
      </c>
      <c r="C91" s="84" t="s">
        <v>263</v>
      </c>
      <c r="D91" s="115">
        <v>0</v>
      </c>
      <c r="E91" s="115">
        <v>0</v>
      </c>
      <c r="F91" s="115">
        <v>0</v>
      </c>
      <c r="G91" s="115">
        <v>0</v>
      </c>
      <c r="H91" s="115">
        <v>0</v>
      </c>
      <c r="I91" s="115">
        <v>0</v>
      </c>
      <c r="J91" s="115">
        <v>0</v>
      </c>
      <c r="K91" s="115">
        <v>0</v>
      </c>
      <c r="L91" s="115">
        <v>0</v>
      </c>
      <c r="M91" s="115">
        <v>0</v>
      </c>
      <c r="N91" s="115">
        <v>0</v>
      </c>
      <c r="O91" s="115"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</row>
    <row r="92" spans="1:36" s="14" customFormat="1" x14ac:dyDescent="0.25">
      <c r="A92" s="123"/>
      <c r="B92" s="14">
        <v>26</v>
      </c>
      <c r="C92" s="25" t="s">
        <v>303</v>
      </c>
      <c r="D92" s="105">
        <v>484583.33211000002</v>
      </c>
      <c r="E92" s="105">
        <v>493587.80865000002</v>
      </c>
      <c r="F92" s="105">
        <v>327215.92625000002</v>
      </c>
      <c r="G92" s="105">
        <v>279482.24530000001</v>
      </c>
      <c r="H92" s="105">
        <v>1584869.3123100002</v>
      </c>
      <c r="I92" s="105">
        <v>994.38649999999996</v>
      </c>
      <c r="J92" s="105">
        <v>225335.63397</v>
      </c>
      <c r="K92" s="105">
        <v>0</v>
      </c>
      <c r="L92" s="105">
        <v>31025</v>
      </c>
      <c r="M92" s="105">
        <v>34479.617160000002</v>
      </c>
      <c r="N92" s="105">
        <v>128916.66671</v>
      </c>
      <c r="O92" s="105">
        <v>247.86687000000001</v>
      </c>
      <c r="P92" s="105">
        <v>24200.3</v>
      </c>
      <c r="Q92" s="105">
        <v>208114.15671000001</v>
      </c>
      <c r="R92" s="105">
        <v>653313.62792000012</v>
      </c>
      <c r="S92" s="105">
        <v>182638.27100000001</v>
      </c>
      <c r="T92" s="105">
        <v>11949.9</v>
      </c>
      <c r="U92" s="105">
        <v>0</v>
      </c>
      <c r="V92" s="105">
        <v>0</v>
      </c>
      <c r="W92" s="105">
        <v>0</v>
      </c>
      <c r="X92" s="105">
        <v>0</v>
      </c>
      <c r="Y92" s="105">
        <v>11084.052</v>
      </c>
      <c r="Z92" s="105">
        <v>0</v>
      </c>
      <c r="AA92" s="105">
        <v>50754.41203</v>
      </c>
      <c r="AB92" s="105">
        <v>22748.879499999999</v>
      </c>
      <c r="AC92" s="105">
        <v>51782.015529999997</v>
      </c>
      <c r="AD92" s="105">
        <v>330957.53005999996</v>
      </c>
      <c r="AE92" s="105">
        <v>2569140.4702900001</v>
      </c>
      <c r="AF92" s="105">
        <v>128916.66671</v>
      </c>
      <c r="AG92" s="105">
        <v>65504.617160000002</v>
      </c>
      <c r="AH92" s="105">
        <v>0</v>
      </c>
      <c r="AI92" s="105">
        <v>113620.47956000001</v>
      </c>
      <c r="AJ92" s="105">
        <v>2261098.7068600003</v>
      </c>
    </row>
    <row r="93" spans="1:36" s="14" customFormat="1" x14ac:dyDescent="0.25">
      <c r="A93" s="123"/>
      <c r="B93" s="14">
        <v>27</v>
      </c>
      <c r="C93" s="25" t="s">
        <v>831</v>
      </c>
      <c r="D93" s="105">
        <v>20004.022000000001</v>
      </c>
      <c r="E93" s="105">
        <v>0</v>
      </c>
      <c r="F93" s="105">
        <v>131250</v>
      </c>
      <c r="G93" s="105">
        <v>0</v>
      </c>
      <c r="H93" s="105">
        <v>151254.022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Z93" s="105">
        <v>0</v>
      </c>
      <c r="AA93" s="105">
        <v>0</v>
      </c>
      <c r="AB93" s="105">
        <v>0</v>
      </c>
      <c r="AC93" s="105">
        <v>0</v>
      </c>
      <c r="AD93" s="105">
        <v>0</v>
      </c>
      <c r="AE93" s="105">
        <v>151254.022</v>
      </c>
      <c r="AF93" s="105">
        <v>0</v>
      </c>
      <c r="AG93" s="105">
        <v>0</v>
      </c>
      <c r="AH93" s="105">
        <v>0</v>
      </c>
      <c r="AI93" s="105">
        <v>0</v>
      </c>
      <c r="AJ93" s="105">
        <v>151254.022</v>
      </c>
    </row>
    <row r="94" spans="1:36" x14ac:dyDescent="0.25">
      <c r="A94" s="120"/>
      <c r="B94" s="82">
        <v>-2790</v>
      </c>
      <c r="C94" s="84" t="s">
        <v>322</v>
      </c>
      <c r="D94" s="115">
        <v>0</v>
      </c>
      <c r="E94" s="115">
        <v>0</v>
      </c>
      <c r="F94" s="115">
        <v>0</v>
      </c>
      <c r="G94" s="115">
        <v>0</v>
      </c>
      <c r="H94" s="115">
        <v>0</v>
      </c>
      <c r="I94" s="115">
        <v>0</v>
      </c>
      <c r="J94" s="115">
        <v>0</v>
      </c>
      <c r="K94" s="115">
        <v>0</v>
      </c>
      <c r="L94" s="115">
        <v>0</v>
      </c>
      <c r="M94" s="115">
        <v>0</v>
      </c>
      <c r="N94" s="115">
        <v>0</v>
      </c>
      <c r="O94" s="115">
        <v>0</v>
      </c>
      <c r="P94" s="115">
        <v>0</v>
      </c>
      <c r="Q94" s="115">
        <v>0</v>
      </c>
      <c r="R94" s="115">
        <v>0</v>
      </c>
      <c r="S94" s="115">
        <v>0</v>
      </c>
      <c r="T94" s="115">
        <v>0</v>
      </c>
      <c r="U94" s="115">
        <v>0</v>
      </c>
      <c r="V94" s="115">
        <v>0</v>
      </c>
      <c r="W94" s="115">
        <v>0</v>
      </c>
      <c r="X94" s="115">
        <v>0</v>
      </c>
      <c r="Y94" s="115">
        <v>0</v>
      </c>
      <c r="Z94" s="115">
        <v>0</v>
      </c>
      <c r="AA94" s="115">
        <v>0</v>
      </c>
      <c r="AB94" s="115">
        <v>0</v>
      </c>
      <c r="AC94" s="115">
        <v>0</v>
      </c>
      <c r="AD94" s="115">
        <v>0</v>
      </c>
      <c r="AE94" s="115">
        <v>0</v>
      </c>
      <c r="AF94" s="115">
        <v>0</v>
      </c>
      <c r="AG94" s="115">
        <v>0</v>
      </c>
      <c r="AH94" s="115">
        <v>0</v>
      </c>
      <c r="AI94" s="115">
        <v>0</v>
      </c>
      <c r="AJ94" s="115">
        <v>0</v>
      </c>
    </row>
    <row r="95" spans="1:36" x14ac:dyDescent="0.25">
      <c r="A95" s="120"/>
      <c r="B95" s="82">
        <v>280105</v>
      </c>
      <c r="C95" s="84" t="s">
        <v>323</v>
      </c>
      <c r="D95" s="115">
        <v>50000</v>
      </c>
      <c r="E95" s="115">
        <v>0</v>
      </c>
      <c r="F95" s="115">
        <v>0</v>
      </c>
      <c r="G95" s="115">
        <v>0</v>
      </c>
      <c r="H95" s="115">
        <v>50000</v>
      </c>
      <c r="I95" s="115">
        <v>0</v>
      </c>
      <c r="J95" s="115">
        <v>20000</v>
      </c>
      <c r="K95" s="115">
        <v>0</v>
      </c>
      <c r="L95" s="115">
        <v>0</v>
      </c>
      <c r="M95" s="115">
        <v>10000</v>
      </c>
      <c r="N95" s="115">
        <v>0</v>
      </c>
      <c r="O95" s="115">
        <v>0</v>
      </c>
      <c r="P95" s="115">
        <v>11387.941000000001</v>
      </c>
      <c r="Q95" s="115">
        <v>0</v>
      </c>
      <c r="R95" s="115">
        <v>41387.940999999999</v>
      </c>
      <c r="S95" s="115">
        <v>0</v>
      </c>
      <c r="T95" s="115">
        <v>0</v>
      </c>
      <c r="U95" s="115">
        <v>0</v>
      </c>
      <c r="V95" s="115">
        <v>0</v>
      </c>
      <c r="W95" s="115">
        <v>0</v>
      </c>
      <c r="X95" s="115">
        <v>0</v>
      </c>
      <c r="Y95" s="115">
        <v>0</v>
      </c>
      <c r="Z95" s="115">
        <v>0</v>
      </c>
      <c r="AA95" s="115">
        <v>0</v>
      </c>
      <c r="AB95" s="115">
        <v>0</v>
      </c>
      <c r="AC95" s="115">
        <v>0</v>
      </c>
      <c r="AD95" s="115">
        <v>0</v>
      </c>
      <c r="AE95" s="115">
        <v>91387.940999999992</v>
      </c>
      <c r="AF95" s="115">
        <v>0</v>
      </c>
      <c r="AG95" s="115">
        <v>10000</v>
      </c>
      <c r="AH95" s="115">
        <v>0</v>
      </c>
      <c r="AI95" s="115">
        <v>0</v>
      </c>
      <c r="AJ95" s="115">
        <v>81387.941000000006</v>
      </c>
    </row>
    <row r="96" spans="1:36" x14ac:dyDescent="0.25">
      <c r="A96" s="120"/>
      <c r="B96" s="82">
        <v>2903</v>
      </c>
      <c r="C96" s="84" t="s">
        <v>333</v>
      </c>
      <c r="D96" s="115">
        <v>0</v>
      </c>
      <c r="E96" s="115">
        <v>0</v>
      </c>
      <c r="F96" s="115">
        <v>0</v>
      </c>
      <c r="G96" s="115">
        <v>0</v>
      </c>
      <c r="H96" s="115">
        <v>0</v>
      </c>
      <c r="I96" s="115">
        <v>0</v>
      </c>
      <c r="J96" s="115">
        <v>0</v>
      </c>
      <c r="K96" s="115">
        <v>0</v>
      </c>
      <c r="L96" s="115">
        <v>0</v>
      </c>
      <c r="M96" s="115">
        <v>0</v>
      </c>
      <c r="N96" s="115">
        <v>0</v>
      </c>
      <c r="O96" s="115">
        <v>0</v>
      </c>
      <c r="P96" s="115">
        <v>0</v>
      </c>
      <c r="Q96" s="115">
        <v>0</v>
      </c>
      <c r="R96" s="115">
        <v>0</v>
      </c>
      <c r="S96" s="115">
        <v>0</v>
      </c>
      <c r="T96" s="115">
        <v>0</v>
      </c>
      <c r="U96" s="115">
        <v>0</v>
      </c>
      <c r="V96" s="115">
        <v>0</v>
      </c>
      <c r="W96" s="115">
        <v>0</v>
      </c>
      <c r="X96" s="115">
        <v>0</v>
      </c>
      <c r="Y96" s="115">
        <v>0</v>
      </c>
      <c r="Z96" s="115">
        <v>0</v>
      </c>
      <c r="AA96" s="115">
        <v>0</v>
      </c>
      <c r="AB96" s="115">
        <v>0</v>
      </c>
      <c r="AC96" s="115">
        <v>0</v>
      </c>
      <c r="AD96" s="115">
        <v>0</v>
      </c>
      <c r="AE96" s="115">
        <v>0</v>
      </c>
      <c r="AF96" s="115">
        <v>0</v>
      </c>
      <c r="AG96" s="115">
        <v>0</v>
      </c>
      <c r="AH96" s="115">
        <v>0</v>
      </c>
      <c r="AI96" s="115">
        <v>0</v>
      </c>
      <c r="AJ96" s="115">
        <v>0</v>
      </c>
    </row>
    <row r="97" spans="1:36" x14ac:dyDescent="0.25">
      <c r="A97" s="120"/>
      <c r="B97" s="82">
        <v>2904</v>
      </c>
      <c r="C97" s="84" t="s">
        <v>277</v>
      </c>
      <c r="D97" s="115">
        <v>0</v>
      </c>
      <c r="E97" s="115">
        <v>0</v>
      </c>
      <c r="F97" s="115">
        <v>0</v>
      </c>
      <c r="G97" s="115">
        <v>20.409659999999999</v>
      </c>
      <c r="H97" s="115">
        <v>20.409659999999999</v>
      </c>
      <c r="I97" s="115">
        <v>0</v>
      </c>
      <c r="J97" s="115">
        <v>0</v>
      </c>
      <c r="K97" s="115">
        <v>0.26800000000000002</v>
      </c>
      <c r="L97" s="115">
        <v>0</v>
      </c>
      <c r="M97" s="115">
        <v>0</v>
      </c>
      <c r="N97" s="115">
        <v>0</v>
      </c>
      <c r="O97" s="115">
        <v>0</v>
      </c>
      <c r="P97" s="115">
        <v>0</v>
      </c>
      <c r="Q97" s="115">
        <v>0</v>
      </c>
      <c r="R97" s="115">
        <v>0.26800000000000002</v>
      </c>
      <c r="S97" s="115">
        <v>4.0342000000000002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4.0342000000000002</v>
      </c>
      <c r="AE97" s="115">
        <v>24.711860000000001</v>
      </c>
      <c r="AF97" s="115">
        <v>0.26800000000000002</v>
      </c>
      <c r="AG97" s="115">
        <v>0</v>
      </c>
      <c r="AH97" s="115">
        <v>0</v>
      </c>
      <c r="AI97" s="115">
        <v>0</v>
      </c>
      <c r="AJ97" s="115">
        <v>24.443860000000001</v>
      </c>
    </row>
    <row r="98" spans="1:36" s="14" customFormat="1" x14ac:dyDescent="0.25">
      <c r="A98" s="123"/>
      <c r="C98" s="25" t="s">
        <v>517</v>
      </c>
      <c r="D98" s="105">
        <v>4313031.9587000003</v>
      </c>
      <c r="E98" s="105">
        <v>4808800.2858899999</v>
      </c>
      <c r="F98" s="105">
        <v>7841314.2267799992</v>
      </c>
      <c r="G98" s="105">
        <v>3219849.3283199999</v>
      </c>
      <c r="H98" s="105">
        <v>20182995.799689997</v>
      </c>
      <c r="I98" s="105">
        <v>1764124.8431199999</v>
      </c>
      <c r="J98" s="105">
        <v>2768900.8469600002</v>
      </c>
      <c r="K98" s="105">
        <v>40553.721000000012</v>
      </c>
      <c r="L98" s="105">
        <v>1179110.62748</v>
      </c>
      <c r="M98" s="105">
        <v>807478.81580999994</v>
      </c>
      <c r="N98" s="105">
        <v>3359462.8836599998</v>
      </c>
      <c r="O98" s="105">
        <v>442946.61732000008</v>
      </c>
      <c r="P98" s="105">
        <v>681122.19024000003</v>
      </c>
      <c r="Q98" s="105">
        <v>583569.13659000001</v>
      </c>
      <c r="R98" s="105">
        <v>11627269.682179997</v>
      </c>
      <c r="S98" s="105">
        <v>463234.39254000003</v>
      </c>
      <c r="T98" s="105">
        <v>207837.46256999997</v>
      </c>
      <c r="U98" s="105">
        <v>37346.60972</v>
      </c>
      <c r="V98" s="105">
        <v>22601.06567</v>
      </c>
      <c r="W98" s="105">
        <v>156431.29034000001</v>
      </c>
      <c r="X98" s="105">
        <v>22103.45175</v>
      </c>
      <c r="Y98" s="105">
        <v>77949.015209999998</v>
      </c>
      <c r="Z98" s="105">
        <v>15513.29062</v>
      </c>
      <c r="AA98" s="105">
        <v>93810.345780000003</v>
      </c>
      <c r="AB98" s="105">
        <v>178476.75784999999</v>
      </c>
      <c r="AC98" s="105">
        <v>65290.972199999997</v>
      </c>
      <c r="AD98" s="105">
        <v>1340594.6542499999</v>
      </c>
      <c r="AE98" s="105">
        <v>33150860.136120003</v>
      </c>
      <c r="AF98" s="105">
        <v>3400016.6046600002</v>
      </c>
      <c r="AG98" s="105">
        <v>2009190.50896</v>
      </c>
      <c r="AH98" s="105">
        <v>0</v>
      </c>
      <c r="AI98" s="105">
        <v>237050.33319</v>
      </c>
      <c r="AJ98" s="105">
        <v>27504602.689309992</v>
      </c>
    </row>
    <row r="99" spans="1:36" x14ac:dyDescent="0.25">
      <c r="A99" s="120"/>
      <c r="C99" s="84"/>
    </row>
    <row r="100" spans="1:36" s="14" customFormat="1" x14ac:dyDescent="0.25">
      <c r="A100" s="123"/>
      <c r="C100" s="124" t="s">
        <v>503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</row>
    <row r="101" spans="1:36" x14ac:dyDescent="0.25">
      <c r="A101" s="120"/>
      <c r="B101" s="82">
        <v>1399</v>
      </c>
      <c r="C101" s="84" t="s">
        <v>521</v>
      </c>
    </row>
    <row r="102" spans="1:36" x14ac:dyDescent="0.25">
      <c r="A102" s="120"/>
      <c r="B102" s="82">
        <v>1499</v>
      </c>
      <c r="C102" s="84" t="s">
        <v>1517</v>
      </c>
      <c r="D102" s="115">
        <v>-168035.39035</v>
      </c>
      <c r="E102" s="115">
        <v>-236932.94738999999</v>
      </c>
      <c r="F102" s="115">
        <v>-916993.93264000001</v>
      </c>
      <c r="G102" s="115">
        <v>-164176.36236999999</v>
      </c>
      <c r="H102" s="115">
        <v>-1486138.6327500001</v>
      </c>
      <c r="I102" s="115">
        <v>-77463.422839999999</v>
      </c>
      <c r="J102" s="115">
        <v>-94935.472949999996</v>
      </c>
      <c r="K102" s="115">
        <v>-19259.338</v>
      </c>
      <c r="L102" s="115">
        <v>-225504.45447</v>
      </c>
      <c r="M102" s="115">
        <v>-56880.036999999997</v>
      </c>
      <c r="N102" s="115">
        <v>-121961.65597000001</v>
      </c>
      <c r="O102" s="115">
        <v>-35649.411569999997</v>
      </c>
      <c r="P102" s="115">
        <v>-16143.580040000001</v>
      </c>
      <c r="Q102" s="115">
        <v>-75500.253880000004</v>
      </c>
      <c r="R102" s="115">
        <v>-723297.62671999994</v>
      </c>
      <c r="S102" s="115">
        <v>-9681.6567099999993</v>
      </c>
      <c r="T102" s="115">
        <v>-4287.6002799999997</v>
      </c>
      <c r="U102" s="115">
        <v>-2383.9383200000002</v>
      </c>
      <c r="V102" s="115">
        <v>-2068.0558799999999</v>
      </c>
      <c r="W102" s="115">
        <v>-2799.9071300000001</v>
      </c>
      <c r="X102" s="115">
        <v>-1708.9164699999999</v>
      </c>
      <c r="Y102" s="115">
        <v>-4964.9799599999997</v>
      </c>
      <c r="Z102" s="115">
        <v>-896.08209999999997</v>
      </c>
      <c r="AA102" s="115">
        <v>-6898.9980400000004</v>
      </c>
      <c r="AB102" s="115">
        <v>-12512.381659999999</v>
      </c>
      <c r="AC102" s="115">
        <v>-5855.4097300000003</v>
      </c>
      <c r="AD102" s="115">
        <v>-54057.92628</v>
      </c>
      <c r="AE102" s="115">
        <v>-2263494.1857499997</v>
      </c>
      <c r="AF102" s="115">
        <v>-141220.99397000001</v>
      </c>
      <c r="AG102" s="115">
        <v>-284452.54735000001</v>
      </c>
      <c r="AH102" s="115">
        <v>0</v>
      </c>
      <c r="AI102" s="115">
        <v>-17719.387729999999</v>
      </c>
      <c r="AJ102" s="115">
        <v>-1820101.2566999998</v>
      </c>
    </row>
    <row r="103" spans="1:36" x14ac:dyDescent="0.25">
      <c r="A103" s="120"/>
      <c r="B103" s="82">
        <v>1699</v>
      </c>
      <c r="C103" s="84" t="s">
        <v>144</v>
      </c>
      <c r="D103" s="115">
        <v>-17017.19484</v>
      </c>
      <c r="E103" s="115">
        <v>-41142.893470000003</v>
      </c>
      <c r="F103" s="115">
        <v>-49764.645190000003</v>
      </c>
      <c r="G103" s="115">
        <v>-15614.211520000001</v>
      </c>
      <c r="H103" s="115">
        <v>-123538.94502</v>
      </c>
      <c r="I103" s="115">
        <v>-8242.3768600000003</v>
      </c>
      <c r="J103" s="115">
        <v>-2371.5085199999999</v>
      </c>
      <c r="K103" s="115">
        <v>-22.672999999999998</v>
      </c>
      <c r="L103" s="115">
        <v>-12197.455620000001</v>
      </c>
      <c r="M103" s="115">
        <v>-5251.8560799999996</v>
      </c>
      <c r="N103" s="115">
        <v>-6925.6176299999997</v>
      </c>
      <c r="O103" s="115">
        <v>-570.43444</v>
      </c>
      <c r="P103" s="115">
        <v>-639.77701000000002</v>
      </c>
      <c r="Q103" s="115">
        <v>-6301.1123100000004</v>
      </c>
      <c r="R103" s="115">
        <v>-42522.811470000001</v>
      </c>
      <c r="S103" s="115">
        <v>-306.70616000000001</v>
      </c>
      <c r="T103" s="115">
        <v>-939.87671</v>
      </c>
      <c r="U103" s="115">
        <v>-120.61448</v>
      </c>
      <c r="V103" s="115">
        <v>-87.960260000000005</v>
      </c>
      <c r="W103" s="115">
        <v>-1.2431700000000001</v>
      </c>
      <c r="X103" s="115">
        <v>-327.26258999999999</v>
      </c>
      <c r="Y103" s="115">
        <v>-93.377549999999999</v>
      </c>
      <c r="Z103" s="115">
        <v>-62.935029999999998</v>
      </c>
      <c r="AA103" s="115">
        <v>-97.019630000000006</v>
      </c>
      <c r="AB103" s="115">
        <v>-1470.01433</v>
      </c>
      <c r="AC103" s="115">
        <v>-281.74948999999998</v>
      </c>
      <c r="AD103" s="115">
        <v>-3788.7593999999999</v>
      </c>
      <c r="AE103" s="115">
        <v>-169850.51589000001</v>
      </c>
      <c r="AF103" s="115">
        <v>-6948.2906299999995</v>
      </c>
      <c r="AG103" s="115">
        <v>-17537.271959999998</v>
      </c>
      <c r="AH103" s="115">
        <v>0</v>
      </c>
      <c r="AI103" s="115">
        <v>-472.14666999999997</v>
      </c>
      <c r="AJ103" s="115">
        <v>-144892.80663000001</v>
      </c>
    </row>
    <row r="104" spans="1:36" x14ac:dyDescent="0.25">
      <c r="A104" s="120"/>
      <c r="B104" s="82">
        <v>1799</v>
      </c>
      <c r="C104" s="84" t="s">
        <v>1566</v>
      </c>
      <c r="D104" s="115">
        <v>-1786.5094300000001</v>
      </c>
      <c r="E104" s="115">
        <v>-5621.8283600000004</v>
      </c>
      <c r="F104" s="115">
        <v>-18302.0252</v>
      </c>
      <c r="G104" s="115">
        <v>-7980.1449599999996</v>
      </c>
      <c r="H104" s="115">
        <v>-33690.507949999999</v>
      </c>
      <c r="I104" s="115">
        <v>-8546.4847300000001</v>
      </c>
      <c r="J104" s="115">
        <v>0</v>
      </c>
      <c r="K104" s="115">
        <v>0</v>
      </c>
      <c r="L104" s="115">
        <v>-317.28086000000002</v>
      </c>
      <c r="M104" s="115">
        <v>-2315.8932799999998</v>
      </c>
      <c r="N104" s="115">
        <v>-5708.5934399999996</v>
      </c>
      <c r="O104" s="115">
        <v>-861.11851000000001</v>
      </c>
      <c r="P104" s="115">
        <v>-832.53998999999999</v>
      </c>
      <c r="Q104" s="115">
        <v>-4220.5410899999997</v>
      </c>
      <c r="R104" s="115">
        <v>-22802.4519</v>
      </c>
      <c r="S104" s="115">
        <v>-1027.6860899999999</v>
      </c>
      <c r="T104" s="115">
        <v>-8.03904</v>
      </c>
      <c r="U104" s="115">
        <v>-292.20303999999999</v>
      </c>
      <c r="V104" s="115">
        <v>-22.4757</v>
      </c>
      <c r="W104" s="115">
        <v>0</v>
      </c>
      <c r="X104" s="115">
        <v>-387.84399999999999</v>
      </c>
      <c r="Y104" s="115">
        <v>0</v>
      </c>
      <c r="Z104" s="115">
        <v>0</v>
      </c>
      <c r="AA104" s="115">
        <v>0</v>
      </c>
      <c r="AB104" s="115">
        <v>-251.17760000000001</v>
      </c>
      <c r="AC104" s="115">
        <v>0</v>
      </c>
      <c r="AD104" s="115">
        <v>-1989.4254699999997</v>
      </c>
      <c r="AE104" s="115">
        <v>-58482.385320000001</v>
      </c>
      <c r="AF104" s="115">
        <v>-5708.5934399999996</v>
      </c>
      <c r="AG104" s="115">
        <v>-2655.64984</v>
      </c>
      <c r="AH104" s="115">
        <v>0</v>
      </c>
      <c r="AI104" s="115">
        <v>0</v>
      </c>
      <c r="AJ104" s="115">
        <v>-50118.142039999999</v>
      </c>
    </row>
    <row r="105" spans="1:36" x14ac:dyDescent="0.25">
      <c r="A105" s="120"/>
      <c r="B105" s="82">
        <v>1999</v>
      </c>
      <c r="C105" s="84" t="s">
        <v>237</v>
      </c>
      <c r="D105" s="115">
        <v>-46.717779999999998</v>
      </c>
      <c r="E105" s="115">
        <v>-2251.9793</v>
      </c>
      <c r="F105" s="115">
        <v>-48596.327109999998</v>
      </c>
      <c r="G105" s="115">
        <v>-371.39348000000001</v>
      </c>
      <c r="H105" s="115">
        <v>-51266.417669999995</v>
      </c>
      <c r="I105" s="115">
        <v>-1065.0668000000001</v>
      </c>
      <c r="J105" s="115">
        <v>-90.73321</v>
      </c>
      <c r="K105" s="115">
        <v>-8.8889999999999993</v>
      </c>
      <c r="L105" s="115">
        <v>-132.72920999999999</v>
      </c>
      <c r="M105" s="115">
        <v>-63.02393</v>
      </c>
      <c r="N105" s="115">
        <v>-2152.1681199999998</v>
      </c>
      <c r="O105" s="115">
        <v>-253.22031999999999</v>
      </c>
      <c r="P105" s="115">
        <v>-47.816160000000004</v>
      </c>
      <c r="Q105" s="115">
        <v>-253.87873999999999</v>
      </c>
      <c r="R105" s="115">
        <v>-4067.52549</v>
      </c>
      <c r="S105" s="115">
        <v>-5.7270599999999998</v>
      </c>
      <c r="T105" s="115">
        <v>-62.665900000000001</v>
      </c>
      <c r="U105" s="115">
        <v>-593.78506000000004</v>
      </c>
      <c r="V105" s="115">
        <v>-18.804569999999998</v>
      </c>
      <c r="W105" s="115">
        <v>-15.371259999999999</v>
      </c>
      <c r="X105" s="115">
        <v>-0.97602999999999995</v>
      </c>
      <c r="Y105" s="115">
        <v>-1.02505</v>
      </c>
      <c r="Z105" s="115">
        <v>-12.639089999999999</v>
      </c>
      <c r="AA105" s="115">
        <v>-7.9772400000000001</v>
      </c>
      <c r="AB105" s="115">
        <v>-139.96696</v>
      </c>
      <c r="AC105" s="115">
        <v>-45.348019999999998</v>
      </c>
      <c r="AD105" s="115">
        <v>-904.28624000000013</v>
      </c>
      <c r="AE105" s="115">
        <v>-56238.229399999997</v>
      </c>
      <c r="AF105" s="115">
        <v>-2161.0571199999999</v>
      </c>
      <c r="AG105" s="115">
        <v>-214.55770999999999</v>
      </c>
      <c r="AH105" s="115">
        <v>0</v>
      </c>
      <c r="AI105" s="115">
        <v>-54.35031</v>
      </c>
      <c r="AJ105" s="115">
        <v>-53808.264259999989</v>
      </c>
    </row>
    <row r="106" spans="1:36" s="14" customFormat="1" x14ac:dyDescent="0.25">
      <c r="A106" s="123"/>
      <c r="C106" s="25" t="s">
        <v>505</v>
      </c>
      <c r="D106" s="105">
        <v>-186885.81240000002</v>
      </c>
      <c r="E106" s="105">
        <v>-285949.64851999999</v>
      </c>
      <c r="F106" s="105">
        <v>-1033656.93014</v>
      </c>
      <c r="G106" s="105">
        <v>-188142.11233</v>
      </c>
      <c r="H106" s="105">
        <v>-1694634.5033900002</v>
      </c>
      <c r="I106" s="105">
        <v>-95317.35123</v>
      </c>
      <c r="J106" s="105">
        <v>-97397.714680000005</v>
      </c>
      <c r="K106" s="105">
        <v>-19290.899999999998</v>
      </c>
      <c r="L106" s="105">
        <v>-238151.92015999998</v>
      </c>
      <c r="M106" s="105">
        <v>-64510.810289999994</v>
      </c>
      <c r="N106" s="105">
        <v>-136748.03516</v>
      </c>
      <c r="O106" s="105">
        <v>-37334.184839999994</v>
      </c>
      <c r="P106" s="105">
        <v>-17663.713200000002</v>
      </c>
      <c r="Q106" s="105">
        <v>-86275.78602</v>
      </c>
      <c r="R106" s="105">
        <v>-792690.41557999991</v>
      </c>
      <c r="S106" s="105">
        <v>-11021.776019999998</v>
      </c>
      <c r="T106" s="105">
        <v>-5298.1819299999988</v>
      </c>
      <c r="U106" s="105">
        <v>-3390.5409000000004</v>
      </c>
      <c r="V106" s="105">
        <v>-2197.2964099999995</v>
      </c>
      <c r="W106" s="105">
        <v>-2816.5215600000001</v>
      </c>
      <c r="X106" s="105">
        <v>-2424.9990899999998</v>
      </c>
      <c r="Y106" s="105">
        <v>-5059.38256</v>
      </c>
      <c r="Z106" s="105">
        <v>-971.65621999999996</v>
      </c>
      <c r="AA106" s="105">
        <v>-7003.9949100000003</v>
      </c>
      <c r="AB106" s="105">
        <v>-14373.54055</v>
      </c>
      <c r="AC106" s="105">
        <v>-6182.5072400000008</v>
      </c>
      <c r="AD106" s="105">
        <v>-60740.397390000006</v>
      </c>
      <c r="AE106" s="105">
        <v>-2548065.3163599996</v>
      </c>
      <c r="AF106" s="105">
        <v>-156038.93516000002</v>
      </c>
      <c r="AG106" s="105">
        <v>-304860.02686000004</v>
      </c>
      <c r="AH106" s="105">
        <v>0</v>
      </c>
      <c r="AI106" s="105">
        <v>-18245.884709999998</v>
      </c>
      <c r="AJ106" s="105">
        <v>-2068920.4696299999</v>
      </c>
    </row>
    <row r="107" spans="1:36" s="14" customFormat="1" x14ac:dyDescent="0.25">
      <c r="A107" s="123"/>
      <c r="C107" s="2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</row>
    <row r="108" spans="1:36" s="14" customFormat="1" x14ac:dyDescent="0.25">
      <c r="A108" s="123"/>
      <c r="C108" s="25" t="s">
        <v>518</v>
      </c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</row>
    <row r="109" spans="1:36" s="14" customFormat="1" x14ac:dyDescent="0.25">
      <c r="A109" s="123"/>
      <c r="B109" s="14">
        <v>0</v>
      </c>
      <c r="C109" s="25" t="s">
        <v>7</v>
      </c>
      <c r="D109" s="105">
        <v>526948.60146000003</v>
      </c>
      <c r="E109" s="105">
        <v>789796.53859000001</v>
      </c>
      <c r="F109" s="105">
        <v>1250234.80831</v>
      </c>
      <c r="G109" s="105">
        <v>447444.74231</v>
      </c>
      <c r="H109" s="105">
        <v>3014424.6906699999</v>
      </c>
      <c r="I109" s="105">
        <v>199243.19239000001</v>
      </c>
      <c r="J109" s="105">
        <v>351235.85027</v>
      </c>
      <c r="K109" s="105">
        <v>80499.926999999996</v>
      </c>
      <c r="L109" s="105">
        <v>440556.90341000003</v>
      </c>
      <c r="M109" s="105">
        <v>81131.488599999997</v>
      </c>
      <c r="N109" s="105">
        <v>379694.44672000001</v>
      </c>
      <c r="O109" s="105">
        <v>59417.056449999996</v>
      </c>
      <c r="P109" s="105">
        <v>63971.907039999998</v>
      </c>
      <c r="Q109" s="105">
        <v>150854.12009000001</v>
      </c>
      <c r="R109" s="105">
        <v>1806604.8919700005</v>
      </c>
      <c r="S109" s="105">
        <v>57632.712619999998</v>
      </c>
      <c r="T109" s="105">
        <v>24179.323810000002</v>
      </c>
      <c r="U109" s="105">
        <v>12689.092070000001</v>
      </c>
      <c r="V109" s="105">
        <v>11250.26037</v>
      </c>
      <c r="W109" s="105">
        <v>30493.690439999998</v>
      </c>
      <c r="X109" s="105">
        <v>7193.2017599999999</v>
      </c>
      <c r="Y109" s="105">
        <v>14567.539000000001</v>
      </c>
      <c r="Z109" s="105">
        <v>11419.496230000001</v>
      </c>
      <c r="AA109" s="105">
        <v>19927.456109999999</v>
      </c>
      <c r="AB109" s="105">
        <v>23905.010340000001</v>
      </c>
      <c r="AC109" s="105">
        <v>17568.577809999999</v>
      </c>
      <c r="AD109" s="105">
        <v>230826.36055999997</v>
      </c>
      <c r="AE109" s="105">
        <v>5051855.9432000006</v>
      </c>
      <c r="AF109" s="105">
        <v>460194.37372000003</v>
      </c>
      <c r="AG109" s="105">
        <v>532938.65237999998</v>
      </c>
      <c r="AH109" s="105">
        <v>0</v>
      </c>
      <c r="AI109" s="105">
        <v>52063.572920000006</v>
      </c>
      <c r="AJ109" s="105">
        <v>4006659.3441799995</v>
      </c>
    </row>
    <row r="110" spans="1:36" s="146" customFormat="1" x14ac:dyDescent="0.25">
      <c r="A110" s="174"/>
      <c r="B110" s="175" t="s">
        <v>5</v>
      </c>
      <c r="C110" s="176" t="s">
        <v>519</v>
      </c>
      <c r="D110" s="145">
        <v>35705.208419999981</v>
      </c>
      <c r="E110" s="145">
        <v>17520.618620000023</v>
      </c>
      <c r="F110" s="145">
        <v>52720.17060000007</v>
      </c>
      <c r="G110" s="145">
        <v>20851.352949999971</v>
      </c>
      <c r="H110" s="145">
        <v>126797.35059000016</v>
      </c>
      <c r="I110" s="145">
        <v>5398.7595200000069</v>
      </c>
      <c r="J110" s="145">
        <v>20495.530570000003</v>
      </c>
      <c r="K110" s="145">
        <v>3395.148000000001</v>
      </c>
      <c r="L110" s="145">
        <v>20024.506319999986</v>
      </c>
      <c r="M110" s="145">
        <v>5628.3383600000016</v>
      </c>
      <c r="N110" s="145">
        <v>21767.140679999982</v>
      </c>
      <c r="O110" s="145">
        <v>2473.7242199999964</v>
      </c>
      <c r="P110" s="145">
        <v>1898.2190899999987</v>
      </c>
      <c r="Q110" s="145">
        <v>1751.9543600000034</v>
      </c>
      <c r="R110" s="145">
        <v>82833.321119999862</v>
      </c>
      <c r="S110" s="145">
        <v>-672.62051000000065</v>
      </c>
      <c r="T110" s="145">
        <v>29.108159999999771</v>
      </c>
      <c r="U110" s="145">
        <v>43.628230000000258</v>
      </c>
      <c r="V110" s="145">
        <v>195.71014000000014</v>
      </c>
      <c r="W110" s="145">
        <v>676.52701999999954</v>
      </c>
      <c r="X110" s="145">
        <v>-1228.1880200000001</v>
      </c>
      <c r="Y110" s="145">
        <v>-4718.9602200000008</v>
      </c>
      <c r="Z110" s="145">
        <v>85.318380000000161</v>
      </c>
      <c r="AA110" s="145">
        <v>356.33287999999993</v>
      </c>
      <c r="AB110" s="145">
        <v>1028.3448100000023</v>
      </c>
      <c r="AC110" s="145">
        <v>510.43974999999955</v>
      </c>
      <c r="AD110" s="145">
        <v>-3694.359380000009</v>
      </c>
      <c r="AE110" s="145">
        <v>205936.3123300001</v>
      </c>
      <c r="AF110" s="145">
        <v>25162.288679999969</v>
      </c>
      <c r="AG110" s="145">
        <v>25848.554819999961</v>
      </c>
      <c r="AH110" s="145">
        <v>0</v>
      </c>
      <c r="AI110" s="145">
        <v>-3852.1875900000014</v>
      </c>
      <c r="AJ110" s="145">
        <v>158777.6564199999</v>
      </c>
    </row>
    <row r="111" spans="1:36" s="14" customFormat="1" x14ac:dyDescent="0.25">
      <c r="A111" s="123"/>
      <c r="C111" s="25" t="s">
        <v>520</v>
      </c>
      <c r="D111" s="105">
        <v>562653.80988000007</v>
      </c>
      <c r="E111" s="105">
        <v>807317.15721000009</v>
      </c>
      <c r="F111" s="105">
        <v>1302954.9789100001</v>
      </c>
      <c r="G111" s="105">
        <v>468296.09525999997</v>
      </c>
      <c r="H111" s="105">
        <v>3141222.0412600003</v>
      </c>
      <c r="I111" s="105">
        <v>204641.95191</v>
      </c>
      <c r="J111" s="105">
        <v>371731.38084</v>
      </c>
      <c r="K111" s="105">
        <v>83895.074999999997</v>
      </c>
      <c r="L111" s="105">
        <v>460581.40973000001</v>
      </c>
      <c r="M111" s="105">
        <v>86759.826960000006</v>
      </c>
      <c r="N111" s="105">
        <v>401461.58739999996</v>
      </c>
      <c r="O111" s="105">
        <v>61890.780669999993</v>
      </c>
      <c r="P111" s="105">
        <v>65870.12612999999</v>
      </c>
      <c r="Q111" s="105">
        <v>152606.07445000001</v>
      </c>
      <c r="R111" s="105">
        <v>1889438.2130900002</v>
      </c>
      <c r="S111" s="105">
        <v>56960.092109999998</v>
      </c>
      <c r="T111" s="105">
        <v>24208.431970000001</v>
      </c>
      <c r="U111" s="105">
        <v>12732.720300000001</v>
      </c>
      <c r="V111" s="105">
        <v>11445.970509999999</v>
      </c>
      <c r="W111" s="105">
        <v>31170.21746</v>
      </c>
      <c r="X111" s="105">
        <v>5965.0137400000003</v>
      </c>
      <c r="Y111" s="105">
        <v>9848.5787799999998</v>
      </c>
      <c r="Z111" s="105">
        <v>11504.814610000001</v>
      </c>
      <c r="AA111" s="105">
        <v>20283.788990000001</v>
      </c>
      <c r="AB111" s="105">
        <v>24933.355150000003</v>
      </c>
      <c r="AC111" s="105">
        <v>18079.01756</v>
      </c>
      <c r="AD111" s="105">
        <v>227132.00117999996</v>
      </c>
      <c r="AE111" s="105">
        <v>5257792.2555300007</v>
      </c>
      <c r="AF111" s="105">
        <v>485356.66240000003</v>
      </c>
      <c r="AG111" s="105">
        <v>558787.20719999995</v>
      </c>
      <c r="AH111" s="105">
        <v>0</v>
      </c>
      <c r="AI111" s="105">
        <v>48211.385330000005</v>
      </c>
      <c r="AJ111" s="105">
        <v>4165437.0005999994</v>
      </c>
    </row>
    <row r="112" spans="1:36" s="14" customFormat="1" x14ac:dyDescent="0.25">
      <c r="A112" s="123"/>
      <c r="C112" s="2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</row>
    <row r="113" spans="1:37" s="14" customFormat="1" x14ac:dyDescent="0.25">
      <c r="A113" s="123"/>
      <c r="C113" s="124" t="s">
        <v>521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</row>
    <row r="114" spans="1:37" x14ac:dyDescent="0.25">
      <c r="A114" s="120"/>
      <c r="B114" s="82">
        <v>1103</v>
      </c>
      <c r="C114" s="84" t="s">
        <v>20</v>
      </c>
      <c r="D114" s="115">
        <v>122306.02177000001</v>
      </c>
      <c r="E114" s="115">
        <v>64360.008999999998</v>
      </c>
      <c r="F114" s="115">
        <v>373743.41755999997</v>
      </c>
      <c r="G114" s="115">
        <v>305723.32598000002</v>
      </c>
      <c r="H114" s="115">
        <v>866132.77431000001</v>
      </c>
      <c r="I114" s="115">
        <v>127753.70896</v>
      </c>
      <c r="J114" s="115">
        <v>460745.43489999999</v>
      </c>
      <c r="K114" s="115">
        <v>182518.639</v>
      </c>
      <c r="L114" s="115">
        <v>43096.69541</v>
      </c>
      <c r="M114" s="115">
        <v>111868.41535</v>
      </c>
      <c r="N114" s="115">
        <v>292511.99844</v>
      </c>
      <c r="O114" s="115">
        <v>38919.628579999997</v>
      </c>
      <c r="P114" s="115">
        <v>64196.213609999999</v>
      </c>
      <c r="Q114" s="115">
        <v>35427.675080000001</v>
      </c>
      <c r="R114" s="115">
        <v>1357038.4093299999</v>
      </c>
      <c r="S114" s="115">
        <v>29729.180120000001</v>
      </c>
      <c r="T114" s="115">
        <v>10452.55869</v>
      </c>
      <c r="U114" s="115">
        <v>3501.60824</v>
      </c>
      <c r="V114" s="115">
        <v>357.56688000000003</v>
      </c>
      <c r="W114" s="115">
        <v>41731.021009999997</v>
      </c>
      <c r="X114" s="115">
        <v>1354.44138</v>
      </c>
      <c r="Y114" s="115">
        <v>3515.88924</v>
      </c>
      <c r="Z114" s="115">
        <v>4237.7929599999998</v>
      </c>
      <c r="AA114" s="115">
        <v>3693.06158</v>
      </c>
      <c r="AB114" s="115">
        <v>10973.478069999999</v>
      </c>
      <c r="AC114" s="115">
        <v>2731.9208199999998</v>
      </c>
      <c r="AD114" s="115">
        <v>112278.51899000001</v>
      </c>
      <c r="AE114" s="115">
        <v>2335449.7026300002</v>
      </c>
      <c r="AF114" s="115">
        <v>475030.63743999996</v>
      </c>
      <c r="AG114" s="115">
        <v>155322.67764000001</v>
      </c>
      <c r="AH114" s="115">
        <v>0</v>
      </c>
      <c r="AI114" s="115">
        <v>9940.8716399999994</v>
      </c>
      <c r="AJ114" s="115">
        <v>1695155.5159099998</v>
      </c>
      <c r="AK114" s="190"/>
    </row>
    <row r="115" spans="1:37" s="14" customFormat="1" x14ac:dyDescent="0.25">
      <c r="A115" s="123"/>
      <c r="B115" s="14">
        <v>12</v>
      </c>
      <c r="C115" s="25" t="s">
        <v>27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Z115" s="105">
        <v>0</v>
      </c>
      <c r="AA115" s="105">
        <v>0</v>
      </c>
      <c r="AB115" s="105">
        <v>0</v>
      </c>
      <c r="AC115" s="105">
        <v>0</v>
      </c>
      <c r="AD115" s="105">
        <v>0</v>
      </c>
      <c r="AE115" s="105">
        <v>0</v>
      </c>
      <c r="AF115" s="105">
        <v>0</v>
      </c>
      <c r="AG115" s="105">
        <v>0</v>
      </c>
      <c r="AH115" s="105">
        <v>0</v>
      </c>
      <c r="AI115" s="105">
        <v>0</v>
      </c>
      <c r="AJ115" s="105">
        <v>0</v>
      </c>
      <c r="AK115" s="190"/>
    </row>
    <row r="116" spans="1:37" s="14" customFormat="1" x14ac:dyDescent="0.25">
      <c r="A116" s="123"/>
      <c r="B116" s="14">
        <v>13</v>
      </c>
      <c r="C116" s="25" t="s">
        <v>33</v>
      </c>
      <c r="D116" s="105">
        <v>1080199.67408</v>
      </c>
      <c r="E116" s="105">
        <v>948127.99765999999</v>
      </c>
      <c r="F116" s="105">
        <v>2687606.9389399998</v>
      </c>
      <c r="G116" s="105">
        <v>766374.39497999998</v>
      </c>
      <c r="H116" s="105">
        <v>5482309.0056600003</v>
      </c>
      <c r="I116" s="105">
        <v>457166.76809999999</v>
      </c>
      <c r="J116" s="105">
        <v>611562.27394999994</v>
      </c>
      <c r="K116" s="105">
        <v>127540.726</v>
      </c>
      <c r="L116" s="105">
        <v>219457.71646</v>
      </c>
      <c r="M116" s="105">
        <v>142486.96932999999</v>
      </c>
      <c r="N116" s="105">
        <v>719996.06214000005</v>
      </c>
      <c r="O116" s="105">
        <v>65133.002639999999</v>
      </c>
      <c r="P116" s="105">
        <v>175272.23392999999</v>
      </c>
      <c r="Q116" s="105">
        <v>126743.78958</v>
      </c>
      <c r="R116" s="105">
        <v>2645359.54213</v>
      </c>
      <c r="S116" s="105">
        <v>28708.218720000001</v>
      </c>
      <c r="T116" s="105">
        <v>65611.258950000003</v>
      </c>
      <c r="U116" s="105">
        <v>7790.3798999999999</v>
      </c>
      <c r="V116" s="105">
        <v>6263.1175599999997</v>
      </c>
      <c r="W116" s="105">
        <v>35557.607459999999</v>
      </c>
      <c r="X116" s="105">
        <v>3899.3405899999998</v>
      </c>
      <c r="Y116" s="105">
        <v>5445.6742700000004</v>
      </c>
      <c r="Z116" s="105">
        <v>4984.46018</v>
      </c>
      <c r="AA116" s="105">
        <v>27595.368920000001</v>
      </c>
      <c r="AB116" s="105">
        <v>22957.863799999999</v>
      </c>
      <c r="AC116" s="105">
        <v>1828.3533</v>
      </c>
      <c r="AD116" s="105">
        <v>210641.64364999998</v>
      </c>
      <c r="AE116" s="105">
        <v>8338310.1914400002</v>
      </c>
      <c r="AF116" s="105">
        <v>847536.78814000008</v>
      </c>
      <c r="AG116" s="105">
        <v>368207.80335</v>
      </c>
      <c r="AH116" s="105">
        <v>0</v>
      </c>
      <c r="AI116" s="105">
        <v>34869.396490000006</v>
      </c>
      <c r="AJ116" s="105">
        <v>7087696.2034600005</v>
      </c>
      <c r="AK116" s="190"/>
    </row>
    <row r="117" spans="1:37" s="14" customFormat="1" x14ac:dyDescent="0.25">
      <c r="A117" s="126"/>
      <c r="B117" s="127" t="s">
        <v>1008</v>
      </c>
      <c r="C117" s="25" t="s">
        <v>522</v>
      </c>
      <c r="D117" s="387">
        <v>3747864.2922700006</v>
      </c>
      <c r="E117" s="387">
        <v>4193515.03443</v>
      </c>
      <c r="F117" s="387">
        <v>7319695.5157999974</v>
      </c>
      <c r="G117" s="387">
        <v>3544677.2239800002</v>
      </c>
      <c r="H117" s="387">
        <v>18805752.066479988</v>
      </c>
      <c r="I117" s="387">
        <v>1178063.67769</v>
      </c>
      <c r="J117" s="387">
        <v>2372147.3942300002</v>
      </c>
      <c r="K117" s="387">
        <v>195515.25699999998</v>
      </c>
      <c r="L117" s="387">
        <v>1886886.7366199999</v>
      </c>
      <c r="M117" s="387">
        <v>641216.11719999998</v>
      </c>
      <c r="N117" s="387">
        <v>2489420.7752199997</v>
      </c>
      <c r="O117" s="387">
        <v>369809.93480999995</v>
      </c>
      <c r="P117" s="387">
        <v>534872.55014000006</v>
      </c>
      <c r="Q117" s="387">
        <v>567589.08881999983</v>
      </c>
      <c r="R117" s="387">
        <v>10235521.531730002</v>
      </c>
      <c r="S117" s="387">
        <v>429279.09558000002</v>
      </c>
      <c r="T117" s="387">
        <v>124228.59612</v>
      </c>
      <c r="U117" s="387">
        <v>29544.91879</v>
      </c>
      <c r="V117" s="387">
        <v>26525.4293</v>
      </c>
      <c r="W117" s="387">
        <v>99131.257030000008</v>
      </c>
      <c r="X117" s="387">
        <v>14480.648119999998</v>
      </c>
      <c r="Y117" s="387">
        <v>62116.465210000002</v>
      </c>
      <c r="Z117" s="387">
        <v>15733.982760000001</v>
      </c>
      <c r="AA117" s="387">
        <v>75295.300600000017</v>
      </c>
      <c r="AB117" s="387">
        <v>155024.48246999999</v>
      </c>
      <c r="AC117" s="387">
        <v>78235.076969999995</v>
      </c>
      <c r="AD117" s="387">
        <v>1109595.2529499999</v>
      </c>
      <c r="AE117" s="387">
        <v>30150868.851159997</v>
      </c>
      <c r="AF117" s="387">
        <v>2684936.0322199995</v>
      </c>
      <c r="AG117" s="387">
        <v>2554628.2831200003</v>
      </c>
      <c r="AH117" s="387">
        <v>0</v>
      </c>
      <c r="AI117" s="387">
        <v>215646.84278000001</v>
      </c>
      <c r="AJ117" s="387">
        <v>24695657.693039995</v>
      </c>
      <c r="AK117" s="190"/>
    </row>
    <row r="118" spans="1:37" s="14" customFormat="1" x14ac:dyDescent="0.25">
      <c r="A118" s="123"/>
      <c r="B118" s="14">
        <v>15</v>
      </c>
      <c r="C118" s="25" t="s">
        <v>94</v>
      </c>
      <c r="D118" s="105">
        <v>0</v>
      </c>
      <c r="E118" s="105">
        <v>5861.4313499999998</v>
      </c>
      <c r="F118" s="105">
        <v>437.33087999999998</v>
      </c>
      <c r="G118" s="105">
        <v>30.241569999999999</v>
      </c>
      <c r="H118" s="105">
        <v>6329.0038000000004</v>
      </c>
      <c r="I118" s="105">
        <v>64.155799999999999</v>
      </c>
      <c r="J118" s="105">
        <v>0</v>
      </c>
      <c r="K118" s="105">
        <v>121.91200000000001</v>
      </c>
      <c r="L118" s="105">
        <v>0</v>
      </c>
      <c r="M118" s="105">
        <v>0</v>
      </c>
      <c r="N118" s="105">
        <v>0</v>
      </c>
      <c r="O118" s="105">
        <v>0</v>
      </c>
      <c r="P118" s="105">
        <v>0</v>
      </c>
      <c r="Q118" s="105">
        <v>0</v>
      </c>
      <c r="R118" s="105">
        <v>186.06780000000001</v>
      </c>
      <c r="S118" s="105">
        <v>0</v>
      </c>
      <c r="T118" s="105">
        <v>0</v>
      </c>
      <c r="U118" s="105">
        <v>0</v>
      </c>
      <c r="V118" s="105">
        <v>0</v>
      </c>
      <c r="W118" s="105">
        <v>0</v>
      </c>
      <c r="X118" s="105">
        <v>0</v>
      </c>
      <c r="Y118" s="105">
        <v>0</v>
      </c>
      <c r="Z118" s="105">
        <v>0</v>
      </c>
      <c r="AA118" s="105">
        <v>0</v>
      </c>
      <c r="AB118" s="105">
        <v>0</v>
      </c>
      <c r="AC118" s="105">
        <v>0</v>
      </c>
      <c r="AD118" s="105">
        <v>0</v>
      </c>
      <c r="AE118" s="105">
        <v>6515.0716000000002</v>
      </c>
      <c r="AF118" s="105">
        <v>121.91200000000001</v>
      </c>
      <c r="AG118" s="105">
        <v>0</v>
      </c>
      <c r="AH118" s="105">
        <v>0</v>
      </c>
      <c r="AI118" s="105">
        <v>0</v>
      </c>
      <c r="AJ118" s="105">
        <v>6393.1596000000009</v>
      </c>
      <c r="AK118" s="190"/>
    </row>
    <row r="119" spans="1:37" x14ac:dyDescent="0.25">
      <c r="A119" s="120"/>
      <c r="B119" s="82">
        <v>170105</v>
      </c>
      <c r="C119" s="84" t="s">
        <v>148</v>
      </c>
      <c r="D119" s="115">
        <v>0</v>
      </c>
      <c r="E119" s="115">
        <v>0</v>
      </c>
      <c r="F119" s="115">
        <v>0</v>
      </c>
      <c r="G119" s="115">
        <v>0</v>
      </c>
      <c r="H119" s="115">
        <v>0</v>
      </c>
      <c r="I119" s="115">
        <v>0</v>
      </c>
      <c r="J119" s="115">
        <v>0</v>
      </c>
      <c r="K119" s="115">
        <v>0</v>
      </c>
      <c r="L119" s="115">
        <v>0</v>
      </c>
      <c r="M119" s="115">
        <v>0</v>
      </c>
      <c r="N119" s="115">
        <v>0</v>
      </c>
      <c r="O119" s="115">
        <v>0</v>
      </c>
      <c r="P119" s="115">
        <v>0</v>
      </c>
      <c r="Q119" s="115">
        <v>0</v>
      </c>
      <c r="R119" s="115">
        <v>0</v>
      </c>
      <c r="S119" s="115">
        <v>0</v>
      </c>
      <c r="T119" s="115">
        <v>0</v>
      </c>
      <c r="U119" s="115">
        <v>0</v>
      </c>
      <c r="V119" s="115">
        <v>0</v>
      </c>
      <c r="W119" s="115">
        <v>0</v>
      </c>
      <c r="X119" s="115">
        <v>0</v>
      </c>
      <c r="Y119" s="115">
        <v>0</v>
      </c>
      <c r="Z119" s="115">
        <v>0</v>
      </c>
      <c r="AA119" s="115">
        <v>0</v>
      </c>
      <c r="AB119" s="115">
        <v>0</v>
      </c>
      <c r="AC119" s="115">
        <v>0</v>
      </c>
      <c r="AD119" s="115">
        <v>0</v>
      </c>
      <c r="AE119" s="115">
        <v>0</v>
      </c>
      <c r="AF119" s="115">
        <v>0</v>
      </c>
      <c r="AG119" s="115">
        <v>0</v>
      </c>
      <c r="AH119" s="115">
        <v>0</v>
      </c>
      <c r="AI119" s="115">
        <v>0</v>
      </c>
      <c r="AJ119" s="115">
        <v>0</v>
      </c>
      <c r="AK119" s="280"/>
    </row>
    <row r="120" spans="1:37" x14ac:dyDescent="0.25">
      <c r="A120" s="120"/>
      <c r="B120" s="82">
        <v>170110</v>
      </c>
      <c r="C120" s="84" t="s">
        <v>149</v>
      </c>
      <c r="D120" s="115">
        <v>0</v>
      </c>
      <c r="E120" s="115">
        <v>0</v>
      </c>
      <c r="F120" s="115">
        <v>0</v>
      </c>
      <c r="G120" s="115">
        <v>0</v>
      </c>
      <c r="H120" s="115">
        <v>0</v>
      </c>
      <c r="I120" s="115">
        <v>0</v>
      </c>
      <c r="J120" s="115">
        <v>0</v>
      </c>
      <c r="K120" s="115">
        <v>0</v>
      </c>
      <c r="L120" s="115">
        <v>0</v>
      </c>
      <c r="M120" s="115">
        <v>0</v>
      </c>
      <c r="N120" s="115">
        <v>0</v>
      </c>
      <c r="O120" s="115">
        <v>0</v>
      </c>
      <c r="P120" s="115">
        <v>0</v>
      </c>
      <c r="Q120" s="115">
        <v>0</v>
      </c>
      <c r="R120" s="115">
        <v>0</v>
      </c>
      <c r="S120" s="115">
        <v>0</v>
      </c>
      <c r="T120" s="115">
        <v>0</v>
      </c>
      <c r="U120" s="115">
        <v>0</v>
      </c>
      <c r="V120" s="115">
        <v>0</v>
      </c>
      <c r="W120" s="115">
        <v>0</v>
      </c>
      <c r="X120" s="115">
        <v>0</v>
      </c>
      <c r="Y120" s="115">
        <v>0</v>
      </c>
      <c r="Z120" s="115">
        <v>0</v>
      </c>
      <c r="AA120" s="115">
        <v>0</v>
      </c>
      <c r="AB120" s="115">
        <v>0</v>
      </c>
      <c r="AC120" s="115">
        <v>0</v>
      </c>
      <c r="AD120" s="115">
        <v>0</v>
      </c>
      <c r="AE120" s="115">
        <v>0</v>
      </c>
      <c r="AF120" s="115">
        <v>0</v>
      </c>
      <c r="AG120" s="115">
        <v>0</v>
      </c>
      <c r="AH120" s="115">
        <v>0</v>
      </c>
      <c r="AI120" s="115">
        <v>0</v>
      </c>
      <c r="AJ120" s="115">
        <v>0</v>
      </c>
      <c r="AK120" s="280"/>
    </row>
    <row r="121" spans="1:37" x14ac:dyDescent="0.25">
      <c r="A121" s="120"/>
      <c r="B121" s="82">
        <v>170115</v>
      </c>
      <c r="C121" s="84" t="s">
        <v>150</v>
      </c>
      <c r="D121" s="115">
        <v>0</v>
      </c>
      <c r="E121" s="115">
        <v>0</v>
      </c>
      <c r="F121" s="115">
        <v>0</v>
      </c>
      <c r="G121" s="115">
        <v>0</v>
      </c>
      <c r="H121" s="115">
        <v>0</v>
      </c>
      <c r="I121" s="115">
        <v>0</v>
      </c>
      <c r="J121" s="115">
        <v>0</v>
      </c>
      <c r="K121" s="115">
        <v>0</v>
      </c>
      <c r="L121" s="115">
        <v>0</v>
      </c>
      <c r="M121" s="115">
        <v>0</v>
      </c>
      <c r="N121" s="115">
        <v>0</v>
      </c>
      <c r="O121" s="115">
        <v>0</v>
      </c>
      <c r="P121" s="115">
        <v>0</v>
      </c>
      <c r="Q121" s="115">
        <v>0</v>
      </c>
      <c r="R121" s="115">
        <v>0</v>
      </c>
      <c r="S121" s="115">
        <v>0</v>
      </c>
      <c r="T121" s="115">
        <v>0</v>
      </c>
      <c r="U121" s="115">
        <v>0</v>
      </c>
      <c r="V121" s="115">
        <v>0</v>
      </c>
      <c r="W121" s="115">
        <v>0</v>
      </c>
      <c r="X121" s="115">
        <v>0</v>
      </c>
      <c r="Y121" s="115">
        <v>0</v>
      </c>
      <c r="Z121" s="115">
        <v>0</v>
      </c>
      <c r="AA121" s="115">
        <v>0</v>
      </c>
      <c r="AB121" s="115">
        <v>0</v>
      </c>
      <c r="AC121" s="115">
        <v>0</v>
      </c>
      <c r="AD121" s="115">
        <v>0</v>
      </c>
      <c r="AE121" s="115">
        <v>0</v>
      </c>
      <c r="AF121" s="115">
        <v>0</v>
      </c>
      <c r="AG121" s="115">
        <v>0</v>
      </c>
      <c r="AH121" s="115">
        <v>0</v>
      </c>
      <c r="AI121" s="115">
        <v>0</v>
      </c>
      <c r="AJ121" s="115">
        <v>0</v>
      </c>
      <c r="AK121" s="280"/>
    </row>
    <row r="122" spans="1:37" x14ac:dyDescent="0.25">
      <c r="A122" s="120"/>
      <c r="B122" s="82">
        <v>1901</v>
      </c>
      <c r="C122" s="84" t="s">
        <v>193</v>
      </c>
      <c r="D122" s="115">
        <v>4531.8774800000001</v>
      </c>
      <c r="E122" s="115">
        <v>30564.246940000001</v>
      </c>
      <c r="F122" s="115">
        <v>393496.82027999999</v>
      </c>
      <c r="G122" s="115">
        <v>13582.54948</v>
      </c>
      <c r="H122" s="115">
        <v>442175.49417999998</v>
      </c>
      <c r="I122" s="115">
        <v>22924.514159999999</v>
      </c>
      <c r="J122" s="115">
        <v>3278.5521699999999</v>
      </c>
      <c r="K122" s="115">
        <v>539.35500000000002</v>
      </c>
      <c r="L122" s="115">
        <v>19805.541310000001</v>
      </c>
      <c r="M122" s="115">
        <v>0</v>
      </c>
      <c r="N122" s="115">
        <v>3571.0212799999999</v>
      </c>
      <c r="O122" s="115">
        <v>412.81473999999997</v>
      </c>
      <c r="P122" s="115">
        <v>2.7177500000000001</v>
      </c>
      <c r="Q122" s="115">
        <v>0</v>
      </c>
      <c r="R122" s="115">
        <v>50534.516410000004</v>
      </c>
      <c r="S122" s="115">
        <v>0</v>
      </c>
      <c r="T122" s="115">
        <v>83.513210000000001</v>
      </c>
      <c r="U122" s="115">
        <v>0</v>
      </c>
      <c r="V122" s="115">
        <v>0</v>
      </c>
      <c r="W122" s="115">
        <v>0</v>
      </c>
      <c r="X122" s="115">
        <v>0</v>
      </c>
      <c r="Y122" s="115">
        <v>0</v>
      </c>
      <c r="Z122" s="115">
        <v>0</v>
      </c>
      <c r="AA122" s="115">
        <v>0</v>
      </c>
      <c r="AB122" s="115">
        <v>0</v>
      </c>
      <c r="AC122" s="115">
        <v>0</v>
      </c>
      <c r="AD122" s="115">
        <v>83.513210000000001</v>
      </c>
      <c r="AE122" s="115">
        <v>492793.52379999997</v>
      </c>
      <c r="AF122" s="115">
        <v>4110.3762800000004</v>
      </c>
      <c r="AG122" s="115">
        <v>19805.541310000001</v>
      </c>
      <c r="AH122" s="115">
        <v>0</v>
      </c>
      <c r="AI122" s="115">
        <v>0</v>
      </c>
      <c r="AJ122" s="115">
        <v>468877.60621</v>
      </c>
      <c r="AK122" s="190"/>
    </row>
    <row r="123" spans="1:37" x14ac:dyDescent="0.25">
      <c r="A123" s="120"/>
      <c r="B123" s="82">
        <v>190205</v>
      </c>
      <c r="C123" s="84" t="s">
        <v>199</v>
      </c>
      <c r="D123" s="115">
        <v>25168.268400000001</v>
      </c>
      <c r="E123" s="115">
        <v>472.88634999999999</v>
      </c>
      <c r="F123" s="115">
        <v>59.294629999999998</v>
      </c>
      <c r="G123" s="115">
        <v>93.235039999999998</v>
      </c>
      <c r="H123" s="115">
        <v>25793.684420000001</v>
      </c>
      <c r="I123" s="115">
        <v>97.981780000000001</v>
      </c>
      <c r="J123" s="115">
        <v>53.94997</v>
      </c>
      <c r="K123" s="115">
        <v>59.529000000000003</v>
      </c>
      <c r="L123" s="115">
        <v>54.737580000000001</v>
      </c>
      <c r="M123" s="115">
        <v>0</v>
      </c>
      <c r="N123" s="115">
        <v>59.124569999999999</v>
      </c>
      <c r="O123" s="115">
        <v>52.26782</v>
      </c>
      <c r="P123" s="115">
        <v>110.51755</v>
      </c>
      <c r="Q123" s="115">
        <v>51.617139999999999</v>
      </c>
      <c r="R123" s="115">
        <v>539.72541000000001</v>
      </c>
      <c r="S123" s="115">
        <v>54.546080000000003</v>
      </c>
      <c r="T123" s="115">
        <v>55</v>
      </c>
      <c r="U123" s="115">
        <v>0</v>
      </c>
      <c r="V123" s="115">
        <v>0</v>
      </c>
      <c r="W123" s="115">
        <v>60</v>
      </c>
      <c r="X123" s="115">
        <v>0</v>
      </c>
      <c r="Y123" s="115">
        <v>59.55003</v>
      </c>
      <c r="Z123" s="115">
        <v>0</v>
      </c>
      <c r="AA123" s="115">
        <v>59.371130000000001</v>
      </c>
      <c r="AB123" s="115">
        <v>0</v>
      </c>
      <c r="AC123" s="115">
        <v>0</v>
      </c>
      <c r="AD123" s="115">
        <v>288.46724</v>
      </c>
      <c r="AE123" s="115">
        <v>26621.877070000002</v>
      </c>
      <c r="AF123" s="115">
        <v>118.65357</v>
      </c>
      <c r="AG123" s="115">
        <v>54.737580000000001</v>
      </c>
      <c r="AH123" s="115">
        <v>0</v>
      </c>
      <c r="AI123" s="115">
        <v>118.92116</v>
      </c>
      <c r="AJ123" s="115">
        <v>26329.564760000001</v>
      </c>
      <c r="AK123" s="190"/>
    </row>
    <row r="124" spans="1:37" x14ac:dyDescent="0.25">
      <c r="A124" s="120"/>
      <c r="B124" s="82">
        <v>190210</v>
      </c>
      <c r="C124" s="84" t="s">
        <v>200</v>
      </c>
      <c r="D124" s="115">
        <v>0</v>
      </c>
      <c r="E124" s="115">
        <v>0</v>
      </c>
      <c r="F124" s="115">
        <v>0</v>
      </c>
      <c r="G124" s="115">
        <v>211.7963</v>
      </c>
      <c r="H124" s="115">
        <v>211.7963</v>
      </c>
      <c r="I124" s="115">
        <v>0</v>
      </c>
      <c r="J124" s="115">
        <v>0</v>
      </c>
      <c r="K124" s="115">
        <v>0</v>
      </c>
      <c r="L124" s="115">
        <v>0</v>
      </c>
      <c r="M124" s="115">
        <v>101.38857</v>
      </c>
      <c r="N124" s="115">
        <v>3051.6719199999998</v>
      </c>
      <c r="O124" s="115">
        <v>0</v>
      </c>
      <c r="P124" s="115">
        <v>0</v>
      </c>
      <c r="Q124" s="115">
        <v>0</v>
      </c>
      <c r="R124" s="115">
        <v>3153.0604899999998</v>
      </c>
      <c r="S124" s="115">
        <v>0</v>
      </c>
      <c r="T124" s="115">
        <v>0</v>
      </c>
      <c r="U124" s="115">
        <v>55.804279999999999</v>
      </c>
      <c r="V124" s="115">
        <v>62.257809999999999</v>
      </c>
      <c r="W124" s="115">
        <v>0</v>
      </c>
      <c r="X124" s="115">
        <v>77.443700000000007</v>
      </c>
      <c r="Y124" s="115">
        <v>0</v>
      </c>
      <c r="Z124" s="115">
        <v>51.232190000000003</v>
      </c>
      <c r="AA124" s="115">
        <v>0</v>
      </c>
      <c r="AB124" s="115">
        <v>65.928399999999996</v>
      </c>
      <c r="AC124" s="115">
        <v>122.26536</v>
      </c>
      <c r="AD124" s="115">
        <v>434.93173999999999</v>
      </c>
      <c r="AE124" s="115">
        <v>3799.7885299999998</v>
      </c>
      <c r="AF124" s="115">
        <v>3051.6719199999998</v>
      </c>
      <c r="AG124" s="115">
        <v>163.64637999999999</v>
      </c>
      <c r="AH124" s="115">
        <v>0</v>
      </c>
      <c r="AI124" s="115">
        <v>122.26536</v>
      </c>
      <c r="AJ124" s="115">
        <v>462.20486999999997</v>
      </c>
      <c r="AK124" s="190"/>
    </row>
    <row r="125" spans="1:37" x14ac:dyDescent="0.25">
      <c r="A125" s="120"/>
      <c r="B125" s="82">
        <v>190215</v>
      </c>
      <c r="C125" s="84" t="s">
        <v>201</v>
      </c>
      <c r="D125" s="115">
        <v>0</v>
      </c>
      <c r="E125" s="115">
        <v>0</v>
      </c>
      <c r="F125" s="115">
        <v>0</v>
      </c>
      <c r="G125" s="115">
        <v>0</v>
      </c>
      <c r="H125" s="115">
        <v>0</v>
      </c>
      <c r="I125" s="115">
        <v>0</v>
      </c>
      <c r="J125" s="115">
        <v>0</v>
      </c>
      <c r="K125" s="115">
        <v>0</v>
      </c>
      <c r="L125" s="115">
        <v>0</v>
      </c>
      <c r="M125" s="115">
        <v>0</v>
      </c>
      <c r="N125" s="115">
        <v>0</v>
      </c>
      <c r="O125" s="115">
        <v>0</v>
      </c>
      <c r="P125" s="115">
        <v>0</v>
      </c>
      <c r="Q125" s="115">
        <v>0</v>
      </c>
      <c r="R125" s="115">
        <v>0</v>
      </c>
      <c r="S125" s="115">
        <v>0</v>
      </c>
      <c r="T125" s="115">
        <v>0</v>
      </c>
      <c r="U125" s="115">
        <v>0</v>
      </c>
      <c r="V125" s="115">
        <v>0</v>
      </c>
      <c r="W125" s="115">
        <v>0</v>
      </c>
      <c r="X125" s="115">
        <v>0</v>
      </c>
      <c r="Y125" s="115">
        <v>0</v>
      </c>
      <c r="Z125" s="115">
        <v>0</v>
      </c>
      <c r="AA125" s="115">
        <v>0</v>
      </c>
      <c r="AB125" s="115">
        <v>0</v>
      </c>
      <c r="AC125" s="115">
        <v>0</v>
      </c>
      <c r="AD125" s="115">
        <v>0</v>
      </c>
      <c r="AE125" s="115">
        <v>0</v>
      </c>
      <c r="AF125" s="115">
        <v>0</v>
      </c>
      <c r="AG125" s="115">
        <v>0</v>
      </c>
      <c r="AH125" s="115">
        <v>0</v>
      </c>
      <c r="AI125" s="115">
        <v>0</v>
      </c>
      <c r="AJ125" s="115">
        <v>0</v>
      </c>
      <c r="AK125" s="190"/>
    </row>
    <row r="126" spans="1:37" x14ac:dyDescent="0.25">
      <c r="A126" s="120"/>
      <c r="B126" s="82">
        <v>190220</v>
      </c>
      <c r="C126" s="84" t="s">
        <v>202</v>
      </c>
      <c r="D126" s="115">
        <v>0</v>
      </c>
      <c r="E126" s="115">
        <v>0</v>
      </c>
      <c r="F126" s="115">
        <v>0</v>
      </c>
      <c r="G126" s="115">
        <v>0</v>
      </c>
      <c r="H126" s="115">
        <v>0</v>
      </c>
      <c r="I126" s="115">
        <v>0</v>
      </c>
      <c r="J126" s="115">
        <v>0</v>
      </c>
      <c r="K126" s="115">
        <v>0</v>
      </c>
      <c r="L126" s="115">
        <v>0</v>
      </c>
      <c r="M126" s="115">
        <v>0</v>
      </c>
      <c r="N126" s="115">
        <v>0</v>
      </c>
      <c r="O126" s="115">
        <v>0</v>
      </c>
      <c r="P126" s="115">
        <v>0</v>
      </c>
      <c r="Q126" s="115">
        <v>0</v>
      </c>
      <c r="R126" s="115">
        <v>0</v>
      </c>
      <c r="S126" s="115">
        <v>0</v>
      </c>
      <c r="T126" s="115">
        <v>0</v>
      </c>
      <c r="U126" s="115">
        <v>0</v>
      </c>
      <c r="V126" s="115">
        <v>0</v>
      </c>
      <c r="W126" s="115">
        <v>0</v>
      </c>
      <c r="X126" s="115">
        <v>0</v>
      </c>
      <c r="Y126" s="115">
        <v>0</v>
      </c>
      <c r="Z126" s="115">
        <v>0</v>
      </c>
      <c r="AA126" s="115">
        <v>0</v>
      </c>
      <c r="AB126" s="115">
        <v>0</v>
      </c>
      <c r="AC126" s="115">
        <v>0</v>
      </c>
      <c r="AD126" s="115">
        <v>0</v>
      </c>
      <c r="AE126" s="115">
        <v>0</v>
      </c>
      <c r="AF126" s="115">
        <v>0</v>
      </c>
      <c r="AG126" s="115">
        <v>0</v>
      </c>
      <c r="AH126" s="115">
        <v>0</v>
      </c>
      <c r="AI126" s="115">
        <v>0</v>
      </c>
      <c r="AJ126" s="115">
        <v>0</v>
      </c>
      <c r="AK126" s="280"/>
    </row>
    <row r="127" spans="1:37" x14ac:dyDescent="0.25">
      <c r="A127" s="120"/>
      <c r="B127" s="82">
        <v>190240</v>
      </c>
      <c r="C127" s="84" t="s">
        <v>116</v>
      </c>
      <c r="D127" s="115">
        <v>0</v>
      </c>
      <c r="E127" s="115">
        <v>0</v>
      </c>
      <c r="F127" s="115">
        <v>0</v>
      </c>
      <c r="G127" s="115">
        <v>0</v>
      </c>
      <c r="H127" s="115">
        <v>0</v>
      </c>
      <c r="I127" s="115">
        <v>0</v>
      </c>
      <c r="J127" s="115">
        <v>0</v>
      </c>
      <c r="K127" s="115">
        <v>0</v>
      </c>
      <c r="L127" s="115">
        <v>0</v>
      </c>
      <c r="M127" s="115">
        <v>0</v>
      </c>
      <c r="N127" s="115">
        <v>0</v>
      </c>
      <c r="O127" s="115">
        <v>0</v>
      </c>
      <c r="P127" s="115">
        <v>0</v>
      </c>
      <c r="Q127" s="115">
        <v>0</v>
      </c>
      <c r="R127" s="115">
        <v>0</v>
      </c>
      <c r="S127" s="115">
        <v>0</v>
      </c>
      <c r="T127" s="115">
        <v>0</v>
      </c>
      <c r="U127" s="115">
        <v>0</v>
      </c>
      <c r="V127" s="115">
        <v>0</v>
      </c>
      <c r="W127" s="115">
        <v>0</v>
      </c>
      <c r="X127" s="115">
        <v>0</v>
      </c>
      <c r="Y127" s="115">
        <v>0</v>
      </c>
      <c r="Z127" s="115">
        <v>0</v>
      </c>
      <c r="AA127" s="115">
        <v>0</v>
      </c>
      <c r="AB127" s="115">
        <v>0</v>
      </c>
      <c r="AC127" s="115">
        <v>0</v>
      </c>
      <c r="AD127" s="115">
        <v>0</v>
      </c>
      <c r="AE127" s="115">
        <v>0</v>
      </c>
      <c r="AF127" s="115">
        <v>0</v>
      </c>
      <c r="AG127" s="115">
        <v>0</v>
      </c>
      <c r="AH127" s="115">
        <v>0</v>
      </c>
      <c r="AI127" s="115">
        <v>0</v>
      </c>
      <c r="AJ127" s="115">
        <v>0</v>
      </c>
      <c r="AK127" s="280"/>
    </row>
    <row r="128" spans="1:37" x14ac:dyDescent="0.25">
      <c r="A128" s="120"/>
      <c r="B128" s="82">
        <v>190250</v>
      </c>
      <c r="C128" s="84" t="s">
        <v>147</v>
      </c>
      <c r="D128" s="115">
        <v>0</v>
      </c>
      <c r="E128" s="115">
        <v>0</v>
      </c>
      <c r="F128" s="115">
        <v>0</v>
      </c>
      <c r="G128" s="115">
        <v>0</v>
      </c>
      <c r="H128" s="115">
        <v>0</v>
      </c>
      <c r="I128" s="115">
        <v>0</v>
      </c>
      <c r="J128" s="115">
        <v>0</v>
      </c>
      <c r="K128" s="115">
        <v>0</v>
      </c>
      <c r="L128" s="115">
        <v>0</v>
      </c>
      <c r="M128" s="115">
        <v>0</v>
      </c>
      <c r="N128" s="115">
        <v>0</v>
      </c>
      <c r="O128" s="115">
        <v>0</v>
      </c>
      <c r="P128" s="115">
        <v>0</v>
      </c>
      <c r="Q128" s="115">
        <v>0</v>
      </c>
      <c r="R128" s="115">
        <v>0</v>
      </c>
      <c r="S128" s="115">
        <v>0</v>
      </c>
      <c r="T128" s="115">
        <v>0</v>
      </c>
      <c r="U128" s="115">
        <v>0</v>
      </c>
      <c r="V128" s="115">
        <v>0</v>
      </c>
      <c r="W128" s="115">
        <v>0</v>
      </c>
      <c r="X128" s="115">
        <v>0</v>
      </c>
      <c r="Y128" s="115">
        <v>0</v>
      </c>
      <c r="Z128" s="115">
        <v>0</v>
      </c>
      <c r="AA128" s="115">
        <v>0</v>
      </c>
      <c r="AB128" s="115">
        <v>0</v>
      </c>
      <c r="AC128" s="115">
        <v>0</v>
      </c>
      <c r="AD128" s="115">
        <v>0</v>
      </c>
      <c r="AE128" s="115">
        <v>0</v>
      </c>
      <c r="AF128" s="115">
        <v>0</v>
      </c>
      <c r="AG128" s="115">
        <v>0</v>
      </c>
      <c r="AH128" s="115">
        <v>0</v>
      </c>
      <c r="AI128" s="115">
        <v>0</v>
      </c>
      <c r="AJ128" s="115">
        <v>0</v>
      </c>
      <c r="AK128" s="280"/>
    </row>
    <row r="129" spans="1:37" x14ac:dyDescent="0.25">
      <c r="A129" s="120"/>
      <c r="B129" s="82">
        <v>190280</v>
      </c>
      <c r="C129" s="84" t="s">
        <v>193</v>
      </c>
      <c r="D129" s="115">
        <v>0</v>
      </c>
      <c r="E129" s="115">
        <v>0</v>
      </c>
      <c r="F129" s="115">
        <v>70698.247270000007</v>
      </c>
      <c r="G129" s="115">
        <v>0</v>
      </c>
      <c r="H129" s="115">
        <v>70698.247270000007</v>
      </c>
      <c r="I129" s="115">
        <v>0</v>
      </c>
      <c r="J129" s="115">
        <v>0</v>
      </c>
      <c r="K129" s="115">
        <v>0</v>
      </c>
      <c r="L129" s="115">
        <v>0</v>
      </c>
      <c r="M129" s="115">
        <v>0</v>
      </c>
      <c r="N129" s="115">
        <v>0</v>
      </c>
      <c r="O129" s="115">
        <v>0</v>
      </c>
      <c r="P129" s="115">
        <v>0</v>
      </c>
      <c r="Q129" s="115">
        <v>0</v>
      </c>
      <c r="R129" s="115">
        <v>0</v>
      </c>
      <c r="S129" s="115">
        <v>0</v>
      </c>
      <c r="T129" s="115">
        <v>0</v>
      </c>
      <c r="U129" s="115">
        <v>0</v>
      </c>
      <c r="V129" s="115">
        <v>0</v>
      </c>
      <c r="W129" s="115">
        <v>0</v>
      </c>
      <c r="X129" s="115">
        <v>0</v>
      </c>
      <c r="Y129" s="115">
        <v>0</v>
      </c>
      <c r="Z129" s="115">
        <v>0</v>
      </c>
      <c r="AA129" s="115">
        <v>0</v>
      </c>
      <c r="AB129" s="115">
        <v>0</v>
      </c>
      <c r="AC129" s="115">
        <v>0</v>
      </c>
      <c r="AD129" s="115">
        <v>0</v>
      </c>
      <c r="AE129" s="115">
        <v>70698.247270000007</v>
      </c>
      <c r="AF129" s="115">
        <v>0</v>
      </c>
      <c r="AG129" s="115">
        <v>0</v>
      </c>
      <c r="AH129" s="115">
        <v>0</v>
      </c>
      <c r="AI129" s="115">
        <v>0</v>
      </c>
      <c r="AJ129" s="115">
        <v>70698.247270000007</v>
      </c>
      <c r="AK129" s="190"/>
    </row>
    <row r="130" spans="1:37" x14ac:dyDescent="0.25">
      <c r="A130" s="120"/>
      <c r="B130" s="82">
        <v>190286</v>
      </c>
      <c r="C130" s="84" t="s">
        <v>211</v>
      </c>
      <c r="D130" s="115">
        <v>79787.286269999997</v>
      </c>
      <c r="E130" s="115">
        <v>88032.390509999997</v>
      </c>
      <c r="F130" s="115">
        <v>181502.89189999999</v>
      </c>
      <c r="G130" s="115">
        <v>79316.625270000004</v>
      </c>
      <c r="H130" s="115">
        <v>428639.19394999999</v>
      </c>
      <c r="I130" s="115">
        <v>34077.089979999997</v>
      </c>
      <c r="J130" s="115">
        <v>56001.335420000003</v>
      </c>
      <c r="K130" s="115">
        <v>11006.843999999999</v>
      </c>
      <c r="L130" s="115">
        <v>21063.521100000002</v>
      </c>
      <c r="M130" s="115">
        <v>14459.158649999999</v>
      </c>
      <c r="N130" s="115">
        <v>59514.935129999998</v>
      </c>
      <c r="O130" s="115">
        <v>9323.8599300000005</v>
      </c>
      <c r="P130" s="115">
        <v>14236.80711</v>
      </c>
      <c r="Q130" s="115">
        <v>8303.3655400000007</v>
      </c>
      <c r="R130" s="115">
        <v>227986.91686</v>
      </c>
      <c r="S130" s="115">
        <v>5038.6222399999997</v>
      </c>
      <c r="T130" s="115">
        <v>3693.1961299999998</v>
      </c>
      <c r="U130" s="115">
        <v>791.78940999999998</v>
      </c>
      <c r="V130" s="115">
        <v>586.42016999999998</v>
      </c>
      <c r="W130" s="115">
        <v>2788.0587099999998</v>
      </c>
      <c r="X130" s="115">
        <v>635.22679000000005</v>
      </c>
      <c r="Y130" s="115">
        <v>1027.1652899999999</v>
      </c>
      <c r="Z130" s="115">
        <v>384.68776000000003</v>
      </c>
      <c r="AA130" s="115">
        <v>691.61179000000004</v>
      </c>
      <c r="AB130" s="115">
        <v>2439.65578</v>
      </c>
      <c r="AC130" s="115">
        <v>197.34350000000001</v>
      </c>
      <c r="AD130" s="115">
        <v>18273.777569999998</v>
      </c>
      <c r="AE130" s="115">
        <v>674899.88838000002</v>
      </c>
      <c r="AF130" s="115">
        <v>70521.779129999995</v>
      </c>
      <c r="AG130" s="115">
        <v>36109.099920000001</v>
      </c>
      <c r="AH130" s="115">
        <v>0</v>
      </c>
      <c r="AI130" s="115">
        <v>1916.1205799999998</v>
      </c>
      <c r="AJ130" s="115">
        <v>566352.88875000016</v>
      </c>
      <c r="AK130" s="190"/>
    </row>
    <row r="131" spans="1:37" x14ac:dyDescent="0.25">
      <c r="A131" s="120"/>
      <c r="B131" s="82">
        <v>1903</v>
      </c>
      <c r="C131" s="84" t="s">
        <v>212</v>
      </c>
      <c r="D131" s="115">
        <v>0</v>
      </c>
      <c r="E131" s="115">
        <v>0</v>
      </c>
      <c r="F131" s="115">
        <v>0</v>
      </c>
      <c r="G131" s="115">
        <v>0</v>
      </c>
      <c r="H131" s="115">
        <v>0</v>
      </c>
      <c r="I131" s="115">
        <v>0</v>
      </c>
      <c r="J131" s="115">
        <v>0</v>
      </c>
      <c r="K131" s="115">
        <v>0</v>
      </c>
      <c r="L131" s="115">
        <v>0</v>
      </c>
      <c r="M131" s="115">
        <v>0</v>
      </c>
      <c r="N131" s="115">
        <v>0</v>
      </c>
      <c r="O131" s="115">
        <v>0</v>
      </c>
      <c r="P131" s="115">
        <v>0</v>
      </c>
      <c r="Q131" s="115">
        <v>0</v>
      </c>
      <c r="R131" s="115">
        <v>0</v>
      </c>
      <c r="S131" s="115">
        <v>0</v>
      </c>
      <c r="T131" s="115">
        <v>0</v>
      </c>
      <c r="U131" s="115">
        <v>0</v>
      </c>
      <c r="V131" s="115">
        <v>0</v>
      </c>
      <c r="W131" s="115">
        <v>0</v>
      </c>
      <c r="X131" s="115">
        <v>0</v>
      </c>
      <c r="Y131" s="115">
        <v>0</v>
      </c>
      <c r="Z131" s="115">
        <v>0</v>
      </c>
      <c r="AA131" s="115">
        <v>0</v>
      </c>
      <c r="AB131" s="115">
        <v>0</v>
      </c>
      <c r="AC131" s="115">
        <v>0</v>
      </c>
      <c r="AD131" s="115">
        <v>0</v>
      </c>
      <c r="AE131" s="115">
        <v>0</v>
      </c>
      <c r="AF131" s="115">
        <v>0</v>
      </c>
      <c r="AG131" s="115">
        <v>0</v>
      </c>
      <c r="AH131" s="115">
        <v>0</v>
      </c>
      <c r="AI131" s="115">
        <v>0</v>
      </c>
      <c r="AJ131" s="115">
        <v>0</v>
      </c>
      <c r="AK131" s="280"/>
    </row>
    <row r="132" spans="1:37" s="14" customFormat="1" x14ac:dyDescent="0.25">
      <c r="A132" s="123"/>
      <c r="C132" s="25" t="s">
        <v>523</v>
      </c>
      <c r="D132" s="105">
        <v>5059857.4202700015</v>
      </c>
      <c r="E132" s="105">
        <v>5330933.9962400012</v>
      </c>
      <c r="F132" s="105">
        <v>11027240.457259996</v>
      </c>
      <c r="G132" s="105">
        <v>4710009.392599999</v>
      </c>
      <c r="H132" s="105">
        <v>26128041.266369995</v>
      </c>
      <c r="I132" s="105">
        <v>1820147.89647</v>
      </c>
      <c r="J132" s="105">
        <v>3503788.9406400002</v>
      </c>
      <c r="K132" s="105">
        <v>517302.26199999993</v>
      </c>
      <c r="L132" s="105">
        <v>2190364.9484799998</v>
      </c>
      <c r="M132" s="105">
        <v>910132.04909999995</v>
      </c>
      <c r="N132" s="105">
        <v>3568125.5886999997</v>
      </c>
      <c r="O132" s="105">
        <v>483651.50851999992</v>
      </c>
      <c r="P132" s="105">
        <v>788691.04009000002</v>
      </c>
      <c r="Q132" s="105">
        <v>738115.53615999979</v>
      </c>
      <c r="R132" s="105">
        <v>14520319.770160001</v>
      </c>
      <c r="S132" s="105">
        <v>492809.66274</v>
      </c>
      <c r="T132" s="105">
        <v>204124.12310000003</v>
      </c>
      <c r="U132" s="105">
        <v>41684.500619999992</v>
      </c>
      <c r="V132" s="105">
        <v>33794.791720000001</v>
      </c>
      <c r="W132" s="105">
        <v>179267.94421000002</v>
      </c>
      <c r="X132" s="105">
        <v>20447.100579999998</v>
      </c>
      <c r="Y132" s="105">
        <v>72164.744040000005</v>
      </c>
      <c r="Z132" s="105">
        <v>25392.155849999999</v>
      </c>
      <c r="AA132" s="105">
        <v>107334.71402000001</v>
      </c>
      <c r="AB132" s="105">
        <v>191461.40852</v>
      </c>
      <c r="AC132" s="105">
        <v>83114.959950000004</v>
      </c>
      <c r="AD132" s="105">
        <v>1451596.1053499996</v>
      </c>
      <c r="AE132" s="105">
        <v>42099957.141879998</v>
      </c>
      <c r="AF132" s="105">
        <v>4085427.8506999998</v>
      </c>
      <c r="AG132" s="105">
        <v>3134291.7892999998</v>
      </c>
      <c r="AH132" s="105">
        <v>0</v>
      </c>
      <c r="AI132" s="105">
        <v>262614.41801000002</v>
      </c>
      <c r="AJ132" s="105">
        <v>34617623.083870001</v>
      </c>
      <c r="AK132" s="190"/>
    </row>
    <row r="133" spans="1:37" s="14" customFormat="1" x14ac:dyDescent="0.25">
      <c r="A133" s="123"/>
      <c r="C133" s="2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90"/>
    </row>
    <row r="134" spans="1:37" x14ac:dyDescent="0.25">
      <c r="A134" s="120"/>
      <c r="B134" s="82">
        <v>2101</v>
      </c>
      <c r="C134" s="84" t="s">
        <v>243</v>
      </c>
      <c r="D134" s="115">
        <v>2752013.9161200002</v>
      </c>
      <c r="E134" s="115">
        <v>2742422.96692</v>
      </c>
      <c r="F134" s="115">
        <v>7194386.3300299998</v>
      </c>
      <c r="G134" s="115">
        <v>2714618.7280700002</v>
      </c>
      <c r="H134" s="115">
        <v>15403441.94114</v>
      </c>
      <c r="I134" s="115">
        <v>939068.7537</v>
      </c>
      <c r="J134" s="115">
        <v>2103087.3911700002</v>
      </c>
      <c r="K134" s="115">
        <v>491912.56099999999</v>
      </c>
      <c r="L134" s="115">
        <v>10291.235420000001</v>
      </c>
      <c r="M134" s="115">
        <v>356105.55531999998</v>
      </c>
      <c r="N134" s="115">
        <v>2064181.3735799999</v>
      </c>
      <c r="O134" s="115">
        <v>287968.78947999998</v>
      </c>
      <c r="P134" s="115">
        <v>446892.34247999999</v>
      </c>
      <c r="Q134" s="115">
        <v>74648.557530000005</v>
      </c>
      <c r="R134" s="115">
        <v>6774156.559679999</v>
      </c>
      <c r="S134" s="115">
        <v>164896.72305999999</v>
      </c>
      <c r="T134" s="115">
        <v>64147.339249999997</v>
      </c>
      <c r="U134" s="115">
        <v>33992.55068</v>
      </c>
      <c r="V134" s="115">
        <v>8313.2768500000002</v>
      </c>
      <c r="W134" s="115">
        <v>113751.23587999999</v>
      </c>
      <c r="X134" s="115">
        <v>2762.3745199999998</v>
      </c>
      <c r="Y134" s="115">
        <v>6777.3165200000003</v>
      </c>
      <c r="Z134" s="115">
        <v>10449.35089</v>
      </c>
      <c r="AA134" s="115">
        <v>5999.1917400000002</v>
      </c>
      <c r="AB134" s="115">
        <v>63443.719190000003</v>
      </c>
      <c r="AC134" s="115">
        <v>4384.8452299999999</v>
      </c>
      <c r="AD134" s="115">
        <v>478917.92380999995</v>
      </c>
      <c r="AE134" s="115">
        <v>22656516.424630001</v>
      </c>
      <c r="AF134" s="115">
        <v>2556093.9345800001</v>
      </c>
      <c r="AG134" s="115">
        <v>374710.06758999999</v>
      </c>
      <c r="AH134" s="115">
        <v>0</v>
      </c>
      <c r="AI134" s="115">
        <v>17161.353490000001</v>
      </c>
      <c r="AJ134" s="115">
        <v>19708551.068969999</v>
      </c>
    </row>
    <row r="135" spans="1:37" x14ac:dyDescent="0.25">
      <c r="A135" s="120"/>
      <c r="B135" s="82">
        <v>2102</v>
      </c>
      <c r="C135" s="84" t="s">
        <v>254</v>
      </c>
      <c r="D135" s="115">
        <v>0</v>
      </c>
      <c r="E135" s="115">
        <v>0</v>
      </c>
      <c r="F135" s="115">
        <v>0</v>
      </c>
      <c r="G135" s="115">
        <v>0</v>
      </c>
      <c r="H135" s="115">
        <v>0</v>
      </c>
      <c r="I135" s="115">
        <v>0</v>
      </c>
      <c r="J135" s="115">
        <v>0</v>
      </c>
      <c r="K135" s="115">
        <v>0</v>
      </c>
      <c r="L135" s="115">
        <v>0</v>
      </c>
      <c r="M135" s="115">
        <v>0</v>
      </c>
      <c r="N135" s="115">
        <v>0</v>
      </c>
      <c r="O135" s="115">
        <v>0</v>
      </c>
      <c r="P135" s="115">
        <v>0</v>
      </c>
      <c r="Q135" s="115">
        <v>0</v>
      </c>
      <c r="R135" s="115">
        <v>0</v>
      </c>
      <c r="S135" s="115">
        <v>0</v>
      </c>
      <c r="T135" s="115">
        <v>0</v>
      </c>
      <c r="U135" s="115">
        <v>0</v>
      </c>
      <c r="V135" s="115">
        <v>0</v>
      </c>
      <c r="W135" s="115">
        <v>0</v>
      </c>
      <c r="X135" s="115">
        <v>0</v>
      </c>
      <c r="Y135" s="115">
        <v>0</v>
      </c>
      <c r="Z135" s="115">
        <v>0</v>
      </c>
      <c r="AA135" s="115">
        <v>0</v>
      </c>
      <c r="AB135" s="115">
        <v>0</v>
      </c>
      <c r="AC135" s="115">
        <v>0</v>
      </c>
      <c r="AD135" s="115">
        <v>0</v>
      </c>
      <c r="AE135" s="115">
        <v>0</v>
      </c>
      <c r="AF135" s="115">
        <v>0</v>
      </c>
      <c r="AG135" s="115">
        <v>0</v>
      </c>
      <c r="AH135" s="115">
        <v>0</v>
      </c>
      <c r="AI135" s="115">
        <v>0</v>
      </c>
      <c r="AJ135" s="115">
        <v>0</v>
      </c>
    </row>
    <row r="136" spans="1:37" x14ac:dyDescent="0.25">
      <c r="A136" s="120"/>
      <c r="B136" s="82">
        <v>210305</v>
      </c>
      <c r="C136" s="84" t="s">
        <v>34</v>
      </c>
      <c r="D136" s="115">
        <v>315580.72326</v>
      </c>
      <c r="E136" s="115">
        <v>398800.78963000001</v>
      </c>
      <c r="F136" s="115">
        <v>573291.75254999998</v>
      </c>
      <c r="G136" s="115">
        <v>344357.21711999999</v>
      </c>
      <c r="H136" s="115">
        <v>1632030.4825599999</v>
      </c>
      <c r="I136" s="115">
        <v>195785.9878</v>
      </c>
      <c r="J136" s="115">
        <v>223274.84857999999</v>
      </c>
      <c r="K136" s="115">
        <v>0</v>
      </c>
      <c r="L136" s="115">
        <v>144718.38691</v>
      </c>
      <c r="M136" s="115">
        <v>85007.356339999998</v>
      </c>
      <c r="N136" s="115">
        <v>287108.44637999998</v>
      </c>
      <c r="O136" s="115">
        <v>34662.76152</v>
      </c>
      <c r="P136" s="115">
        <v>44801.248959999997</v>
      </c>
      <c r="Q136" s="115">
        <v>48951.758049999997</v>
      </c>
      <c r="R136" s="115">
        <v>1064310.7945400001</v>
      </c>
      <c r="S136" s="115">
        <v>14142.80214</v>
      </c>
      <c r="T136" s="115">
        <v>20275.937089999999</v>
      </c>
      <c r="U136" s="115">
        <v>1001.80572</v>
      </c>
      <c r="V136" s="115">
        <v>2528.9054299999998</v>
      </c>
      <c r="W136" s="115">
        <v>5863.1069500000003</v>
      </c>
      <c r="X136" s="115">
        <v>3196.6488399999998</v>
      </c>
      <c r="Y136" s="115">
        <v>6409.3184700000002</v>
      </c>
      <c r="Z136" s="115">
        <v>536.91332</v>
      </c>
      <c r="AA136" s="115">
        <v>5105.2885500000002</v>
      </c>
      <c r="AB136" s="115">
        <v>7028.7960000000003</v>
      </c>
      <c r="AC136" s="115">
        <v>1244.3889200000001</v>
      </c>
      <c r="AD136" s="115">
        <v>67333.911429999993</v>
      </c>
      <c r="AE136" s="115">
        <v>2763675.1885299999</v>
      </c>
      <c r="AF136" s="115">
        <v>287108.44637999998</v>
      </c>
      <c r="AG136" s="115">
        <v>232254.64868000001</v>
      </c>
      <c r="AH136" s="115">
        <v>0</v>
      </c>
      <c r="AI136" s="115">
        <v>12758.995939999999</v>
      </c>
      <c r="AJ136" s="115">
        <v>2231553.0975299994</v>
      </c>
    </row>
    <row r="137" spans="1:37" x14ac:dyDescent="0.25">
      <c r="A137" s="120"/>
      <c r="B137" s="82">
        <v>210310</v>
      </c>
      <c r="C137" s="84" t="s">
        <v>35</v>
      </c>
      <c r="D137" s="115">
        <v>536336.24832999997</v>
      </c>
      <c r="E137" s="115">
        <v>654368.63381999999</v>
      </c>
      <c r="F137" s="115">
        <v>706401.85679999995</v>
      </c>
      <c r="G137" s="115">
        <v>518340.00193999999</v>
      </c>
      <c r="H137" s="115">
        <v>2415446.74089</v>
      </c>
      <c r="I137" s="115">
        <v>289174.90896999999</v>
      </c>
      <c r="J137" s="115">
        <v>355682.74283</v>
      </c>
      <c r="K137" s="115">
        <v>0</v>
      </c>
      <c r="L137" s="115">
        <v>276602.47548999998</v>
      </c>
      <c r="M137" s="115">
        <v>158515.96421000001</v>
      </c>
      <c r="N137" s="115">
        <v>424690.47343999997</v>
      </c>
      <c r="O137" s="115">
        <v>56457.92211</v>
      </c>
      <c r="P137" s="115">
        <v>63652.276019999998</v>
      </c>
      <c r="Q137" s="115">
        <v>71116.622529999993</v>
      </c>
      <c r="R137" s="115">
        <v>1695893.3855999999</v>
      </c>
      <c r="S137" s="115">
        <v>34467.276080000003</v>
      </c>
      <c r="T137" s="115">
        <v>35686.539700000001</v>
      </c>
      <c r="U137" s="115">
        <v>1477.7969399999999</v>
      </c>
      <c r="V137" s="115">
        <v>3236.3247200000001</v>
      </c>
      <c r="W137" s="115">
        <v>12152.03535</v>
      </c>
      <c r="X137" s="115">
        <v>3352.4118600000002</v>
      </c>
      <c r="Y137" s="115">
        <v>9485.2117600000001</v>
      </c>
      <c r="Z137" s="115">
        <v>2072.8392899999999</v>
      </c>
      <c r="AA137" s="115">
        <v>10627.89068</v>
      </c>
      <c r="AB137" s="115">
        <v>24979.767909999999</v>
      </c>
      <c r="AC137" s="115">
        <v>2570.9501599999999</v>
      </c>
      <c r="AD137" s="115">
        <v>140109.04445000004</v>
      </c>
      <c r="AE137" s="115">
        <v>4251449.1709399996</v>
      </c>
      <c r="AF137" s="115">
        <v>424690.47343999997</v>
      </c>
      <c r="AG137" s="115">
        <v>438354.76441999996</v>
      </c>
      <c r="AH137" s="115">
        <v>0</v>
      </c>
      <c r="AI137" s="115">
        <v>22684.052600000003</v>
      </c>
      <c r="AJ137" s="115">
        <v>3365719.8804800003</v>
      </c>
    </row>
    <row r="138" spans="1:37" s="14" customFormat="1" x14ac:dyDescent="0.25">
      <c r="A138" s="123"/>
      <c r="C138" s="124" t="s">
        <v>524</v>
      </c>
      <c r="D138" s="105">
        <v>3603930.8877099999</v>
      </c>
      <c r="E138" s="105">
        <v>3795592.3903700002</v>
      </c>
      <c r="F138" s="105">
        <v>8474079.9393799994</v>
      </c>
      <c r="G138" s="105">
        <v>3577315.9471300002</v>
      </c>
      <c r="H138" s="105">
        <v>19450919.164590001</v>
      </c>
      <c r="I138" s="105">
        <v>1424029.65047</v>
      </c>
      <c r="J138" s="105">
        <v>2682044.9825800001</v>
      </c>
      <c r="K138" s="105">
        <v>491912.56099999999</v>
      </c>
      <c r="L138" s="105">
        <v>431612.09782000002</v>
      </c>
      <c r="M138" s="105">
        <v>599628.87586999999</v>
      </c>
      <c r="N138" s="105">
        <v>2775980.2933999998</v>
      </c>
      <c r="O138" s="105">
        <v>379089.47310999996</v>
      </c>
      <c r="P138" s="105">
        <v>555345.86745999998</v>
      </c>
      <c r="Q138" s="105">
        <v>194716.93810999999</v>
      </c>
      <c r="R138" s="105">
        <v>9534360.7398199998</v>
      </c>
      <c r="S138" s="105">
        <v>213506.80127999999</v>
      </c>
      <c r="T138" s="105">
        <v>120109.81604000001</v>
      </c>
      <c r="U138" s="105">
        <v>36472.153339999997</v>
      </c>
      <c r="V138" s="105">
        <v>14078.507000000001</v>
      </c>
      <c r="W138" s="105">
        <v>131766.37818</v>
      </c>
      <c r="X138" s="105">
        <v>9311.4352199999994</v>
      </c>
      <c r="Y138" s="105">
        <v>22671.846750000001</v>
      </c>
      <c r="Z138" s="105">
        <v>13059.103499999999</v>
      </c>
      <c r="AA138" s="105">
        <v>21732.37097</v>
      </c>
      <c r="AB138" s="105">
        <v>95452.283100000001</v>
      </c>
      <c r="AC138" s="105">
        <v>8200.1843100000006</v>
      </c>
      <c r="AD138" s="105">
        <v>686360.87968999997</v>
      </c>
      <c r="AE138" s="105">
        <v>29671640.7841</v>
      </c>
      <c r="AF138" s="105">
        <v>3267892.8544000001</v>
      </c>
      <c r="AG138" s="105">
        <v>1045319.4806899999</v>
      </c>
      <c r="AH138" s="105">
        <v>0</v>
      </c>
      <c r="AI138" s="105">
        <v>52604.402030000005</v>
      </c>
      <c r="AJ138" s="105">
        <v>25305824.046979997</v>
      </c>
    </row>
    <row r="139" spans="1:37" s="14" customFormat="1" x14ac:dyDescent="0.25">
      <c r="A139" s="123"/>
      <c r="C139" s="2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</row>
    <row r="140" spans="1:37" s="14" customFormat="1" x14ac:dyDescent="0.25">
      <c r="A140" s="123"/>
      <c r="C140" s="25" t="s">
        <v>525</v>
      </c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>
        <v>-98722.625170000014</v>
      </c>
      <c r="O140" s="105">
        <v>-4135.9691999999995</v>
      </c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</row>
    <row r="141" spans="1:37" x14ac:dyDescent="0.25">
      <c r="A141" s="120"/>
      <c r="B141" s="129" t="s">
        <v>526</v>
      </c>
      <c r="C141" s="84" t="s">
        <v>527</v>
      </c>
      <c r="D141" s="115">
        <v>45836.645159999993</v>
      </c>
      <c r="E141" s="115">
        <v>135121.28164000003</v>
      </c>
      <c r="F141" s="115">
        <v>192353.90389000005</v>
      </c>
      <c r="G141" s="115">
        <v>58857.972859999987</v>
      </c>
      <c r="H141" s="115">
        <v>432169.8035499999</v>
      </c>
      <c r="I141" s="115">
        <v>53493.927230000008</v>
      </c>
      <c r="J141" s="115">
        <v>30166.840630000002</v>
      </c>
      <c r="K141" s="115">
        <v>2E-3</v>
      </c>
      <c r="L141" s="115">
        <v>81231.688239999989</v>
      </c>
      <c r="M141" s="115">
        <v>13896.435970000002</v>
      </c>
      <c r="N141" s="115">
        <v>23239.0308</v>
      </c>
      <c r="O141" s="115">
        <v>8068.9631799999997</v>
      </c>
      <c r="P141" s="115">
        <v>6588.4575700000005</v>
      </c>
      <c r="Q141" s="115">
        <v>27132.443840000007</v>
      </c>
      <c r="R141" s="115">
        <v>243817.78946</v>
      </c>
      <c r="S141" s="115">
        <v>7890.5592399999996</v>
      </c>
      <c r="T141" s="115">
        <v>3851.0739900000003</v>
      </c>
      <c r="U141" s="115">
        <v>2675.3302599999997</v>
      </c>
      <c r="V141" s="115">
        <v>1634.7842799999999</v>
      </c>
      <c r="W141" s="115">
        <v>79.667259999999999</v>
      </c>
      <c r="X141" s="115">
        <v>1010.4855999999999</v>
      </c>
      <c r="Y141" s="115">
        <v>6406.0737899999986</v>
      </c>
      <c r="Z141" s="115">
        <v>563.67346999999995</v>
      </c>
      <c r="AA141" s="115">
        <v>5265.5385500000002</v>
      </c>
      <c r="AB141" s="115">
        <v>4392.0850900000014</v>
      </c>
      <c r="AC141" s="115">
        <v>5115.9616899999992</v>
      </c>
      <c r="AD141" s="115">
        <v>38885.233220000016</v>
      </c>
      <c r="AE141" s="115">
        <v>714872.82622999977</v>
      </c>
      <c r="AF141" s="115">
        <v>23239.032800000001</v>
      </c>
      <c r="AG141" s="115">
        <v>96762.908490000002</v>
      </c>
      <c r="AH141" s="115">
        <v>0</v>
      </c>
      <c r="AI141" s="115">
        <v>16787.57403</v>
      </c>
      <c r="AJ141" s="115">
        <v>578083.31091000012</v>
      </c>
    </row>
    <row r="142" spans="1:37" x14ac:dyDescent="0.25">
      <c r="A142" s="120"/>
      <c r="B142" s="82">
        <v>1499</v>
      </c>
      <c r="C142" s="84" t="s">
        <v>1517</v>
      </c>
      <c r="D142" s="115">
        <v>-168035.39035</v>
      </c>
      <c r="E142" s="115">
        <v>-236932.94738999999</v>
      </c>
      <c r="F142" s="115">
        <v>-916993.93264000001</v>
      </c>
      <c r="G142" s="115">
        <v>-164176.36236999999</v>
      </c>
      <c r="H142" s="115">
        <v>-1486138.6327500001</v>
      </c>
      <c r="I142" s="115">
        <v>-77463.422839999999</v>
      </c>
      <c r="J142" s="115">
        <v>-94935.472949999996</v>
      </c>
      <c r="K142" s="115">
        <v>-19259.338</v>
      </c>
      <c r="L142" s="115">
        <v>-225504.45447</v>
      </c>
      <c r="M142" s="115">
        <v>-56880.036999999997</v>
      </c>
      <c r="N142" s="115">
        <v>-121961.65597000001</v>
      </c>
      <c r="O142" s="115">
        <v>-35649.411569999997</v>
      </c>
      <c r="P142" s="115">
        <v>-16143.580040000001</v>
      </c>
      <c r="Q142" s="115">
        <v>-75500.253880000004</v>
      </c>
      <c r="R142" s="115">
        <v>-723297.62671999994</v>
      </c>
      <c r="S142" s="115">
        <v>-9681.6567099999993</v>
      </c>
      <c r="T142" s="115">
        <v>-4287.6002799999997</v>
      </c>
      <c r="U142" s="115">
        <v>-2383.9383200000002</v>
      </c>
      <c r="V142" s="115">
        <v>-2068.0558799999999</v>
      </c>
      <c r="W142" s="115">
        <v>-2799.9071300000001</v>
      </c>
      <c r="X142" s="115">
        <v>-1708.9164699999999</v>
      </c>
      <c r="Y142" s="115">
        <v>-4964.9799599999997</v>
      </c>
      <c r="Z142" s="115">
        <v>-896.08209999999997</v>
      </c>
      <c r="AA142" s="115">
        <v>-6898.9980400000004</v>
      </c>
      <c r="AB142" s="115">
        <v>-12512.381659999999</v>
      </c>
      <c r="AC142" s="115">
        <v>-5855.4097300000003</v>
      </c>
      <c r="AD142" s="115">
        <v>-54057.92628</v>
      </c>
      <c r="AE142" s="115">
        <v>-2263494.1857499997</v>
      </c>
      <c r="AF142" s="115">
        <v>-141220.99397000001</v>
      </c>
      <c r="AG142" s="115">
        <v>-284452.54735000001</v>
      </c>
      <c r="AH142" s="115">
        <v>0</v>
      </c>
      <c r="AI142" s="115">
        <v>-17719.387729999999</v>
      </c>
      <c r="AJ142" s="115">
        <v>-1820101.2566999998</v>
      </c>
    </row>
    <row r="143" spans="1:37" x14ac:dyDescent="0.25">
      <c r="A143" s="120"/>
      <c r="B143" s="82">
        <v>190221</v>
      </c>
      <c r="C143" s="84" t="s">
        <v>1567</v>
      </c>
      <c r="D143" s="115">
        <v>0</v>
      </c>
      <c r="E143" s="115">
        <v>0</v>
      </c>
      <c r="F143" s="115">
        <v>0</v>
      </c>
      <c r="G143" s="115">
        <v>0</v>
      </c>
      <c r="H143" s="115">
        <v>0</v>
      </c>
      <c r="I143" s="115">
        <v>0</v>
      </c>
      <c r="J143" s="115">
        <v>0</v>
      </c>
      <c r="K143" s="115">
        <v>0</v>
      </c>
      <c r="L143" s="115">
        <v>0</v>
      </c>
      <c r="M143" s="115">
        <v>0</v>
      </c>
      <c r="N143" s="115">
        <v>0</v>
      </c>
      <c r="O143" s="115">
        <v>0</v>
      </c>
      <c r="P143" s="115">
        <v>0</v>
      </c>
      <c r="Q143" s="115">
        <v>0</v>
      </c>
      <c r="R143" s="115">
        <v>0</v>
      </c>
      <c r="S143" s="115">
        <v>0</v>
      </c>
      <c r="T143" s="115">
        <v>0</v>
      </c>
      <c r="U143" s="115">
        <v>0</v>
      </c>
      <c r="V143" s="115">
        <v>0</v>
      </c>
      <c r="W143" s="115">
        <v>0</v>
      </c>
      <c r="X143" s="115">
        <v>0</v>
      </c>
      <c r="Y143" s="115">
        <v>0</v>
      </c>
      <c r="Z143" s="115">
        <v>0</v>
      </c>
      <c r="AA143" s="115">
        <v>0</v>
      </c>
      <c r="AB143" s="115">
        <v>0</v>
      </c>
      <c r="AC143" s="115">
        <v>0</v>
      </c>
      <c r="AD143" s="115">
        <v>0</v>
      </c>
      <c r="AE143" s="115">
        <v>0</v>
      </c>
      <c r="AF143" s="115">
        <v>0</v>
      </c>
      <c r="AG143" s="115">
        <v>0</v>
      </c>
      <c r="AH143" s="115">
        <v>0</v>
      </c>
      <c r="AI143" s="115">
        <v>0</v>
      </c>
      <c r="AJ143" s="115">
        <v>0</v>
      </c>
    </row>
    <row r="144" spans="1:37" x14ac:dyDescent="0.25">
      <c r="A144" s="120"/>
      <c r="B144" s="82">
        <v>190225</v>
      </c>
      <c r="C144" s="84" t="s">
        <v>1568</v>
      </c>
      <c r="D144" s="115">
        <v>0</v>
      </c>
      <c r="E144" s="115">
        <v>0</v>
      </c>
      <c r="F144" s="115">
        <v>0</v>
      </c>
      <c r="G144" s="115">
        <v>0</v>
      </c>
      <c r="H144" s="115">
        <v>0</v>
      </c>
      <c r="I144" s="115">
        <v>0</v>
      </c>
      <c r="J144" s="115">
        <v>0</v>
      </c>
      <c r="K144" s="115">
        <v>0</v>
      </c>
      <c r="L144" s="115">
        <v>0</v>
      </c>
      <c r="M144" s="115">
        <v>0</v>
      </c>
      <c r="N144" s="115">
        <v>0</v>
      </c>
      <c r="O144" s="115">
        <v>0</v>
      </c>
      <c r="P144" s="115">
        <v>0</v>
      </c>
      <c r="Q144" s="115">
        <v>0</v>
      </c>
      <c r="R144" s="115">
        <v>0</v>
      </c>
      <c r="S144" s="115">
        <v>0</v>
      </c>
      <c r="T144" s="115">
        <v>0</v>
      </c>
      <c r="U144" s="115">
        <v>0</v>
      </c>
      <c r="V144" s="115">
        <v>0</v>
      </c>
      <c r="W144" s="115">
        <v>0</v>
      </c>
      <c r="X144" s="115">
        <v>0</v>
      </c>
      <c r="Y144" s="115">
        <v>0</v>
      </c>
      <c r="Z144" s="115">
        <v>0</v>
      </c>
      <c r="AA144" s="115">
        <v>0</v>
      </c>
      <c r="AB144" s="115">
        <v>0</v>
      </c>
      <c r="AC144" s="115">
        <v>0</v>
      </c>
      <c r="AD144" s="115">
        <v>0</v>
      </c>
      <c r="AE144" s="115">
        <v>0</v>
      </c>
      <c r="AF144" s="115">
        <v>0</v>
      </c>
      <c r="AG144" s="115">
        <v>0</v>
      </c>
      <c r="AH144" s="115">
        <v>0</v>
      </c>
      <c r="AI144" s="115">
        <v>0</v>
      </c>
      <c r="AJ144" s="115">
        <v>0</v>
      </c>
    </row>
    <row r="145" spans="1:36" x14ac:dyDescent="0.25">
      <c r="A145" s="120"/>
      <c r="B145" s="82">
        <v>190226</v>
      </c>
      <c r="C145" s="84" t="s">
        <v>1569</v>
      </c>
      <c r="D145" s="115">
        <v>0</v>
      </c>
      <c r="E145" s="115">
        <v>0</v>
      </c>
      <c r="F145" s="115">
        <v>0</v>
      </c>
      <c r="G145" s="115">
        <v>0</v>
      </c>
      <c r="H145" s="115">
        <v>0</v>
      </c>
      <c r="I145" s="115">
        <v>0</v>
      </c>
      <c r="J145" s="115">
        <v>0</v>
      </c>
      <c r="K145" s="115">
        <v>0</v>
      </c>
      <c r="L145" s="115">
        <v>0</v>
      </c>
      <c r="M145" s="115">
        <v>0</v>
      </c>
      <c r="N145" s="115">
        <v>0</v>
      </c>
      <c r="O145" s="115">
        <v>0</v>
      </c>
      <c r="P145" s="115">
        <v>0</v>
      </c>
      <c r="Q145" s="115">
        <v>0</v>
      </c>
      <c r="R145" s="115">
        <v>0</v>
      </c>
      <c r="S145" s="115">
        <v>0</v>
      </c>
      <c r="T145" s="115">
        <v>0</v>
      </c>
      <c r="U145" s="115">
        <v>0</v>
      </c>
      <c r="V145" s="115">
        <v>0</v>
      </c>
      <c r="W145" s="115">
        <v>0</v>
      </c>
      <c r="X145" s="115">
        <v>0</v>
      </c>
      <c r="Y145" s="115">
        <v>0</v>
      </c>
      <c r="Z145" s="115">
        <v>0</v>
      </c>
      <c r="AA145" s="115">
        <v>0</v>
      </c>
      <c r="AB145" s="115">
        <v>0</v>
      </c>
      <c r="AC145" s="115">
        <v>0</v>
      </c>
      <c r="AD145" s="115">
        <v>0</v>
      </c>
      <c r="AE145" s="115">
        <v>0</v>
      </c>
      <c r="AF145" s="115">
        <v>0</v>
      </c>
      <c r="AG145" s="115">
        <v>0</v>
      </c>
      <c r="AH145" s="115">
        <v>0</v>
      </c>
      <c r="AI145" s="115">
        <v>0</v>
      </c>
      <c r="AJ145" s="115">
        <v>0</v>
      </c>
    </row>
    <row r="146" spans="1:36" x14ac:dyDescent="0.25">
      <c r="A146" s="120"/>
      <c r="B146" s="82">
        <v>190230</v>
      </c>
      <c r="C146" s="84" t="s">
        <v>206</v>
      </c>
      <c r="D146" s="115">
        <v>0</v>
      </c>
      <c r="E146" s="115">
        <v>0</v>
      </c>
      <c r="F146" s="115">
        <v>0</v>
      </c>
      <c r="G146" s="115">
        <v>0</v>
      </c>
      <c r="H146" s="115">
        <v>0</v>
      </c>
      <c r="I146" s="115">
        <v>0</v>
      </c>
      <c r="J146" s="115">
        <v>0</v>
      </c>
      <c r="K146" s="115">
        <v>0</v>
      </c>
      <c r="L146" s="115">
        <v>0</v>
      </c>
      <c r="M146" s="115">
        <v>0</v>
      </c>
      <c r="N146" s="115">
        <v>0</v>
      </c>
      <c r="O146" s="115">
        <v>0</v>
      </c>
      <c r="P146" s="115">
        <v>0</v>
      </c>
      <c r="Q146" s="115">
        <v>0</v>
      </c>
      <c r="R146" s="115">
        <v>0</v>
      </c>
      <c r="S146" s="115">
        <v>0</v>
      </c>
      <c r="T146" s="115">
        <v>0</v>
      </c>
      <c r="U146" s="115">
        <v>875.73875999999996</v>
      </c>
      <c r="V146" s="115">
        <v>0</v>
      </c>
      <c r="W146" s="115">
        <v>0</v>
      </c>
      <c r="X146" s="115">
        <v>0</v>
      </c>
      <c r="Y146" s="115">
        <v>0</v>
      </c>
      <c r="Z146" s="115">
        <v>0</v>
      </c>
      <c r="AA146" s="115">
        <v>0</v>
      </c>
      <c r="AB146" s="115">
        <v>0</v>
      </c>
      <c r="AC146" s="115">
        <v>0</v>
      </c>
      <c r="AD146" s="115">
        <v>875.73875999999996</v>
      </c>
      <c r="AE146" s="115">
        <v>875.73875999999996</v>
      </c>
      <c r="AF146" s="115">
        <v>0</v>
      </c>
      <c r="AG146" s="115">
        <v>0</v>
      </c>
      <c r="AH146" s="115">
        <v>0</v>
      </c>
      <c r="AI146" s="115">
        <v>0</v>
      </c>
      <c r="AJ146" s="115">
        <v>875.73875999999996</v>
      </c>
    </row>
    <row r="147" spans="1:36" x14ac:dyDescent="0.25">
      <c r="A147" s="120"/>
      <c r="B147" s="82">
        <v>190231</v>
      </c>
      <c r="C147" s="84" t="s">
        <v>207</v>
      </c>
      <c r="D147" s="115">
        <v>0</v>
      </c>
      <c r="E147" s="115">
        <v>0</v>
      </c>
      <c r="F147" s="115">
        <v>0</v>
      </c>
      <c r="G147" s="115">
        <v>0</v>
      </c>
      <c r="H147" s="115">
        <v>0</v>
      </c>
      <c r="I147" s="115">
        <v>0</v>
      </c>
      <c r="J147" s="115">
        <v>0</v>
      </c>
      <c r="K147" s="115">
        <v>0</v>
      </c>
      <c r="L147" s="115">
        <v>0</v>
      </c>
      <c r="M147" s="115">
        <v>0</v>
      </c>
      <c r="N147" s="115">
        <v>0</v>
      </c>
      <c r="O147" s="115">
        <v>0</v>
      </c>
      <c r="P147" s="115">
        <v>0</v>
      </c>
      <c r="Q147" s="115">
        <v>0</v>
      </c>
      <c r="R147" s="115">
        <v>0</v>
      </c>
      <c r="S147" s="115">
        <v>0</v>
      </c>
      <c r="T147" s="115">
        <v>0</v>
      </c>
      <c r="U147" s="115">
        <v>105.7</v>
      </c>
      <c r="V147" s="115">
        <v>0</v>
      </c>
      <c r="W147" s="115">
        <v>0</v>
      </c>
      <c r="X147" s="115">
        <v>0</v>
      </c>
      <c r="Y147" s="115">
        <v>0</v>
      </c>
      <c r="Z147" s="115">
        <v>0</v>
      </c>
      <c r="AA147" s="115">
        <v>0</v>
      </c>
      <c r="AB147" s="115">
        <v>0</v>
      </c>
      <c r="AC147" s="115">
        <v>0</v>
      </c>
      <c r="AD147" s="115">
        <v>105.7</v>
      </c>
      <c r="AE147" s="115">
        <v>105.7</v>
      </c>
      <c r="AF147" s="115">
        <v>0</v>
      </c>
      <c r="AG147" s="115">
        <v>0</v>
      </c>
      <c r="AH147" s="115">
        <v>0</v>
      </c>
      <c r="AI147" s="115">
        <v>0</v>
      </c>
      <c r="AJ147" s="115">
        <v>105.7</v>
      </c>
    </row>
    <row r="148" spans="1:36" x14ac:dyDescent="0.25">
      <c r="A148" s="120"/>
      <c r="B148" s="82">
        <v>190235</v>
      </c>
      <c r="C148" s="82" t="s">
        <v>208</v>
      </c>
      <c r="D148" s="115">
        <v>0</v>
      </c>
      <c r="E148" s="115">
        <v>0</v>
      </c>
    </row>
    <row r="149" spans="1:36" s="14" customFormat="1" x14ac:dyDescent="0.25">
      <c r="A149" s="123"/>
      <c r="C149" s="25" t="s">
        <v>1873</v>
      </c>
      <c r="D149" s="105">
        <v>-122198.74519000002</v>
      </c>
      <c r="E149" s="105">
        <v>-101811.66574999996</v>
      </c>
      <c r="F149" s="105">
        <v>-724640.02874999994</v>
      </c>
      <c r="G149" s="105">
        <v>-105318.38951000001</v>
      </c>
      <c r="H149" s="105">
        <v>-1053968.8292000003</v>
      </c>
      <c r="I149" s="105">
        <v>-23969.495609999991</v>
      </c>
      <c r="J149" s="105">
        <v>-64768.63231999999</v>
      </c>
      <c r="K149" s="105">
        <v>-19259.335999999999</v>
      </c>
      <c r="L149" s="105">
        <v>-144272.76623000001</v>
      </c>
      <c r="M149" s="105">
        <v>-42983.601029999991</v>
      </c>
      <c r="N149" s="302">
        <v>-98722.625170000014</v>
      </c>
      <c r="O149" s="105">
        <v>-27580.448389999998</v>
      </c>
      <c r="P149" s="105">
        <v>-9555.1224700000002</v>
      </c>
      <c r="Q149" s="105">
        <v>-48367.810039999997</v>
      </c>
      <c r="R149" s="105">
        <v>-479479.83725999994</v>
      </c>
      <c r="S149" s="105">
        <v>-1791.0974699999997</v>
      </c>
      <c r="T149" s="105">
        <v>-436.52628999999934</v>
      </c>
      <c r="U149" s="105">
        <v>1272.8306999999995</v>
      </c>
      <c r="V149" s="105">
        <v>-433.27160000000003</v>
      </c>
      <c r="W149" s="105">
        <v>-2720.2398699999999</v>
      </c>
      <c r="X149" s="105">
        <v>-698.43087000000003</v>
      </c>
      <c r="Y149" s="105">
        <v>1441.0938299999989</v>
      </c>
      <c r="Z149" s="105">
        <v>-332.40863000000002</v>
      </c>
      <c r="AA149" s="105">
        <v>-1633.4594900000002</v>
      </c>
      <c r="AB149" s="105">
        <v>-8120.2965699999977</v>
      </c>
      <c r="AC149" s="105">
        <v>-739.44804000000113</v>
      </c>
      <c r="AD149" s="105">
        <v>-14191.254299999982</v>
      </c>
      <c r="AE149" s="105">
        <v>-1547639.9207599999</v>
      </c>
      <c r="AF149" s="105">
        <v>-117981.96117000001</v>
      </c>
      <c r="AG149" s="105">
        <v>-187689.63886000001</v>
      </c>
      <c r="AH149" s="105">
        <v>0</v>
      </c>
      <c r="AI149" s="105">
        <v>-931.81369999999879</v>
      </c>
      <c r="AJ149" s="105">
        <v>-1241036.5070299997</v>
      </c>
    </row>
    <row r="150" spans="1:36" s="14" customFormat="1" x14ac:dyDescent="0.25">
      <c r="A150" s="123"/>
      <c r="B150" s="14">
        <v>3</v>
      </c>
      <c r="C150" s="25" t="s">
        <v>360</v>
      </c>
      <c r="D150" s="105">
        <v>526948.60146000003</v>
      </c>
      <c r="E150" s="105">
        <v>789796.53859000001</v>
      </c>
      <c r="F150" s="105">
        <v>1250234.80831</v>
      </c>
      <c r="G150" s="105">
        <v>447444.74231</v>
      </c>
      <c r="H150" s="105">
        <v>3014424.6906699999</v>
      </c>
      <c r="I150" s="105">
        <v>199243.19239000001</v>
      </c>
      <c r="J150" s="105">
        <v>351235.85027</v>
      </c>
      <c r="K150" s="105">
        <v>80499.926999999996</v>
      </c>
      <c r="L150" s="105">
        <v>440556.90341000003</v>
      </c>
      <c r="M150" s="105">
        <v>81131.488599999997</v>
      </c>
      <c r="N150" s="105">
        <v>379694.44672000001</v>
      </c>
      <c r="O150" s="105">
        <v>59417.056449999996</v>
      </c>
      <c r="P150" s="105">
        <v>63971.907039999998</v>
      </c>
      <c r="Q150" s="105">
        <v>150854.12009000001</v>
      </c>
      <c r="R150" s="105">
        <v>1806604.8919700005</v>
      </c>
      <c r="S150" s="105">
        <v>57632.712619999998</v>
      </c>
      <c r="T150" s="105">
        <v>24179.323810000002</v>
      </c>
      <c r="U150" s="105">
        <v>12689.092070000001</v>
      </c>
      <c r="V150" s="105">
        <v>11250.26037</v>
      </c>
      <c r="W150" s="105">
        <v>30493.690439999998</v>
      </c>
      <c r="X150" s="105">
        <v>7193.2017599999999</v>
      </c>
      <c r="Y150" s="105">
        <v>14567.539000000001</v>
      </c>
      <c r="Z150" s="105">
        <v>11419.496230000001</v>
      </c>
      <c r="AA150" s="105">
        <v>19927.456109999999</v>
      </c>
      <c r="AB150" s="105">
        <v>23905.010340000001</v>
      </c>
      <c r="AC150" s="105">
        <v>17568.577809999999</v>
      </c>
      <c r="AD150" s="105">
        <v>230826.36055999997</v>
      </c>
      <c r="AE150" s="105">
        <v>5051855.9432000006</v>
      </c>
      <c r="AF150" s="105">
        <v>460194.37372000003</v>
      </c>
      <c r="AG150" s="105">
        <v>532938.65237999998</v>
      </c>
      <c r="AH150" s="105">
        <v>0</v>
      </c>
      <c r="AI150" s="105">
        <v>52063.572920000006</v>
      </c>
      <c r="AJ150" s="105">
        <v>4006659.3441799995</v>
      </c>
    </row>
    <row r="151" spans="1:36" s="14" customFormat="1" x14ac:dyDescent="0.25">
      <c r="A151" s="123"/>
      <c r="B151" s="14" t="s">
        <v>5</v>
      </c>
      <c r="C151" s="25" t="s">
        <v>528</v>
      </c>
      <c r="D151" s="105">
        <v>35705.208419999981</v>
      </c>
      <c r="E151" s="105">
        <v>17520.618620000023</v>
      </c>
      <c r="F151" s="105">
        <v>52720.17060000007</v>
      </c>
      <c r="G151" s="105">
        <v>20851.352949999971</v>
      </c>
      <c r="H151" s="105">
        <v>126797.35059000016</v>
      </c>
      <c r="I151" s="105">
        <v>5398.7595200000069</v>
      </c>
      <c r="J151" s="105">
        <v>20495.530570000003</v>
      </c>
      <c r="K151" s="105">
        <v>3395.148000000001</v>
      </c>
      <c r="L151" s="105">
        <v>20024.506319999986</v>
      </c>
      <c r="M151" s="105">
        <v>5628.3383600000016</v>
      </c>
      <c r="N151" s="105">
        <v>21767.140679999982</v>
      </c>
      <c r="O151" s="105">
        <v>2473.7242199999964</v>
      </c>
      <c r="P151" s="105">
        <v>1898.2190899999987</v>
      </c>
      <c r="Q151" s="105">
        <v>1751.9543600000034</v>
      </c>
      <c r="R151" s="105">
        <v>82833.321119999862</v>
      </c>
      <c r="S151" s="105">
        <v>-672.62051000000065</v>
      </c>
      <c r="T151" s="105">
        <v>29.108159999999771</v>
      </c>
      <c r="U151" s="105">
        <v>43.628230000000258</v>
      </c>
      <c r="V151" s="105">
        <v>195.71014000000014</v>
      </c>
      <c r="W151" s="105">
        <v>676.52701999999954</v>
      </c>
      <c r="X151" s="105">
        <v>-1228.1880200000001</v>
      </c>
      <c r="Y151" s="105">
        <v>-4718.9602200000008</v>
      </c>
      <c r="Z151" s="105">
        <v>85.318380000000161</v>
      </c>
      <c r="AA151" s="105">
        <v>356.33287999999993</v>
      </c>
      <c r="AB151" s="105">
        <v>1028.3448100000023</v>
      </c>
      <c r="AC151" s="105">
        <v>510.43974999999955</v>
      </c>
      <c r="AD151" s="105">
        <v>-3694.359380000009</v>
      </c>
      <c r="AE151" s="105">
        <v>205936.3123300001</v>
      </c>
      <c r="AF151" s="105">
        <v>25162.288679999969</v>
      </c>
      <c r="AG151" s="105">
        <v>25848.554819999961</v>
      </c>
      <c r="AH151" s="105">
        <v>0</v>
      </c>
      <c r="AI151" s="105">
        <v>-3852.1875900000014</v>
      </c>
      <c r="AJ151" s="105">
        <v>158777.6564199999</v>
      </c>
    </row>
    <row r="152" spans="1:36" s="14" customFormat="1" x14ac:dyDescent="0.25">
      <c r="A152" s="123"/>
      <c r="C152" s="25" t="s">
        <v>1874</v>
      </c>
      <c r="D152" s="105">
        <v>562653.80988000007</v>
      </c>
      <c r="E152" s="105">
        <v>807317.15721000009</v>
      </c>
      <c r="F152" s="105">
        <v>1302954.9789100001</v>
      </c>
      <c r="G152" s="105">
        <v>468296.09525999997</v>
      </c>
      <c r="H152" s="105">
        <v>3141222.0412600003</v>
      </c>
      <c r="I152" s="105">
        <v>204641.95191</v>
      </c>
      <c r="J152" s="105">
        <v>371731.38084</v>
      </c>
      <c r="K152" s="105">
        <v>83895.074999999997</v>
      </c>
      <c r="L152" s="105">
        <v>460581.40973000001</v>
      </c>
      <c r="M152" s="105">
        <v>86759.826960000006</v>
      </c>
      <c r="N152" s="302">
        <v>401461.58739999996</v>
      </c>
      <c r="O152" s="105">
        <v>61890.780669999993</v>
      </c>
      <c r="P152" s="105">
        <v>65870.12612999999</v>
      </c>
      <c r="Q152" s="105">
        <v>152606.07445000001</v>
      </c>
      <c r="R152" s="105">
        <v>1889438.2130900002</v>
      </c>
      <c r="S152" s="105">
        <v>56960.092109999998</v>
      </c>
      <c r="T152" s="105">
        <v>24208.431970000001</v>
      </c>
      <c r="U152" s="105">
        <v>12732.720300000001</v>
      </c>
      <c r="V152" s="105">
        <v>11445.970509999999</v>
      </c>
      <c r="W152" s="105">
        <v>31170.21746</v>
      </c>
      <c r="X152" s="105">
        <v>5965.0137400000003</v>
      </c>
      <c r="Y152" s="105">
        <v>9848.5787799999998</v>
      </c>
      <c r="Z152" s="105">
        <v>11504.814610000001</v>
      </c>
      <c r="AA152" s="105">
        <v>20283.788990000001</v>
      </c>
      <c r="AB152" s="105">
        <v>24933.355150000003</v>
      </c>
      <c r="AC152" s="105">
        <v>18079.01756</v>
      </c>
      <c r="AD152" s="105">
        <v>227132.00117999996</v>
      </c>
      <c r="AE152" s="105">
        <v>5257792.2555300007</v>
      </c>
      <c r="AF152" s="105">
        <v>485356.66240000003</v>
      </c>
      <c r="AG152" s="105">
        <v>558787.20719999995</v>
      </c>
      <c r="AH152" s="105">
        <v>0</v>
      </c>
      <c r="AI152" s="105">
        <v>48211.385330000005</v>
      </c>
      <c r="AJ152" s="105">
        <v>4165437.0005999994</v>
      </c>
    </row>
    <row r="153" spans="1:36" s="14" customFormat="1" x14ac:dyDescent="0.25">
      <c r="A153" s="123"/>
      <c r="C153" s="2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</row>
    <row r="154" spans="1:36" s="14" customFormat="1" x14ac:dyDescent="0.25">
      <c r="A154" s="123"/>
      <c r="C154" s="25" t="s">
        <v>529</v>
      </c>
      <c r="D154" s="105">
        <v>-0.21718282724516152</v>
      </c>
      <c r="E154" s="105">
        <v>-0.12611111363203273</v>
      </c>
      <c r="F154" s="105">
        <v>-0.55615124120113868</v>
      </c>
      <c r="G154" s="105">
        <v>-0.22489700549718825</v>
      </c>
      <c r="H154" s="105">
        <v>-0.33552828019035374</v>
      </c>
      <c r="I154" s="105">
        <v>-0.1171289434364934</v>
      </c>
      <c r="J154" s="105">
        <v>-0.17423504083417052</v>
      </c>
      <c r="K154" s="105">
        <v>-0.22956456025577188</v>
      </c>
      <c r="L154" s="105">
        <v>-0.31324053290508391</v>
      </c>
      <c r="M154" s="105">
        <v>-0.4954320742227537</v>
      </c>
      <c r="N154" s="105">
        <v>-0.24590802275595253</v>
      </c>
      <c r="O154" s="105">
        <v>-0.44563096621867188</v>
      </c>
      <c r="P154" s="105">
        <v>-0.14506002996171888</v>
      </c>
      <c r="Q154" s="105">
        <v>-0.31694550963531448</v>
      </c>
      <c r="R154" s="105">
        <v>-0.25376846617061655</v>
      </c>
      <c r="S154" s="105">
        <v>-3.1444778329028582E-2</v>
      </c>
      <c r="T154" s="105">
        <v>-1.8031993585580393E-2</v>
      </c>
      <c r="U154" s="105">
        <v>9.9965338907193266E-2</v>
      </c>
      <c r="V154" s="105">
        <v>-3.7853635881855863E-2</v>
      </c>
      <c r="W154" s="105">
        <v>-8.7270480980468593E-2</v>
      </c>
      <c r="X154" s="105">
        <v>-0.11708788955782019</v>
      </c>
      <c r="Y154" s="105">
        <v>0.14632505483192154</v>
      </c>
      <c r="Z154" s="105">
        <v>-2.8893001866459454E-2</v>
      </c>
      <c r="AA154" s="105">
        <v>-8.0530293960625554E-2</v>
      </c>
      <c r="AB154" s="105">
        <v>-0.325680058746526</v>
      </c>
      <c r="AC154" s="105">
        <v>-4.0900897271986557E-2</v>
      </c>
      <c r="AD154" s="105">
        <v>-6.2480206339368037E-2</v>
      </c>
      <c r="AE154" s="105">
        <v>-0.29435166806604712</v>
      </c>
      <c r="AF154" s="105">
        <v>-0.24308301566646012</v>
      </c>
      <c r="AG154" s="105">
        <v>-0.33588750143455326</v>
      </c>
      <c r="AH154" s="105" t="e">
        <v>#DIV/0!</v>
      </c>
      <c r="AI154" s="105">
        <v>-1.9327669047920278E-2</v>
      </c>
      <c r="AJ154" s="105">
        <v>-0.29793668871987211</v>
      </c>
    </row>
    <row r="155" spans="1:36" s="14" customFormat="1" x14ac:dyDescent="0.25">
      <c r="A155" s="123"/>
      <c r="C155" s="25" t="s">
        <v>530</v>
      </c>
      <c r="D155" s="105">
        <v>-0.23189879402170871</v>
      </c>
      <c r="E155" s="105">
        <v>-0.12890872620404398</v>
      </c>
      <c r="F155" s="105">
        <v>-0.57960314649176126</v>
      </c>
      <c r="G155" s="105">
        <v>-0.23537742105601278</v>
      </c>
      <c r="H155" s="105">
        <v>-0.34964178486931791</v>
      </c>
      <c r="I155" s="105">
        <v>-0.12030270807487331</v>
      </c>
      <c r="J155" s="105">
        <v>-0.1844021112030888</v>
      </c>
      <c r="K155" s="105">
        <v>-0.23924662689445669</v>
      </c>
      <c r="L155" s="105">
        <v>-0.32747816482570008</v>
      </c>
      <c r="M155" s="105">
        <v>-0.52980170549958316</v>
      </c>
      <c r="N155" s="105">
        <v>-0.26000544917845886</v>
      </c>
      <c r="O155" s="105">
        <v>-0.46418402455209473</v>
      </c>
      <c r="P155" s="105">
        <v>-0.14936435244966867</v>
      </c>
      <c r="Q155" s="105">
        <v>-0.32062637739787031</v>
      </c>
      <c r="R155" s="105">
        <v>-0.2654038187271564</v>
      </c>
      <c r="S155" s="105">
        <v>-3.1077792256796254E-2</v>
      </c>
      <c r="T155" s="105">
        <v>-1.8053701312336214E-2</v>
      </c>
      <c r="U155" s="105">
        <v>0.10030904441219012</v>
      </c>
      <c r="V155" s="105">
        <v>-3.8512139786147905E-2</v>
      </c>
      <c r="W155" s="105">
        <v>-8.9206646711141729E-2</v>
      </c>
      <c r="X155" s="105">
        <v>-9.7095965510635152E-2</v>
      </c>
      <c r="Y155" s="105">
        <v>9.8925002363130718E-2</v>
      </c>
      <c r="Z155" s="105">
        <v>-2.9108869892765839E-2</v>
      </c>
      <c r="AA155" s="105">
        <v>-8.1970296709387672E-2</v>
      </c>
      <c r="AB155" s="105">
        <v>-0.33969015091419524</v>
      </c>
      <c r="AC155" s="105">
        <v>-4.2089237273327203E-2</v>
      </c>
      <c r="AD155" s="105">
        <v>-6.1480215108755623</v>
      </c>
      <c r="AE155" s="105">
        <v>-30.635076260303602</v>
      </c>
      <c r="AF155" s="105">
        <v>-25.637419296608954</v>
      </c>
      <c r="AG155" s="105">
        <v>-35.217869453043932</v>
      </c>
      <c r="AH155" s="105" t="e">
        <v>#DIV/0!</v>
      </c>
      <c r="AI155" s="105">
        <v>-1.7897613393375973</v>
      </c>
      <c r="AJ155" s="105">
        <v>-30.974345468943021</v>
      </c>
    </row>
    <row r="156" spans="1:36" x14ac:dyDescent="0.25">
      <c r="A156" s="120"/>
      <c r="C156" s="84"/>
      <c r="AH156" s="105"/>
      <c r="AI156" s="142"/>
      <c r="AJ156" s="142"/>
    </row>
    <row r="157" spans="1:36" x14ac:dyDescent="0.25">
      <c r="A157" s="120"/>
      <c r="C157" s="173"/>
      <c r="AH157" s="92"/>
      <c r="AI157" s="142"/>
      <c r="AJ157" s="142"/>
    </row>
  </sheetData>
  <customSheetViews>
    <customSheetView guid="{CFED1871-9B9D-472F-82C9-C68C06036B2E}" scale="75" showGridLines="0" fitToPage="1">
      <pane xSplit="3" ySplit="5" topLeftCell="D6" activePane="bottomRight" state="frozen"/>
      <selection pane="bottomRight" activeCell="F14" sqref="F13:F14"/>
      <pageMargins left="0.70866141732283472" right="0.70866141732283472" top="0.74803149606299213" bottom="0.74803149606299213" header="0.31496062992125984" footer="0.31496062992125984"/>
      <pageSetup paperSize="9" scale="12" orientation="portrait" r:id="rId1"/>
    </customSheetView>
  </customSheetViews>
  <mergeCells count="1">
    <mergeCell ref="AF4:AI4"/>
  </mergeCells>
  <conditionalFormatting sqref="AH157">
    <cfRule type="containsErrors" dxfId="14" priority="29">
      <formula>ISERROR(AH157)</formula>
    </cfRule>
  </conditionalFormatting>
  <pageMargins left="0.70866141732283472" right="0.70866141732283472" top="0.74803149606299213" bottom="0.74803149606299213" header="0.31496062992125984" footer="0.31496062992125984"/>
  <pageSetup paperSize="9" scale="12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2:CS1088"/>
  <sheetViews>
    <sheetView showGridLines="0" topLeftCell="W1" zoomScale="85" zoomScaleNormal="85" workbookViewId="0">
      <selection activeCell="Z9" sqref="Z9"/>
    </sheetView>
  </sheetViews>
  <sheetFormatPr defaultColWidth="11.44140625" defaultRowHeight="13.8" x14ac:dyDescent="0.25"/>
  <cols>
    <col min="1" max="1" width="3.21875" style="304" customWidth="1"/>
    <col min="2" max="2" width="70.5546875" style="77" customWidth="1"/>
    <col min="3" max="3" width="22.77734375" style="138" customWidth="1"/>
    <col min="4" max="4" width="22.77734375" style="113" customWidth="1"/>
    <col min="5" max="5" width="20.44140625" style="138" customWidth="1"/>
    <col min="6" max="13" width="22.77734375" style="138" customWidth="1"/>
    <col min="14" max="14" width="20.21875" style="138" customWidth="1"/>
    <col min="15" max="15" width="17.77734375" style="138" customWidth="1"/>
    <col min="16" max="16" width="16.21875" style="77" customWidth="1"/>
    <col min="17" max="17" width="15.77734375" style="77" customWidth="1"/>
    <col min="18" max="18" width="20.77734375" style="77" customWidth="1"/>
    <col min="19" max="19" width="14.5546875" style="77" customWidth="1"/>
    <col min="20" max="20" width="20.77734375" style="77" bestFit="1" customWidth="1"/>
    <col min="21" max="21" width="15.77734375" style="77" bestFit="1" customWidth="1"/>
    <col min="22" max="22" width="25.44140625" style="77" bestFit="1" customWidth="1"/>
    <col min="23" max="24" width="15.77734375" style="77" bestFit="1" customWidth="1"/>
    <col min="25" max="25" width="16.5546875" style="77" customWidth="1"/>
    <col min="26" max="26" width="17.21875" style="77" bestFit="1" customWidth="1"/>
    <col min="27" max="27" width="25.77734375" style="77" customWidth="1"/>
    <col min="28" max="28" width="20.77734375" style="77" bestFit="1" customWidth="1"/>
    <col min="29" max="29" width="15.77734375" style="77" bestFit="1" customWidth="1"/>
    <col min="30" max="30" width="14.77734375" style="77" customWidth="1"/>
    <col min="31" max="31" width="18.5546875" style="77" bestFit="1" customWidth="1"/>
    <col min="32" max="32" width="14" style="77" bestFit="1" customWidth="1"/>
    <col min="33" max="33" width="15.77734375" style="77" bestFit="1" customWidth="1"/>
    <col min="34" max="35" width="23.21875" style="77" customWidth="1"/>
    <col min="36" max="36" width="14" style="77" bestFit="1" customWidth="1"/>
    <col min="37" max="37" width="16.21875" style="77" bestFit="1" customWidth="1"/>
    <col min="38" max="38" width="8.21875" style="77" bestFit="1" customWidth="1"/>
    <col min="39" max="16384" width="11.44140625" style="77"/>
  </cols>
  <sheetData>
    <row r="2" spans="1:97" s="66" customFormat="1" x14ac:dyDescent="0.25">
      <c r="A2" s="303"/>
      <c r="B2" s="65"/>
      <c r="C2" s="136"/>
      <c r="D2" s="136"/>
      <c r="E2" s="136"/>
      <c r="F2" s="136"/>
      <c r="G2" s="139"/>
      <c r="H2" s="134"/>
      <c r="I2" s="136"/>
      <c r="J2" s="136"/>
      <c r="K2" s="136"/>
      <c r="L2" s="136"/>
      <c r="M2" s="136"/>
      <c r="N2" s="136"/>
      <c r="O2" s="136"/>
    </row>
    <row r="3" spans="1:97" s="66" customFormat="1" x14ac:dyDescent="0.25">
      <c r="A3" s="303"/>
      <c r="B3" s="67" t="s">
        <v>567</v>
      </c>
      <c r="C3" s="134"/>
      <c r="D3" s="134"/>
      <c r="E3" s="134"/>
      <c r="F3" s="134"/>
      <c r="G3" s="139"/>
      <c r="H3" s="136"/>
      <c r="I3" s="136"/>
      <c r="J3" s="136"/>
      <c r="K3" s="136"/>
      <c r="L3" s="136"/>
      <c r="M3" s="136"/>
      <c r="N3" s="136"/>
      <c r="O3" s="136"/>
    </row>
    <row r="4" spans="1:97" s="66" customFormat="1" x14ac:dyDescent="0.25">
      <c r="A4" s="303"/>
      <c r="B4" s="67" t="s">
        <v>1160</v>
      </c>
      <c r="C4" s="323"/>
      <c r="D4" s="134"/>
      <c r="E4" s="134"/>
      <c r="F4" s="134"/>
      <c r="G4" s="139"/>
      <c r="H4" s="134"/>
      <c r="I4" s="136"/>
      <c r="J4" s="136"/>
      <c r="K4" s="136"/>
      <c r="L4" s="136"/>
      <c r="M4" s="136"/>
      <c r="N4" s="136"/>
      <c r="O4" s="136"/>
    </row>
    <row r="5" spans="1:97" s="66" customFormat="1" x14ac:dyDescent="0.25">
      <c r="A5" s="303"/>
      <c r="B5" s="68">
        <v>44408</v>
      </c>
      <c r="C5" s="134"/>
      <c r="D5" s="134"/>
      <c r="E5" s="134"/>
      <c r="F5" s="134"/>
      <c r="G5" s="139"/>
      <c r="H5" s="136"/>
      <c r="I5" s="136"/>
      <c r="J5" s="136"/>
      <c r="K5" s="136"/>
      <c r="L5" s="136"/>
      <c r="M5" s="136"/>
      <c r="N5" s="97"/>
      <c r="O5" s="136"/>
    </row>
    <row r="6" spans="1:97" s="66" customFormat="1" x14ac:dyDescent="0.25">
      <c r="A6" s="303"/>
      <c r="B6" s="67" t="s">
        <v>566</v>
      </c>
      <c r="C6" s="134"/>
      <c r="D6" s="134"/>
      <c r="E6" s="134"/>
      <c r="F6" s="134"/>
      <c r="G6" s="139"/>
      <c r="H6" s="136"/>
      <c r="I6" s="136"/>
      <c r="J6" s="136"/>
      <c r="K6" s="136"/>
      <c r="L6" s="136"/>
      <c r="M6" s="136"/>
      <c r="N6" s="136"/>
      <c r="O6" s="136"/>
    </row>
    <row r="7" spans="1:97" s="66" customFormat="1" x14ac:dyDescent="0.25">
      <c r="A7" s="303"/>
      <c r="B7" s="65"/>
      <c r="C7" s="134"/>
      <c r="D7" s="134"/>
      <c r="E7" s="134"/>
      <c r="F7" s="134"/>
      <c r="G7" s="139"/>
      <c r="H7" s="136"/>
      <c r="I7" s="136"/>
      <c r="J7" s="136"/>
      <c r="K7" s="136"/>
      <c r="L7" s="136"/>
      <c r="M7" s="140"/>
      <c r="N7" s="136"/>
      <c r="O7" s="136"/>
    </row>
    <row r="8" spans="1:97" s="1" customFormat="1" ht="15" customHeight="1" x14ac:dyDescent="0.25">
      <c r="A8" s="181"/>
      <c r="B8" s="58"/>
      <c r="C8" s="99"/>
      <c r="D8" s="99"/>
      <c r="E8" s="99"/>
      <c r="F8" s="99"/>
      <c r="G8" s="99"/>
      <c r="H8" s="99"/>
      <c r="I8" s="99"/>
      <c r="J8" s="98"/>
      <c r="K8" s="98"/>
      <c r="L8" s="98"/>
      <c r="M8" s="98"/>
      <c r="N8" s="99"/>
      <c r="O8" s="109"/>
      <c r="P8" s="109"/>
      <c r="Q8" s="109"/>
      <c r="R8" s="109"/>
      <c r="S8" s="109"/>
      <c r="T8" s="109"/>
      <c r="U8" s="91"/>
      <c r="V8" s="109"/>
      <c r="W8" s="109"/>
      <c r="X8" s="91"/>
      <c r="Y8" s="109"/>
      <c r="Z8" s="91"/>
      <c r="AA8" s="109"/>
      <c r="AB8" s="91"/>
      <c r="AC8" s="109"/>
      <c r="AD8" s="109"/>
      <c r="AE8" s="552" t="s">
        <v>1221</v>
      </c>
      <c r="AF8" s="553"/>
      <c r="AG8" s="553"/>
      <c r="AH8" s="554"/>
      <c r="AI8" s="3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s="332" customFormat="1" ht="48.75" customHeight="1" x14ac:dyDescent="0.3">
      <c r="A9" s="182" t="s">
        <v>568</v>
      </c>
      <c r="B9" s="335" t="s">
        <v>569</v>
      </c>
      <c r="C9" s="336" t="s">
        <v>1133</v>
      </c>
      <c r="D9" s="313" t="s">
        <v>1134</v>
      </c>
      <c r="E9" s="313" t="s">
        <v>1135</v>
      </c>
      <c r="F9" s="313" t="s">
        <v>1136</v>
      </c>
      <c r="G9" s="337" t="s">
        <v>1137</v>
      </c>
      <c r="H9" s="313" t="s">
        <v>1138</v>
      </c>
      <c r="I9" s="313" t="s">
        <v>1139</v>
      </c>
      <c r="J9" s="329" t="s">
        <v>1144</v>
      </c>
      <c r="K9" s="330" t="s">
        <v>1205</v>
      </c>
      <c r="L9" s="330" t="s">
        <v>1141</v>
      </c>
      <c r="M9" s="329" t="s">
        <v>1142</v>
      </c>
      <c r="N9" s="313" t="s">
        <v>1145</v>
      </c>
      <c r="O9" s="313" t="s">
        <v>1143</v>
      </c>
      <c r="P9" s="313" t="s">
        <v>1140</v>
      </c>
      <c r="Q9" s="337" t="s">
        <v>1147</v>
      </c>
      <c r="R9" s="313" t="s">
        <v>1146</v>
      </c>
      <c r="S9" s="313" t="s">
        <v>1148</v>
      </c>
      <c r="T9" s="313" t="s">
        <v>1149</v>
      </c>
      <c r="U9" s="330" t="s">
        <v>1150</v>
      </c>
      <c r="V9" s="313" t="s">
        <v>1151</v>
      </c>
      <c r="W9" s="313" t="s">
        <v>1152</v>
      </c>
      <c r="X9" s="333" t="s">
        <v>1284</v>
      </c>
      <c r="Y9" s="313" t="s">
        <v>1153</v>
      </c>
      <c r="Z9" s="333" t="s">
        <v>1876</v>
      </c>
      <c r="AA9" s="313" t="s">
        <v>1872</v>
      </c>
      <c r="AB9" s="333" t="s">
        <v>1286</v>
      </c>
      <c r="AC9" s="337" t="s">
        <v>1155</v>
      </c>
      <c r="AD9" s="337" t="s">
        <v>1156</v>
      </c>
      <c r="AE9" s="329" t="s">
        <v>1157</v>
      </c>
      <c r="AF9" s="330" t="s">
        <v>1158</v>
      </c>
      <c r="AG9" s="331" t="s">
        <v>1159</v>
      </c>
      <c r="AH9" s="520" t="s">
        <v>1854</v>
      </c>
      <c r="AI9" s="528" t="s">
        <v>1222</v>
      </c>
      <c r="AJ9" s="516"/>
    </row>
    <row r="10" spans="1:97" x14ac:dyDescent="0.25">
      <c r="B10" s="69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529"/>
      <c r="AJ10" s="531"/>
    </row>
    <row r="11" spans="1:97" x14ac:dyDescent="0.25">
      <c r="B11" s="70" t="s">
        <v>570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531"/>
    </row>
    <row r="12" spans="1:97" s="82" customFormat="1" x14ac:dyDescent="0.25">
      <c r="A12" s="60" t="s">
        <v>571</v>
      </c>
      <c r="B12" s="78" t="s">
        <v>1875</v>
      </c>
      <c r="C12" s="234">
        <v>3.9229359453964583</v>
      </c>
      <c r="D12" s="234">
        <v>2.3667191171457334</v>
      </c>
      <c r="E12" s="234">
        <v>598.38264987010427</v>
      </c>
      <c r="F12" s="234">
        <v>2.632055669566804</v>
      </c>
      <c r="G12" s="234">
        <v>4.7262232851325008</v>
      </c>
      <c r="H12" s="234">
        <v>1.8054532325190904</v>
      </c>
      <c r="I12" s="234">
        <v>8.0764454884820776</v>
      </c>
      <c r="J12" s="234">
        <v>-5.9108207695184785</v>
      </c>
      <c r="K12" s="234">
        <v>-12.725132932460305</v>
      </c>
      <c r="L12" s="234">
        <v>-5.1840947082502051</v>
      </c>
      <c r="M12" s="234">
        <v>9.031783612653058</v>
      </c>
      <c r="N12" s="234">
        <v>-49.687396574707357</v>
      </c>
      <c r="O12" s="234">
        <v>2.2709193764532607</v>
      </c>
      <c r="P12" s="234">
        <v>-15.49291018538381</v>
      </c>
      <c r="Q12" s="234">
        <v>12.220715939102526</v>
      </c>
      <c r="R12" s="234">
        <v>4.1043622004607103</v>
      </c>
      <c r="S12" s="234">
        <v>0.78190051245755332</v>
      </c>
      <c r="T12" s="234">
        <v>1.3715778374492422</v>
      </c>
      <c r="U12" s="234">
        <v>4.120052635445826</v>
      </c>
      <c r="V12" s="234">
        <v>20.967123349445828</v>
      </c>
      <c r="W12" s="234">
        <v>0.70756487645035904</v>
      </c>
      <c r="X12" s="234">
        <v>0.917727189476092</v>
      </c>
      <c r="Y12" s="234">
        <v>3.9923759381978727</v>
      </c>
      <c r="Z12" s="234">
        <v>2.5149530716455368</v>
      </c>
      <c r="AA12" s="234">
        <v>3.6745263527762901</v>
      </c>
      <c r="AB12" s="234">
        <v>9.7582846576904387</v>
      </c>
      <c r="AC12" s="234">
        <v>2.3383391323691232</v>
      </c>
      <c r="AD12" s="234">
        <v>5.7375665374312845</v>
      </c>
      <c r="AE12" s="234">
        <v>16.04145721686675</v>
      </c>
      <c r="AF12" s="234">
        <v>-11.141809776854075</v>
      </c>
      <c r="AG12" s="234"/>
      <c r="AH12" s="234">
        <v>2.3347542158804098</v>
      </c>
      <c r="AI12" s="234">
        <v>4.5492746762122929</v>
      </c>
      <c r="AJ12" s="532"/>
    </row>
    <row r="13" spans="1:97" x14ac:dyDescent="0.25">
      <c r="B13" s="71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532"/>
    </row>
    <row r="14" spans="1:97" x14ac:dyDescent="0.25">
      <c r="B14" s="70" t="s">
        <v>572</v>
      </c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532"/>
    </row>
    <row r="15" spans="1:97" x14ac:dyDescent="0.25">
      <c r="A15" s="304" t="s">
        <v>573</v>
      </c>
      <c r="B15" s="71" t="s">
        <v>574</v>
      </c>
      <c r="C15" s="203">
        <v>0.15111808831903384</v>
      </c>
      <c r="D15" s="203">
        <v>0.22240755096787382</v>
      </c>
      <c r="E15" s="203">
        <v>0.12662519582052117</v>
      </c>
      <c r="F15" s="203">
        <v>0.13234049740638712</v>
      </c>
      <c r="G15" s="203">
        <v>0.15363045581641602</v>
      </c>
      <c r="H15" s="203">
        <v>0.17602382314860668</v>
      </c>
      <c r="I15" s="203">
        <v>0.13505640654792855</v>
      </c>
      <c r="J15" s="203">
        <v>0.16551585305011682</v>
      </c>
      <c r="K15" s="203">
        <v>-1.4136798466424399E-3</v>
      </c>
      <c r="L15" s="203">
        <v>6.0671296455448706E-2</v>
      </c>
      <c r="M15" s="203">
        <v>0.12040397319037381</v>
      </c>
      <c r="N15" s="203">
        <v>0.19169261953825978</v>
      </c>
      <c r="O15" s="203">
        <v>0.14632094244840471</v>
      </c>
      <c r="P15" s="203">
        <v>4.1238034387640336E-2</v>
      </c>
      <c r="Q15" s="203">
        <v>0.11378262923512886</v>
      </c>
      <c r="R15" s="203">
        <v>9.1447313342981756E-2</v>
      </c>
      <c r="S15" s="203">
        <v>0.19549799212168734</v>
      </c>
      <c r="T15" s="203">
        <v>0.29389837900638893</v>
      </c>
      <c r="U15" s="203">
        <v>0.12091729740272519</v>
      </c>
      <c r="V15" s="203">
        <v>6.5179576375543058E-2</v>
      </c>
      <c r="W15" s="203">
        <v>0.32123595209863082</v>
      </c>
      <c r="X15" s="203">
        <v>0.21504435575735062</v>
      </c>
      <c r="Y15" s="203">
        <v>0.22053011774953035</v>
      </c>
      <c r="Z15" s="203">
        <v>9.1763977054121482E-2</v>
      </c>
      <c r="AA15" s="203">
        <v>9.2948699179958932E-2</v>
      </c>
      <c r="AB15" s="203">
        <v>3.6908027318056064E-2</v>
      </c>
      <c r="AC15" s="203">
        <v>0.12320984632559792</v>
      </c>
      <c r="AD15" s="203">
        <v>0.13925217906178877</v>
      </c>
      <c r="AE15" s="203">
        <v>0.1263839605451488</v>
      </c>
      <c r="AF15" s="203">
        <v>1.8888498561120886E-2</v>
      </c>
      <c r="AG15" s="203"/>
      <c r="AH15" s="203">
        <v>0.11402904057177413</v>
      </c>
      <c r="AI15" s="203">
        <v>0.15035022190328454</v>
      </c>
      <c r="AJ15" s="532"/>
    </row>
    <row r="16" spans="1:97" x14ac:dyDescent="0.25">
      <c r="A16" s="60" t="s">
        <v>575</v>
      </c>
      <c r="B16" s="71" t="s">
        <v>576</v>
      </c>
      <c r="C16" s="203">
        <v>0.84888191168096649</v>
      </c>
      <c r="D16" s="203">
        <v>0.77759244903212621</v>
      </c>
      <c r="E16" s="203">
        <v>0.87337480417947855</v>
      </c>
      <c r="F16" s="203">
        <v>0.86765950259361257</v>
      </c>
      <c r="G16" s="203">
        <v>0.84636954418358368</v>
      </c>
      <c r="H16" s="203">
        <v>0.82397617685139346</v>
      </c>
      <c r="I16" s="203">
        <v>0.8649435934520715</v>
      </c>
      <c r="J16" s="203">
        <v>0.83448414694988293</v>
      </c>
      <c r="K16" s="203">
        <v>1.0014136798466422</v>
      </c>
      <c r="L16" s="203">
        <v>0.93932870354455122</v>
      </c>
      <c r="M16" s="203">
        <v>0.87959602680962612</v>
      </c>
      <c r="N16" s="203">
        <v>0.80830738046174011</v>
      </c>
      <c r="O16" s="203">
        <v>0.85367905755159534</v>
      </c>
      <c r="P16" s="203">
        <v>0.95876196561235938</v>
      </c>
      <c r="Q16" s="203">
        <v>0.88621737076487117</v>
      </c>
      <c r="R16" s="203">
        <v>0.90855268665701827</v>
      </c>
      <c r="S16" s="203">
        <v>0.80450200787831283</v>
      </c>
      <c r="T16" s="203">
        <v>0.70610162099361085</v>
      </c>
      <c r="U16" s="203">
        <v>0.87908270259727495</v>
      </c>
      <c r="V16" s="203">
        <v>0.93482042362445694</v>
      </c>
      <c r="W16" s="203">
        <v>0.67876404790136913</v>
      </c>
      <c r="X16" s="203">
        <v>0.78495564424264941</v>
      </c>
      <c r="Y16" s="203">
        <v>0.77946988225046965</v>
      </c>
      <c r="Z16" s="203">
        <v>0.90823602294587857</v>
      </c>
      <c r="AA16" s="203">
        <v>0.90705130082004115</v>
      </c>
      <c r="AB16" s="203">
        <v>0.96309197268194391</v>
      </c>
      <c r="AC16" s="203">
        <v>0.87679015367440161</v>
      </c>
      <c r="AD16" s="203">
        <v>0.86074782093821112</v>
      </c>
      <c r="AE16" s="203">
        <v>0.87361603945485111</v>
      </c>
      <c r="AF16" s="203">
        <v>0.98111150143887893</v>
      </c>
      <c r="AG16" s="203"/>
      <c r="AH16" s="203">
        <v>0.8859709594282259</v>
      </c>
      <c r="AI16" s="203">
        <v>0.84964977809671582</v>
      </c>
      <c r="AJ16" s="532"/>
    </row>
    <row r="17" spans="1:38" x14ac:dyDescent="0.25">
      <c r="A17" s="60" t="s">
        <v>577</v>
      </c>
      <c r="B17" s="71" t="s">
        <v>578</v>
      </c>
      <c r="C17" s="203">
        <v>1.1731555594118768</v>
      </c>
      <c r="D17" s="203">
        <v>1.108578788743223</v>
      </c>
      <c r="E17" s="203">
        <v>1.4063000331754698</v>
      </c>
      <c r="F17" s="203">
        <v>1.462804284403429</v>
      </c>
      <c r="G17" s="203">
        <v>1.2945571373884599</v>
      </c>
      <c r="H17" s="203">
        <v>1.0317568530189274</v>
      </c>
      <c r="I17" s="203">
        <v>1.2654078763733414</v>
      </c>
      <c r="J17" s="203">
        <v>12.755975265500291</v>
      </c>
      <c r="K17" s="203">
        <v>1.8576415964982493</v>
      </c>
      <c r="L17" s="203">
        <v>1.1271280822234653</v>
      </c>
      <c r="M17" s="203">
        <v>1.0621119245147517</v>
      </c>
      <c r="N17" s="203">
        <v>1.0918957039254082</v>
      </c>
      <c r="O17" s="203">
        <v>1.157928858274456</v>
      </c>
      <c r="P17" s="203">
        <v>1.2648296317949042</v>
      </c>
      <c r="Q17" s="203">
        <v>1.2488159445044871</v>
      </c>
      <c r="R17" s="203">
        <v>1.0638451519927812</v>
      </c>
      <c r="S17" s="203">
        <v>0.98213344493296395</v>
      </c>
      <c r="T17" s="203">
        <v>1.1161522004948403</v>
      </c>
      <c r="U17" s="203">
        <v>1.4952742588973682</v>
      </c>
      <c r="V17" s="203">
        <v>1.1459852042412042</v>
      </c>
      <c r="W17" s="203">
        <v>0.92506368739443601</v>
      </c>
      <c r="X17" s="203">
        <v>0.92579417258297914</v>
      </c>
      <c r="Y17" s="203">
        <v>1.6368001136563508</v>
      </c>
      <c r="Z17" s="203">
        <v>1.1441671291961419</v>
      </c>
      <c r="AA17" s="203">
        <v>1.0727526139897325</v>
      </c>
      <c r="AB17" s="203">
        <v>1.2729931436064603</v>
      </c>
      <c r="AC17" s="203">
        <v>1.0828001594278323</v>
      </c>
      <c r="AD17" s="203">
        <v>1.2699506730448111</v>
      </c>
      <c r="AE17" s="203">
        <v>1.2015905584403874</v>
      </c>
      <c r="AF17" s="203">
        <v>1.559977401507026</v>
      </c>
      <c r="AG17" s="203"/>
      <c r="AH17" s="203">
        <v>1.1078424336130757</v>
      </c>
      <c r="AI17" s="203">
        <v>1.2586120030493868</v>
      </c>
      <c r="AJ17" s="532"/>
    </row>
    <row r="18" spans="1:38" x14ac:dyDescent="0.25">
      <c r="A18" s="60"/>
      <c r="B18" s="71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532"/>
    </row>
    <row r="19" spans="1:38" x14ac:dyDescent="0.25">
      <c r="A19" s="60"/>
      <c r="B19" s="70" t="s">
        <v>1198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532"/>
    </row>
    <row r="20" spans="1:38" s="193" customFormat="1" x14ac:dyDescent="0.25">
      <c r="A20" s="60" t="s">
        <v>1201</v>
      </c>
      <c r="B20" s="195" t="s">
        <v>1166</v>
      </c>
      <c r="C20" s="196">
        <v>8.3826673950169565E-3</v>
      </c>
      <c r="D20" s="196">
        <v>1.2604137985689129E-2</v>
      </c>
      <c r="E20" s="196">
        <v>1.8912975442233453E-2</v>
      </c>
      <c r="F20" s="196">
        <v>3.6485608887180162E-3</v>
      </c>
      <c r="G20" s="196">
        <v>1.1441482353796746E-2</v>
      </c>
      <c r="H20" s="196">
        <v>1.3448376231598157E-2</v>
      </c>
      <c r="I20" s="196">
        <v>3.0399693254279862E-3</v>
      </c>
      <c r="J20" s="196">
        <v>1.0229380613203188E-8</v>
      </c>
      <c r="K20" s="196">
        <v>2.2079962131877216E-2</v>
      </c>
      <c r="L20" s="196">
        <v>1.4603447017830928E-2</v>
      </c>
      <c r="M20" s="196">
        <v>1.6073817865211993E-3</v>
      </c>
      <c r="N20" s="196">
        <v>3.2883555378930562E-2</v>
      </c>
      <c r="O20" s="196">
        <v>7.4446681298601476E-3</v>
      </c>
      <c r="P20" s="196">
        <v>1.111879220911064E-3</v>
      </c>
      <c r="Q20" s="196">
        <v>5.1462436638856357E-3</v>
      </c>
      <c r="R20" s="196">
        <v>1.6716173169345913E-2</v>
      </c>
      <c r="S20" s="196">
        <v>9.1416631243166589E-3</v>
      </c>
      <c r="T20" s="196">
        <v>3.0410394158349747E-2</v>
      </c>
      <c r="U20" s="196">
        <v>2.3989577610386014E-2</v>
      </c>
      <c r="V20" s="196">
        <v>0</v>
      </c>
      <c r="W20" s="196">
        <v>7.9778898125819467E-2</v>
      </c>
      <c r="X20" s="196">
        <v>0</v>
      </c>
      <c r="Y20" s="196">
        <v>1.2910107155541757E-2</v>
      </c>
      <c r="Z20" s="196">
        <v>0</v>
      </c>
      <c r="AA20" s="196">
        <v>1.5700217277778202E-2</v>
      </c>
      <c r="AB20" s="196">
        <v>0</v>
      </c>
      <c r="AC20" s="196">
        <v>1.3552665447343085E-2</v>
      </c>
      <c r="AD20" s="196">
        <v>9.2311425985909003E-3</v>
      </c>
      <c r="AE20" s="196">
        <v>1.4688312106278742E-3</v>
      </c>
      <c r="AF20" s="196">
        <v>1.9423511114125592E-2</v>
      </c>
      <c r="AG20" s="196">
        <v>0</v>
      </c>
      <c r="AH20" s="196">
        <v>0</v>
      </c>
      <c r="AI20" s="196">
        <v>1.0535511141783103E-2</v>
      </c>
      <c r="AJ20" s="532"/>
      <c r="AK20" s="196"/>
      <c r="AL20" s="196"/>
    </row>
    <row r="21" spans="1:38" s="197" customFormat="1" x14ac:dyDescent="0.25">
      <c r="A21" s="304" t="s">
        <v>1235</v>
      </c>
      <c r="B21" s="198" t="s">
        <v>1167</v>
      </c>
      <c r="C21" s="199">
        <v>1.7187568036238061E-2</v>
      </c>
      <c r="D21" s="199">
        <v>4.11694706015494E-2</v>
      </c>
      <c r="E21" s="199">
        <v>4.1248079182305747E-2</v>
      </c>
      <c r="F21" s="199">
        <v>4.8072581246075975E-2</v>
      </c>
      <c r="G21" s="199">
        <v>3.7362614926699442E-2</v>
      </c>
      <c r="H21" s="199">
        <v>8.1072620936587639E-2</v>
      </c>
      <c r="I21" s="199">
        <v>3.8022866426117276E-2</v>
      </c>
      <c r="J21" s="199">
        <v>0</v>
      </c>
      <c r="K21" s="199">
        <v>4.4086138583628379E-2</v>
      </c>
      <c r="L21" s="199">
        <v>2.2234209156378623E-2</v>
      </c>
      <c r="M21" s="199">
        <v>5.1767750544873106E-2</v>
      </c>
      <c r="N21" s="199">
        <v>2.4272481025170371E-2</v>
      </c>
      <c r="O21" s="199">
        <v>2.2026607505629674E-2</v>
      </c>
      <c r="P21" s="199">
        <v>4.717408238621712E-2</v>
      </c>
      <c r="Q21" s="199">
        <v>4.4586068301863041E-2</v>
      </c>
      <c r="R21" s="199">
        <v>2.3862769500441888E-2</v>
      </c>
      <c r="S21" s="199">
        <v>5.8690224567047117E-2</v>
      </c>
      <c r="T21" s="199">
        <v>0.11813466466347711</v>
      </c>
      <c r="U21" s="199">
        <v>8.9161329124572308E-2</v>
      </c>
      <c r="V21" s="199">
        <v>1.7693666302214166E-3</v>
      </c>
      <c r="W21" s="199">
        <v>7.0204906924475327E-2</v>
      </c>
      <c r="X21" s="199">
        <v>0.14829944810343576</v>
      </c>
      <c r="Y21" s="199">
        <v>7.57315356479559E-2</v>
      </c>
      <c r="Z21" s="199">
        <v>0</v>
      </c>
      <c r="AA21" s="199">
        <v>2.8104547377699657E-2</v>
      </c>
      <c r="AB21" s="199">
        <v>0</v>
      </c>
      <c r="AC21" s="199">
        <v>5.8613117771801969E-2</v>
      </c>
      <c r="AD21" s="199">
        <v>4.0464366108809526E-2</v>
      </c>
      <c r="AE21" s="199">
        <v>5.1767750544873106E-2</v>
      </c>
      <c r="AF21" s="199">
        <v>3.9952653304128623E-2</v>
      </c>
      <c r="AG21" s="199">
        <v>0</v>
      </c>
      <c r="AH21" s="199">
        <v>0.14804883265308127</v>
      </c>
      <c r="AI21" s="199">
        <v>4.0129211545709399E-2</v>
      </c>
      <c r="AJ21" s="532"/>
      <c r="AK21" s="199"/>
      <c r="AL21" s="199"/>
    </row>
    <row r="22" spans="1:38" s="200" customFormat="1" x14ac:dyDescent="0.25">
      <c r="A22" s="304" t="s">
        <v>1236</v>
      </c>
      <c r="B22" s="201" t="s">
        <v>1168</v>
      </c>
      <c r="C22" s="202">
        <v>2.3999239173324385E-2</v>
      </c>
      <c r="D22" s="202">
        <v>3.6339917305542667E-2</v>
      </c>
      <c r="E22" s="202">
        <v>4.9264994723179703E-2</v>
      </c>
      <c r="F22" s="202">
        <v>3.8905492561145262E-2</v>
      </c>
      <c r="G22" s="202">
        <v>4.0755215171712558E-2</v>
      </c>
      <c r="H22" s="202">
        <v>1.8421173417801317E-2</v>
      </c>
      <c r="I22" s="202">
        <v>3.0516754438119069E-2</v>
      </c>
      <c r="J22" s="202">
        <v>0</v>
      </c>
      <c r="K22" s="202">
        <v>0</v>
      </c>
      <c r="L22" s="202">
        <v>3.1022439648346428E-2</v>
      </c>
      <c r="M22" s="202">
        <v>3.0396614081315818E-2</v>
      </c>
      <c r="N22" s="202">
        <v>2.1019501226970244E-2</v>
      </c>
      <c r="O22" s="202">
        <v>1.6672381313076905E-2</v>
      </c>
      <c r="P22" s="202">
        <v>0.62977490303085482</v>
      </c>
      <c r="Q22" s="202">
        <v>2.7575491867722641E-2</v>
      </c>
      <c r="R22" s="202">
        <v>3.7801452301791827E-2</v>
      </c>
      <c r="S22" s="202">
        <v>3.7240229106060365E-6</v>
      </c>
      <c r="T22" s="202">
        <v>0</v>
      </c>
      <c r="U22" s="202">
        <v>0.11432778660179829</v>
      </c>
      <c r="V22" s="202">
        <v>2.4198580813731729E-5</v>
      </c>
      <c r="W22" s="202">
        <v>1</v>
      </c>
      <c r="X22" s="202">
        <v>0</v>
      </c>
      <c r="Y22" s="202">
        <v>6.2800552864492251E-2</v>
      </c>
      <c r="Z22" s="202">
        <v>0</v>
      </c>
      <c r="AA22" s="202">
        <v>2.9570254519210592E-2</v>
      </c>
      <c r="AB22" s="202">
        <v>0</v>
      </c>
      <c r="AC22" s="202">
        <v>3.5140737155362409E-2</v>
      </c>
      <c r="AD22" s="202">
        <v>3.83909804656467E-2</v>
      </c>
      <c r="AE22" s="202">
        <v>3.0396614081315818E-2</v>
      </c>
      <c r="AF22" s="202">
        <v>3.112640627903902E-2</v>
      </c>
      <c r="AG22" s="202">
        <v>0</v>
      </c>
      <c r="AH22" s="202">
        <v>0</v>
      </c>
      <c r="AI22" s="202">
        <v>3.918352385915197E-2</v>
      </c>
      <c r="AJ22" s="532"/>
      <c r="AK22" s="202"/>
      <c r="AL22" s="202"/>
    </row>
    <row r="23" spans="1:38" x14ac:dyDescent="0.25">
      <c r="A23" s="60" t="s">
        <v>1237</v>
      </c>
      <c r="B23" s="458" t="s">
        <v>1828</v>
      </c>
      <c r="C23" s="203">
        <v>8.3826673950169565E-3</v>
      </c>
      <c r="D23" s="203">
        <v>1.2604137985689129E-2</v>
      </c>
      <c r="E23" s="203">
        <v>1.8912975442233453E-2</v>
      </c>
      <c r="F23" s="203">
        <v>3.6485608887180162E-3</v>
      </c>
      <c r="G23" s="203">
        <v>1.1441482353796746E-2</v>
      </c>
      <c r="H23" s="203">
        <v>1.3448376231598157E-2</v>
      </c>
      <c r="I23" s="203">
        <v>3.0399693254279862E-3</v>
      </c>
      <c r="J23" s="203">
        <v>1.0229380613203188E-8</v>
      </c>
      <c r="K23" s="203">
        <v>2.2079962131877216E-2</v>
      </c>
      <c r="L23" s="203">
        <v>1.4603447017830928E-2</v>
      </c>
      <c r="M23" s="203">
        <v>1.6073817865211993E-3</v>
      </c>
      <c r="N23" s="203">
        <v>3.2883555378930562E-2</v>
      </c>
      <c r="O23" s="203">
        <v>7.4446681298601476E-3</v>
      </c>
      <c r="P23" s="203">
        <v>1.111879220911064E-3</v>
      </c>
      <c r="Q23" s="203">
        <v>5.1462436638856357E-3</v>
      </c>
      <c r="R23" s="203">
        <v>1.6716173169345913E-2</v>
      </c>
      <c r="S23" s="203">
        <v>9.1416631243166589E-3</v>
      </c>
      <c r="T23" s="203">
        <v>3.0410394158349747E-2</v>
      </c>
      <c r="U23" s="203">
        <v>2.3989577610386014E-2</v>
      </c>
      <c r="V23" s="203">
        <v>0</v>
      </c>
      <c r="W23" s="203">
        <v>7.9778898125819467E-2</v>
      </c>
      <c r="X23" s="203">
        <v>0</v>
      </c>
      <c r="Y23" s="203">
        <v>1.2910107155541757E-2</v>
      </c>
      <c r="Z23" s="203">
        <v>0</v>
      </c>
      <c r="AA23" s="203">
        <v>1.5700217277778202E-2</v>
      </c>
      <c r="AB23" s="203">
        <v>0</v>
      </c>
      <c r="AC23" s="203">
        <v>1.3552665447343085E-2</v>
      </c>
      <c r="AD23" s="203">
        <v>9.2311425985909003E-3</v>
      </c>
      <c r="AE23" s="203">
        <v>1.4688312106278742E-3</v>
      </c>
      <c r="AF23" s="203">
        <v>1.9423511114125592E-2</v>
      </c>
      <c r="AG23" s="203">
        <v>0</v>
      </c>
      <c r="AH23" s="203">
        <v>0</v>
      </c>
      <c r="AI23" s="203">
        <v>1.0535511141783103E-2</v>
      </c>
      <c r="AJ23" s="532"/>
      <c r="AK23" s="203"/>
      <c r="AL23" s="203"/>
    </row>
    <row r="24" spans="1:38" x14ac:dyDescent="0.25">
      <c r="A24" s="60" t="s">
        <v>1238</v>
      </c>
      <c r="B24" s="71" t="s">
        <v>1829</v>
      </c>
      <c r="C24" s="203">
        <v>1.7187568036238061E-2</v>
      </c>
      <c r="D24" s="203">
        <v>4.11694706015494E-2</v>
      </c>
      <c r="E24" s="203">
        <v>4.1248079182305747E-2</v>
      </c>
      <c r="F24" s="203">
        <v>4.8072581246075975E-2</v>
      </c>
      <c r="G24" s="203">
        <v>3.7362614926699442E-2</v>
      </c>
      <c r="H24" s="203">
        <v>8.1072620936587639E-2</v>
      </c>
      <c r="I24" s="203">
        <v>3.8022866426117276E-2</v>
      </c>
      <c r="J24" s="203">
        <v>0</v>
      </c>
      <c r="K24" s="203">
        <v>4.4086138583628379E-2</v>
      </c>
      <c r="L24" s="203">
        <v>2.2234209156378623E-2</v>
      </c>
      <c r="M24" s="203">
        <v>5.1767750544873106E-2</v>
      </c>
      <c r="N24" s="203">
        <v>2.4272481025170371E-2</v>
      </c>
      <c r="O24" s="203">
        <v>2.2026607505629674E-2</v>
      </c>
      <c r="P24" s="203">
        <v>4.717408238621712E-2</v>
      </c>
      <c r="Q24" s="203">
        <v>4.4586068301863041E-2</v>
      </c>
      <c r="R24" s="203">
        <v>2.3862769500441888E-2</v>
      </c>
      <c r="S24" s="203">
        <v>5.8690224567047117E-2</v>
      </c>
      <c r="T24" s="203">
        <v>0.11813466466347711</v>
      </c>
      <c r="U24" s="203">
        <v>8.9161329124572308E-2</v>
      </c>
      <c r="V24" s="203">
        <v>1.7693666302214166E-3</v>
      </c>
      <c r="W24" s="203">
        <v>7.0204906924475327E-2</v>
      </c>
      <c r="X24" s="203">
        <v>0.14829944810343576</v>
      </c>
      <c r="Y24" s="203">
        <v>7.57315356479559E-2</v>
      </c>
      <c r="Z24" s="203">
        <v>0</v>
      </c>
      <c r="AA24" s="203">
        <v>2.8104547377699657E-2</v>
      </c>
      <c r="AB24" s="203">
        <v>0</v>
      </c>
      <c r="AC24" s="203">
        <v>5.8613117771801969E-2</v>
      </c>
      <c r="AD24" s="203">
        <v>4.0464366108809526E-2</v>
      </c>
      <c r="AE24" s="203">
        <v>5.1767750544873106E-2</v>
      </c>
      <c r="AF24" s="203">
        <v>3.9952653304128623E-2</v>
      </c>
      <c r="AG24" s="203">
        <v>0</v>
      </c>
      <c r="AH24" s="203">
        <v>0.14804883265308127</v>
      </c>
      <c r="AI24" s="203">
        <v>4.0129211545709399E-2</v>
      </c>
      <c r="AJ24" s="532"/>
      <c r="AK24" s="203"/>
      <c r="AL24" s="203"/>
    </row>
    <row r="25" spans="1:38" x14ac:dyDescent="0.25">
      <c r="A25" s="60" t="s">
        <v>1239</v>
      </c>
      <c r="B25" s="71" t="s">
        <v>1115</v>
      </c>
      <c r="C25" s="203">
        <v>2.3999239173324385E-2</v>
      </c>
      <c r="D25" s="203">
        <v>3.028043032276093E-2</v>
      </c>
      <c r="E25" s="203">
        <v>4.9742625185311605E-2</v>
      </c>
      <c r="F25" s="203">
        <v>3.8905492561145262E-2</v>
      </c>
      <c r="G25" s="203">
        <v>3.9217886690113099E-2</v>
      </c>
      <c r="H25" s="203">
        <v>1.8421173417801317E-2</v>
      </c>
      <c r="I25" s="203">
        <v>3.0516754438119069E-2</v>
      </c>
      <c r="J25" s="203">
        <v>0</v>
      </c>
      <c r="K25" s="203">
        <v>0</v>
      </c>
      <c r="L25" s="203">
        <v>3.0781150702745116E-2</v>
      </c>
      <c r="M25" s="203">
        <v>3.0508975205630125E-2</v>
      </c>
      <c r="N25" s="203">
        <v>2.1019501226970244E-2</v>
      </c>
      <c r="O25" s="203">
        <v>1.6672381313076905E-2</v>
      </c>
      <c r="P25" s="203">
        <v>0.62977490303085482</v>
      </c>
      <c r="Q25" s="203">
        <v>2.7518468712725997E-2</v>
      </c>
      <c r="R25" s="203">
        <v>3.7801452301791827E-2</v>
      </c>
      <c r="S25" s="203">
        <v>3.7240229106060365E-6</v>
      </c>
      <c r="T25" s="203">
        <v>0</v>
      </c>
      <c r="U25" s="203">
        <v>0.11432778660179829</v>
      </c>
      <c r="V25" s="203">
        <v>2.4198580813731729E-5</v>
      </c>
      <c r="W25" s="203">
        <v>1</v>
      </c>
      <c r="X25" s="203">
        <v>0</v>
      </c>
      <c r="Y25" s="203">
        <v>6.2800552864492251E-2</v>
      </c>
      <c r="Z25" s="203">
        <v>0</v>
      </c>
      <c r="AA25" s="203">
        <v>2.9570254519210592E-2</v>
      </c>
      <c r="AB25" s="203">
        <v>0</v>
      </c>
      <c r="AC25" s="203">
        <v>3.5140737155362409E-2</v>
      </c>
      <c r="AD25" s="203">
        <v>3.7094257289907978E-2</v>
      </c>
      <c r="AE25" s="203">
        <v>3.0508975205630125E-2</v>
      </c>
      <c r="AF25" s="203">
        <v>3.0888928279458785E-2</v>
      </c>
      <c r="AG25" s="203">
        <v>0</v>
      </c>
      <c r="AH25" s="203">
        <v>0</v>
      </c>
      <c r="AI25" s="203">
        <v>3.7766113942402792E-2</v>
      </c>
      <c r="AJ25" s="532"/>
      <c r="AK25" s="203"/>
      <c r="AL25" s="203"/>
    </row>
    <row r="26" spans="1:38" x14ac:dyDescent="0.25">
      <c r="A26" s="60" t="s">
        <v>1240</v>
      </c>
      <c r="B26" s="71" t="s">
        <v>1830</v>
      </c>
      <c r="C26" s="203">
        <v>2.8601686355812009E-2</v>
      </c>
      <c r="D26" s="203">
        <v>0.26154640944370333</v>
      </c>
      <c r="E26" s="203">
        <v>3.5794659091758309E-2</v>
      </c>
      <c r="F26" s="203">
        <v>5.9703400439981381E-2</v>
      </c>
      <c r="G26" s="203">
        <v>3.6754134862248752E-2</v>
      </c>
      <c r="H26" s="203">
        <v>0.15531050691207948</v>
      </c>
      <c r="I26" s="203">
        <v>0</v>
      </c>
      <c r="J26" s="203">
        <v>0</v>
      </c>
      <c r="K26" s="203">
        <v>0</v>
      </c>
      <c r="L26" s="203">
        <v>1</v>
      </c>
      <c r="M26" s="203">
        <v>3.0673014977155955E-2</v>
      </c>
      <c r="N26" s="203">
        <v>2.4185392431354265E-2</v>
      </c>
      <c r="O26" s="203">
        <v>4.7503649577092362E-2</v>
      </c>
      <c r="P26" s="203">
        <v>5.0539094693545138E-2</v>
      </c>
      <c r="Q26" s="203">
        <v>4.7553208498103273E-2</v>
      </c>
      <c r="R26" s="203">
        <v>2.5904746120079983E-2</v>
      </c>
      <c r="S26" s="203">
        <v>6.5274490075035718E-2</v>
      </c>
      <c r="T26" s="203">
        <v>0.14954057135569984</v>
      </c>
      <c r="U26" s="203">
        <v>9.9024041610857982E-2</v>
      </c>
      <c r="V26" s="203">
        <v>1.2217112727269483E-2</v>
      </c>
      <c r="W26" s="203">
        <v>0.27671750074828261</v>
      </c>
      <c r="X26" s="203">
        <v>0.12430545594888248</v>
      </c>
      <c r="Y26" s="203">
        <v>0.27731616200723114</v>
      </c>
      <c r="Z26" s="203">
        <v>6.6832463649283205E-2</v>
      </c>
      <c r="AA26" s="203">
        <v>8.0933808214233488E-2</v>
      </c>
      <c r="AB26" s="203">
        <v>6.138458942057079E-2</v>
      </c>
      <c r="AC26" s="203">
        <v>7.1515546144411399E-2</v>
      </c>
      <c r="AD26" s="203">
        <v>4.4612282556317058E-2</v>
      </c>
      <c r="AE26" s="203">
        <v>3.0673014977155955E-2</v>
      </c>
      <c r="AF26" s="203">
        <v>9.9033916858460705E-2</v>
      </c>
      <c r="AG26" s="203">
        <v>0</v>
      </c>
      <c r="AH26" s="203">
        <v>8.138281426354825E-2</v>
      </c>
      <c r="AI26" s="203">
        <v>4.0440600934525936E-2</v>
      </c>
      <c r="AJ26" s="532"/>
      <c r="AK26" s="203"/>
      <c r="AL26" s="203"/>
    </row>
    <row r="27" spans="1:38" x14ac:dyDescent="0.25">
      <c r="A27" s="60" t="s">
        <v>1241</v>
      </c>
      <c r="B27" s="71" t="s">
        <v>1831</v>
      </c>
      <c r="C27" s="203">
        <v>0</v>
      </c>
      <c r="D27" s="203">
        <v>9.913309538450242E-2</v>
      </c>
      <c r="E27" s="203">
        <v>9.5666286603643265E-7</v>
      </c>
      <c r="F27" s="203">
        <v>0</v>
      </c>
      <c r="G27" s="203">
        <v>8.6714569774780648E-2</v>
      </c>
      <c r="H27" s="203">
        <v>0</v>
      </c>
      <c r="I27" s="203">
        <v>0</v>
      </c>
      <c r="J27" s="203">
        <v>0</v>
      </c>
      <c r="K27" s="203">
        <v>0</v>
      </c>
      <c r="L27" s="203">
        <v>3.8181283743669969E-2</v>
      </c>
      <c r="M27" s="203">
        <v>0</v>
      </c>
      <c r="N27" s="203">
        <v>0</v>
      </c>
      <c r="O27" s="203">
        <v>0</v>
      </c>
      <c r="P27" s="203">
        <v>0</v>
      </c>
      <c r="Q27" s="203">
        <v>3.3693370343115807E-2</v>
      </c>
      <c r="R27" s="203">
        <v>0</v>
      </c>
      <c r="S27" s="203">
        <v>0</v>
      </c>
      <c r="T27" s="203">
        <v>0</v>
      </c>
      <c r="U27" s="203">
        <v>0</v>
      </c>
      <c r="V27" s="203">
        <v>0</v>
      </c>
      <c r="W27" s="203">
        <v>0</v>
      </c>
      <c r="X27" s="203">
        <v>0</v>
      </c>
      <c r="Y27" s="203">
        <v>0</v>
      </c>
      <c r="Z27" s="203">
        <v>0</v>
      </c>
      <c r="AA27" s="203">
        <v>0</v>
      </c>
      <c r="AB27" s="203">
        <v>0</v>
      </c>
      <c r="AC27" s="203">
        <v>0</v>
      </c>
      <c r="AD27" s="203">
        <v>8.3687352656163616E-2</v>
      </c>
      <c r="AE27" s="203">
        <v>0</v>
      </c>
      <c r="AF27" s="203">
        <v>3.8181283743669969E-2</v>
      </c>
      <c r="AG27" s="203">
        <v>0</v>
      </c>
      <c r="AH27" s="203">
        <v>0</v>
      </c>
      <c r="AI27" s="203">
        <v>8.6714569774780648E-2</v>
      </c>
      <c r="AJ27" s="532"/>
      <c r="AK27" s="203"/>
      <c r="AL27" s="203"/>
    </row>
    <row r="28" spans="1:38" x14ac:dyDescent="0.25">
      <c r="A28" s="60" t="s">
        <v>1242</v>
      </c>
      <c r="B28" s="71" t="s">
        <v>1117</v>
      </c>
      <c r="C28" s="203">
        <v>4.1341731976119366E-2</v>
      </c>
      <c r="D28" s="203">
        <v>6.796707810759009E-2</v>
      </c>
      <c r="E28" s="203">
        <v>1.4820056961870271E-3</v>
      </c>
      <c r="F28" s="203">
        <v>9.2254338137933392E-2</v>
      </c>
      <c r="G28" s="203">
        <v>6.4930994214391261E-2</v>
      </c>
      <c r="H28" s="203">
        <v>0</v>
      </c>
      <c r="I28" s="203">
        <v>2.6248453016051436E-2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4.0762507557776731E-3</v>
      </c>
      <c r="P28" s="203">
        <v>0</v>
      </c>
      <c r="Q28" s="203">
        <v>1.6010699406298182E-2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Z28" s="203">
        <v>0</v>
      </c>
      <c r="AA28" s="203">
        <v>0</v>
      </c>
      <c r="AB28" s="203">
        <v>0</v>
      </c>
      <c r="AC28" s="203">
        <v>0</v>
      </c>
      <c r="AD28" s="203">
        <v>6.4005279748072824E-2</v>
      </c>
      <c r="AE28" s="203">
        <v>0</v>
      </c>
      <c r="AF28" s="203">
        <v>0</v>
      </c>
      <c r="AG28" s="203">
        <v>0</v>
      </c>
      <c r="AH28" s="203">
        <v>0</v>
      </c>
      <c r="AI28" s="203">
        <v>6.4005279748072824E-2</v>
      </c>
      <c r="AJ28" s="532"/>
      <c r="AK28" s="203"/>
      <c r="AL28" s="203"/>
    </row>
    <row r="29" spans="1:38" x14ac:dyDescent="0.25">
      <c r="A29" s="60" t="s">
        <v>1243</v>
      </c>
      <c r="B29" s="71" t="s">
        <v>1116</v>
      </c>
      <c r="C29" s="203">
        <v>0</v>
      </c>
      <c r="D29" s="203">
        <v>0</v>
      </c>
      <c r="E29" s="203">
        <v>0</v>
      </c>
      <c r="F29" s="203">
        <v>0</v>
      </c>
      <c r="G29" s="203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  <c r="Q29" s="203">
        <v>0</v>
      </c>
      <c r="R29" s="203">
        <v>0</v>
      </c>
      <c r="S29" s="203">
        <v>0</v>
      </c>
      <c r="T29" s="203">
        <v>0</v>
      </c>
      <c r="U29" s="203">
        <v>0</v>
      </c>
      <c r="V29" s="203">
        <v>0</v>
      </c>
      <c r="W29" s="203">
        <v>0</v>
      </c>
      <c r="X29" s="203">
        <v>0</v>
      </c>
      <c r="Y29" s="203">
        <v>0</v>
      </c>
      <c r="Z29" s="203">
        <v>0</v>
      </c>
      <c r="AA29" s="203">
        <v>0</v>
      </c>
      <c r="AB29" s="203">
        <v>0</v>
      </c>
      <c r="AC29" s="203">
        <v>0</v>
      </c>
      <c r="AD29" s="203">
        <v>0</v>
      </c>
      <c r="AE29" s="203">
        <v>0</v>
      </c>
      <c r="AF29" s="203">
        <v>0</v>
      </c>
      <c r="AG29" s="203">
        <v>0</v>
      </c>
      <c r="AH29" s="203">
        <v>0</v>
      </c>
      <c r="AI29" s="203">
        <v>0</v>
      </c>
      <c r="AJ29" s="532"/>
      <c r="AK29" s="203"/>
      <c r="AL29" s="203"/>
    </row>
    <row r="30" spans="1:38" x14ac:dyDescent="0.25">
      <c r="A30" s="60" t="s">
        <v>579</v>
      </c>
      <c r="B30" s="71" t="s">
        <v>1213</v>
      </c>
      <c r="C30" s="203">
        <v>1.3670589789032699E-2</v>
      </c>
      <c r="D30" s="203">
        <v>3.2852148260907862E-2</v>
      </c>
      <c r="E30" s="203">
        <v>3.2481582182871387E-2</v>
      </c>
      <c r="F30" s="203">
        <v>1.9795396833305449E-2</v>
      </c>
      <c r="G30" s="203">
        <v>2.6489698272477404E-2</v>
      </c>
      <c r="H30" s="203">
        <v>4.4019577599207549E-2</v>
      </c>
      <c r="I30" s="203">
        <v>1.2756418247541527E-2</v>
      </c>
      <c r="J30" s="203">
        <v>1.0229380613203188E-8</v>
      </c>
      <c r="K30" s="203">
        <v>4.2836392027837546E-2</v>
      </c>
      <c r="L30" s="203">
        <v>2.2737106025863124E-2</v>
      </c>
      <c r="M30" s="203">
        <v>9.4098050060998379E-3</v>
      </c>
      <c r="N30" s="203">
        <v>2.6659100480657359E-2</v>
      </c>
      <c r="O30" s="203">
        <v>1.2517696515102514E-2</v>
      </c>
      <c r="P30" s="203">
        <v>4.891770737456369E-2</v>
      </c>
      <c r="Q30" s="203">
        <v>2.4215566996849833E-2</v>
      </c>
      <c r="R30" s="203">
        <v>1.9365218817556373E-2</v>
      </c>
      <c r="S30" s="203">
        <v>3.3867123460987421E-2</v>
      </c>
      <c r="T30" s="203">
        <v>8.3032575441871079E-2</v>
      </c>
      <c r="U30" s="203">
        <v>7.7111651522044938E-2</v>
      </c>
      <c r="V30" s="203">
        <v>1.11218505455355E-3</v>
      </c>
      <c r="W30" s="203">
        <v>8.1223640063197641E-2</v>
      </c>
      <c r="X30" s="203">
        <v>0.12595470268815273</v>
      </c>
      <c r="Y30" s="203">
        <v>3.8176842266168409E-2</v>
      </c>
      <c r="Z30" s="203">
        <v>6.6832463649283205E-2</v>
      </c>
      <c r="AA30" s="203">
        <v>5.1376440014407589E-2</v>
      </c>
      <c r="AB30" s="203">
        <v>6.1378499563379041E-2</v>
      </c>
      <c r="AC30" s="203">
        <v>4.1129385273347571E-2</v>
      </c>
      <c r="AD30" s="203">
        <v>2.6266418528402932E-2</v>
      </c>
      <c r="AE30" s="203">
        <v>8.7305723179783318E-3</v>
      </c>
      <c r="AF30" s="203">
        <v>3.8242358482385969E-2</v>
      </c>
      <c r="AG30" s="203">
        <v>0</v>
      </c>
      <c r="AH30" s="203">
        <v>8.2770304649715812E-2</v>
      </c>
      <c r="AI30" s="203">
        <v>2.636112945256892E-2</v>
      </c>
      <c r="AJ30" s="532"/>
      <c r="AK30" s="203"/>
      <c r="AL30" s="203"/>
    </row>
    <row r="31" spans="1:38" x14ac:dyDescent="0.25">
      <c r="A31" s="60"/>
      <c r="B31" s="70"/>
      <c r="C31" s="137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532"/>
    </row>
    <row r="32" spans="1:38" s="42" customFormat="1" x14ac:dyDescent="0.25">
      <c r="A32" s="60"/>
      <c r="B32" s="70" t="s">
        <v>1199</v>
      </c>
      <c r="C32" s="227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532"/>
    </row>
    <row r="33" spans="1:38" s="193" customFormat="1" x14ac:dyDescent="0.25">
      <c r="A33" s="60" t="s">
        <v>1202</v>
      </c>
      <c r="B33" s="195" t="s">
        <v>1169</v>
      </c>
      <c r="C33" s="196">
        <v>3.8664698706170131</v>
      </c>
      <c r="D33" s="196">
        <v>5.4666853352077016</v>
      </c>
      <c r="E33" s="196">
        <v>8.616813448925388</v>
      </c>
      <c r="F33" s="196">
        <v>7.5781076548226842</v>
      </c>
      <c r="G33" s="196">
        <v>7.1196438986785795</v>
      </c>
      <c r="H33" s="196">
        <v>3.3595891369622435</v>
      </c>
      <c r="I33" s="196">
        <v>12.65078125518418</v>
      </c>
      <c r="J33" s="196">
        <v>8290113.9999999991</v>
      </c>
      <c r="K33" s="196">
        <v>2.2133259320308087</v>
      </c>
      <c r="L33" s="196">
        <v>26.807608864011065</v>
      </c>
      <c r="M33" s="196">
        <v>21.957279540882816</v>
      </c>
      <c r="N33" s="196">
        <v>3.8008950936094479</v>
      </c>
      <c r="O33" s="196">
        <v>2.1947664960397533</v>
      </c>
      <c r="P33" s="196">
        <v>9.9843478260869567</v>
      </c>
      <c r="Q33" s="196">
        <v>8.7326833064585383</v>
      </c>
      <c r="R33" s="196">
        <v>1.2636459734465992</v>
      </c>
      <c r="S33" s="196">
        <v>1.3858893826225929</v>
      </c>
      <c r="T33" s="196">
        <v>0.46894337886425869</v>
      </c>
      <c r="U33" s="196">
        <v>1.3801502007387623</v>
      </c>
      <c r="V33" s="196">
        <v>0</v>
      </c>
      <c r="W33" s="196">
        <v>0.33579926059870879</v>
      </c>
      <c r="X33" s="196">
        <v>0</v>
      </c>
      <c r="Y33" s="196">
        <v>2.367011428326105</v>
      </c>
      <c r="Z33" s="196">
        <v>0</v>
      </c>
      <c r="AA33" s="196">
        <v>1.6730299199734311</v>
      </c>
      <c r="AB33" s="196">
        <v>0</v>
      </c>
      <c r="AC33" s="196">
        <v>1.4363879541922966</v>
      </c>
      <c r="AD33" s="196">
        <v>7.1347646049981401</v>
      </c>
      <c r="AE33" s="196">
        <v>26.933835072615672</v>
      </c>
      <c r="AF33" s="196">
        <v>8.8952988472753951</v>
      </c>
      <c r="AG33" s="196">
        <v>0</v>
      </c>
      <c r="AH33" s="196">
        <v>0</v>
      </c>
      <c r="AI33" s="196">
        <v>6.5657574741048457</v>
      </c>
      <c r="AJ33" s="532"/>
      <c r="AK33" s="229"/>
      <c r="AL33" s="229"/>
    </row>
    <row r="34" spans="1:38" s="197" customFormat="1" x14ac:dyDescent="0.25">
      <c r="A34" s="60" t="s">
        <v>1203</v>
      </c>
      <c r="B34" s="198" t="s">
        <v>1170</v>
      </c>
      <c r="C34" s="199">
        <v>2.8286560628519064</v>
      </c>
      <c r="D34" s="199">
        <v>1.107130194535394</v>
      </c>
      <c r="E34" s="199">
        <v>1.2127441716873211</v>
      </c>
      <c r="F34" s="199">
        <v>1.6027638474279413</v>
      </c>
      <c r="G34" s="199">
        <v>1.4127680178751927</v>
      </c>
      <c r="H34" s="199">
        <v>1.0529933336224295</v>
      </c>
      <c r="I34" s="199">
        <v>1.0445135718309397</v>
      </c>
      <c r="J34" s="199">
        <v>0</v>
      </c>
      <c r="K34" s="199">
        <v>2.5537246195017378</v>
      </c>
      <c r="L34" s="199">
        <v>1.8216379566865888</v>
      </c>
      <c r="M34" s="199">
        <v>1.8159328834380222</v>
      </c>
      <c r="N34" s="199">
        <v>3.8996748765835187</v>
      </c>
      <c r="O34" s="199">
        <v>1.2724653964751196</v>
      </c>
      <c r="P34" s="199">
        <v>1.8446223334843437</v>
      </c>
      <c r="Q34" s="199">
        <v>1.8952013370628884</v>
      </c>
      <c r="R34" s="199">
        <v>1.2235704670059864</v>
      </c>
      <c r="S34" s="199">
        <v>0.90629092965686731</v>
      </c>
      <c r="T34" s="199">
        <v>0.6177535529733218</v>
      </c>
      <c r="U34" s="199">
        <v>0.92957386032876821</v>
      </c>
      <c r="V34" s="199">
        <v>25.637989536621824</v>
      </c>
      <c r="W34" s="199">
        <v>0.94447409451550723</v>
      </c>
      <c r="X34" s="199">
        <v>0.3433749150381839</v>
      </c>
      <c r="Y34" s="199">
        <v>1.1982915988718488</v>
      </c>
      <c r="Z34" s="199">
        <v>0</v>
      </c>
      <c r="AA34" s="199">
        <v>2.0236567595292883</v>
      </c>
      <c r="AB34" s="199">
        <v>0</v>
      </c>
      <c r="AC34" s="199">
        <v>1.0280160530734908</v>
      </c>
      <c r="AD34" s="199">
        <v>1.6080797908040705</v>
      </c>
      <c r="AE34" s="199">
        <v>1.8159328834380222</v>
      </c>
      <c r="AF34" s="199">
        <v>2.4362708034581595</v>
      </c>
      <c r="AG34" s="199">
        <v>0</v>
      </c>
      <c r="AH34" s="199">
        <v>0.34348906020894798</v>
      </c>
      <c r="AI34" s="199">
        <v>1.3804448235202638</v>
      </c>
      <c r="AJ34" s="532"/>
      <c r="AK34" s="230"/>
      <c r="AL34" s="230"/>
    </row>
    <row r="35" spans="1:38" s="200" customFormat="1" x14ac:dyDescent="0.25">
      <c r="A35" s="304" t="s">
        <v>1244</v>
      </c>
      <c r="B35" s="283" t="s">
        <v>1171</v>
      </c>
      <c r="C35" s="202">
        <v>2.3586080566925181</v>
      </c>
      <c r="D35" s="202">
        <v>1.0938141237521701</v>
      </c>
      <c r="E35" s="202">
        <v>0.98335079498622746</v>
      </c>
      <c r="F35" s="202">
        <v>1.2387310717718016</v>
      </c>
      <c r="G35" s="202">
        <v>1.1419865058634666</v>
      </c>
      <c r="H35" s="202">
        <v>1.839529578786768</v>
      </c>
      <c r="I35" s="202">
        <v>1.0096744204506944</v>
      </c>
      <c r="J35" s="202">
        <v>0</v>
      </c>
      <c r="K35" s="202">
        <v>0</v>
      </c>
      <c r="L35" s="202">
        <v>1.6104922976468519</v>
      </c>
      <c r="M35" s="202">
        <v>1.3597782021436997</v>
      </c>
      <c r="N35" s="202">
        <v>1.589373287394543</v>
      </c>
      <c r="O35" s="202">
        <v>1.2787111049789186</v>
      </c>
      <c r="P35" s="202">
        <v>0.82249476627133755</v>
      </c>
      <c r="Q35" s="202">
        <v>1.4128493703153497</v>
      </c>
      <c r="R35" s="202">
        <v>0.43647926281285199</v>
      </c>
      <c r="S35" s="202">
        <v>2660.4839999999999</v>
      </c>
      <c r="T35" s="202">
        <v>0</v>
      </c>
      <c r="U35" s="202">
        <v>0.55106440391406364</v>
      </c>
      <c r="V35" s="202">
        <v>578.20249999999999</v>
      </c>
      <c r="W35" s="202">
        <v>1</v>
      </c>
      <c r="X35" s="202">
        <v>0</v>
      </c>
      <c r="Y35" s="202">
        <v>0.60703044238264658</v>
      </c>
      <c r="Z35" s="202">
        <v>0</v>
      </c>
      <c r="AA35" s="202">
        <v>1.3119532388568218</v>
      </c>
      <c r="AB35" s="202">
        <v>0</v>
      </c>
      <c r="AC35" s="202">
        <v>0.69712707062566437</v>
      </c>
      <c r="AD35" s="202">
        <v>1.1684691444504751</v>
      </c>
      <c r="AE35" s="202">
        <v>1.3597782021436997</v>
      </c>
      <c r="AF35" s="202">
        <v>1.6056358880420774</v>
      </c>
      <c r="AG35" s="202">
        <v>0</v>
      </c>
      <c r="AH35" s="202">
        <v>0</v>
      </c>
      <c r="AI35" s="202">
        <v>1.1436636857284048</v>
      </c>
      <c r="AJ35" s="532"/>
      <c r="AK35" s="231"/>
      <c r="AL35" s="231"/>
    </row>
    <row r="36" spans="1:38" s="42" customFormat="1" x14ac:dyDescent="0.25">
      <c r="A36" s="60" t="s">
        <v>1245</v>
      </c>
      <c r="B36" s="458" t="s">
        <v>1832</v>
      </c>
      <c r="C36" s="217">
        <v>3.8664698706170131</v>
      </c>
      <c r="D36" s="217">
        <v>5.4666853352077016</v>
      </c>
      <c r="E36" s="217">
        <v>8.616813448925388</v>
      </c>
      <c r="F36" s="217">
        <v>7.5781076548226842</v>
      </c>
      <c r="G36" s="217">
        <v>7.1196438986785795</v>
      </c>
      <c r="H36" s="217">
        <v>3.3595891369622435</v>
      </c>
      <c r="I36" s="217">
        <v>12.65078125518418</v>
      </c>
      <c r="J36" s="217">
        <v>8290113.9999999991</v>
      </c>
      <c r="K36" s="217">
        <v>2.2133259320308087</v>
      </c>
      <c r="L36" s="217">
        <v>26.807608864011065</v>
      </c>
      <c r="M36" s="217">
        <v>21.957279540882816</v>
      </c>
      <c r="N36" s="217">
        <v>3.8008950936094479</v>
      </c>
      <c r="O36" s="217">
        <v>2.1947664960397533</v>
      </c>
      <c r="P36" s="217">
        <v>9.9843478260869567</v>
      </c>
      <c r="Q36" s="217">
        <v>8.7326833064585383</v>
      </c>
      <c r="R36" s="217">
        <v>1.2636459734465992</v>
      </c>
      <c r="S36" s="217">
        <v>1.3858893826225929</v>
      </c>
      <c r="T36" s="217">
        <v>0.46894337886425869</v>
      </c>
      <c r="U36" s="217">
        <v>1.3801502007387623</v>
      </c>
      <c r="V36" s="217">
        <v>0</v>
      </c>
      <c r="W36" s="217">
        <v>0.33579926059870879</v>
      </c>
      <c r="X36" s="217">
        <v>0</v>
      </c>
      <c r="Y36" s="217">
        <v>2.367011428326105</v>
      </c>
      <c r="Z36" s="217">
        <v>0</v>
      </c>
      <c r="AA36" s="217">
        <v>1.6730299199734311</v>
      </c>
      <c r="AB36" s="217">
        <v>0</v>
      </c>
      <c r="AC36" s="217">
        <v>1.4363879541922966</v>
      </c>
      <c r="AD36" s="217">
        <v>7.1347646049981401</v>
      </c>
      <c r="AE36" s="217">
        <v>26.933835072615672</v>
      </c>
      <c r="AF36" s="217">
        <v>8.8952988472753951</v>
      </c>
      <c r="AG36" s="217">
        <v>0</v>
      </c>
      <c r="AH36" s="217">
        <v>0</v>
      </c>
      <c r="AI36" s="217">
        <v>6.5657574741048457</v>
      </c>
      <c r="AJ36" s="532"/>
      <c r="AK36" s="232"/>
      <c r="AL36" s="232"/>
    </row>
    <row r="37" spans="1:38" s="42" customFormat="1" x14ac:dyDescent="0.25">
      <c r="A37" s="60" t="s">
        <v>1246</v>
      </c>
      <c r="B37" s="71" t="s">
        <v>1833</v>
      </c>
      <c r="C37" s="217">
        <v>2.8286560628519064</v>
      </c>
      <c r="D37" s="217">
        <v>1.107130194535394</v>
      </c>
      <c r="E37" s="217">
        <v>1.2127441716873211</v>
      </c>
      <c r="F37" s="217">
        <v>1.6027638474279413</v>
      </c>
      <c r="G37" s="217">
        <v>1.4127680178751927</v>
      </c>
      <c r="H37" s="217">
        <v>1.0529933336224295</v>
      </c>
      <c r="I37" s="217">
        <v>1.0445135718309397</v>
      </c>
      <c r="J37" s="217">
        <v>0</v>
      </c>
      <c r="K37" s="217">
        <v>2.5537246195017378</v>
      </c>
      <c r="L37" s="217">
        <v>1.8216379566865888</v>
      </c>
      <c r="M37" s="217">
        <v>1.8159328834380222</v>
      </c>
      <c r="N37" s="217">
        <v>3.8996748765835187</v>
      </c>
      <c r="O37" s="217">
        <v>1.2724653964751196</v>
      </c>
      <c r="P37" s="217">
        <v>1.8446223334843437</v>
      </c>
      <c r="Q37" s="217">
        <v>1.8952013370628884</v>
      </c>
      <c r="R37" s="217">
        <v>1.2235704670059864</v>
      </c>
      <c r="S37" s="217">
        <v>0.90629092965686731</v>
      </c>
      <c r="T37" s="217">
        <v>0.6177535529733218</v>
      </c>
      <c r="U37" s="217">
        <v>0.92957386032876821</v>
      </c>
      <c r="V37" s="217">
        <v>25.637989536621824</v>
      </c>
      <c r="W37" s="217">
        <v>0.94447409451550723</v>
      </c>
      <c r="X37" s="217">
        <v>0.3433749150381839</v>
      </c>
      <c r="Y37" s="217">
        <v>1.1982915988718488</v>
      </c>
      <c r="Z37" s="217">
        <v>0</v>
      </c>
      <c r="AA37" s="217">
        <v>2.0236567595292883</v>
      </c>
      <c r="AB37" s="217">
        <v>0</v>
      </c>
      <c r="AC37" s="217">
        <v>1.0280160530734908</v>
      </c>
      <c r="AD37" s="217">
        <v>1.6080797908040705</v>
      </c>
      <c r="AE37" s="217">
        <v>1.8159328834380222</v>
      </c>
      <c r="AF37" s="217">
        <v>2.4362708034581595</v>
      </c>
      <c r="AG37" s="217">
        <v>0</v>
      </c>
      <c r="AH37" s="217">
        <v>0.34348906020894798</v>
      </c>
      <c r="AI37" s="217">
        <v>1.3804448235202638</v>
      </c>
      <c r="AJ37" s="532"/>
      <c r="AK37" s="232"/>
      <c r="AL37" s="232"/>
    </row>
    <row r="38" spans="1:38" s="42" customFormat="1" x14ac:dyDescent="0.25">
      <c r="A38" s="60" t="s">
        <v>1247</v>
      </c>
      <c r="B38" s="71" t="s">
        <v>1118</v>
      </c>
      <c r="C38" s="217">
        <v>1.547952800473819</v>
      </c>
      <c r="D38" s="217">
        <v>1.1426367731190674</v>
      </c>
      <c r="E38" s="217">
        <v>0.98140188312222942</v>
      </c>
      <c r="F38" s="217">
        <v>1.2387310717718016</v>
      </c>
      <c r="G38" s="217">
        <v>1.0974637134863632</v>
      </c>
      <c r="H38" s="217">
        <v>1.839529578786768</v>
      </c>
      <c r="I38" s="217">
        <v>1.0096744204506944</v>
      </c>
      <c r="J38" s="217">
        <v>0</v>
      </c>
      <c r="K38" s="217">
        <v>0</v>
      </c>
      <c r="L38" s="217">
        <v>1.65418756487385</v>
      </c>
      <c r="M38" s="217">
        <v>1.3582396989462222</v>
      </c>
      <c r="N38" s="217">
        <v>1.589373287394543</v>
      </c>
      <c r="O38" s="217">
        <v>1.2787111049789186</v>
      </c>
      <c r="P38" s="217">
        <v>0.82249476627133755</v>
      </c>
      <c r="Q38" s="217">
        <v>1.4220156564852136</v>
      </c>
      <c r="R38" s="217">
        <v>0.43647926281285199</v>
      </c>
      <c r="S38" s="217">
        <v>2660.4839999999999</v>
      </c>
      <c r="T38" s="217">
        <v>0</v>
      </c>
      <c r="U38" s="217">
        <v>0.55106440391406364</v>
      </c>
      <c r="V38" s="217">
        <v>578.20249999999999</v>
      </c>
      <c r="W38" s="217">
        <v>1</v>
      </c>
      <c r="X38" s="217">
        <v>0</v>
      </c>
      <c r="Y38" s="217">
        <v>0.60703044238264658</v>
      </c>
      <c r="Z38" s="217">
        <v>0</v>
      </c>
      <c r="AA38" s="217">
        <v>1.3119532388568218</v>
      </c>
      <c r="AB38" s="217">
        <v>0</v>
      </c>
      <c r="AC38" s="217">
        <v>0.69712707062566437</v>
      </c>
      <c r="AD38" s="217">
        <v>1.1329842461254118</v>
      </c>
      <c r="AE38" s="217">
        <v>1.3582396989462222</v>
      </c>
      <c r="AF38" s="217">
        <v>1.6489204546634952</v>
      </c>
      <c r="AG38" s="217">
        <v>0</v>
      </c>
      <c r="AH38" s="217">
        <v>0</v>
      </c>
      <c r="AI38" s="217">
        <v>1.1025602668405017</v>
      </c>
      <c r="AJ38" s="532"/>
      <c r="AK38" s="232"/>
      <c r="AL38" s="232"/>
    </row>
    <row r="39" spans="1:38" s="42" customFormat="1" x14ac:dyDescent="0.25">
      <c r="A39" s="60" t="s">
        <v>1248</v>
      </c>
      <c r="B39" s="71" t="s">
        <v>1834</v>
      </c>
      <c r="C39" s="217">
        <v>1.315132284630617</v>
      </c>
      <c r="D39" s="217">
        <v>0.4308554315274602</v>
      </c>
      <c r="E39" s="217">
        <v>1.1653397693519312</v>
      </c>
      <c r="F39" s="217">
        <v>1.5560336272536901</v>
      </c>
      <c r="G39" s="217">
        <v>1.1513907979752598</v>
      </c>
      <c r="H39" s="217">
        <v>0.55481136805974363</v>
      </c>
      <c r="I39" s="217">
        <v>0</v>
      </c>
      <c r="J39" s="217">
        <v>0</v>
      </c>
      <c r="K39" s="217">
        <v>0</v>
      </c>
      <c r="L39" s="217">
        <v>1</v>
      </c>
      <c r="M39" s="217">
        <v>1.4938606686543694</v>
      </c>
      <c r="N39" s="217">
        <v>2.8159854210135928</v>
      </c>
      <c r="O39" s="217">
        <v>0.905642137783637</v>
      </c>
      <c r="P39" s="217">
        <v>2.1753790872486198</v>
      </c>
      <c r="Q39" s="217">
        <v>2.1199471979839974</v>
      </c>
      <c r="R39" s="217">
        <v>1.0899603667321021</v>
      </c>
      <c r="S39" s="217">
        <v>0.42980012337370116</v>
      </c>
      <c r="T39" s="217">
        <v>1.1558237343248767</v>
      </c>
      <c r="U39" s="217">
        <v>0.45047619425879137</v>
      </c>
      <c r="V39" s="217">
        <v>4.4587795664911178</v>
      </c>
      <c r="W39" s="217">
        <v>0.92749953488987313</v>
      </c>
      <c r="X39" s="217">
        <v>0.32135223398852641</v>
      </c>
      <c r="Y39" s="217">
        <v>0.92372335709410247</v>
      </c>
      <c r="Z39" s="217">
        <v>1.2266363068889137</v>
      </c>
      <c r="AA39" s="217">
        <v>1.2324912818262934</v>
      </c>
      <c r="AB39" s="217">
        <v>1.1112788395411148</v>
      </c>
      <c r="AC39" s="217">
        <v>0.9380508003519622</v>
      </c>
      <c r="AD39" s="217">
        <v>1.263521087788775</v>
      </c>
      <c r="AE39" s="217">
        <v>1.4938606686543694</v>
      </c>
      <c r="AF39" s="217">
        <v>0.45053701298866172</v>
      </c>
      <c r="AG39" s="217">
        <v>0</v>
      </c>
      <c r="AH39" s="217">
        <v>0.79761799525177013</v>
      </c>
      <c r="AI39" s="217">
        <v>1.3706344104704631</v>
      </c>
      <c r="AJ39" s="532"/>
      <c r="AK39" s="232"/>
      <c r="AL39" s="232"/>
    </row>
    <row r="40" spans="1:38" s="42" customFormat="1" x14ac:dyDescent="0.25">
      <c r="A40" s="60" t="s">
        <v>1249</v>
      </c>
      <c r="B40" s="71" t="s">
        <v>1835</v>
      </c>
      <c r="C40" s="217">
        <v>0</v>
      </c>
      <c r="D40" s="217">
        <v>0.93927397508869448</v>
      </c>
      <c r="E40" s="217">
        <v>10452.997142857143</v>
      </c>
      <c r="F40" s="217">
        <v>0</v>
      </c>
      <c r="G40" s="217">
        <v>1.7439660812658035</v>
      </c>
      <c r="H40" s="217">
        <v>0</v>
      </c>
      <c r="I40" s="217">
        <v>0</v>
      </c>
      <c r="J40" s="217">
        <v>0</v>
      </c>
      <c r="K40" s="217">
        <v>0</v>
      </c>
      <c r="L40" s="217">
        <v>0.56535293796297137</v>
      </c>
      <c r="M40" s="217">
        <v>0</v>
      </c>
      <c r="N40" s="217">
        <v>0</v>
      </c>
      <c r="O40" s="217">
        <v>0</v>
      </c>
      <c r="P40" s="217">
        <v>0</v>
      </c>
      <c r="Q40" s="217">
        <v>0.60965099141612145</v>
      </c>
      <c r="R40" s="217">
        <v>0</v>
      </c>
      <c r="S40" s="217">
        <v>0</v>
      </c>
      <c r="T40" s="217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0</v>
      </c>
      <c r="AA40" s="217">
        <v>0</v>
      </c>
      <c r="AB40" s="217">
        <v>0</v>
      </c>
      <c r="AC40" s="217">
        <v>0</v>
      </c>
      <c r="AD40" s="217">
        <v>1.7178917992771825</v>
      </c>
      <c r="AE40" s="217">
        <v>0</v>
      </c>
      <c r="AF40" s="217">
        <v>0.56535293796297137</v>
      </c>
      <c r="AG40" s="217">
        <v>0</v>
      </c>
      <c r="AH40" s="217">
        <v>0</v>
      </c>
      <c r="AI40" s="217">
        <v>1.7439660812658035</v>
      </c>
      <c r="AJ40" s="532"/>
      <c r="AK40" s="232"/>
      <c r="AL40" s="232"/>
    </row>
    <row r="41" spans="1:38" s="42" customFormat="1" x14ac:dyDescent="0.25">
      <c r="A41" s="60" t="s">
        <v>1250</v>
      </c>
      <c r="B41" s="71" t="s">
        <v>1119</v>
      </c>
      <c r="C41" s="217">
        <v>2.0319741350512661</v>
      </c>
      <c r="D41" s="217">
        <v>0.43234990047099775</v>
      </c>
      <c r="E41" s="217">
        <v>7.48966228927718</v>
      </c>
      <c r="F41" s="217">
        <v>0.27700612204594827</v>
      </c>
      <c r="G41" s="217">
        <v>0.44652295877174969</v>
      </c>
      <c r="H41" s="217">
        <v>0</v>
      </c>
      <c r="I41" s="217">
        <v>1.0128470317035423</v>
      </c>
      <c r="J41" s="217">
        <v>0</v>
      </c>
      <c r="K41" s="217">
        <v>0</v>
      </c>
      <c r="L41" s="217">
        <v>0</v>
      </c>
      <c r="M41" s="217">
        <v>0</v>
      </c>
      <c r="N41" s="217">
        <v>0</v>
      </c>
      <c r="O41" s="217">
        <v>3.1581492286289734</v>
      </c>
      <c r="P41" s="217">
        <v>0</v>
      </c>
      <c r="Q41" s="217">
        <v>1.264278145480576</v>
      </c>
      <c r="R41" s="217">
        <v>0</v>
      </c>
      <c r="S41" s="217">
        <v>0</v>
      </c>
      <c r="T41" s="217">
        <v>0</v>
      </c>
      <c r="U41" s="217">
        <v>0</v>
      </c>
      <c r="V41" s="217">
        <v>0</v>
      </c>
      <c r="W41" s="217">
        <v>0</v>
      </c>
      <c r="X41" s="217">
        <v>0</v>
      </c>
      <c r="Y41" s="217">
        <v>0</v>
      </c>
      <c r="Z41" s="217">
        <v>0</v>
      </c>
      <c r="AA41" s="217">
        <v>0</v>
      </c>
      <c r="AB41" s="217">
        <v>0</v>
      </c>
      <c r="AC41" s="217">
        <v>0</v>
      </c>
      <c r="AD41" s="217">
        <v>0.45033072717303946</v>
      </c>
      <c r="AE41" s="217">
        <v>0</v>
      </c>
      <c r="AF41" s="217">
        <v>0</v>
      </c>
      <c r="AG41" s="217">
        <v>0</v>
      </c>
      <c r="AH41" s="217">
        <v>0</v>
      </c>
      <c r="AI41" s="217">
        <v>0.45033072717303935</v>
      </c>
      <c r="AJ41" s="532"/>
      <c r="AK41" s="232"/>
      <c r="AL41" s="232"/>
    </row>
    <row r="42" spans="1:38" s="42" customFormat="1" x14ac:dyDescent="0.25">
      <c r="A42" s="60" t="s">
        <v>1251</v>
      </c>
      <c r="B42" s="339" t="s">
        <v>1120</v>
      </c>
      <c r="C42" s="217">
        <v>0</v>
      </c>
      <c r="D42" s="217">
        <v>0</v>
      </c>
      <c r="E42" s="217">
        <v>0</v>
      </c>
      <c r="F42" s="217">
        <v>0</v>
      </c>
      <c r="G42" s="217">
        <v>0</v>
      </c>
      <c r="H42" s="217">
        <v>0</v>
      </c>
      <c r="I42" s="217">
        <v>0</v>
      </c>
      <c r="J42" s="217">
        <v>0</v>
      </c>
      <c r="K42" s="217">
        <v>0</v>
      </c>
      <c r="L42" s="217">
        <v>0</v>
      </c>
      <c r="M42" s="217">
        <v>0</v>
      </c>
      <c r="N42" s="217">
        <v>0</v>
      </c>
      <c r="O42" s="217">
        <v>0</v>
      </c>
      <c r="P42" s="217">
        <v>0</v>
      </c>
      <c r="Q42" s="217">
        <v>0</v>
      </c>
      <c r="R42" s="217">
        <v>0</v>
      </c>
      <c r="S42" s="217">
        <v>0</v>
      </c>
      <c r="T42" s="217">
        <v>0</v>
      </c>
      <c r="U42" s="217">
        <v>0</v>
      </c>
      <c r="V42" s="217">
        <v>0</v>
      </c>
      <c r="W42" s="217">
        <v>0</v>
      </c>
      <c r="X42" s="217">
        <v>0</v>
      </c>
      <c r="Y42" s="217">
        <v>0</v>
      </c>
      <c r="Z42" s="217">
        <v>0</v>
      </c>
      <c r="AA42" s="217">
        <v>0</v>
      </c>
      <c r="AB42" s="217">
        <v>0</v>
      </c>
      <c r="AC42" s="217">
        <v>0</v>
      </c>
      <c r="AD42" s="217">
        <v>0</v>
      </c>
      <c r="AE42" s="217">
        <v>0</v>
      </c>
      <c r="AF42" s="217">
        <v>0</v>
      </c>
      <c r="AG42" s="217">
        <v>0</v>
      </c>
      <c r="AH42" s="217">
        <v>0</v>
      </c>
      <c r="AI42" s="217">
        <v>0</v>
      </c>
      <c r="AJ42" s="532"/>
      <c r="AK42" s="232"/>
      <c r="AL42" s="232"/>
    </row>
    <row r="43" spans="1:38" s="42" customFormat="1" x14ac:dyDescent="0.25">
      <c r="A43" s="60"/>
      <c r="B43" s="339" t="s">
        <v>1233</v>
      </c>
      <c r="C43" s="217">
        <v>0.69530327011596549</v>
      </c>
      <c r="D43" s="217">
        <v>3.7110902317558709</v>
      </c>
      <c r="E43" s="217">
        <v>1.2269764528885714</v>
      </c>
      <c r="F43" s="217">
        <v>0.94558077403964569</v>
      </c>
      <c r="G43" s="217">
        <v>1.3745440897218137</v>
      </c>
      <c r="H43" s="217">
        <v>1.9268334973546553</v>
      </c>
      <c r="I43" s="217">
        <v>0.23398325224058539</v>
      </c>
      <c r="J43" s="217">
        <v>0</v>
      </c>
      <c r="K43" s="217">
        <v>0.76213290679250312</v>
      </c>
      <c r="L43" s="217">
        <v>2.9989765511219257</v>
      </c>
      <c r="M43" s="217">
        <v>14.117531704593945</v>
      </c>
      <c r="N43" s="217">
        <v>1.7450875550657861</v>
      </c>
      <c r="O43" s="217">
        <v>1.2563918346256671</v>
      </c>
      <c r="P43" s="217">
        <v>0.81263788698678363</v>
      </c>
      <c r="Q43" s="217">
        <v>1.3669065868238932</v>
      </c>
      <c r="R43" s="217">
        <v>0.47294933515967419</v>
      </c>
      <c r="S43" s="217">
        <v>0.47684623164962803</v>
      </c>
      <c r="T43" s="217">
        <v>0.43347685639781236</v>
      </c>
      <c r="U43" s="217">
        <v>0.85235268931433827</v>
      </c>
      <c r="V43" s="217">
        <v>0</v>
      </c>
      <c r="W43" s="217">
        <v>0.33979576752218998</v>
      </c>
      <c r="X43" s="217">
        <v>0.4498760722895645</v>
      </c>
      <c r="Y43" s="217">
        <v>1.378912980687828</v>
      </c>
      <c r="Z43" s="217">
        <v>0.95371523122175794</v>
      </c>
      <c r="AA43" s="217">
        <v>0.82451550205767565</v>
      </c>
      <c r="AB43" s="217">
        <v>0.71529151056962326</v>
      </c>
      <c r="AC43" s="217">
        <v>0.62130241501644679</v>
      </c>
      <c r="AD43" s="217">
        <v>1.2467406116909598</v>
      </c>
      <c r="AE43" s="217">
        <v>14.117531704593945</v>
      </c>
      <c r="AF43" s="217">
        <v>0.8328905190766428</v>
      </c>
      <c r="AG43" s="217">
        <v>0</v>
      </c>
      <c r="AH43" s="217">
        <v>0.51412551691108743</v>
      </c>
      <c r="AI43" s="217">
        <v>1.3048278301830936</v>
      </c>
      <c r="AJ43" s="532"/>
      <c r="AK43" s="232"/>
      <c r="AL43" s="232"/>
    </row>
    <row r="44" spans="1:38" s="42" customFormat="1" x14ac:dyDescent="0.25">
      <c r="A44" s="60"/>
      <c r="B44" s="339" t="s">
        <v>1234</v>
      </c>
      <c r="C44" s="217">
        <v>4.1037121046624891</v>
      </c>
      <c r="D44" s="217">
        <v>2.2594291875223602</v>
      </c>
      <c r="E44" s="217">
        <v>1.3994796768848814</v>
      </c>
      <c r="F44" s="217">
        <v>2.1598912055609669</v>
      </c>
      <c r="G44" s="217">
        <v>1.6859049250555633</v>
      </c>
      <c r="H44" s="217">
        <v>1.4734842473920766</v>
      </c>
      <c r="I44" s="217">
        <v>1.4549767305345465</v>
      </c>
      <c r="J44" s="217">
        <v>0</v>
      </c>
      <c r="K44" s="217">
        <v>1.8878004313485486</v>
      </c>
      <c r="L44" s="217">
        <v>4.9112039042243252</v>
      </c>
      <c r="M44" s="217">
        <v>4.4396739026747252</v>
      </c>
      <c r="N44" s="217">
        <v>3.6841398087551007</v>
      </c>
      <c r="O44" s="217">
        <v>2.5269305633957564</v>
      </c>
      <c r="P44" s="217">
        <v>1.5457993113378106</v>
      </c>
      <c r="Q44" s="217">
        <v>2.2017573996179389</v>
      </c>
      <c r="R44" s="217">
        <v>2.9206353521567654</v>
      </c>
      <c r="S44" s="217">
        <v>1.5411295316703568</v>
      </c>
      <c r="T44" s="217">
        <v>1.0050790697674419</v>
      </c>
      <c r="U44" s="217">
        <v>1.2168502475175074</v>
      </c>
      <c r="V44" s="217">
        <v>0</v>
      </c>
      <c r="W44" s="217">
        <v>0.70833047685552497</v>
      </c>
      <c r="X44" s="217">
        <v>0.67771231855508796</v>
      </c>
      <c r="Y44" s="217">
        <v>3.2154917337115743</v>
      </c>
      <c r="Z44" s="217">
        <v>0.76797084724699749</v>
      </c>
      <c r="AA44" s="217">
        <v>4.292298084843118</v>
      </c>
      <c r="AB44" s="217">
        <v>1.8232796122970161</v>
      </c>
      <c r="AC44" s="217">
        <v>1.1854115876527158</v>
      </c>
      <c r="AD44" s="217">
        <v>1.8199036403997648</v>
      </c>
      <c r="AE44" s="217">
        <v>4.9785745555103755</v>
      </c>
      <c r="AF44" s="217">
        <v>2.2648882626667448</v>
      </c>
      <c r="AG44" s="217">
        <v>0</v>
      </c>
      <c r="AH44" s="217">
        <v>0.70713599080054967</v>
      </c>
      <c r="AI44" s="217">
        <v>1.7076491164056886</v>
      </c>
      <c r="AJ44" s="532"/>
      <c r="AK44" s="232"/>
      <c r="AL44" s="232"/>
    </row>
    <row r="45" spans="1:38" s="42" customFormat="1" x14ac:dyDescent="0.25">
      <c r="A45" s="60" t="s">
        <v>1204</v>
      </c>
      <c r="B45" s="71" t="s">
        <v>580</v>
      </c>
      <c r="C45" s="217">
        <v>3.2348312768692291</v>
      </c>
      <c r="D45" s="217">
        <v>1.6633220697217161</v>
      </c>
      <c r="E45" s="217">
        <v>3.7316036730233724</v>
      </c>
      <c r="F45" s="217">
        <v>2.2934351238084196</v>
      </c>
      <c r="G45" s="217">
        <v>2.9042376947433084</v>
      </c>
      <c r="H45" s="217">
        <v>1.4280093290805809</v>
      </c>
      <c r="I45" s="217">
        <v>3.0972938957495426</v>
      </c>
      <c r="J45" s="217">
        <v>9629669</v>
      </c>
      <c r="K45" s="217">
        <v>2.6704385387511547</v>
      </c>
      <c r="L45" s="217">
        <v>3.8126914675534191</v>
      </c>
      <c r="M45" s="217">
        <v>5.1574901115255178</v>
      </c>
      <c r="N45" s="217">
        <v>3.5195997061294046</v>
      </c>
      <c r="O45" s="217">
        <v>2.3809728559806342</v>
      </c>
      <c r="P45" s="217">
        <v>2.5862254143949599</v>
      </c>
      <c r="Q45" s="217">
        <v>2.8475168780947713</v>
      </c>
      <c r="R45" s="217">
        <v>1.1420755213847202</v>
      </c>
      <c r="S45" s="217">
        <v>0.9845805750059029</v>
      </c>
      <c r="T45" s="217">
        <v>0.89108188085907591</v>
      </c>
      <c r="U45" s="217">
        <v>0.93310175528617501</v>
      </c>
      <c r="V45" s="217">
        <v>25.367208226206177</v>
      </c>
      <c r="W45" s="217">
        <v>1.3349352427897203</v>
      </c>
      <c r="X45" s="217">
        <v>0.55466443442134639</v>
      </c>
      <c r="Y45" s="217">
        <v>1.4348429155885913</v>
      </c>
      <c r="Z45" s="217">
        <v>1.2793527327100818</v>
      </c>
      <c r="AA45" s="217">
        <v>1.4902858971137689</v>
      </c>
      <c r="AB45" s="217">
        <v>1.1445374466828742</v>
      </c>
      <c r="AC45" s="217">
        <v>1.1358018785602908</v>
      </c>
      <c r="AD45" s="217">
        <v>2.7830360983029556</v>
      </c>
      <c r="AE45" s="217">
        <v>5.9719246393223218</v>
      </c>
      <c r="AF45" s="217">
        <v>2.80029051027635</v>
      </c>
      <c r="AG45" s="217">
        <v>0</v>
      </c>
      <c r="AH45" s="217">
        <v>0.91056124082237511</v>
      </c>
      <c r="AI45" s="217">
        <v>2.7221298808376311</v>
      </c>
      <c r="AJ45" s="532"/>
      <c r="AK45" s="232"/>
      <c r="AL45" s="232"/>
    </row>
    <row r="46" spans="1:38" s="42" customFormat="1" x14ac:dyDescent="0.25">
      <c r="A46" s="60"/>
      <c r="B46" s="78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532"/>
      <c r="AK46" s="137"/>
    </row>
    <row r="47" spans="1:38" s="42" customFormat="1" x14ac:dyDescent="0.25">
      <c r="A47" s="60"/>
      <c r="B47" s="79" t="s">
        <v>581</v>
      </c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532"/>
      <c r="AK47" s="192"/>
    </row>
    <row r="48" spans="1:38" s="236" customFormat="1" ht="16.2" x14ac:dyDescent="0.25">
      <c r="A48" s="305" t="s">
        <v>582</v>
      </c>
      <c r="B48" s="235" t="s">
        <v>583</v>
      </c>
      <c r="C48" s="217">
        <v>3.7230105017117841E-2</v>
      </c>
      <c r="D48" s="217">
        <v>3.9302249887041965E-2</v>
      </c>
      <c r="E48" s="217">
        <v>4.9911281362582625E-2</v>
      </c>
      <c r="F48" s="217">
        <v>4.0012567265095993E-2</v>
      </c>
      <c r="G48" s="217">
        <v>4.3354024246116604E-2</v>
      </c>
      <c r="H48" s="217">
        <v>3.8168077366094316E-2</v>
      </c>
      <c r="I48" s="217">
        <v>3.3429053459585974E-2</v>
      </c>
      <c r="J48" s="217">
        <v>4.3963134694897002E-2</v>
      </c>
      <c r="K48" s="217">
        <v>7.8231557917852634E-2</v>
      </c>
      <c r="L48" s="217">
        <v>4.5738871169516637E-2</v>
      </c>
      <c r="M48" s="217">
        <v>2.8024877391419824E-2</v>
      </c>
      <c r="N48" s="217">
        <v>4.1177049483457726E-2</v>
      </c>
      <c r="O48" s="217">
        <v>4.0059827890996318E-2</v>
      </c>
      <c r="P48" s="217">
        <v>8.2860800810552276E-2</v>
      </c>
      <c r="Q48" s="217">
        <v>4.2960428734819173E-2</v>
      </c>
      <c r="R48" s="217">
        <v>4.3798023997944788E-2</v>
      </c>
      <c r="S48" s="217">
        <v>3.0632651965884425E-2</v>
      </c>
      <c r="T48" s="217">
        <v>6.7559557763963926E-2</v>
      </c>
      <c r="U48" s="217">
        <v>8.092428702329281E-2</v>
      </c>
      <c r="V48" s="217">
        <v>4.0546623347282248E-2</v>
      </c>
      <c r="W48" s="217">
        <v>0.11802454669384349</v>
      </c>
      <c r="X48" s="217">
        <v>8.8367123987511426E-2</v>
      </c>
      <c r="Y48" s="217">
        <v>0.14463932926207679</v>
      </c>
      <c r="Z48" s="217">
        <v>8.7463816219631216E-2</v>
      </c>
      <c r="AA48" s="217">
        <v>5.4943432081869845E-2</v>
      </c>
      <c r="AB48" s="217">
        <v>9.3009378133726436E-2</v>
      </c>
      <c r="AC48" s="217">
        <v>5.6219285628589383E-2</v>
      </c>
      <c r="AD48" s="217">
        <v>4.3647257286229327E-2</v>
      </c>
      <c r="AE48" s="217">
        <v>3.0156482636370916E-2</v>
      </c>
      <c r="AF48" s="217">
        <v>6.8526074431921602E-2</v>
      </c>
      <c r="AG48" s="217" t="e">
        <v>#DIV/0!</v>
      </c>
      <c r="AH48" s="217">
        <v>8.9390918498479244E-2</v>
      </c>
      <c r="AI48" s="217">
        <v>4.2883057423106608E-2</v>
      </c>
      <c r="AJ48" s="532"/>
    </row>
    <row r="49" spans="1:38" s="236" customFormat="1" x14ac:dyDescent="0.25">
      <c r="A49" s="305" t="s">
        <v>584</v>
      </c>
      <c r="B49" s="235" t="s">
        <v>585</v>
      </c>
      <c r="C49" s="217">
        <v>0.7433365415181088</v>
      </c>
      <c r="D49" s="217">
        <v>1.1691745394603827</v>
      </c>
      <c r="E49" s="217">
        <v>1.014900840865063</v>
      </c>
      <c r="F49" s="217">
        <v>0.98073956313265864</v>
      </c>
      <c r="G49" s="217">
        <v>0.97764077558475548</v>
      </c>
      <c r="H49" s="217">
        <v>0.91201479876526548</v>
      </c>
      <c r="I49" s="217">
        <v>0.74001425132933663</v>
      </c>
      <c r="J49" s="217">
        <v>1.3338581316725335</v>
      </c>
      <c r="K49" s="217">
        <v>0.93818461976926204</v>
      </c>
      <c r="L49" s="217">
        <v>0.77173312754226453</v>
      </c>
      <c r="M49" s="217">
        <v>0.65843266117590482</v>
      </c>
      <c r="N49" s="217">
        <v>0.84089682325593162</v>
      </c>
      <c r="O49" s="217">
        <v>0.9041636841182763</v>
      </c>
      <c r="P49" s="217">
        <v>0.93103663794179381</v>
      </c>
      <c r="Q49" s="217">
        <v>0.82861763335961103</v>
      </c>
      <c r="R49" s="217">
        <v>1.4716504734154918</v>
      </c>
      <c r="S49" s="217">
        <v>1.167258844394139</v>
      </c>
      <c r="T49" s="217">
        <v>0.94524685180098522</v>
      </c>
      <c r="U49" s="217">
        <v>0.98853730990428645</v>
      </c>
      <c r="V49" s="217">
        <v>0.82758120665417023</v>
      </c>
      <c r="W49" s="217">
        <v>5.095325947601661</v>
      </c>
      <c r="X49" s="217">
        <v>-7.6742017370649007</v>
      </c>
      <c r="Y49" s="217">
        <v>1.2403315377359601</v>
      </c>
      <c r="Z49" s="217">
        <v>1.126208026397499</v>
      </c>
      <c r="AA49" s="217">
        <v>2.0324390816955678</v>
      </c>
      <c r="AB49" s="217">
        <v>0.96334174526905991</v>
      </c>
      <c r="AC49" s="217">
        <v>1.3960690551768848</v>
      </c>
      <c r="AD49" s="217">
        <v>0.93436888047984523</v>
      </c>
      <c r="AE49" s="217">
        <v>0.73055957369192925</v>
      </c>
      <c r="AF49" s="217">
        <v>0.90001032745532106</v>
      </c>
      <c r="AG49" s="217" t="e">
        <v>#DIV/0!</v>
      </c>
      <c r="AH49" s="217">
        <v>1.6031178065159335</v>
      </c>
      <c r="AI49" s="217">
        <v>0.954520472260727</v>
      </c>
      <c r="AJ49" s="532"/>
    </row>
    <row r="50" spans="1:38" s="236" customFormat="1" ht="13.5" customHeight="1" x14ac:dyDescent="0.25">
      <c r="A50" s="305" t="s">
        <v>586</v>
      </c>
      <c r="B50" s="235" t="s">
        <v>587</v>
      </c>
      <c r="C50" s="217">
        <v>1.3812487612650984E-2</v>
      </c>
      <c r="D50" s="217">
        <v>1.223479632079956E-2</v>
      </c>
      <c r="E50" s="217">
        <v>1.1702141199447472E-2</v>
      </c>
      <c r="F50" s="217">
        <v>1.1143129036834083E-2</v>
      </c>
      <c r="G50" s="217">
        <v>1.2121858363226875E-2</v>
      </c>
      <c r="H50" s="217">
        <v>1.1613326588683786E-2</v>
      </c>
      <c r="I50" s="217">
        <v>1.0381923400878849E-2</v>
      </c>
      <c r="J50" s="217">
        <v>1.3211233769614984E-2</v>
      </c>
      <c r="K50" s="217">
        <v>1.5905602854053139E-2</v>
      </c>
      <c r="L50" s="217">
        <v>1.6343812485957877E-2</v>
      </c>
      <c r="M50" s="217">
        <v>9.3078662916358766E-3</v>
      </c>
      <c r="N50" s="217">
        <v>1.6947158900382384E-2</v>
      </c>
      <c r="O50" s="217">
        <v>1.6191431444035842E-2</v>
      </c>
      <c r="P50" s="217">
        <v>4.5643388300425643E-2</v>
      </c>
      <c r="Q50" s="217">
        <v>1.3719234545420064E-2</v>
      </c>
      <c r="R50" s="217">
        <v>1.439793485219128E-2</v>
      </c>
      <c r="S50" s="217">
        <v>1.1129053513318905E-2</v>
      </c>
      <c r="T50" s="217">
        <v>2.405687478294391E-2</v>
      </c>
      <c r="U50" s="217">
        <v>3.8341966434572786E-2</v>
      </c>
      <c r="V50" s="217">
        <v>1.4137104979478414E-2</v>
      </c>
      <c r="W50" s="217">
        <v>4.6737381947094633E-2</v>
      </c>
      <c r="X50" s="217">
        <v>4.6360821234963642E-2</v>
      </c>
      <c r="Y50" s="217">
        <v>5.8001520199627593E-2</v>
      </c>
      <c r="Z50" s="217">
        <v>4.2938945175985219E-2</v>
      </c>
      <c r="AA50" s="217">
        <v>3.0307466910596381E-2</v>
      </c>
      <c r="AB50" s="217">
        <v>5.5644615020910129E-2</v>
      </c>
      <c r="AC50" s="217">
        <v>2.4383784007484539E-2</v>
      </c>
      <c r="AD50" s="217">
        <v>1.3059347714207595E-2</v>
      </c>
      <c r="AE50" s="217">
        <v>9.8299082207253599E-3</v>
      </c>
      <c r="AF50" s="217">
        <v>1.6309547632730792E-2</v>
      </c>
      <c r="AG50" s="217" t="e">
        <v>#DIV/0!</v>
      </c>
      <c r="AH50" s="217">
        <v>4.7771451037932573E-2</v>
      </c>
      <c r="AI50" s="217">
        <v>1.2919418040675234E-2</v>
      </c>
      <c r="AJ50" s="532"/>
    </row>
    <row r="51" spans="1:38" s="236" customFormat="1" x14ac:dyDescent="0.25">
      <c r="A51" s="305"/>
      <c r="B51" s="235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532"/>
    </row>
    <row r="52" spans="1:38" s="236" customFormat="1" x14ac:dyDescent="0.25">
      <c r="A52" s="305"/>
      <c r="B52" s="237" t="s">
        <v>588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532"/>
    </row>
    <row r="53" spans="1:38" s="236" customFormat="1" x14ac:dyDescent="0.25">
      <c r="A53" s="305" t="s">
        <v>589</v>
      </c>
      <c r="B53" s="235" t="s">
        <v>590</v>
      </c>
      <c r="C53" s="217">
        <v>0.11563936135615474</v>
      </c>
      <c r="D53" s="217">
        <v>3.7929046233209099E-2</v>
      </c>
      <c r="E53" s="217">
        <v>7.216243157751201E-2</v>
      </c>
      <c r="F53" s="217">
        <v>8.0616410678972211E-2</v>
      </c>
      <c r="G53" s="217">
        <v>7.2047212360724019E-2</v>
      </c>
      <c r="H53" s="217">
        <v>4.6484591985537491E-2</v>
      </c>
      <c r="I53" s="217">
        <v>9.9610843247843056E-2</v>
      </c>
      <c r="J53" s="217">
        <v>7.329668501571239E-2</v>
      </c>
      <c r="K53" s="217">
        <v>7.7384402009544259E-2</v>
      </c>
      <c r="L53" s="217">
        <v>0.1175854511034528</v>
      </c>
      <c r="M53" s="217">
        <v>9.7661852578056721E-2</v>
      </c>
      <c r="N53" s="217">
        <v>7.0935725535590619E-2</v>
      </c>
      <c r="O53" s="217">
        <v>5.0852813319408476E-2</v>
      </c>
      <c r="P53" s="217">
        <v>1.9891237471105525E-2</v>
      </c>
      <c r="Q53" s="217">
        <v>7.8291623183953482E-2</v>
      </c>
      <c r="R53" s="217">
        <v>-2.0007104975802048E-2</v>
      </c>
      <c r="S53" s="217">
        <v>2.069776863457164E-3</v>
      </c>
      <c r="T53" s="217">
        <v>5.8941373437895956E-3</v>
      </c>
      <c r="U53" s="217">
        <v>2.9821807327900723E-2</v>
      </c>
      <c r="V53" s="217">
        <v>3.8061187958880027E-2</v>
      </c>
      <c r="W53" s="217">
        <v>-0.2927564323679589</v>
      </c>
      <c r="X53" s="217">
        <v>-0.55587142152447944</v>
      </c>
      <c r="Y53" s="217">
        <v>1.2831616107818057E-2</v>
      </c>
      <c r="Z53" s="217">
        <v>3.0692568472508105E-2</v>
      </c>
      <c r="AA53" s="217">
        <v>7.5408550484600628E-2</v>
      </c>
      <c r="AB53" s="217">
        <v>4.9575977398744871E-2</v>
      </c>
      <c r="AC53" s="217">
        <v>-2.7508604225880386E-2</v>
      </c>
      <c r="AD53" s="217">
        <v>6.9756221115921266E-2</v>
      </c>
      <c r="AE53" s="217">
        <v>9.3469446794017433E-2</v>
      </c>
      <c r="AF53" s="217">
        <v>8.253174732029131E-2</v>
      </c>
      <c r="AG53" s="217" t="e">
        <v>#DIV/0!</v>
      </c>
      <c r="AH53" s="217">
        <v>-0.1267368875323712</v>
      </c>
      <c r="AI53" s="217">
        <v>6.7870092172897273E-2</v>
      </c>
      <c r="AJ53" s="532"/>
    </row>
    <row r="54" spans="1:38" s="236" customFormat="1" x14ac:dyDescent="0.25">
      <c r="A54" s="305" t="s">
        <v>591</v>
      </c>
      <c r="B54" s="235" t="s">
        <v>592</v>
      </c>
      <c r="C54" s="217">
        <v>1.056169950652151E-2</v>
      </c>
      <c r="D54" s="217">
        <v>4.3477389438560977E-3</v>
      </c>
      <c r="E54" s="217">
        <v>7.2506855825734146E-3</v>
      </c>
      <c r="F54" s="217">
        <v>6.5436457362487615E-3</v>
      </c>
      <c r="G54" s="217">
        <v>7.0963298880123565E-3</v>
      </c>
      <c r="H54" s="217">
        <v>4.3378973118451012E-3</v>
      </c>
      <c r="I54" s="217">
        <v>8.8345886339123922E-3</v>
      </c>
      <c r="J54" s="217">
        <v>9.4036775842324428E-3</v>
      </c>
      <c r="K54" s="217">
        <v>1.5551686059524613E-2</v>
      </c>
      <c r="L54" s="217">
        <v>1.0036511856444115E-2</v>
      </c>
      <c r="M54" s="217">
        <v>9.3080520623403003E-3</v>
      </c>
      <c r="N54" s="217">
        <v>7.407719228206963E-3</v>
      </c>
      <c r="O54" s="217">
        <v>3.660618488458453E-3</v>
      </c>
      <c r="P54" s="217">
        <v>3.9343236942558568E-3</v>
      </c>
      <c r="Q54" s="217">
        <v>8.8024709926115084E-3</v>
      </c>
      <c r="R54" s="217">
        <v>-2.2676095202953379E-3</v>
      </c>
      <c r="S54" s="217">
        <v>2.0339518875290755E-4</v>
      </c>
      <c r="T54" s="217">
        <v>1.364853938144774E-3</v>
      </c>
      <c r="U54" s="217">
        <v>8.6083016240164588E-3</v>
      </c>
      <c r="V54" s="217">
        <v>6.0869556078577839E-3</v>
      </c>
      <c r="W54" s="217">
        <v>-7.5861207174240747E-2</v>
      </c>
      <c r="X54" s="217">
        <v>-8.9671075551859339E-2</v>
      </c>
      <c r="Y54" s="217">
        <v>4.5488197178456258E-3</v>
      </c>
      <c r="Z54" s="217">
        <v>5.2998220276321804E-3</v>
      </c>
      <c r="AA54" s="217">
        <v>8.5857765632160118E-3</v>
      </c>
      <c r="AB54" s="217">
        <v>1.0068394348896991E-2</v>
      </c>
      <c r="AC54" s="217">
        <v>-3.9687888874184191E-3</v>
      </c>
      <c r="AD54" s="217">
        <v>7.3003487195202324E-3</v>
      </c>
      <c r="AE54" s="217">
        <v>9.3208411559115283E-3</v>
      </c>
      <c r="AF54" s="217">
        <v>1.3814398971940535E-2</v>
      </c>
      <c r="AG54" s="217" t="e">
        <v>#DIV/0!</v>
      </c>
      <c r="AH54" s="217">
        <v>-2.2585880818990704E-2</v>
      </c>
      <c r="AI54" s="217">
        <v>6.7657536438834381E-3</v>
      </c>
      <c r="AJ54" s="532"/>
    </row>
    <row r="55" spans="1:38" s="236" customFormat="1" x14ac:dyDescent="0.25">
      <c r="A55" s="305"/>
      <c r="B55" s="235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532"/>
    </row>
    <row r="56" spans="1:38" s="236" customFormat="1" x14ac:dyDescent="0.25">
      <c r="A56" s="305"/>
      <c r="B56" s="237" t="s">
        <v>593</v>
      </c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532"/>
    </row>
    <row r="57" spans="1:38" s="236" customFormat="1" x14ac:dyDescent="0.25">
      <c r="A57" s="305" t="s">
        <v>594</v>
      </c>
      <c r="B57" s="235" t="s">
        <v>595</v>
      </c>
      <c r="C57" s="217">
        <v>0.85810946686714185</v>
      </c>
      <c r="D57" s="217">
        <v>0.87791932960899666</v>
      </c>
      <c r="E57" s="217">
        <v>0.77180257524127605</v>
      </c>
      <c r="F57" s="217">
        <v>0.85314530030962454</v>
      </c>
      <c r="G57" s="217">
        <v>0.82524864365435346</v>
      </c>
      <c r="H57" s="217">
        <v>0.64804002738582334</v>
      </c>
      <c r="I57" s="217">
        <v>0.76351188174012841</v>
      </c>
      <c r="J57" s="217">
        <v>0.39745937489894673</v>
      </c>
      <c r="K57" s="217">
        <v>1.7316887118146906</v>
      </c>
      <c r="L57" s="217">
        <v>0.81297277238848342</v>
      </c>
      <c r="M57" s="217">
        <v>0.75652000925478224</v>
      </c>
      <c r="N57" s="217">
        <v>0.73646903307746336</v>
      </c>
      <c r="O57" s="217">
        <v>0.70743893406000935</v>
      </c>
      <c r="P57" s="217">
        <v>1.598783302773084</v>
      </c>
      <c r="Q57" s="217">
        <v>0.84167358575591933</v>
      </c>
      <c r="R57" s="217">
        <v>1.5801724826992516</v>
      </c>
      <c r="S57" s="217">
        <v>0.65286484472317463</v>
      </c>
      <c r="T57" s="217">
        <v>0.73743847782808158</v>
      </c>
      <c r="U57" s="217">
        <v>1.1253868625419503</v>
      </c>
      <c r="V57" s="217">
        <v>0.66143673533153291</v>
      </c>
      <c r="W57" s="217">
        <v>0.71249933672199672</v>
      </c>
      <c r="X57" s="217">
        <v>1.0627761306909187</v>
      </c>
      <c r="Y57" s="217">
        <v>0.9181640102473545</v>
      </c>
      <c r="Z57" s="217">
        <v>1.8740243839212984</v>
      </c>
      <c r="AA57" s="217">
        <v>1.0684624306807229</v>
      </c>
      <c r="AB57" s="217">
        <v>6.1747142509903776</v>
      </c>
      <c r="AC57" s="217">
        <v>1.1462260444592944</v>
      </c>
      <c r="AD57" s="217">
        <v>0.83958546887563146</v>
      </c>
      <c r="AE57" s="217">
        <v>0.71020745823080222</v>
      </c>
      <c r="AF57" s="217">
        <v>1.3476400410995364</v>
      </c>
      <c r="AG57" s="217" t="e">
        <v>#DIV/0!</v>
      </c>
      <c r="AH57" s="217">
        <v>1.9048600930643949</v>
      </c>
      <c r="AI57" s="217">
        <v>0.81893981165102947</v>
      </c>
      <c r="AJ57" s="532"/>
    </row>
    <row r="58" spans="1:38" s="218" customFormat="1" x14ac:dyDescent="0.25">
      <c r="A58" s="238"/>
      <c r="B58" s="239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532"/>
    </row>
    <row r="59" spans="1:38" s="218" customFormat="1" x14ac:dyDescent="0.25">
      <c r="A59" s="238"/>
      <c r="B59" s="240" t="s">
        <v>596</v>
      </c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532"/>
    </row>
    <row r="60" spans="1:38" s="218" customFormat="1" x14ac:dyDescent="0.25">
      <c r="A60" s="238"/>
      <c r="B60" s="239" t="s">
        <v>597</v>
      </c>
      <c r="C60" s="203">
        <v>0.14074879906747875</v>
      </c>
      <c r="D60" s="203">
        <v>-4.9611405264446157E-2</v>
      </c>
      <c r="E60" s="203">
        <v>-7.2931974212650285E-3</v>
      </c>
      <c r="F60" s="203">
        <v>9.6808286781487063E-3</v>
      </c>
      <c r="G60" s="203">
        <v>1.0066771932803417E-2</v>
      </c>
      <c r="H60" s="203">
        <v>3.9458246936843966E-2</v>
      </c>
      <c r="I60" s="203">
        <v>0.13242007302478029</v>
      </c>
      <c r="J60" s="203">
        <v>-8.5768452059027459E-2</v>
      </c>
      <c r="K60" s="203">
        <v>2.5648747680662182E-2</v>
      </c>
      <c r="L60" s="203">
        <v>0.15850098845672728</v>
      </c>
      <c r="M60" s="203">
        <v>0.15253687549891737</v>
      </c>
      <c r="N60" s="203">
        <v>7.4605675265499896E-2</v>
      </c>
      <c r="O60" s="203">
        <v>5.8986502381087914E-2</v>
      </c>
      <c r="P60" s="203">
        <v>3.1030765852757148E-2</v>
      </c>
      <c r="Q60" s="203">
        <v>7.9029869752273135E-2</v>
      </c>
      <c r="R60" s="203">
        <v>-0.12384717272198587</v>
      </c>
      <c r="S60" s="203">
        <v>-4.4667265660902469E-2</v>
      </c>
      <c r="T60" s="203">
        <v>1.6899923084883094E-2</v>
      </c>
      <c r="U60" s="203">
        <v>3.2507895256319802E-3</v>
      </c>
      <c r="V60" s="203">
        <v>5.2821518151448844E-2</v>
      </c>
      <c r="W60" s="203">
        <v>-0.36607960976895193</v>
      </c>
      <c r="X60" s="203">
        <v>-0.61916870169385274</v>
      </c>
      <c r="Y60" s="203">
        <v>-7.9057305999656102E-2</v>
      </c>
      <c r="Z60" s="203">
        <v>-5.6763442669053976E-2</v>
      </c>
      <c r="AA60" s="203">
        <v>-0.24513407995191244</v>
      </c>
      <c r="AB60" s="203">
        <v>1.7427264110265874E-2</v>
      </c>
      <c r="AC60" s="203">
        <v>-0.11055029133233135</v>
      </c>
      <c r="AD60" s="203">
        <v>2.9294611661889111E-2</v>
      </c>
      <c r="AE60" s="203">
        <v>0.11153273994085355</v>
      </c>
      <c r="AF60" s="203">
        <v>4.5483361271458952E-2</v>
      </c>
      <c r="AG60" s="203" t="e">
        <v>#DIV/0!</v>
      </c>
      <c r="AH60" s="203">
        <v>-0.18871052274248848</v>
      </c>
      <c r="AI60" s="203">
        <v>2.0496452448568445E-2</v>
      </c>
      <c r="AJ60" s="532"/>
    </row>
    <row r="61" spans="1:38" s="218" customFormat="1" x14ac:dyDescent="0.25">
      <c r="A61" s="238" t="s">
        <v>598</v>
      </c>
      <c r="B61" s="239" t="s">
        <v>599</v>
      </c>
      <c r="C61" s="203">
        <v>1.285502189065286E-2</v>
      </c>
      <c r="D61" s="203">
        <v>-5.6868669304635522E-3</v>
      </c>
      <c r="E61" s="203">
        <v>-7.3280071412819704E-4</v>
      </c>
      <c r="F61" s="203">
        <v>7.8579426657165758E-4</v>
      </c>
      <c r="G61" s="203">
        <v>9.9153224950449589E-4</v>
      </c>
      <c r="H61" s="203">
        <v>3.6822055654637037E-3</v>
      </c>
      <c r="I61" s="203">
        <v>1.1744473130658947E-2</v>
      </c>
      <c r="J61" s="203">
        <v>-1.1003756443949627E-2</v>
      </c>
      <c r="K61" s="203">
        <v>5.1545435693929895E-3</v>
      </c>
      <c r="L61" s="203">
        <v>1.3528859522803178E-2</v>
      </c>
      <c r="M61" s="203">
        <v>1.453813480996425E-2</v>
      </c>
      <c r="N61" s="203">
        <v>7.7909669778498686E-3</v>
      </c>
      <c r="O61" s="203">
        <v>4.2461186921844939E-3</v>
      </c>
      <c r="P61" s="203">
        <v>6.1376310811608195E-3</v>
      </c>
      <c r="Q61" s="203">
        <v>8.8854734102234156E-3</v>
      </c>
      <c r="R61" s="203">
        <v>-1.4036864817058724E-2</v>
      </c>
      <c r="S61" s="203">
        <v>-4.3894137047220637E-3</v>
      </c>
      <c r="T61" s="203">
        <v>3.9133676789954788E-3</v>
      </c>
      <c r="U61" s="203">
        <v>9.3836622459338235E-4</v>
      </c>
      <c r="V61" s="203">
        <v>8.4475092179173358E-3</v>
      </c>
      <c r="W61" s="203">
        <v>-9.4861249996524857E-2</v>
      </c>
      <c r="X61" s="203">
        <v>-9.9881953414097308E-2</v>
      </c>
      <c r="Y61" s="203">
        <v>-2.8025887725232287E-2</v>
      </c>
      <c r="Z61" s="203">
        <v>-9.8015955911657602E-3</v>
      </c>
      <c r="AA61" s="203">
        <v>-2.7910182929805155E-2</v>
      </c>
      <c r="AB61" s="203">
        <v>3.5393062666875131E-3</v>
      </c>
      <c r="AC61" s="203">
        <v>-1.594958305183089E-2</v>
      </c>
      <c r="AD61" s="203">
        <v>3.0658323704106549E-3</v>
      </c>
      <c r="AE61" s="203">
        <v>1.1122125874599955E-2</v>
      </c>
      <c r="AF61" s="203">
        <v>7.6131345765699313E-3</v>
      </c>
      <c r="AG61" s="203" t="e">
        <v>#DIV/0!</v>
      </c>
      <c r="AH61" s="203">
        <v>-3.3630251294143772E-2</v>
      </c>
      <c r="AI61" s="203">
        <v>2.0432261604613313E-3</v>
      </c>
      <c r="AJ61" s="532"/>
    </row>
    <row r="62" spans="1:38" s="218" customFormat="1" x14ac:dyDescent="0.25">
      <c r="A62" s="238"/>
      <c r="B62" s="239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532"/>
    </row>
    <row r="63" spans="1:38" s="218" customFormat="1" ht="16.2" x14ac:dyDescent="0.25">
      <c r="A63" s="238"/>
      <c r="B63" s="240" t="s">
        <v>600</v>
      </c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532"/>
    </row>
    <row r="64" spans="1:38" x14ac:dyDescent="0.25">
      <c r="A64" s="304" t="s">
        <v>1252</v>
      </c>
      <c r="B64" s="195" t="s">
        <v>1172</v>
      </c>
      <c r="C64" s="203">
        <v>8.1239143514071632E-2</v>
      </c>
      <c r="D64" s="203">
        <v>8.0553237277801587E-2</v>
      </c>
      <c r="E64" s="203">
        <v>8.1387191357165795E-2</v>
      </c>
      <c r="F64" s="203">
        <v>8.4472234100823468E-2</v>
      </c>
      <c r="G64" s="203">
        <v>8.2194846141066424E-2</v>
      </c>
      <c r="H64" s="203">
        <v>8.1961560127719824E-2</v>
      </c>
      <c r="I64" s="203">
        <v>8.2411376772891731E-2</v>
      </c>
      <c r="J64" s="203">
        <v>5.0075612616661318E-2</v>
      </c>
      <c r="K64" s="203">
        <v>3.121101323947471E-2</v>
      </c>
      <c r="L64" s="203">
        <v>9.3013699198937885E-2</v>
      </c>
      <c r="M64" s="203">
        <v>8.3208687787260358E-2</v>
      </c>
      <c r="N64" s="203">
        <v>0.10528196153906325</v>
      </c>
      <c r="O64" s="203">
        <v>9.781879763552534E-2</v>
      </c>
      <c r="P64" s="203">
        <v>0</v>
      </c>
      <c r="Q64" s="203">
        <v>8.244865157086928E-2</v>
      </c>
      <c r="R64" s="203">
        <v>8.8153638913365598E-2</v>
      </c>
      <c r="S64" s="203">
        <v>8.5018941640525064E-2</v>
      </c>
      <c r="T64" s="203">
        <v>0.10093321757807927</v>
      </c>
      <c r="U64" s="203">
        <v>0.10029475789968441</v>
      </c>
      <c r="V64" s="203">
        <v>7.0522210369874425E-2</v>
      </c>
      <c r="W64" s="203">
        <v>9.2551228288518514E-2</v>
      </c>
      <c r="X64" s="203">
        <v>0</v>
      </c>
      <c r="Y64" s="203">
        <v>9.4457819306682775E-2</v>
      </c>
      <c r="Z64" s="203">
        <v>0</v>
      </c>
      <c r="AA64" s="203">
        <v>9.7513943902629657E-2</v>
      </c>
      <c r="AB64" s="203">
        <v>0</v>
      </c>
      <c r="AC64" s="203">
        <v>8.5256976453873173E-2</v>
      </c>
      <c r="AD64" s="234">
        <v>8.240944422747655E-2</v>
      </c>
      <c r="AE64" s="203">
        <v>8.0041849527056674E-2</v>
      </c>
      <c r="AF64" s="203">
        <v>6.6090465558840961E-2</v>
      </c>
      <c r="AG64" s="203">
        <v>0</v>
      </c>
      <c r="AH64" s="203">
        <v>0</v>
      </c>
      <c r="AI64" s="203">
        <v>8.3053092049811983E-2</v>
      </c>
      <c r="AJ64" s="532"/>
      <c r="AK64" s="196"/>
      <c r="AL64" s="196"/>
    </row>
    <row r="65" spans="1:38" x14ac:dyDescent="0.25">
      <c r="A65" s="304" t="s">
        <v>1253</v>
      </c>
      <c r="B65" s="198" t="s">
        <v>1173</v>
      </c>
      <c r="C65" s="203">
        <v>0.13993884054572106</v>
      </c>
      <c r="D65" s="203">
        <v>0.1305038889971436</v>
      </c>
      <c r="E65" s="203">
        <v>0.15084179005050974</v>
      </c>
      <c r="F65" s="203">
        <v>0.143205826391678</v>
      </c>
      <c r="G65" s="203">
        <v>0.14154298109895924</v>
      </c>
      <c r="H65" s="203">
        <v>0.14893985658793316</v>
      </c>
      <c r="I65" s="203">
        <v>0.14065610263304967</v>
      </c>
      <c r="J65" s="203">
        <v>0</v>
      </c>
      <c r="K65" s="203">
        <v>0.12368655666125669</v>
      </c>
      <c r="L65" s="203">
        <v>0.15980862567048332</v>
      </c>
      <c r="M65" s="203">
        <v>0.15219661858047784</v>
      </c>
      <c r="N65" s="203">
        <v>0.15310993016128449</v>
      </c>
      <c r="O65" s="203">
        <v>0.14925918882434885</v>
      </c>
      <c r="P65" s="203">
        <v>0.15083260087092698</v>
      </c>
      <c r="Q65" s="203">
        <v>0.1389993254058709</v>
      </c>
      <c r="R65" s="203">
        <v>0.10418947373298452</v>
      </c>
      <c r="S65" s="203">
        <v>0.14755084985184075</v>
      </c>
      <c r="T65" s="203">
        <v>0.16209317525899899</v>
      </c>
      <c r="U65" s="203">
        <v>0.14964730040269902</v>
      </c>
      <c r="V65" s="203">
        <v>0.15211721095710801</v>
      </c>
      <c r="W65" s="203">
        <v>0.12438465668766183</v>
      </c>
      <c r="X65" s="203">
        <v>0.15055624307611937</v>
      </c>
      <c r="Y65" s="203">
        <v>0.14818256921027026</v>
      </c>
      <c r="Z65" s="203">
        <v>0</v>
      </c>
      <c r="AA65" s="203">
        <v>0.15457614457759047</v>
      </c>
      <c r="AB65" s="203">
        <v>3.9439034465101358E-2</v>
      </c>
      <c r="AC65" s="203">
        <v>0.14728812061736785</v>
      </c>
      <c r="AD65" s="203">
        <v>0.14062740657112741</v>
      </c>
      <c r="AE65" s="203">
        <v>0.15219661858047784</v>
      </c>
      <c r="AF65" s="203">
        <v>0.13138690811211506</v>
      </c>
      <c r="AG65" s="203">
        <v>0</v>
      </c>
      <c r="AH65" s="203">
        <v>0.15052459730614154</v>
      </c>
      <c r="AI65" s="203">
        <v>0.14265856771236274</v>
      </c>
      <c r="AJ65" s="532"/>
      <c r="AK65" s="199"/>
      <c r="AL65" s="199"/>
    </row>
    <row r="66" spans="1:38" ht="16.2" x14ac:dyDescent="0.25">
      <c r="A66" s="304" t="s">
        <v>1254</v>
      </c>
      <c r="B66" s="282" t="s">
        <v>1200</v>
      </c>
      <c r="C66" s="203">
        <v>9.6580643122648469E-2</v>
      </c>
      <c r="D66" s="203">
        <v>8.308356767871164E-2</v>
      </c>
      <c r="E66" s="203">
        <v>0.1103887399121406</v>
      </c>
      <c r="F66" s="203">
        <v>0.108670895262031</v>
      </c>
      <c r="G66" s="203">
        <v>9.9932153909742791E-2</v>
      </c>
      <c r="H66" s="289">
        <v>0.10708703392705463</v>
      </c>
      <c r="I66" s="203">
        <v>0.10386698117501728</v>
      </c>
      <c r="J66" s="203">
        <v>0</v>
      </c>
      <c r="K66" s="203">
        <v>0</v>
      </c>
      <c r="L66" s="203">
        <v>9.6038359012223629E-2</v>
      </c>
      <c r="M66" s="203">
        <v>0.10382726915993973</v>
      </c>
      <c r="N66" s="203">
        <v>0.11136608478748719</v>
      </c>
      <c r="O66" s="203">
        <v>0.10784968267454659</v>
      </c>
      <c r="P66" s="203">
        <v>0.1047321481403756</v>
      </c>
      <c r="Q66" s="203">
        <v>0.10323938797264529</v>
      </c>
      <c r="R66" s="203">
        <v>8.3858443645715347E-2</v>
      </c>
      <c r="S66" s="203">
        <v>9.7608412429899788E-2</v>
      </c>
      <c r="T66" s="203">
        <v>8.7358008677542898E-2</v>
      </c>
      <c r="U66" s="203">
        <v>8.3316607549902888E-2</v>
      </c>
      <c r="V66" s="203">
        <v>8.0412864657817384E-2</v>
      </c>
      <c r="W66" s="203">
        <v>0</v>
      </c>
      <c r="X66" s="203">
        <v>0</v>
      </c>
      <c r="Y66" s="203">
        <v>0.11106129477263781</v>
      </c>
      <c r="Z66" s="203">
        <v>0</v>
      </c>
      <c r="AA66" s="203">
        <v>0.10419965226610026</v>
      </c>
      <c r="AB66" s="203">
        <v>0</v>
      </c>
      <c r="AC66" s="203">
        <v>9.0173309872008972E-2</v>
      </c>
      <c r="AD66" s="203">
        <v>0.10040051349437115</v>
      </c>
      <c r="AE66" s="203">
        <v>0.10382726915993973</v>
      </c>
      <c r="AF66" s="203">
        <v>9.6030085523919978E-2</v>
      </c>
      <c r="AG66" s="203">
        <v>0</v>
      </c>
      <c r="AH66" s="203">
        <v>0</v>
      </c>
      <c r="AI66" s="203">
        <v>0.10040956394721509</v>
      </c>
      <c r="AJ66" s="532"/>
      <c r="AK66" s="202"/>
      <c r="AL66" s="202"/>
    </row>
    <row r="67" spans="1:38" x14ac:dyDescent="0.25">
      <c r="A67" s="304" t="s">
        <v>1255</v>
      </c>
      <c r="B67" s="458" t="s">
        <v>1836</v>
      </c>
      <c r="C67" s="203">
        <v>8.1239143514071632E-2</v>
      </c>
      <c r="D67" s="203">
        <v>8.0553237277801587E-2</v>
      </c>
      <c r="E67" s="203">
        <v>8.1387191357165795E-2</v>
      </c>
      <c r="F67" s="203">
        <v>8.4472234100823468E-2</v>
      </c>
      <c r="G67" s="203">
        <v>8.2194846141066424E-2</v>
      </c>
      <c r="H67" s="203">
        <v>8.1961560127719824E-2</v>
      </c>
      <c r="I67" s="203">
        <v>8.2411376772891731E-2</v>
      </c>
      <c r="J67" s="203">
        <v>5.0075612616661318E-2</v>
      </c>
      <c r="K67" s="203">
        <v>3.121101323947471E-2</v>
      </c>
      <c r="L67" s="203">
        <v>9.3013699198937885E-2</v>
      </c>
      <c r="M67" s="203">
        <v>8.3208687787260358E-2</v>
      </c>
      <c r="N67" s="203">
        <v>0.10528196153906325</v>
      </c>
      <c r="O67" s="203">
        <v>9.781879763552534E-2</v>
      </c>
      <c r="P67" s="203">
        <v>0</v>
      </c>
      <c r="Q67" s="203">
        <v>8.244865157086928E-2</v>
      </c>
      <c r="R67" s="203">
        <v>8.8153638913365598E-2</v>
      </c>
      <c r="S67" s="203">
        <v>8.5018941640525064E-2</v>
      </c>
      <c r="T67" s="203">
        <v>0.10093321757807927</v>
      </c>
      <c r="U67" s="203">
        <v>0.10029475789968441</v>
      </c>
      <c r="V67" s="203">
        <v>7.0522210369874425E-2</v>
      </c>
      <c r="W67" s="203">
        <v>9.2551228288518514E-2</v>
      </c>
      <c r="X67" s="203">
        <v>0</v>
      </c>
      <c r="Y67" s="203">
        <v>9.4457819306682775E-2</v>
      </c>
      <c r="Z67" s="203">
        <v>0</v>
      </c>
      <c r="AA67" s="203">
        <v>9.7513943902629657E-2</v>
      </c>
      <c r="AB67" s="203">
        <v>0</v>
      </c>
      <c r="AC67" s="203">
        <v>8.5256976453873173E-2</v>
      </c>
      <c r="AD67" s="203">
        <v>8.240944422747655E-2</v>
      </c>
      <c r="AE67" s="203">
        <v>8.0041849527056674E-2</v>
      </c>
      <c r="AF67" s="203">
        <v>6.6090465558840961E-2</v>
      </c>
      <c r="AG67" s="203">
        <v>0</v>
      </c>
      <c r="AH67" s="203">
        <v>0</v>
      </c>
      <c r="AI67" s="203">
        <v>8.3053092049811983E-2</v>
      </c>
      <c r="AJ67" s="532"/>
      <c r="AK67" s="203"/>
      <c r="AL67" s="203"/>
    </row>
    <row r="68" spans="1:38" x14ac:dyDescent="0.25">
      <c r="A68" s="304" t="s">
        <v>1256</v>
      </c>
      <c r="B68" s="71" t="s">
        <v>1837</v>
      </c>
      <c r="C68" s="203">
        <v>0.13993884054572106</v>
      </c>
      <c r="D68" s="203">
        <v>0.1305038889971436</v>
      </c>
      <c r="E68" s="203">
        <v>0.15084179005050974</v>
      </c>
      <c r="F68" s="203">
        <v>0.143205826391678</v>
      </c>
      <c r="G68" s="203">
        <v>0.14154298109895924</v>
      </c>
      <c r="H68" s="203">
        <v>0.14893985658793316</v>
      </c>
      <c r="I68" s="203">
        <v>0.14065610263304967</v>
      </c>
      <c r="J68" s="203">
        <v>0</v>
      </c>
      <c r="K68" s="203">
        <v>0.12368655666125669</v>
      </c>
      <c r="L68" s="203">
        <v>0.15980862567048332</v>
      </c>
      <c r="M68" s="203">
        <v>0.15219661858047784</v>
      </c>
      <c r="N68" s="203">
        <v>0.15310993016128449</v>
      </c>
      <c r="O68" s="203">
        <v>0.14925918882434885</v>
      </c>
      <c r="P68" s="203">
        <v>0.15083260087092698</v>
      </c>
      <c r="Q68" s="203">
        <v>0.1389993254058709</v>
      </c>
      <c r="R68" s="203">
        <v>0.10418947373298452</v>
      </c>
      <c r="S68" s="203">
        <v>0.14755084985184075</v>
      </c>
      <c r="T68" s="203">
        <v>0.16209317525899899</v>
      </c>
      <c r="U68" s="203">
        <v>0.14964730040269902</v>
      </c>
      <c r="V68" s="203">
        <v>0.15211721095710801</v>
      </c>
      <c r="W68" s="203">
        <v>0.12438465668766183</v>
      </c>
      <c r="X68" s="203">
        <v>0.15055624307611937</v>
      </c>
      <c r="Y68" s="203">
        <v>0.14818256921027026</v>
      </c>
      <c r="Z68" s="203">
        <v>0</v>
      </c>
      <c r="AA68" s="203">
        <v>0.15457614457759047</v>
      </c>
      <c r="AB68" s="203">
        <v>3.9439034465101358E-2</v>
      </c>
      <c r="AC68" s="203">
        <v>0.14728812061736785</v>
      </c>
      <c r="AD68" s="203">
        <v>0.14062740657112741</v>
      </c>
      <c r="AE68" s="203">
        <v>0.15219661858047784</v>
      </c>
      <c r="AF68" s="203">
        <v>0.13138690811211506</v>
      </c>
      <c r="AG68" s="203">
        <v>0</v>
      </c>
      <c r="AH68" s="203">
        <v>0.15052459730614154</v>
      </c>
      <c r="AI68" s="203">
        <v>0.14265856771236274</v>
      </c>
      <c r="AJ68" s="532"/>
      <c r="AK68" s="203"/>
      <c r="AL68" s="203"/>
    </row>
    <row r="69" spans="1:38" x14ac:dyDescent="0.25">
      <c r="B69" s="71" t="s">
        <v>1026</v>
      </c>
      <c r="C69" s="203">
        <v>9.6580643122648469E-2</v>
      </c>
      <c r="D69" s="203">
        <v>8.5570430095926894E-2</v>
      </c>
      <c r="E69" s="203">
        <v>0.10783404541105612</v>
      </c>
      <c r="F69" s="203">
        <v>0.108670895262031</v>
      </c>
      <c r="G69" s="203">
        <v>9.989394601204718E-2</v>
      </c>
      <c r="H69" s="203">
        <v>0.10708703392705463</v>
      </c>
      <c r="I69" s="203">
        <v>0.10386698117501728</v>
      </c>
      <c r="J69" s="203">
        <v>0</v>
      </c>
      <c r="K69" s="203">
        <v>0</v>
      </c>
      <c r="L69" s="203">
        <v>9.7723480149147335E-2</v>
      </c>
      <c r="M69" s="203">
        <v>0.10404850123752162</v>
      </c>
      <c r="N69" s="203">
        <v>0.11136608478748719</v>
      </c>
      <c r="O69" s="203">
        <v>0.10784968267454659</v>
      </c>
      <c r="P69" s="203">
        <v>0.1047321481403756</v>
      </c>
      <c r="Q69" s="203">
        <v>0.1037700031512046</v>
      </c>
      <c r="R69" s="203">
        <v>8.3858443645715347E-2</v>
      </c>
      <c r="S69" s="203">
        <v>9.7608412429899788E-2</v>
      </c>
      <c r="T69" s="203">
        <v>8.7358008677542898E-2</v>
      </c>
      <c r="U69" s="203">
        <v>8.3316607549902888E-2</v>
      </c>
      <c r="V69" s="203">
        <v>8.0412864657817384E-2</v>
      </c>
      <c r="W69" s="203">
        <v>0</v>
      </c>
      <c r="X69" s="203">
        <v>0</v>
      </c>
      <c r="Y69" s="203">
        <v>0.11106129477263781</v>
      </c>
      <c r="Z69" s="203">
        <v>0</v>
      </c>
      <c r="AA69" s="203">
        <v>0.10419965226610026</v>
      </c>
      <c r="AB69" s="203">
        <v>0</v>
      </c>
      <c r="AC69" s="203">
        <v>9.0173309872008972E-2</v>
      </c>
      <c r="AD69" s="203">
        <v>0.10046835078637004</v>
      </c>
      <c r="AE69" s="203">
        <v>0.10404850123752162</v>
      </c>
      <c r="AF69" s="203">
        <v>9.7713769418875551E-2</v>
      </c>
      <c r="AG69" s="203">
        <v>0</v>
      </c>
      <c r="AH69" s="203">
        <v>0</v>
      </c>
      <c r="AI69" s="203">
        <v>0.10038574765153158</v>
      </c>
      <c r="AJ69" s="532"/>
      <c r="AK69" s="203"/>
      <c r="AL69" s="203"/>
    </row>
    <row r="70" spans="1:38" ht="16.2" x14ac:dyDescent="0.25">
      <c r="A70" s="304" t="s">
        <v>1257</v>
      </c>
      <c r="B70" s="281" t="s">
        <v>1838</v>
      </c>
      <c r="C70" s="203">
        <v>0.19638111969093644</v>
      </c>
      <c r="D70" s="203">
        <v>0.11361926727897731</v>
      </c>
      <c r="E70" s="203">
        <v>0.20849193904191704</v>
      </c>
      <c r="F70" s="203">
        <v>0.15871087483710722</v>
      </c>
      <c r="G70" s="203">
        <v>0.20528204661086991</v>
      </c>
      <c r="H70" s="203">
        <v>0.17514520175856557</v>
      </c>
      <c r="I70" s="203">
        <v>0</v>
      </c>
      <c r="J70" s="203">
        <v>0</v>
      </c>
      <c r="K70" s="203">
        <v>0</v>
      </c>
      <c r="L70" s="203">
        <v>0</v>
      </c>
      <c r="M70" s="203">
        <v>0.16083539501090485</v>
      </c>
      <c r="N70" s="203">
        <v>0.19083825168828375</v>
      </c>
      <c r="O70" s="203">
        <v>0.16922456195355592</v>
      </c>
      <c r="P70" s="203">
        <v>0.20671441520225114</v>
      </c>
      <c r="Q70" s="203">
        <v>0.20261361978939488</v>
      </c>
      <c r="R70" s="203">
        <v>0.13440734403259946</v>
      </c>
      <c r="S70" s="203">
        <v>0.10541870026166295</v>
      </c>
      <c r="T70" s="203">
        <v>0.20498678692799599</v>
      </c>
      <c r="U70" s="203">
        <v>0.17854351666705701</v>
      </c>
      <c r="V70" s="203">
        <v>0.20747424092881261</v>
      </c>
      <c r="W70" s="203">
        <v>0.26362451289283895</v>
      </c>
      <c r="X70" s="203">
        <v>0.24062441134885093</v>
      </c>
      <c r="Y70" s="203">
        <v>0.23029903151862444</v>
      </c>
      <c r="Z70" s="203">
        <v>0.2159111224135378</v>
      </c>
      <c r="AA70" s="203">
        <v>0.21282064878914286</v>
      </c>
      <c r="AB70" s="203">
        <v>0.20165821682387425</v>
      </c>
      <c r="AC70" s="203">
        <v>0.19782523290890097</v>
      </c>
      <c r="AD70" s="203">
        <v>0.20345060919007252</v>
      </c>
      <c r="AE70" s="203">
        <v>0.16083539501090485</v>
      </c>
      <c r="AF70" s="203">
        <v>0.17854351666705701</v>
      </c>
      <c r="AG70" s="203">
        <v>0</v>
      </c>
      <c r="AH70" s="203">
        <v>0.2150912617398526</v>
      </c>
      <c r="AI70" s="203">
        <v>0.20213959094406964</v>
      </c>
      <c r="AJ70" s="532"/>
      <c r="AK70" s="203"/>
      <c r="AL70" s="203"/>
    </row>
    <row r="71" spans="1:38" x14ac:dyDescent="0.25">
      <c r="B71" s="71" t="s">
        <v>1839</v>
      </c>
      <c r="C71" s="203">
        <v>0</v>
      </c>
      <c r="D71" s="203">
        <v>4.7251929791163522E-2</v>
      </c>
      <c r="E71" s="203">
        <v>0.43457043675688811</v>
      </c>
      <c r="F71" s="203">
        <v>0</v>
      </c>
      <c r="G71" s="203">
        <v>0.10150095381664062</v>
      </c>
      <c r="H71" s="203">
        <v>0</v>
      </c>
      <c r="I71" s="203">
        <v>0</v>
      </c>
      <c r="J71" s="203">
        <v>0</v>
      </c>
      <c r="K71" s="203">
        <v>0</v>
      </c>
      <c r="L71" s="203">
        <v>4.9814485562433126E-2</v>
      </c>
      <c r="M71" s="203">
        <v>4.8080283935819985E-2</v>
      </c>
      <c r="N71" s="203">
        <v>0</v>
      </c>
      <c r="O71" s="203">
        <v>0</v>
      </c>
      <c r="P71" s="203">
        <v>0</v>
      </c>
      <c r="Q71" s="203">
        <v>4.9605256456439137E-2</v>
      </c>
      <c r="R71" s="203">
        <v>0</v>
      </c>
      <c r="S71" s="203">
        <v>0</v>
      </c>
      <c r="T71" s="203">
        <v>0</v>
      </c>
      <c r="U71" s="203">
        <v>0</v>
      </c>
      <c r="V71" s="203">
        <v>0</v>
      </c>
      <c r="W71" s="203">
        <v>0</v>
      </c>
      <c r="X71" s="203">
        <v>0</v>
      </c>
      <c r="Y71" s="203">
        <v>0</v>
      </c>
      <c r="Z71" s="203">
        <v>0</v>
      </c>
      <c r="AA71" s="203">
        <v>0</v>
      </c>
      <c r="AB71" s="203">
        <v>0</v>
      </c>
      <c r="AC71" s="203">
        <v>0</v>
      </c>
      <c r="AD71" s="203">
        <v>9.7243351059874583E-2</v>
      </c>
      <c r="AE71" s="203">
        <v>4.8080283935819985E-2</v>
      </c>
      <c r="AF71" s="203">
        <v>4.9814485562433126E-2</v>
      </c>
      <c r="AG71" s="203">
        <v>0</v>
      </c>
      <c r="AH71" s="203">
        <v>0</v>
      </c>
      <c r="AI71" s="203">
        <v>0.10150095381664062</v>
      </c>
      <c r="AJ71" s="532"/>
      <c r="AK71" s="203"/>
      <c r="AL71" s="203"/>
    </row>
    <row r="72" spans="1:38" x14ac:dyDescent="0.25">
      <c r="A72" s="304" t="s">
        <v>1258</v>
      </c>
      <c r="B72" s="71" t="s">
        <v>601</v>
      </c>
      <c r="C72" s="203">
        <v>9.378533412739623E-2</v>
      </c>
      <c r="D72" s="203">
        <v>8.2708251661218424E-2</v>
      </c>
      <c r="E72" s="203">
        <v>8.8118036234854369E-2</v>
      </c>
      <c r="F72" s="203">
        <v>8.9656843432738692E-2</v>
      </c>
      <c r="G72" s="203">
        <v>8.3028936786195606E-2</v>
      </c>
      <c r="H72" s="203">
        <v>0</v>
      </c>
      <c r="I72" s="203">
        <v>8.6728986830474419E-2</v>
      </c>
      <c r="J72" s="203">
        <v>0</v>
      </c>
      <c r="K72" s="203">
        <v>0</v>
      </c>
      <c r="L72" s="203">
        <v>0</v>
      </c>
      <c r="M72" s="203">
        <v>0</v>
      </c>
      <c r="N72" s="203">
        <v>8.9973718571675104E-2</v>
      </c>
      <c r="O72" s="203">
        <v>9.0171160671035755E-2</v>
      </c>
      <c r="P72" s="203">
        <v>0</v>
      </c>
      <c r="Q72" s="203">
        <v>8.8232007682821134E-2</v>
      </c>
      <c r="R72" s="203">
        <v>8.6246878091677776E-2</v>
      </c>
      <c r="S72" s="203">
        <v>0</v>
      </c>
      <c r="T72" s="203">
        <v>0</v>
      </c>
      <c r="U72" s="203">
        <v>0</v>
      </c>
      <c r="V72" s="203">
        <v>0</v>
      </c>
      <c r="W72" s="203">
        <v>0</v>
      </c>
      <c r="X72" s="203">
        <v>0</v>
      </c>
      <c r="Y72" s="203">
        <v>0</v>
      </c>
      <c r="Z72" s="203">
        <v>0</v>
      </c>
      <c r="AA72" s="203">
        <v>0</v>
      </c>
      <c r="AB72" s="203">
        <v>0</v>
      </c>
      <c r="AC72" s="203">
        <v>8.6246878091677776E-2</v>
      </c>
      <c r="AD72" s="203">
        <v>8.3131708060071613E-2</v>
      </c>
      <c r="AE72" s="203">
        <v>0</v>
      </c>
      <c r="AF72" s="203">
        <v>0</v>
      </c>
      <c r="AG72" s="203">
        <v>0</v>
      </c>
      <c r="AH72" s="203">
        <v>0</v>
      </c>
      <c r="AI72" s="203">
        <v>8.3131708060071613E-2</v>
      </c>
      <c r="AJ72" s="532"/>
      <c r="AK72" s="203"/>
      <c r="AL72" s="203"/>
    </row>
    <row r="73" spans="1:38" x14ac:dyDescent="0.25">
      <c r="A73" s="304" t="s">
        <v>1259</v>
      </c>
      <c r="B73" s="71" t="s">
        <v>1131</v>
      </c>
      <c r="C73" s="203">
        <v>0</v>
      </c>
      <c r="D73" s="203">
        <v>0</v>
      </c>
      <c r="E73" s="203">
        <v>0</v>
      </c>
      <c r="F73" s="203">
        <v>0</v>
      </c>
      <c r="G73" s="203">
        <v>0</v>
      </c>
      <c r="H73" s="203">
        <v>0</v>
      </c>
      <c r="I73" s="203">
        <v>0</v>
      </c>
      <c r="J73" s="203">
        <v>0</v>
      </c>
      <c r="K73" s="203">
        <v>0</v>
      </c>
      <c r="L73" s="203">
        <v>0</v>
      </c>
      <c r="M73" s="203">
        <v>0</v>
      </c>
      <c r="N73" s="203">
        <v>0</v>
      </c>
      <c r="O73" s="203">
        <v>0</v>
      </c>
      <c r="P73" s="203">
        <v>0</v>
      </c>
      <c r="Q73" s="203">
        <v>0</v>
      </c>
      <c r="R73" s="203">
        <v>0</v>
      </c>
      <c r="S73" s="203">
        <v>0</v>
      </c>
      <c r="T73" s="203">
        <v>0</v>
      </c>
      <c r="U73" s="203">
        <v>0</v>
      </c>
      <c r="V73" s="203">
        <v>0</v>
      </c>
      <c r="W73" s="203">
        <v>0</v>
      </c>
      <c r="X73" s="203">
        <v>0</v>
      </c>
      <c r="Y73" s="203">
        <v>0</v>
      </c>
      <c r="Z73" s="203">
        <v>0</v>
      </c>
      <c r="AA73" s="203">
        <v>0</v>
      </c>
      <c r="AB73" s="203">
        <v>0</v>
      </c>
      <c r="AC73" s="203">
        <v>0</v>
      </c>
      <c r="AD73" s="203">
        <v>0</v>
      </c>
      <c r="AE73" s="203">
        <v>0</v>
      </c>
      <c r="AF73" s="203">
        <v>0</v>
      </c>
      <c r="AG73" s="203">
        <v>0</v>
      </c>
      <c r="AH73" s="203">
        <v>0</v>
      </c>
      <c r="AI73" s="203">
        <v>0</v>
      </c>
      <c r="AJ73" s="532"/>
      <c r="AK73" s="203"/>
      <c r="AL73" s="203"/>
    </row>
    <row r="74" spans="1:38" x14ac:dyDescent="0.25">
      <c r="A74" s="304" t="s">
        <v>1260</v>
      </c>
      <c r="B74" s="71" t="s">
        <v>602</v>
      </c>
      <c r="C74" s="203">
        <v>9.8660038874143929E-2</v>
      </c>
      <c r="D74" s="203">
        <v>0.11098311256822915</v>
      </c>
      <c r="E74" s="203">
        <v>8.2504315921249766E-2</v>
      </c>
      <c r="F74" s="203">
        <v>0.12805086358064838</v>
      </c>
      <c r="G74" s="203">
        <v>0.10188178854739674</v>
      </c>
      <c r="H74" s="203">
        <v>0.1323257208484315</v>
      </c>
      <c r="I74" s="203">
        <v>0.11035241175475402</v>
      </c>
      <c r="J74" s="203">
        <v>0</v>
      </c>
      <c r="K74" s="203">
        <v>0</v>
      </c>
      <c r="L74" s="203">
        <v>1.2502373389424348E-2</v>
      </c>
      <c r="M74" s="203">
        <v>9.1318381083840078E-2</v>
      </c>
      <c r="N74" s="203">
        <v>0.1291801575357826</v>
      </c>
      <c r="O74" s="203">
        <v>0.12855577836527163</v>
      </c>
      <c r="P74" s="203">
        <v>0.16813897292771296</v>
      </c>
      <c r="Q74" s="203">
        <v>6.936363909196222E-2</v>
      </c>
      <c r="R74" s="203">
        <v>0.11702966989923827</v>
      </c>
      <c r="S74" s="203">
        <v>0.14192306836900423</v>
      </c>
      <c r="T74" s="203">
        <v>0.10052738058001449</v>
      </c>
      <c r="U74" s="203">
        <v>0.13063508965329276</v>
      </c>
      <c r="V74" s="203">
        <v>0</v>
      </c>
      <c r="W74" s="203">
        <v>0</v>
      </c>
      <c r="X74" s="203">
        <v>0.10517103647349141</v>
      </c>
      <c r="Y74" s="203">
        <v>0.11191401852435437</v>
      </c>
      <c r="Z74" s="203">
        <v>0.1998572318687489</v>
      </c>
      <c r="AA74" s="203">
        <v>0.17072504354974671</v>
      </c>
      <c r="AB74" s="203">
        <v>0.21530629931767814</v>
      </c>
      <c r="AC74" s="203">
        <v>0.14810201842528528</v>
      </c>
      <c r="AD74" s="203">
        <v>9.8387481499395357E-2</v>
      </c>
      <c r="AE74" s="203">
        <v>9.1318381083840078E-2</v>
      </c>
      <c r="AF74" s="203">
        <v>6.0832329738348609E-3</v>
      </c>
      <c r="AG74" s="203">
        <v>0</v>
      </c>
      <c r="AH74" s="203">
        <v>0.12630136652357765</v>
      </c>
      <c r="AI74" s="203">
        <v>0.10769170790181087</v>
      </c>
      <c r="AJ74" s="532"/>
      <c r="AK74" s="203"/>
      <c r="AL74" s="203"/>
    </row>
    <row r="75" spans="1:38" x14ac:dyDescent="0.25">
      <c r="A75" s="304" t="s">
        <v>1261</v>
      </c>
      <c r="B75" s="71" t="s">
        <v>603</v>
      </c>
      <c r="C75" s="203">
        <v>0.13405596889430849</v>
      </c>
      <c r="D75" s="203">
        <v>0.14636488964218092</v>
      </c>
      <c r="E75" s="203">
        <v>0.15321927733376556</v>
      </c>
      <c r="F75" s="203">
        <v>0.13924677306623134</v>
      </c>
      <c r="G75" s="203">
        <v>0.15013505803942245</v>
      </c>
      <c r="H75" s="203">
        <v>0.1298209920618989</v>
      </c>
      <c r="I75" s="203">
        <v>2.7377080788144614E-2</v>
      </c>
      <c r="J75" s="203">
        <v>8.1174734028651371E-2</v>
      </c>
      <c r="K75" s="203">
        <v>0</v>
      </c>
      <c r="L75" s="203">
        <v>0.11409692015649822</v>
      </c>
      <c r="M75" s="203">
        <v>7.9334416255409157E-2</v>
      </c>
      <c r="N75" s="203">
        <v>0.13268717634651564</v>
      </c>
      <c r="O75" s="203">
        <v>9.336186089879335E-2</v>
      </c>
      <c r="P75" s="203">
        <v>0.1581390595199601</v>
      </c>
      <c r="Q75" s="203">
        <v>7.2668527242875702E-2</v>
      </c>
      <c r="R75" s="203">
        <v>0.16479339188973496</v>
      </c>
      <c r="S75" s="203">
        <v>0.11890314351766371</v>
      </c>
      <c r="T75" s="203">
        <v>0.1507043344396663</v>
      </c>
      <c r="U75" s="203">
        <v>0.17898189322018315</v>
      </c>
      <c r="V75" s="203">
        <v>0</v>
      </c>
      <c r="W75" s="203">
        <v>1.785497401750376E-4</v>
      </c>
      <c r="X75" s="203">
        <v>0.17317113479531573</v>
      </c>
      <c r="Y75" s="203">
        <v>9.9459754809829576E-2</v>
      </c>
      <c r="Z75" s="203">
        <v>0.19008534661468068</v>
      </c>
      <c r="AA75" s="203">
        <v>0.19724239684342681</v>
      </c>
      <c r="AB75" s="203">
        <v>0.23083683816072575</v>
      </c>
      <c r="AC75" s="203">
        <v>0.15496182400899761</v>
      </c>
      <c r="AD75" s="203">
        <v>0.13307907215667142</v>
      </c>
      <c r="AE75" s="203">
        <v>7.9714795006693734E-2</v>
      </c>
      <c r="AF75" s="203">
        <v>3.8627053099381289E-2</v>
      </c>
      <c r="AG75" s="203">
        <v>0</v>
      </c>
      <c r="AH75" s="203">
        <v>0.17695285960075008</v>
      </c>
      <c r="AI75" s="203">
        <v>0.14727613182238938</v>
      </c>
      <c r="AJ75" s="532"/>
    </row>
    <row r="76" spans="1:38" x14ac:dyDescent="0.25">
      <c r="B76" s="70" t="s">
        <v>604</v>
      </c>
      <c r="C76" s="203">
        <v>0.11204077625477152</v>
      </c>
      <c r="D76" s="203">
        <v>0.10922839086710792</v>
      </c>
      <c r="E76" s="203">
        <v>0.12869742643376886</v>
      </c>
      <c r="F76" s="203">
        <v>0.1054283092409907</v>
      </c>
      <c r="G76" s="203">
        <v>0.11659992000109468</v>
      </c>
      <c r="H76" s="203">
        <v>0.11985419459342009</v>
      </c>
      <c r="I76" s="203">
        <v>9.7976823130049795E-2</v>
      </c>
      <c r="J76" s="203">
        <v>7.0095315060881777E-2</v>
      </c>
      <c r="K76" s="203">
        <v>0.1184724684622134</v>
      </c>
      <c r="L76" s="203">
        <v>0.14072879763317636</v>
      </c>
      <c r="M76" s="203">
        <v>9.4197768039338325E-2</v>
      </c>
      <c r="N76" s="203">
        <v>0.14429594276453866</v>
      </c>
      <c r="O76" s="203">
        <v>0.11615943140272578</v>
      </c>
      <c r="P76" s="203">
        <v>0.1803333390169452</v>
      </c>
      <c r="Q76" s="203">
        <v>0.11256356086875906</v>
      </c>
      <c r="R76" s="203">
        <v>9.7959130848822074E-2</v>
      </c>
      <c r="S76" s="203">
        <v>0.12355220993063332</v>
      </c>
      <c r="T76" s="203">
        <v>0.14334314400734174</v>
      </c>
      <c r="U76" s="203">
        <v>0.14553130516798585</v>
      </c>
      <c r="V76" s="203">
        <v>8.2676303048752259E-2</v>
      </c>
      <c r="W76" s="203">
        <v>0.17692025197204705</v>
      </c>
      <c r="X76" s="203">
        <v>0.19996008386818054</v>
      </c>
      <c r="Y76" s="203">
        <v>0.11496614755114742</v>
      </c>
      <c r="Z76" s="203">
        <v>0.21877862377366147</v>
      </c>
      <c r="AA76" s="203">
        <v>0.17381939923666095</v>
      </c>
      <c r="AB76" s="203">
        <v>0.20594202949374485</v>
      </c>
      <c r="AC76" s="203">
        <v>0.13562709889340807</v>
      </c>
      <c r="AD76" s="203">
        <v>0.1159037638439854</v>
      </c>
      <c r="AE76" s="203">
        <v>9.2286812902299703E-2</v>
      </c>
      <c r="AF76" s="203">
        <v>0.12427477161102021</v>
      </c>
      <c r="AG76" s="203">
        <v>0</v>
      </c>
      <c r="AH76" s="203">
        <v>0.20881509634243439</v>
      </c>
      <c r="AI76" s="203">
        <v>0.11681185431855959</v>
      </c>
      <c r="AJ76" s="532"/>
    </row>
    <row r="77" spans="1:38" x14ac:dyDescent="0.25">
      <c r="B77" s="70"/>
      <c r="C77" s="203"/>
      <c r="D77" s="203"/>
      <c r="E77" s="203"/>
      <c r="F77" s="203"/>
      <c r="G77" s="203" t="e">
        <v>#REF!</v>
      </c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532"/>
    </row>
    <row r="78" spans="1:38" x14ac:dyDescent="0.25">
      <c r="B78" s="70" t="s">
        <v>605</v>
      </c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532"/>
    </row>
    <row r="79" spans="1:38" s="218" customFormat="1" x14ac:dyDescent="0.25">
      <c r="A79" s="238" t="s">
        <v>606</v>
      </c>
      <c r="B79" s="239" t="s">
        <v>607</v>
      </c>
      <c r="C79" s="203">
        <v>0.24407679584247963</v>
      </c>
      <c r="D79" s="203">
        <v>0.32880380365035528</v>
      </c>
      <c r="E79" s="203">
        <v>0.23251340190498113</v>
      </c>
      <c r="F79" s="203">
        <v>0.23654639632232879</v>
      </c>
      <c r="G79" s="203">
        <v>0.25418744622057643</v>
      </c>
      <c r="H79" s="203">
        <v>0.28316857456367622</v>
      </c>
      <c r="I79" s="203">
        <v>0.3586133358489676</v>
      </c>
      <c r="J79" s="203">
        <v>0.60847498464264671</v>
      </c>
      <c r="K79" s="203">
        <v>0.17654559933530456</v>
      </c>
      <c r="L79" s="203">
        <v>0.31250941655889536</v>
      </c>
      <c r="M79" s="203">
        <v>0.26530696723641234</v>
      </c>
      <c r="N79" s="203">
        <v>0.40851753587223216</v>
      </c>
      <c r="O79" s="203">
        <v>0.3067858501932067</v>
      </c>
      <c r="P79" s="203">
        <v>0.39557615694679132</v>
      </c>
      <c r="Q79" s="203">
        <v>0.32164842982518582</v>
      </c>
      <c r="R79" s="203">
        <v>0.30656324790404355</v>
      </c>
      <c r="S79" s="203">
        <v>0.24223435260537426</v>
      </c>
      <c r="T79" s="203">
        <v>0.31718849425083057</v>
      </c>
      <c r="U79" s="203">
        <v>0.15824884556295632</v>
      </c>
      <c r="V79" s="203">
        <v>0.40028197297757734</v>
      </c>
      <c r="W79" s="203">
        <v>0.27933580898606092</v>
      </c>
      <c r="X79" s="203">
        <v>0.55374675819030927</v>
      </c>
      <c r="Y79" s="203">
        <v>0.65395965963513503</v>
      </c>
      <c r="Z79" s="203">
        <v>0.29782256611276686</v>
      </c>
      <c r="AA79" s="203">
        <v>0.24942025760722741</v>
      </c>
      <c r="AB79" s="203">
        <v>0.49564792160141091</v>
      </c>
      <c r="AC79" s="203">
        <v>0.31926113918230731</v>
      </c>
      <c r="AD79" s="203">
        <v>0.27736989830337194</v>
      </c>
      <c r="AE79" s="203">
        <v>0.31696369706716659</v>
      </c>
      <c r="AF79" s="203">
        <v>0.25429239484232924</v>
      </c>
      <c r="AG79" s="203" t="e">
        <v>#DIV/0!</v>
      </c>
      <c r="AH79" s="203">
        <v>0.43896053464938506</v>
      </c>
      <c r="AI79" s="203">
        <v>0.27287428074463671</v>
      </c>
      <c r="AJ79" s="532"/>
    </row>
    <row r="80" spans="1:38" s="218" customFormat="1" x14ac:dyDescent="0.25">
      <c r="A80" s="238"/>
      <c r="B80" s="239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532"/>
    </row>
    <row r="81" spans="1:36" s="218" customFormat="1" ht="16.2" x14ac:dyDescent="0.25">
      <c r="A81" s="238" t="s">
        <v>608</v>
      </c>
      <c r="B81" s="239" t="s">
        <v>609</v>
      </c>
      <c r="C81" s="137">
        <v>0</v>
      </c>
      <c r="D81" s="137">
        <v>0</v>
      </c>
      <c r="E81" s="137">
        <v>0</v>
      </c>
      <c r="F81" s="137">
        <v>0</v>
      </c>
      <c r="G81" s="137">
        <v>0</v>
      </c>
      <c r="H81" s="137">
        <v>0</v>
      </c>
      <c r="I81" s="137">
        <v>0</v>
      </c>
      <c r="J81" s="137">
        <v>0</v>
      </c>
      <c r="K81" s="137">
        <v>0</v>
      </c>
      <c r="L81" s="137">
        <v>0</v>
      </c>
      <c r="M81" s="137">
        <v>0</v>
      </c>
      <c r="N81" s="137">
        <v>0</v>
      </c>
      <c r="O81" s="137">
        <v>0</v>
      </c>
      <c r="P81" s="137">
        <v>0</v>
      </c>
      <c r="Q81" s="137">
        <v>0</v>
      </c>
      <c r="R81" s="137">
        <v>0</v>
      </c>
      <c r="S81" s="137">
        <v>0</v>
      </c>
      <c r="T81" s="137">
        <v>0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7">
        <v>0</v>
      </c>
      <c r="AA81" s="137">
        <v>0</v>
      </c>
      <c r="AB81" s="137">
        <v>0</v>
      </c>
      <c r="AC81" s="137">
        <v>0</v>
      </c>
      <c r="AD81" s="137">
        <v>0</v>
      </c>
      <c r="AE81" s="137">
        <v>0</v>
      </c>
      <c r="AF81" s="137">
        <v>0</v>
      </c>
      <c r="AG81" s="137">
        <v>0</v>
      </c>
      <c r="AH81" s="137">
        <v>0</v>
      </c>
      <c r="AI81" s="137">
        <v>0</v>
      </c>
      <c r="AJ81" s="532"/>
    </row>
    <row r="82" spans="1:36" s="218" customFormat="1" ht="16.2" x14ac:dyDescent="0.25">
      <c r="A82" s="238" t="s">
        <v>610</v>
      </c>
      <c r="B82" s="239" t="s">
        <v>611</v>
      </c>
      <c r="C82" s="137">
        <v>0</v>
      </c>
      <c r="D82" s="137">
        <v>0</v>
      </c>
      <c r="E82" s="137">
        <v>0</v>
      </c>
      <c r="F82" s="137">
        <v>0</v>
      </c>
      <c r="G82" s="137">
        <v>0</v>
      </c>
      <c r="H82" s="137">
        <v>0</v>
      </c>
      <c r="I82" s="137">
        <v>0</v>
      </c>
      <c r="J82" s="137">
        <v>0</v>
      </c>
      <c r="K82" s="137">
        <v>0</v>
      </c>
      <c r="L82" s="137">
        <v>0</v>
      </c>
      <c r="M82" s="137">
        <v>0</v>
      </c>
      <c r="N82" s="137">
        <v>0</v>
      </c>
      <c r="O82" s="137">
        <v>0</v>
      </c>
      <c r="P82" s="137">
        <v>0</v>
      </c>
      <c r="Q82" s="137">
        <v>0</v>
      </c>
      <c r="R82" s="137">
        <v>0</v>
      </c>
      <c r="S82" s="137">
        <v>0</v>
      </c>
      <c r="T82" s="137">
        <v>0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7">
        <v>0</v>
      </c>
      <c r="AA82" s="137">
        <v>0</v>
      </c>
      <c r="AB82" s="137">
        <v>0</v>
      </c>
      <c r="AC82" s="137">
        <v>0</v>
      </c>
      <c r="AD82" s="137">
        <v>0</v>
      </c>
      <c r="AE82" s="137">
        <v>0</v>
      </c>
      <c r="AF82" s="137">
        <v>0</v>
      </c>
      <c r="AG82" s="137">
        <v>0</v>
      </c>
      <c r="AH82" s="137">
        <v>0</v>
      </c>
      <c r="AI82" s="137">
        <v>0</v>
      </c>
      <c r="AJ82" s="532"/>
    </row>
    <row r="83" spans="1:36" s="218" customFormat="1" x14ac:dyDescent="0.25">
      <c r="A83" s="238"/>
      <c r="B83" s="239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532"/>
    </row>
    <row r="84" spans="1:36" s="218" customFormat="1" x14ac:dyDescent="0.25">
      <c r="A84" s="238"/>
      <c r="B84" s="240" t="s">
        <v>612</v>
      </c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532"/>
    </row>
    <row r="85" spans="1:36" s="218" customFormat="1" ht="16.2" x14ac:dyDescent="0.25">
      <c r="A85" s="238" t="s">
        <v>613</v>
      </c>
      <c r="B85" s="239" t="s">
        <v>614</v>
      </c>
      <c r="C85" s="203">
        <v>-0.21718282724516152</v>
      </c>
      <c r="D85" s="203">
        <v>-0.12611111363203273</v>
      </c>
      <c r="E85" s="203">
        <v>-0.55615124120113868</v>
      </c>
      <c r="F85" s="203">
        <v>-0.22489700549718825</v>
      </c>
      <c r="G85" s="203">
        <v>-0.33552828019035374</v>
      </c>
      <c r="H85" s="203">
        <v>-0.1171289434364934</v>
      </c>
      <c r="I85" s="203">
        <v>-0.17423504083417052</v>
      </c>
      <c r="J85" s="203">
        <v>-0.22956456025577188</v>
      </c>
      <c r="K85" s="203">
        <v>-0.31324053290508391</v>
      </c>
      <c r="L85" s="203">
        <v>-0.4954320742227537</v>
      </c>
      <c r="M85" s="203">
        <v>-0.24590802275595253</v>
      </c>
      <c r="N85" s="203">
        <v>-0.44563096621867188</v>
      </c>
      <c r="O85" s="203">
        <v>-0.14506002996171888</v>
      </c>
      <c r="P85" s="203">
        <v>-0.31694550963531448</v>
      </c>
      <c r="Q85" s="203">
        <v>-0.25376846617061655</v>
      </c>
      <c r="R85" s="203">
        <v>-3.1444778329028582E-2</v>
      </c>
      <c r="S85" s="203">
        <v>-1.8031993585580393E-2</v>
      </c>
      <c r="T85" s="203">
        <v>9.9965338907193266E-2</v>
      </c>
      <c r="U85" s="203">
        <v>-3.7853635881855863E-2</v>
      </c>
      <c r="V85" s="203">
        <v>-8.7270480980468593E-2</v>
      </c>
      <c r="W85" s="203">
        <v>-0.11708788955782019</v>
      </c>
      <c r="X85" s="203">
        <v>0.14632505483192154</v>
      </c>
      <c r="Y85" s="203">
        <v>-2.8893001866459454E-2</v>
      </c>
      <c r="Z85" s="203">
        <v>-8.0530293960625554E-2</v>
      </c>
      <c r="AA85" s="203">
        <v>-0.325680058746526</v>
      </c>
      <c r="AB85" s="203">
        <v>-4.0900897271986557E-2</v>
      </c>
      <c r="AC85" s="203">
        <v>-6.2480206339368037E-2</v>
      </c>
      <c r="AD85" s="203">
        <v>-0.29435166806604712</v>
      </c>
      <c r="AE85" s="203">
        <v>-0.24308301566646012</v>
      </c>
      <c r="AF85" s="203">
        <v>-0.33588750143455326</v>
      </c>
      <c r="AG85" s="203" t="e">
        <v>#DIV/0!</v>
      </c>
      <c r="AH85" s="203">
        <v>-1.9327669047920278E-2</v>
      </c>
      <c r="AI85" s="203">
        <v>-0.29793668871987211</v>
      </c>
      <c r="AJ85" s="532"/>
    </row>
    <row r="86" spans="1:36" s="218" customFormat="1" x14ac:dyDescent="0.25">
      <c r="A86" s="238"/>
      <c r="B86" s="239" t="s">
        <v>615</v>
      </c>
      <c r="C86" s="203">
        <v>9.8578196727490741E-2</v>
      </c>
      <c r="D86" s="203">
        <v>0.18035736470091893</v>
      </c>
      <c r="E86" s="203">
        <v>0.19655285846838189</v>
      </c>
      <c r="F86" s="203">
        <v>0.15998702407459292</v>
      </c>
      <c r="G86" s="203">
        <v>0.16975505970469745</v>
      </c>
      <c r="H86" s="203">
        <v>0.27225893838229115</v>
      </c>
      <c r="I86" s="203">
        <v>8.7266440958228109E-2</v>
      </c>
      <c r="J86" s="203">
        <v>2.4844743026909829E-8</v>
      </c>
      <c r="K86" s="203">
        <v>0.19167723115080174</v>
      </c>
      <c r="L86" s="203">
        <v>0.18388180714337343</v>
      </c>
      <c r="M86" s="203">
        <v>6.228029531187345E-2</v>
      </c>
      <c r="N86" s="203">
        <v>0.17046999961237563</v>
      </c>
      <c r="O86" s="203">
        <v>0.1059878566033757</v>
      </c>
      <c r="P86" s="203">
        <v>0.19351955685786532</v>
      </c>
      <c r="Q86" s="203">
        <v>0.14060072213300417</v>
      </c>
      <c r="R86" s="203">
        <v>0.14709089655200758</v>
      </c>
      <c r="S86" s="203">
        <v>0.18010214116074569</v>
      </c>
      <c r="T86" s="203">
        <v>0.2108370122339257</v>
      </c>
      <c r="U86" s="203">
        <v>0.19700202458514304</v>
      </c>
      <c r="V86" s="203">
        <v>3.6196032165137964E-3</v>
      </c>
      <c r="W86" s="203">
        <v>0.17796655546611551</v>
      </c>
      <c r="X86" s="203">
        <v>0.61447043388728873</v>
      </c>
      <c r="Y86" s="203">
        <v>5.4688561335949584E-2</v>
      </c>
      <c r="Z86" s="203">
        <v>0.27061001114406669</v>
      </c>
      <c r="AA86" s="203">
        <v>0.3512217928620231</v>
      </c>
      <c r="AB86" s="203">
        <v>0.29119953506356128</v>
      </c>
      <c r="AC86" s="203">
        <v>0.20619180237704479</v>
      </c>
      <c r="AD86" s="203">
        <v>0.16099396107578223</v>
      </c>
      <c r="AE86" s="203">
        <v>5.1385861323867549E-2</v>
      </c>
      <c r="AF86" s="203">
        <v>0.19060290666921059</v>
      </c>
      <c r="AG86" s="203" t="e">
        <v>#DIV/0!</v>
      </c>
      <c r="AH86" s="203">
        <v>0.37377098283096477</v>
      </c>
      <c r="AI86" s="203">
        <v>0.1668799986056318</v>
      </c>
      <c r="AJ86" s="532"/>
    </row>
    <row r="87" spans="1:36" s="218" customFormat="1" x14ac:dyDescent="0.25">
      <c r="A87" s="238"/>
      <c r="B87" s="239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532"/>
    </row>
    <row r="88" spans="1:36" s="218" customFormat="1" x14ac:dyDescent="0.25">
      <c r="A88" s="238" t="s">
        <v>616</v>
      </c>
      <c r="B88" s="239" t="s">
        <v>617</v>
      </c>
      <c r="C88" s="203">
        <v>9.2505632172484711E-2</v>
      </c>
      <c r="D88" s="203">
        <v>0.11011769903620749</v>
      </c>
      <c r="E88" s="203">
        <v>9.6015203901244239E-2</v>
      </c>
      <c r="F88" s="203">
        <v>8.2003809918300849E-2</v>
      </c>
      <c r="G88" s="203">
        <v>9.6005602497322456E-2</v>
      </c>
      <c r="H88" s="203">
        <v>8.9225191848716551E-2</v>
      </c>
      <c r="I88" s="203">
        <v>9.1413629870355048E-2</v>
      </c>
      <c r="J88" s="203">
        <v>0.119932858341162</v>
      </c>
      <c r="K88" s="203">
        <v>0.20198721320115837</v>
      </c>
      <c r="L88" s="203">
        <v>8.7718711954339487E-2</v>
      </c>
      <c r="M88" s="203">
        <v>9.7484213051442378E-2</v>
      </c>
      <c r="N88" s="203">
        <v>0.10130244755612548</v>
      </c>
      <c r="O88" s="203">
        <v>6.9823764211296407E-2</v>
      </c>
      <c r="P88" s="203">
        <v>0.19323995289549661</v>
      </c>
      <c r="Q88" s="203">
        <v>0.11217142420873084</v>
      </c>
      <c r="R88" s="203">
        <v>9.7984033349564778E-2</v>
      </c>
      <c r="S88" s="203">
        <v>9.2365033713591796E-2</v>
      </c>
      <c r="T88" s="203">
        <v>0.21295004579171725</v>
      </c>
      <c r="U88" s="203">
        <v>0.29603211323705059</v>
      </c>
      <c r="V88" s="203">
        <v>0.16189171710440456</v>
      </c>
      <c r="W88" s="203">
        <v>0.19058580527145591</v>
      </c>
      <c r="X88" s="203">
        <v>0.1001373860096646</v>
      </c>
      <c r="Y88" s="203">
        <v>0.334411102229347</v>
      </c>
      <c r="Z88" s="203">
        <v>0.16694127558703509</v>
      </c>
      <c r="AA88" s="203">
        <v>9.1665381637033194E-2</v>
      </c>
      <c r="AB88" s="203">
        <v>0.20033682555139115</v>
      </c>
      <c r="AC88" s="203">
        <v>0.12913223283498371</v>
      </c>
      <c r="AD88" s="203">
        <v>0.10254227023945117</v>
      </c>
      <c r="AE88" s="203">
        <v>0.10045998385464823</v>
      </c>
      <c r="AF88" s="203">
        <v>0.16846181537868379</v>
      </c>
      <c r="AG88" s="203" t="e">
        <v>#DIV/0!</v>
      </c>
      <c r="AH88" s="203">
        <v>0.1559446304059752</v>
      </c>
      <c r="AI88" s="203">
        <v>9.7224101442497241E-2</v>
      </c>
      <c r="AJ88" s="532"/>
    </row>
    <row r="89" spans="1:36" s="218" customFormat="1" x14ac:dyDescent="0.25">
      <c r="A89" s="238" t="s">
        <v>618</v>
      </c>
      <c r="B89" s="239" t="s">
        <v>619</v>
      </c>
      <c r="C89" s="203">
        <v>1.1511180883190337</v>
      </c>
      <c r="D89" s="203">
        <v>1.2224075509678738</v>
      </c>
      <c r="E89" s="203">
        <v>1.1266251958205211</v>
      </c>
      <c r="F89" s="203">
        <v>1.1323404974063871</v>
      </c>
      <c r="G89" s="203">
        <v>1.1536304558164161</v>
      </c>
      <c r="H89" s="203">
        <v>1.1760238231486067</v>
      </c>
      <c r="I89" s="203">
        <v>1.1350564065479285</v>
      </c>
      <c r="J89" s="203">
        <v>1.1655158530501168</v>
      </c>
      <c r="K89" s="203">
        <v>0.99858632015335758</v>
      </c>
      <c r="L89" s="203">
        <v>1.0606712964554488</v>
      </c>
      <c r="M89" s="203">
        <v>1.1204039731903739</v>
      </c>
      <c r="N89" s="203">
        <v>1.1916926195382598</v>
      </c>
      <c r="O89" s="203">
        <v>1.1463209424484047</v>
      </c>
      <c r="P89" s="203">
        <v>1.0412380343876404</v>
      </c>
      <c r="Q89" s="203">
        <v>1.1137826292351289</v>
      </c>
      <c r="R89" s="203">
        <v>1.0914473133429818</v>
      </c>
      <c r="S89" s="203">
        <v>1.1954979921216873</v>
      </c>
      <c r="T89" s="203">
        <v>1.2938983790063889</v>
      </c>
      <c r="U89" s="203">
        <v>1.1209172974027253</v>
      </c>
      <c r="V89" s="203">
        <v>1.0651795763755429</v>
      </c>
      <c r="W89" s="203">
        <v>1.3212359520986308</v>
      </c>
      <c r="X89" s="203">
        <v>1.2150443557573507</v>
      </c>
      <c r="Y89" s="203">
        <v>1.2205301177495302</v>
      </c>
      <c r="Z89" s="203">
        <v>1.0917639770541214</v>
      </c>
      <c r="AA89" s="203">
        <v>1.0929486991799588</v>
      </c>
      <c r="AB89" s="203">
        <v>1.036908027318056</v>
      </c>
      <c r="AC89" s="203">
        <v>1.1232098463255979</v>
      </c>
      <c r="AD89" s="203">
        <v>1.1392521790617889</v>
      </c>
      <c r="AE89" s="203">
        <v>1.1263839605451489</v>
      </c>
      <c r="AF89" s="203">
        <v>1.0188884985611208</v>
      </c>
      <c r="AG89" s="203">
        <v>1</v>
      </c>
      <c r="AH89" s="203">
        <v>1.1140290405717741</v>
      </c>
      <c r="AI89" s="203">
        <v>1.1503502219032846</v>
      </c>
      <c r="AJ89" s="532"/>
    </row>
    <row r="90" spans="1:36" s="218" customFormat="1" x14ac:dyDescent="0.25">
      <c r="A90" s="238" t="s">
        <v>620</v>
      </c>
      <c r="B90" s="241" t="s">
        <v>621</v>
      </c>
      <c r="C90" s="242">
        <v>8.036154857714882E-2</v>
      </c>
      <c r="D90" s="242">
        <v>9.0082639745655099E-2</v>
      </c>
      <c r="E90" s="242">
        <v>8.5223732131533211E-2</v>
      </c>
      <c r="F90" s="242">
        <v>7.2419744861311267E-2</v>
      </c>
      <c r="G90" s="242">
        <v>8.3220412579503175E-2</v>
      </c>
      <c r="H90" s="242">
        <v>7.5870224813840134E-2</v>
      </c>
      <c r="I90" s="242">
        <v>8.0536640596015216E-2</v>
      </c>
      <c r="J90" s="242">
        <v>0.10290109570564968</v>
      </c>
      <c r="K90" s="242">
        <v>0.2022731626947766</v>
      </c>
      <c r="L90" s="242">
        <v>8.270112734027768E-2</v>
      </c>
      <c r="M90" s="242">
        <v>8.7008092959411795E-2</v>
      </c>
      <c r="N90" s="242">
        <v>8.5007195559687804E-2</v>
      </c>
      <c r="O90" s="242">
        <v>6.0911182571750967E-2</v>
      </c>
      <c r="P90" s="242">
        <v>0.18558672130061252</v>
      </c>
      <c r="Q90" s="242">
        <v>0.10071213292827402</v>
      </c>
      <c r="R90" s="242">
        <v>8.9774405188144696E-2</v>
      </c>
      <c r="S90" s="242">
        <v>7.726071839708297E-2</v>
      </c>
      <c r="T90" s="242">
        <v>0.16458019365882964</v>
      </c>
      <c r="U90" s="242">
        <v>0.26409808638245291</v>
      </c>
      <c r="V90" s="242">
        <v>0.15198537476213075</v>
      </c>
      <c r="W90" s="242">
        <v>0.14424812234993481</v>
      </c>
      <c r="X90" s="242">
        <v>8.2414592961297981E-2</v>
      </c>
      <c r="Y90" s="242">
        <v>0.27398840664903018</v>
      </c>
      <c r="Z90" s="242">
        <v>0.15290967562191274</v>
      </c>
      <c r="AA90" s="242">
        <v>8.3869793436608581E-2</v>
      </c>
      <c r="AB90" s="242">
        <v>0.19320597417840304</v>
      </c>
      <c r="AC90" s="242">
        <v>0.1149671481757565</v>
      </c>
      <c r="AD90" s="242">
        <v>9.0008403867085918E-2</v>
      </c>
      <c r="AE90" s="242">
        <v>8.9188045438810634E-2</v>
      </c>
      <c r="AF90" s="242">
        <v>0.16533881343894485</v>
      </c>
      <c r="AG90" s="242" t="e">
        <v>#DIV/0!</v>
      </c>
      <c r="AH90" s="242">
        <v>0.13998255406873128</v>
      </c>
      <c r="AI90" s="530">
        <v>8.4516958045730992E-2</v>
      </c>
      <c r="AJ90" s="533"/>
    </row>
    <row r="91" spans="1:36" s="218" customFormat="1" x14ac:dyDescent="0.25">
      <c r="A91" s="238"/>
      <c r="D91" s="243"/>
      <c r="AJ91" s="203"/>
    </row>
    <row r="838" spans="1:15" s="82" customFormat="1" x14ac:dyDescent="0.25">
      <c r="A838" s="60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</row>
    <row r="1039" spans="1:15" s="82" customFormat="1" x14ac:dyDescent="0.25">
      <c r="A1039" s="60"/>
      <c r="C1039" s="113"/>
      <c r="D1039" s="113"/>
      <c r="E1039" s="113"/>
      <c r="F1039" s="113"/>
      <c r="G1039" s="113"/>
      <c r="H1039" s="113"/>
      <c r="I1039" s="113"/>
      <c r="J1039" s="113"/>
      <c r="K1039" s="113"/>
      <c r="L1039" s="113"/>
      <c r="M1039" s="113"/>
      <c r="N1039" s="113"/>
      <c r="O1039" s="113"/>
    </row>
    <row r="1088" spans="1:15" s="82" customFormat="1" x14ac:dyDescent="0.25">
      <c r="A1088" s="60"/>
      <c r="C1088" s="113"/>
      <c r="D1088" s="113"/>
      <c r="E1088" s="113"/>
      <c r="F1088" s="113"/>
      <c r="G1088" s="113"/>
      <c r="H1088" s="113"/>
      <c r="I1088" s="113"/>
      <c r="J1088" s="113"/>
      <c r="K1088" s="113"/>
      <c r="L1088" s="113"/>
      <c r="M1088" s="113"/>
      <c r="N1088" s="113"/>
      <c r="O1088" s="113"/>
    </row>
  </sheetData>
  <customSheetViews>
    <customSheetView guid="{CFED1871-9B9D-472F-82C9-C68C06036B2E}" scale="75" showGridLines="0" hiddenRows="1" hiddenColumns="1">
      <pane xSplit="3" ySplit="8" topLeftCell="D30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mergeCells count="1">
    <mergeCell ref="AE8:AH8"/>
  </mergeCells>
  <conditionalFormatting sqref="C2:C3 C5:C7 C10:AH11 AI10:AI42 C12:Q19 R12:AH42 D20:Q42 C81:AI82 C91:O1048576">
    <cfRule type="containsErrors" dxfId="13" priority="324">
      <formula>ISERROR(C2)</formula>
    </cfRule>
  </conditionalFormatting>
  <conditionalFormatting sqref="C20:C30">
    <cfRule type="containsErrors" dxfId="12" priority="227">
      <formula>ISERROR(C20)</formula>
    </cfRule>
  </conditionalFormatting>
  <conditionalFormatting sqref="C32:C45">
    <cfRule type="containsErrors" dxfId="11" priority="157">
      <formula>ISERROR(C32)</formula>
    </cfRule>
  </conditionalFormatting>
  <conditionalFormatting sqref="C47:C90">
    <cfRule type="containsErrors" dxfId="10" priority="10">
      <formula>ISERROR(C47)</formula>
    </cfRule>
  </conditionalFormatting>
  <conditionalFormatting sqref="D2:O7">
    <cfRule type="containsErrors" dxfId="9" priority="3">
      <formula>ISERROR(D2)</formula>
    </cfRule>
  </conditionalFormatting>
  <conditionalFormatting sqref="D43:AI90">
    <cfRule type="containsErrors" dxfId="8" priority="165">
      <formula>ISERROR(D43)</formula>
    </cfRule>
  </conditionalFormatting>
  <conditionalFormatting sqref="AG8">
    <cfRule type="containsBlanks" dxfId="7" priority="1">
      <formula>LEN(TRIM(AG8))=0</formula>
    </cfRule>
  </conditionalFormatting>
  <conditionalFormatting sqref="AK46">
    <cfRule type="containsErrors" dxfId="6" priority="321">
      <formula>ISERROR(AK46)</formula>
    </cfRule>
  </conditionalFormatting>
  <conditionalFormatting sqref="AK20:AL30">
    <cfRule type="containsErrors" dxfId="5" priority="79">
      <formula>ISERROR(AK20)</formula>
    </cfRule>
  </conditionalFormatting>
  <conditionalFormatting sqref="AK33:AL45">
    <cfRule type="containsErrors" dxfId="4" priority="34">
      <formula>ISERROR(AK33)</formula>
    </cfRule>
  </conditionalFormatting>
  <conditionalFormatting sqref="AK64:AL74">
    <cfRule type="containsErrors" dxfId="3" priority="19">
      <formula>ISERROR(AK64)</formula>
    </cfRule>
  </conditionalFormatting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CT1121"/>
  <sheetViews>
    <sheetView showGridLines="0" zoomScale="70" zoomScaleNormal="70" workbookViewId="0">
      <pane xSplit="3" ySplit="6" topLeftCell="D7" activePane="bottomRight" state="frozen"/>
      <selection activeCell="C349" sqref="C349:AV349"/>
      <selection pane="topRight" activeCell="C349" sqref="C349:AV349"/>
      <selection pane="bottomLeft" activeCell="C349" sqref="C349:AV349"/>
      <selection pane="bottomRight" activeCell="A251" sqref="A251:XFD271"/>
    </sheetView>
  </sheetViews>
  <sheetFormatPr defaultColWidth="11.44140625" defaultRowHeight="13.8" x14ac:dyDescent="0.25"/>
  <cols>
    <col min="1" max="1" width="2.77734375" style="11" customWidth="1"/>
    <col min="2" max="2" width="25.21875" style="11" customWidth="1"/>
    <col min="3" max="3" width="66.21875" style="11" customWidth="1"/>
    <col min="4" max="4" width="21.77734375" style="11" bestFit="1" customWidth="1"/>
    <col min="5" max="5" width="18.5546875" style="11" bestFit="1" customWidth="1"/>
    <col min="6" max="6" width="20.44140625" style="11" bestFit="1" customWidth="1"/>
    <col min="7" max="7" width="25" style="11" bestFit="1" customWidth="1"/>
    <col min="8" max="8" width="27.44140625" style="11" bestFit="1" customWidth="1"/>
    <col min="9" max="9" width="17.21875" style="11" bestFit="1" customWidth="1"/>
    <col min="10" max="10" width="24.21875" style="11" bestFit="1" customWidth="1"/>
    <col min="11" max="11" width="18.44140625" style="11" bestFit="1" customWidth="1"/>
    <col min="12" max="12" width="18" style="11" bestFit="1" customWidth="1"/>
    <col min="13" max="13" width="33.21875" style="11" bestFit="1" customWidth="1"/>
    <col min="14" max="14" width="27.21875" style="11" bestFit="1" customWidth="1"/>
    <col min="15" max="15" width="16" style="11" bestFit="1" customWidth="1"/>
    <col min="16" max="16" width="19" style="11" bestFit="1" customWidth="1"/>
    <col min="17" max="17" width="20.5546875" style="11" bestFit="1" customWidth="1"/>
    <col min="18" max="18" width="18.44140625" style="11" bestFit="1" customWidth="1"/>
    <col min="19" max="19" width="16.44140625" style="11" bestFit="1" customWidth="1"/>
    <col min="20" max="20" width="21" style="11" bestFit="1" customWidth="1"/>
    <col min="21" max="21" width="25.5546875" style="11" bestFit="1" customWidth="1"/>
    <col min="22" max="22" width="17.5546875" style="11" bestFit="1" customWidth="1"/>
    <col min="23" max="23" width="27.44140625" style="11" bestFit="1" customWidth="1"/>
    <col min="24" max="24" width="17.5546875" style="11" bestFit="1" customWidth="1"/>
    <col min="25" max="25" width="14.44140625" style="11" bestFit="1" customWidth="1"/>
    <col min="26" max="26" width="18.5546875" style="11" bestFit="1" customWidth="1"/>
    <col min="27" max="27" width="22.21875" style="11" bestFit="1" customWidth="1"/>
    <col min="28" max="28" width="33.5546875" style="11" bestFit="1" customWidth="1"/>
    <col min="29" max="29" width="22.21875" style="11" bestFit="1" customWidth="1"/>
    <col min="30" max="30" width="27.44140625" style="11" bestFit="1" customWidth="1"/>
    <col min="31" max="31" width="22.5546875" style="11" bestFit="1" customWidth="1"/>
    <col min="32" max="32" width="27.44140625" style="11" bestFit="1" customWidth="1"/>
    <col min="33" max="33" width="18.44140625" style="11" bestFit="1" customWidth="1"/>
    <col min="34" max="34" width="15.21875" style="11" bestFit="1" customWidth="1"/>
    <col min="35" max="36" width="27.44140625" style="11" bestFit="1" customWidth="1"/>
    <col min="37" max="16384" width="11.44140625" style="11"/>
  </cols>
  <sheetData>
    <row r="1" spans="1:98" s="2" customFormat="1" x14ac:dyDescent="0.25">
      <c r="H1" s="7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98" s="2" customFormat="1" x14ac:dyDescent="0.25">
      <c r="B2" s="12" t="s">
        <v>722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98" s="2" customFormat="1" x14ac:dyDescent="0.25">
      <c r="B3" s="35" t="str">
        <f>BALANCE!B3</f>
        <v>SISTEMA DE BANCOS PRIVADOS</v>
      </c>
      <c r="H3" s="7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98" s="2" customFormat="1" x14ac:dyDescent="0.25">
      <c r="B4" s="23">
        <f>BALANCE!B4</f>
        <v>44408</v>
      </c>
      <c r="C4" s="3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98" s="1" customFormat="1" ht="15" customHeight="1" x14ac:dyDescent="0.25">
      <c r="A5" s="181"/>
      <c r="B5" s="108"/>
      <c r="C5" s="58"/>
      <c r="D5" s="99"/>
      <c r="E5" s="99"/>
      <c r="F5" s="99"/>
      <c r="G5" s="99"/>
      <c r="H5" s="99"/>
      <c r="I5" s="99"/>
      <c r="J5" s="99"/>
      <c r="K5" s="98"/>
      <c r="L5" s="98"/>
      <c r="M5" s="98"/>
      <c r="N5" s="98"/>
      <c r="O5" s="99"/>
      <c r="P5" s="109"/>
      <c r="Q5" s="109"/>
      <c r="R5" s="109"/>
      <c r="S5" s="109"/>
      <c r="T5" s="109"/>
      <c r="U5" s="109"/>
      <c r="V5" s="91"/>
      <c r="W5" s="109"/>
      <c r="X5" s="109"/>
      <c r="Y5" s="91"/>
      <c r="Z5" s="109"/>
      <c r="AA5" s="91"/>
      <c r="AB5" s="109"/>
      <c r="AC5" s="91"/>
      <c r="AD5" s="109"/>
      <c r="AE5" s="109"/>
      <c r="AF5" s="552" t="s">
        <v>1221</v>
      </c>
      <c r="AG5" s="553"/>
      <c r="AH5" s="553"/>
      <c r="AI5" s="554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32" customFormat="1" ht="48.75" customHeight="1" x14ac:dyDescent="0.3">
      <c r="A6" s="328"/>
      <c r="B6" s="334" t="s">
        <v>10</v>
      </c>
      <c r="C6" s="335"/>
      <c r="D6" s="336" t="str">
        <f>+BALANCE!D8</f>
        <v>BP GUAYAQUIL</v>
      </c>
      <c r="E6" s="313" t="str">
        <f>+BALANCE!E8</f>
        <v>BP PACIFICO</v>
      </c>
      <c r="F6" s="313" t="str">
        <f>+BALANCE!F8</f>
        <v>BP PICHINCHA</v>
      </c>
      <c r="G6" s="313" t="str">
        <f>+BALANCE!G8</f>
        <v>BP PRODUBANCO</v>
      </c>
      <c r="H6" s="337" t="str">
        <f>+BALANCE!H8</f>
        <v>BANCOS PRIVADOS GRANDES</v>
      </c>
      <c r="I6" s="313" t="str">
        <f>+BALANCE!I8</f>
        <v>BP AUSTRO</v>
      </c>
      <c r="J6" s="313" t="str">
        <f>+BALANCE!J8</f>
        <v>BP BOLIVARIANO</v>
      </c>
      <c r="K6" s="329" t="str">
        <f>+BALANCE!K8</f>
        <v>BP CITIBANK</v>
      </c>
      <c r="L6" s="330" t="str">
        <f>+BALANCE!L8</f>
        <v>BP DINERS</v>
      </c>
      <c r="M6" s="330" t="str">
        <f>+BALANCE!M8</f>
        <v>BP GENERAL RUMIÑAHUI</v>
      </c>
      <c r="N6" s="329" t="str">
        <f>+BALANCE!N8</f>
        <v>BP INTERNACIONAL</v>
      </c>
      <c r="O6" s="313" t="str">
        <f>+BALANCE!O8</f>
        <v>BP LOJA</v>
      </c>
      <c r="P6" s="313" t="str">
        <f>+BALANCE!P8</f>
        <v>BP MACHALA</v>
      </c>
      <c r="Q6" s="313" t="str">
        <f>+BALANCE!Q8</f>
        <v>BP SOLIDARIO</v>
      </c>
      <c r="R6" s="337" t="str">
        <f>+BALANCE!R8</f>
        <v>BANCOS PRIVADOS MEDIANOS</v>
      </c>
      <c r="S6" s="313" t="str">
        <f>+BALANCE!S8</f>
        <v>BP PROCREDIT</v>
      </c>
      <c r="T6" s="313" t="str">
        <f>+BALANCE!T8</f>
        <v>BP AMAZONAS</v>
      </c>
      <c r="U6" s="313" t="str">
        <f>+BALANCE!U8</f>
        <v>BP COMERCIAL DE MANABI</v>
      </c>
      <c r="V6" s="330" t="str">
        <f>+BALANCE!V8</f>
        <v>BP LITORAL</v>
      </c>
      <c r="W6" s="313" t="str">
        <f>+BALANCE!W8</f>
        <v>BP COOPNACIONAL</v>
      </c>
      <c r="X6" s="313" t="str">
        <f>+BALANCE!X8</f>
        <v>BP CAPITAL</v>
      </c>
      <c r="Y6" s="333" t="str">
        <f>+BALANCE!Y8</f>
        <v>BP FINCA S.A.</v>
      </c>
      <c r="Z6" s="313" t="str">
        <f>+BALANCE!Z8</f>
        <v>BP DELBANK</v>
      </c>
      <c r="AA6" s="333" t="str">
        <f>+BALANCE!AA8</f>
        <v>BP D-MIRO S.A.</v>
      </c>
      <c r="AB6" s="313" t="str">
        <f>+BALANCE!AB8</f>
        <v>BP BANCO  DESARROLLO DE LOS PUEBLOS  S.A., CODESARROLLO</v>
      </c>
      <c r="AC6" s="333" t="str">
        <f>+BALANCE!AC8</f>
        <v>BP VISIONFUND ECUADOR S.A.</v>
      </c>
      <c r="AD6" s="337" t="str">
        <f>+BALANCE!AD8</f>
        <v>BANCOS PRIVADOS PEQUEÑOS</v>
      </c>
      <c r="AE6" s="337" t="str">
        <f>+BALANCE!AE8</f>
        <v>TOTAL BANCOS PRIVADOS</v>
      </c>
      <c r="AF6" s="329" t="str">
        <f>+BALANCE!AF8</f>
        <v xml:space="preserve">BANCOS PRIVADOS COMERCIALES     </v>
      </c>
      <c r="AG6" s="330" t="str">
        <f>+BALANCE!AG8</f>
        <v xml:space="preserve">BANCOS PRIVADOS CONSUMO     </v>
      </c>
      <c r="AH6" s="331" t="str">
        <f>+BALANCE!AH8</f>
        <v>BANCOS PRIVADOS VIVIENDA</v>
      </c>
      <c r="AI6" s="333" t="str">
        <f>+BALANCE!AI8</f>
        <v>BANCOS PRIVADOS DE MICROCRÉDITO</v>
      </c>
      <c r="AJ6" s="327" t="str">
        <f>+BALANCE!AJ8</f>
        <v>BANCA MULTIPLE</v>
      </c>
    </row>
    <row r="7" spans="1:98" x14ac:dyDescent="0.25">
      <c r="B7" s="15"/>
      <c r="AJ7" s="371"/>
    </row>
    <row r="8" spans="1:98" s="28" customFormat="1" x14ac:dyDescent="0.25">
      <c r="B8" s="459"/>
      <c r="C8" s="460" t="s">
        <v>1836</v>
      </c>
      <c r="D8" s="461">
        <f>SUM(D9:D13)</f>
        <v>1939527.41074</v>
      </c>
      <c r="E8" s="461">
        <f t="shared" ref="E8:AI8" si="0">SUM(E9:E13)</f>
        <v>1029315.1327899999</v>
      </c>
      <c r="F8" s="461">
        <f t="shared" si="0"/>
        <v>2804687.4568099999</v>
      </c>
      <c r="G8" s="461">
        <f t="shared" si="0"/>
        <v>2234406.7675000001</v>
      </c>
      <c r="H8" s="461">
        <f t="shared" si="0"/>
        <v>8007936.7678399999</v>
      </c>
      <c r="I8" s="461">
        <f t="shared" si="0"/>
        <v>620084.34797</v>
      </c>
      <c r="J8" s="461">
        <f t="shared" si="0"/>
        <v>1713947.7030799999</v>
      </c>
      <c r="K8" s="461">
        <f t="shared" si="0"/>
        <v>191815.67499999999</v>
      </c>
      <c r="L8" s="461">
        <f>SUM(L9:L13)</f>
        <v>109481.40351999999</v>
      </c>
      <c r="M8" s="461">
        <f t="shared" si="0"/>
        <v>63043.112630000003</v>
      </c>
      <c r="N8" s="461">
        <f t="shared" si="0"/>
        <v>2037718.8747299998</v>
      </c>
      <c r="O8" s="461">
        <f t="shared" si="0"/>
        <v>107647.60292999999</v>
      </c>
      <c r="P8" s="461">
        <f t="shared" si="0"/>
        <v>344480.91856999998</v>
      </c>
      <c r="Q8" s="461">
        <f t="shared" si="0"/>
        <v>20.662700000000001</v>
      </c>
      <c r="R8" s="461">
        <f t="shared" si="0"/>
        <v>5188240.3011300005</v>
      </c>
      <c r="S8" s="461">
        <f>SUM(S9:S13)</f>
        <v>330128.71672999999</v>
      </c>
      <c r="T8" s="461">
        <f t="shared" si="0"/>
        <v>62177.637089999997</v>
      </c>
      <c r="U8" s="461">
        <f t="shared" si="0"/>
        <v>14395.55896</v>
      </c>
      <c r="V8" s="461">
        <f t="shared" si="0"/>
        <v>4481.1319899999999</v>
      </c>
      <c r="W8" s="461">
        <f t="shared" si="0"/>
        <v>88799.77410000001</v>
      </c>
      <c r="X8" s="461">
        <f t="shared" si="0"/>
        <v>856.93792000000008</v>
      </c>
      <c r="Y8" s="461">
        <f t="shared" si="0"/>
        <v>0</v>
      </c>
      <c r="Z8" s="461">
        <f t="shared" si="0"/>
        <v>7296.6028500000011</v>
      </c>
      <c r="AA8" s="461">
        <f t="shared" si="0"/>
        <v>0</v>
      </c>
      <c r="AB8" s="461">
        <f t="shared" si="0"/>
        <v>13713.878570000001</v>
      </c>
      <c r="AC8" s="461">
        <f>SUM(AC9:AC13)</f>
        <v>0</v>
      </c>
      <c r="AD8" s="461">
        <f t="shared" si="0"/>
        <v>521850.2382100001</v>
      </c>
      <c r="AE8" s="461">
        <f t="shared" si="0"/>
        <v>13718027.307180002</v>
      </c>
      <c r="AF8" s="461">
        <f t="shared" si="0"/>
        <v>2229534.5497300001</v>
      </c>
      <c r="AG8" s="461">
        <f t="shared" si="0"/>
        <v>177005.64813999998</v>
      </c>
      <c r="AH8" s="461">
        <f t="shared" si="0"/>
        <v>0</v>
      </c>
      <c r="AI8" s="461">
        <f t="shared" si="0"/>
        <v>0</v>
      </c>
      <c r="AJ8" s="462">
        <f>SUM(AJ9:AJ13)</f>
        <v>11311487.109309999</v>
      </c>
    </row>
    <row r="9" spans="1:98" x14ac:dyDescent="0.25">
      <c r="B9" s="37" t="s">
        <v>622</v>
      </c>
      <c r="C9" s="180" t="s">
        <v>1022</v>
      </c>
      <c r="D9" s="22">
        <f>BALANCE!D93+BALANCE!D123+BALANCE!D153</f>
        <v>217217.20010000002</v>
      </c>
      <c r="E9" s="22">
        <f>BALANCE!E93+BALANCE!E123+BALANCE!E153</f>
        <v>62087.226439999999</v>
      </c>
      <c r="F9" s="22">
        <f>BALANCE!F93+BALANCE!F123+BALANCE!F153</f>
        <v>224711.73871000001</v>
      </c>
      <c r="G9" s="22">
        <f>BALANCE!G93+BALANCE!G123+BALANCE!G153</f>
        <v>178939.28303000002</v>
      </c>
      <c r="H9" s="22">
        <f>BALANCE!H93+BALANCE!H123+BALANCE!H153</f>
        <v>682955.44828000001</v>
      </c>
      <c r="I9" s="22">
        <f>BALANCE!I93+BALANCE!I123+BALANCE!I153</f>
        <v>42729.379019999993</v>
      </c>
      <c r="J9" s="22">
        <f>BALANCE!J93+BALANCE!J123+BALANCE!J153</f>
        <v>163289.82809999998</v>
      </c>
      <c r="K9" s="22">
        <f>BALANCE!K93+BALANCE!K123+BALANCE!K153</f>
        <v>47128.603999999999</v>
      </c>
      <c r="L9" s="22">
        <f>BALANCE!L93+BALANCE!L123+BALANCE!L153</f>
        <v>39475.708869999995</v>
      </c>
      <c r="M9" s="22">
        <f>BALANCE!M93+BALANCE!M123+BALANCE!M153</f>
        <v>7803.9455499999995</v>
      </c>
      <c r="N9" s="22">
        <f>BALANCE!N93+BALANCE!N123+BALANCE!N153</f>
        <v>134041.52228999999</v>
      </c>
      <c r="O9" s="22">
        <f>BALANCE!O93+BALANCE!O123+BALANCE!O153</f>
        <v>6141.3035</v>
      </c>
      <c r="P9" s="22">
        <f>BALANCE!P93+BALANCE!P123+BALANCE!P153</f>
        <v>12985.23611</v>
      </c>
      <c r="Q9" s="22">
        <f>BALANCE!Q93+BALANCE!Q123+BALANCE!Q153</f>
        <v>20.662700000000001</v>
      </c>
      <c r="R9" s="22">
        <f>BALANCE!R93+BALANCE!R123+BALANCE!R153</f>
        <v>453616.19013999996</v>
      </c>
      <c r="S9" s="22">
        <f>BALANCE!S93+BALANCE!S123+BALANCE!S153</f>
        <v>9747.0105000000003</v>
      </c>
      <c r="T9" s="22">
        <f>BALANCE!T93+BALANCE!T123+BALANCE!T153</f>
        <v>5196.5211300000001</v>
      </c>
      <c r="U9" s="22">
        <f>BALANCE!U93+BALANCE!U123+BALANCE!U153</f>
        <v>477.69533999999999</v>
      </c>
      <c r="V9" s="22">
        <f>BALANCE!V93+BALANCE!V123+BALANCE!V153</f>
        <v>248.22773999999998</v>
      </c>
      <c r="W9" s="22">
        <f>BALANCE!W93+BALANCE!W123+BALANCE!W153</f>
        <v>2859.66705</v>
      </c>
      <c r="X9" s="22">
        <f>BALANCE!X93+BALANCE!X123+BALANCE!X153</f>
        <v>21.522849999999998</v>
      </c>
      <c r="Y9" s="22">
        <f>BALANCE!Y93+BALANCE!Y123+BALANCE!Y153</f>
        <v>0</v>
      </c>
      <c r="Z9" s="22">
        <f>BALANCE!Z93+BALANCE!Z123+BALANCE!Z153</f>
        <v>440.11792000000003</v>
      </c>
      <c r="AA9" s="22">
        <f>BALANCE!AA93+BALANCE!AA123+BALANCE!AA153</f>
        <v>0</v>
      </c>
      <c r="AB9" s="22">
        <f>BALANCE!AB93+BALANCE!AB123+BALANCE!AB153</f>
        <v>644.63151000000005</v>
      </c>
      <c r="AC9" s="22">
        <f>BALANCE!AC93+BALANCE!AC123+BALANCE!AC153</f>
        <v>0</v>
      </c>
      <c r="AD9" s="22">
        <f>BALANCE!AD93+BALANCE!AD123+BALANCE!AD153</f>
        <v>19635.394039999999</v>
      </c>
      <c r="AE9" s="22">
        <f>BALANCE!AE93+BALANCE!AE123+BALANCE!AE153</f>
        <v>1156207.0324599999</v>
      </c>
      <c r="AF9" s="22">
        <f>BALANCE!AF93+BALANCE!AF123+BALANCE!AF153</f>
        <v>181170.12628999999</v>
      </c>
      <c r="AG9" s="22">
        <f>BALANCE!AG93+BALANCE!AG123+BALANCE!AG153</f>
        <v>47527.882159999994</v>
      </c>
      <c r="AH9" s="22">
        <f>BALANCE!AH93+BALANCE!AH123+BALANCE!AH153</f>
        <v>0</v>
      </c>
      <c r="AI9" s="22">
        <f>BALANCE!AI93+BALANCE!AI123+BALANCE!AI153</f>
        <v>0</v>
      </c>
      <c r="AJ9" s="373">
        <f>BALANCE!AJ93+BALANCE!AJ123+BALANCE!AJ153</f>
        <v>927509.02401000017</v>
      </c>
    </row>
    <row r="10" spans="1:98" x14ac:dyDescent="0.25">
      <c r="B10" s="37" t="s">
        <v>624</v>
      </c>
      <c r="C10" s="180" t="s">
        <v>1021</v>
      </c>
      <c r="D10" s="22">
        <f>BALANCE!D94+BALANCE!D124+BALANCE!D154</f>
        <v>284040.76098999998</v>
      </c>
      <c r="E10" s="22">
        <f>BALANCE!E94+BALANCE!E124+BALANCE!E154</f>
        <v>75243.064729999998</v>
      </c>
      <c r="F10" s="22">
        <f>BALANCE!F94+BALANCE!F124+BALANCE!F154</f>
        <v>444887.97639999999</v>
      </c>
      <c r="G10" s="22">
        <f>BALANCE!G94+BALANCE!G124+BALANCE!G154</f>
        <v>244342.18194000001</v>
      </c>
      <c r="H10" s="22">
        <f>BALANCE!H94+BALANCE!H124+BALANCE!H154</f>
        <v>1048513.98406</v>
      </c>
      <c r="I10" s="22">
        <f>BALANCE!I94+BALANCE!I124+BALANCE!I154</f>
        <v>60384.011149999998</v>
      </c>
      <c r="J10" s="22">
        <f>BALANCE!J94+BALANCE!J124+BALANCE!J154</f>
        <v>214494.00489000001</v>
      </c>
      <c r="K10" s="22">
        <f>BALANCE!K94+BALANCE!K124+BALANCE!K154</f>
        <v>55648.195</v>
      </c>
      <c r="L10" s="22">
        <f>BALANCE!L94+BALANCE!L124+BALANCE!L154</f>
        <v>19161.674299999999</v>
      </c>
      <c r="M10" s="22">
        <f>BALANCE!M94+BALANCE!M124+BALANCE!M154</f>
        <v>9573.5266200000005</v>
      </c>
      <c r="N10" s="22">
        <f>BALANCE!N94+BALANCE!N124+BALANCE!N154</f>
        <v>257475.63238</v>
      </c>
      <c r="O10" s="22">
        <f>BALANCE!O94+BALANCE!O124+BALANCE!O154</f>
        <v>12146.258579999998</v>
      </c>
      <c r="P10" s="22">
        <f>BALANCE!P94+BALANCE!P124+BALANCE!P154</f>
        <v>16233.683830000002</v>
      </c>
      <c r="Q10" s="22">
        <f>BALANCE!Q94+BALANCE!Q124+BALANCE!Q154</f>
        <v>0</v>
      </c>
      <c r="R10" s="22">
        <f>BALANCE!R94+BALANCE!R124+BALANCE!R154</f>
        <v>645116.98675000004</v>
      </c>
      <c r="S10" s="22">
        <f>BALANCE!S94+BALANCE!S124+BALANCE!S154</f>
        <v>24601.581010000002</v>
      </c>
      <c r="T10" s="22">
        <f>BALANCE!T94+BALANCE!T124+BALANCE!T154</f>
        <v>8297.3382199999996</v>
      </c>
      <c r="U10" s="22">
        <f>BALANCE!U94+BALANCE!U124+BALANCE!U154</f>
        <v>1132.77008</v>
      </c>
      <c r="V10" s="22">
        <f>BALANCE!V94+BALANCE!V124+BALANCE!V154</f>
        <v>409.58564999999999</v>
      </c>
      <c r="W10" s="22">
        <f>BALANCE!W94+BALANCE!W124+BALANCE!W154</f>
        <v>4806.4158100000004</v>
      </c>
      <c r="X10" s="22">
        <f>BALANCE!X94+BALANCE!X124+BALANCE!X154</f>
        <v>197.45733999999999</v>
      </c>
      <c r="Y10" s="22">
        <f>BALANCE!Y94+BALANCE!Y124+BALANCE!Y154</f>
        <v>0</v>
      </c>
      <c r="Z10" s="22">
        <f>BALANCE!Z94+BALANCE!Z124+BALANCE!Z154</f>
        <v>884.32573000000002</v>
      </c>
      <c r="AA10" s="22">
        <f>BALANCE!AA94+BALANCE!AA124+BALANCE!AA154</f>
        <v>0</v>
      </c>
      <c r="AB10" s="22">
        <f>BALANCE!AB94+BALANCE!AB124+BALANCE!AB154</f>
        <v>1362.89148</v>
      </c>
      <c r="AC10" s="22">
        <f>BALANCE!AC94+BALANCE!AC124+BALANCE!AC154</f>
        <v>0</v>
      </c>
      <c r="AD10" s="22">
        <f>BALANCE!AD94+BALANCE!AD124+BALANCE!AD154</f>
        <v>41692.36531999999</v>
      </c>
      <c r="AE10" s="22">
        <f>BALANCE!AE94+BALANCE!AE124+BALANCE!AE154</f>
        <v>1735323.33613</v>
      </c>
      <c r="AF10" s="22">
        <f>BALANCE!AF94+BALANCE!AF124+BALANCE!AF154</f>
        <v>313123.82738000003</v>
      </c>
      <c r="AG10" s="22">
        <f>BALANCE!AG94+BALANCE!AG124+BALANCE!AG154</f>
        <v>29144.786569999997</v>
      </c>
      <c r="AH10" s="22">
        <f>BALANCE!AH94+BALANCE!AH124+BALANCE!AH154</f>
        <v>0</v>
      </c>
      <c r="AI10" s="22">
        <f>BALANCE!AI94+BALANCE!AI124+BALANCE!AI154</f>
        <v>0</v>
      </c>
      <c r="AJ10" s="373">
        <f>BALANCE!AJ94+BALANCE!AJ124+BALANCE!AJ154</f>
        <v>1393054.7221799998</v>
      </c>
    </row>
    <row r="11" spans="1:98" x14ac:dyDescent="0.25">
      <c r="B11" s="37" t="s">
        <v>626</v>
      </c>
      <c r="C11" s="180" t="s">
        <v>1023</v>
      </c>
      <c r="D11" s="22">
        <f>BALANCE!D95+BALANCE!D125+BALANCE!D155</f>
        <v>246790.81609999997</v>
      </c>
      <c r="E11" s="22">
        <f>BALANCE!E95+BALANCE!E125+BALANCE!E155</f>
        <v>104298.30330000001</v>
      </c>
      <c r="F11" s="22">
        <f>BALANCE!F95+BALANCE!F125+BALANCE!F155</f>
        <v>461368.65840000001</v>
      </c>
      <c r="G11" s="22">
        <f>BALANCE!G95+BALANCE!G125+BALANCE!G155</f>
        <v>244947.05755</v>
      </c>
      <c r="H11" s="22">
        <f>BALANCE!H95+BALANCE!H125+BALANCE!H155</f>
        <v>1057404.8353500001</v>
      </c>
      <c r="I11" s="22">
        <f>BALANCE!I95+BALANCE!I125+BALANCE!I155</f>
        <v>67905.122409999996</v>
      </c>
      <c r="J11" s="22">
        <f>BALANCE!J95+BALANCE!J125+BALANCE!J155</f>
        <v>202773.2666</v>
      </c>
      <c r="K11" s="22">
        <f>BALANCE!K95+BALANCE!K125+BALANCE!K155</f>
        <v>45347.345000000001</v>
      </c>
      <c r="L11" s="22">
        <f>BALANCE!L95+BALANCE!L125+BALANCE!L155</f>
        <v>20574.176459999999</v>
      </c>
      <c r="M11" s="22">
        <f>BALANCE!M95+BALANCE!M125+BALANCE!M155</f>
        <v>12952.80567</v>
      </c>
      <c r="N11" s="22">
        <f>BALANCE!N95+BALANCE!N125+BALANCE!N155</f>
        <v>314558.51747000002</v>
      </c>
      <c r="O11" s="22">
        <f>BALANCE!O95+BALANCE!O125+BALANCE!O155</f>
        <v>11281.53116</v>
      </c>
      <c r="P11" s="22">
        <f>BALANCE!P95+BALANCE!P125+BALANCE!P155</f>
        <v>23836.856340000002</v>
      </c>
      <c r="Q11" s="22">
        <f>BALANCE!Q95+BALANCE!Q125+BALANCE!Q155</f>
        <v>0</v>
      </c>
      <c r="R11" s="22">
        <f>BALANCE!R95+BALANCE!R125+BALANCE!R155</f>
        <v>699229.62111000007</v>
      </c>
      <c r="S11" s="22">
        <f>BALANCE!S95+BALANCE!S125+BALANCE!S155</f>
        <v>28976.657380000001</v>
      </c>
      <c r="T11" s="22">
        <f>BALANCE!T95+BALANCE!T125+BALANCE!T155</f>
        <v>13359.271509999999</v>
      </c>
      <c r="U11" s="22">
        <f>BALANCE!U95+BALANCE!U125+BALANCE!U155</f>
        <v>715.50036999999998</v>
      </c>
      <c r="V11" s="22">
        <f>BALANCE!V95+BALANCE!V125+BALANCE!V155</f>
        <v>562.90382999999997</v>
      </c>
      <c r="W11" s="22">
        <f>BALANCE!W95+BALANCE!W125+BALANCE!W155</f>
        <v>7603.1870799999997</v>
      </c>
      <c r="X11" s="22">
        <f>BALANCE!X95+BALANCE!X125+BALANCE!X155</f>
        <v>592.44455000000005</v>
      </c>
      <c r="Y11" s="22">
        <f>BALANCE!Y95+BALANCE!Y125+BALANCE!Y155</f>
        <v>0</v>
      </c>
      <c r="Z11" s="22">
        <f>BALANCE!Z95+BALANCE!Z125+BALANCE!Z155</f>
        <v>1018.2425000000001</v>
      </c>
      <c r="AA11" s="22">
        <f>BALANCE!AA95+BALANCE!AA125+BALANCE!AA155</f>
        <v>0</v>
      </c>
      <c r="AB11" s="22">
        <f>BALANCE!AB95+BALANCE!AB125+BALANCE!AB155</f>
        <v>1981.27259</v>
      </c>
      <c r="AC11" s="22">
        <f>BALANCE!AC95+BALANCE!AC125+BALANCE!AC155</f>
        <v>0</v>
      </c>
      <c r="AD11" s="22">
        <f>BALANCE!AD95+BALANCE!AD125+BALANCE!AD155</f>
        <v>54809.479810000012</v>
      </c>
      <c r="AE11" s="22">
        <f>BALANCE!AE95+BALANCE!AE125+BALANCE!AE155</f>
        <v>1811443.9362700002</v>
      </c>
      <c r="AF11" s="22">
        <f>BALANCE!AF95+BALANCE!AF125+BALANCE!AF155</f>
        <v>359905.86246999999</v>
      </c>
      <c r="AG11" s="22">
        <f>BALANCE!AG95+BALANCE!AG125+BALANCE!AG155</f>
        <v>34089.88596</v>
      </c>
      <c r="AH11" s="22">
        <f>BALANCE!AH95+BALANCE!AH125+BALANCE!AH155</f>
        <v>0</v>
      </c>
      <c r="AI11" s="22">
        <f>BALANCE!AI95+BALANCE!AI125+BALANCE!AI155</f>
        <v>0</v>
      </c>
      <c r="AJ11" s="373">
        <f>BALANCE!AJ95+BALANCE!AJ125+BALANCE!AJ155</f>
        <v>1417448.1878399998</v>
      </c>
    </row>
    <row r="12" spans="1:98" x14ac:dyDescent="0.25">
      <c r="B12" s="37" t="s">
        <v>628</v>
      </c>
      <c r="C12" s="180" t="s">
        <v>1024</v>
      </c>
      <c r="D12" s="22">
        <f>BALANCE!D96+BALANCE!D126+BALANCE!D156</f>
        <v>234672.93935999999</v>
      </c>
      <c r="E12" s="22">
        <f>BALANCE!E96+BALANCE!E126+BALANCE!E156</f>
        <v>133196.97766</v>
      </c>
      <c r="F12" s="22">
        <f>BALANCE!F96+BALANCE!F126+BALANCE!F156</f>
        <v>499832.18844</v>
      </c>
      <c r="G12" s="22">
        <f>BALANCE!G96+BALANCE!G126+BALANCE!G156</f>
        <v>307260.34262999997</v>
      </c>
      <c r="H12" s="22">
        <f>BALANCE!H96+BALANCE!H126+BALANCE!H156</f>
        <v>1174962.4480900001</v>
      </c>
      <c r="I12" s="22">
        <f>BALANCE!I96+BALANCE!I126+BALANCE!I156</f>
        <v>106257.36396</v>
      </c>
      <c r="J12" s="22">
        <f>BALANCE!J96+BALANCE!J126+BALANCE!J156</f>
        <v>294891.16953000001</v>
      </c>
      <c r="K12" s="22">
        <f>BALANCE!K96+BALANCE!K126+BALANCE!K156</f>
        <v>12734.144</v>
      </c>
      <c r="L12" s="22">
        <f>BALANCE!L96+BALANCE!L126+BALANCE!L156</f>
        <v>12436.792720000001</v>
      </c>
      <c r="M12" s="22">
        <f>BALANCE!M96+BALANCE!M126+BALANCE!M156</f>
        <v>12900.967279999999</v>
      </c>
      <c r="N12" s="22">
        <f>BALANCE!N96+BALANCE!N126+BALANCE!N156</f>
        <v>320000.09213999996</v>
      </c>
      <c r="O12" s="22">
        <f>BALANCE!O96+BALANCE!O126+BALANCE!O156</f>
        <v>15170.47869</v>
      </c>
      <c r="P12" s="22">
        <f>BALANCE!P96+BALANCE!P126+BALANCE!P156</f>
        <v>50721.415990000001</v>
      </c>
      <c r="Q12" s="22">
        <f>BALANCE!Q96+BALANCE!Q126+BALANCE!Q156</f>
        <v>0</v>
      </c>
      <c r="R12" s="22">
        <f>BALANCE!R96+BALANCE!R126+BALANCE!R156</f>
        <v>825112.42430999991</v>
      </c>
      <c r="S12" s="22">
        <f>BALANCE!S96+BALANCE!S126+BALANCE!S156</f>
        <v>58523.526420000002</v>
      </c>
      <c r="T12" s="22">
        <f>BALANCE!T96+BALANCE!T126+BALANCE!T156</f>
        <v>8955.6543099999999</v>
      </c>
      <c r="U12" s="22">
        <f>BALANCE!U96+BALANCE!U126+BALANCE!U156</f>
        <v>1806.7992300000001</v>
      </c>
      <c r="V12" s="22">
        <f>BALANCE!V96+BALANCE!V126+BALANCE!V156</f>
        <v>1015.73472</v>
      </c>
      <c r="W12" s="22">
        <f>BALANCE!W96+BALANCE!W126+BALANCE!W156</f>
        <v>15484.572560000001</v>
      </c>
      <c r="X12" s="22">
        <f>BALANCE!X96+BALANCE!X126+BALANCE!X156</f>
        <v>4.2054200000000002</v>
      </c>
      <c r="Y12" s="22">
        <f>BALANCE!Y96+BALANCE!Y126+BALANCE!Y156</f>
        <v>0</v>
      </c>
      <c r="Z12" s="22">
        <f>BALANCE!Z96+BALANCE!Z126+BALANCE!Z156</f>
        <v>1604.0363500000001</v>
      </c>
      <c r="AA12" s="22">
        <f>BALANCE!AA96+BALANCE!AA126+BALANCE!AA156</f>
        <v>0</v>
      </c>
      <c r="AB12" s="22">
        <f>BALANCE!AB96+BALANCE!AB126+BALANCE!AB156</f>
        <v>3734.6661300000001</v>
      </c>
      <c r="AC12" s="22">
        <f>BALANCE!AC96+BALANCE!AC126+BALANCE!AC156</f>
        <v>0</v>
      </c>
      <c r="AD12" s="22">
        <f>BALANCE!AD96+BALANCE!AD126+BALANCE!AD156</f>
        <v>91129.195140000011</v>
      </c>
      <c r="AE12" s="22">
        <f>BALANCE!AE96+BALANCE!AE126+BALANCE!AE156</f>
        <v>2091204.0675400002</v>
      </c>
      <c r="AF12" s="22">
        <f>BALANCE!AF96+BALANCE!AF126+BALANCE!AF156</f>
        <v>332734.23613999999</v>
      </c>
      <c r="AG12" s="22">
        <f>BALANCE!AG96+BALANCE!AG126+BALANCE!AG156</f>
        <v>26353.494720000002</v>
      </c>
      <c r="AH12" s="22">
        <f>BALANCE!AH96+BALANCE!AH126+BALANCE!AH156</f>
        <v>0</v>
      </c>
      <c r="AI12" s="22">
        <f>BALANCE!AI96+BALANCE!AI126+BALANCE!AI156</f>
        <v>0</v>
      </c>
      <c r="AJ12" s="373">
        <f>BALANCE!AJ96+BALANCE!AJ126+BALANCE!AJ156</f>
        <v>1732116.3366800002</v>
      </c>
    </row>
    <row r="13" spans="1:98" x14ac:dyDescent="0.25">
      <c r="B13" s="37" t="s">
        <v>630</v>
      </c>
      <c r="C13" s="180" t="s">
        <v>1025</v>
      </c>
      <c r="D13" s="22">
        <f>BALANCE!D97+BALANCE!D127+BALANCE!D157</f>
        <v>956805.69419000007</v>
      </c>
      <c r="E13" s="22">
        <f>BALANCE!E97+BALANCE!E127+BALANCE!E157</f>
        <v>654489.56065999996</v>
      </c>
      <c r="F13" s="22">
        <f>BALANCE!F97+BALANCE!F127+BALANCE!F157</f>
        <v>1173886.8948599999</v>
      </c>
      <c r="G13" s="22">
        <f>BALANCE!G97+BALANCE!G127+BALANCE!G157</f>
        <v>1258917.9023499999</v>
      </c>
      <c r="H13" s="22">
        <f>BALANCE!H97+BALANCE!H127+BALANCE!H157</f>
        <v>4044100.0520600001</v>
      </c>
      <c r="I13" s="22">
        <f>BALANCE!I97+BALANCE!I127+BALANCE!I157</f>
        <v>342808.47142999998</v>
      </c>
      <c r="J13" s="22">
        <f>BALANCE!J97+BALANCE!J127+BALANCE!J157</f>
        <v>838499.43395999994</v>
      </c>
      <c r="K13" s="22">
        <f>BALANCE!K97+BALANCE!K127+BALANCE!K157</f>
        <v>30957.386999999999</v>
      </c>
      <c r="L13" s="22">
        <f>BALANCE!L97+BALANCE!L127+BALANCE!L157</f>
        <v>17833.051169999999</v>
      </c>
      <c r="M13" s="22">
        <f>BALANCE!M97+BALANCE!M127+BALANCE!M157</f>
        <v>19811.86751</v>
      </c>
      <c r="N13" s="22">
        <f>BALANCE!N97+BALANCE!N127+BALANCE!N157</f>
        <v>1011643.11045</v>
      </c>
      <c r="O13" s="22">
        <f>BALANCE!O97+BALANCE!O127+BALANCE!O157</f>
        <v>62908.031000000003</v>
      </c>
      <c r="P13" s="22">
        <f>BALANCE!P97+BALANCE!P127+BALANCE!P157</f>
        <v>240703.72630000001</v>
      </c>
      <c r="Q13" s="22">
        <f>BALANCE!Q97+BALANCE!Q127+BALANCE!Q157</f>
        <v>0</v>
      </c>
      <c r="R13" s="22">
        <f>BALANCE!R97+BALANCE!R127+BALANCE!R157</f>
        <v>2565165.0788199999</v>
      </c>
      <c r="S13" s="22">
        <f>BALANCE!S97+BALANCE!S127+BALANCE!S157</f>
        <v>208279.94142000002</v>
      </c>
      <c r="T13" s="22">
        <f>BALANCE!T97+BALANCE!T127+BALANCE!T157</f>
        <v>26368.851920000001</v>
      </c>
      <c r="U13" s="22">
        <f>BALANCE!U97+BALANCE!U127+BALANCE!U157</f>
        <v>10262.79394</v>
      </c>
      <c r="V13" s="22">
        <f>BALANCE!V97+BALANCE!V127+BALANCE!V157</f>
        <v>2244.6800499999999</v>
      </c>
      <c r="W13" s="22">
        <f>BALANCE!W97+BALANCE!W127+BALANCE!W157</f>
        <v>58045.931600000004</v>
      </c>
      <c r="X13" s="22">
        <f>BALANCE!X97+BALANCE!X127+BALANCE!X157</f>
        <v>41.307760000000002</v>
      </c>
      <c r="Y13" s="22">
        <f>BALANCE!Y97+BALANCE!Y127+BALANCE!Y157</f>
        <v>0</v>
      </c>
      <c r="Z13" s="22">
        <f>BALANCE!Z97+BALANCE!Z127+BALANCE!Z157</f>
        <v>3349.8803500000004</v>
      </c>
      <c r="AA13" s="22">
        <f>BALANCE!AA97+BALANCE!AA127+BALANCE!AA157</f>
        <v>0</v>
      </c>
      <c r="AB13" s="22">
        <f>BALANCE!AB97+BALANCE!AB127+BALANCE!AB157</f>
        <v>5990.4168600000003</v>
      </c>
      <c r="AC13" s="22">
        <f>BALANCE!AC97+BALANCE!AC127+BALANCE!AC157</f>
        <v>0</v>
      </c>
      <c r="AD13" s="22">
        <f>BALANCE!AD97+BALANCE!AD127+BALANCE!AD157</f>
        <v>314583.80390000006</v>
      </c>
      <c r="AE13" s="22">
        <f>BALANCE!AE97+BALANCE!AE127+BALANCE!AE157</f>
        <v>6923848.9347800007</v>
      </c>
      <c r="AF13" s="22">
        <f>BALANCE!AF97+BALANCE!AF127+BALANCE!AF157</f>
        <v>1042600.49745</v>
      </c>
      <c r="AG13" s="22">
        <f>BALANCE!AG97+BALANCE!AG127+BALANCE!AG157</f>
        <v>39889.598729999998</v>
      </c>
      <c r="AH13" s="22">
        <f>BALANCE!AH97+BALANCE!AH127+BALANCE!AH157</f>
        <v>0</v>
      </c>
      <c r="AI13" s="22">
        <f>BALANCE!AI97+BALANCE!AI127+BALANCE!AI157</f>
        <v>0</v>
      </c>
      <c r="AJ13" s="373">
        <f>BALANCE!AJ97+BALANCE!AJ127+BALANCE!AJ157</f>
        <v>5841358.8385999994</v>
      </c>
    </row>
    <row r="14" spans="1:98" x14ac:dyDescent="0.25">
      <c r="B14" s="1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373"/>
    </row>
    <row r="15" spans="1:98" x14ac:dyDescent="0.25">
      <c r="B15" s="31"/>
      <c r="C15" s="183" t="s">
        <v>1840</v>
      </c>
      <c r="D15" s="21">
        <f>SUM(D16:D20)</f>
        <v>1379779.2525200001</v>
      </c>
      <c r="E15" s="21">
        <f t="shared" ref="E15:AI15" si="1">SUM(E16:E20)</f>
        <v>1749229.3583200001</v>
      </c>
      <c r="F15" s="21">
        <f t="shared" si="1"/>
        <v>2372892.7999299997</v>
      </c>
      <c r="G15" s="21">
        <f t="shared" si="1"/>
        <v>1008554.41548</v>
      </c>
      <c r="H15" s="21">
        <f t="shared" si="1"/>
        <v>6510455.8262499999</v>
      </c>
      <c r="I15" s="21">
        <f t="shared" si="1"/>
        <v>496290.22686</v>
      </c>
      <c r="J15" s="21">
        <f t="shared" si="1"/>
        <v>586328.84097999998</v>
      </c>
      <c r="K15" s="21">
        <f t="shared" si="1"/>
        <v>0</v>
      </c>
      <c r="L15" s="21">
        <f>SUM(L16:L20)</f>
        <v>1749895.7949700002</v>
      </c>
      <c r="M15" s="21">
        <f t="shared" si="1"/>
        <v>466394.12124999997</v>
      </c>
      <c r="N15" s="21">
        <f t="shared" si="1"/>
        <v>306603.83064999996</v>
      </c>
      <c r="O15" s="21">
        <f t="shared" si="1"/>
        <v>147192.06274999998</v>
      </c>
      <c r="P15" s="21">
        <f t="shared" si="1"/>
        <v>157448.43135999999</v>
      </c>
      <c r="Q15" s="21">
        <f t="shared" si="1"/>
        <v>282796.21505</v>
      </c>
      <c r="R15" s="21">
        <f t="shared" si="1"/>
        <v>4192949.5238699997</v>
      </c>
      <c r="S15" s="21">
        <f>SUM(S16:S20)</f>
        <v>4045.9426599999997</v>
      </c>
      <c r="T15" s="21">
        <f t="shared" si="1"/>
        <v>59086.922099999996</v>
      </c>
      <c r="U15" s="21">
        <f t="shared" si="1"/>
        <v>8349.610990000001</v>
      </c>
      <c r="V15" s="21">
        <f t="shared" si="1"/>
        <v>17274.895389999998</v>
      </c>
      <c r="W15" s="21">
        <f t="shared" si="1"/>
        <v>698.26863000000003</v>
      </c>
      <c r="X15" s="21">
        <f t="shared" si="1"/>
        <v>12587.997729999999</v>
      </c>
      <c r="Y15" s="21">
        <f t="shared" si="1"/>
        <v>4019.6914899999997</v>
      </c>
      <c r="Z15" s="21">
        <f t="shared" si="1"/>
        <v>4231.86823</v>
      </c>
      <c r="AA15" s="21">
        <f t="shared" si="1"/>
        <v>0</v>
      </c>
      <c r="AB15" s="21">
        <f t="shared" si="1"/>
        <v>42117.997220000005</v>
      </c>
      <c r="AC15" s="21">
        <f>SUM(AC16:AC20)</f>
        <v>8.2691099999999995</v>
      </c>
      <c r="AD15" s="21">
        <f t="shared" si="1"/>
        <v>152421.46355000004</v>
      </c>
      <c r="AE15" s="21">
        <f t="shared" si="1"/>
        <v>10855826.813670002</v>
      </c>
      <c r="AF15" s="21">
        <f t="shared" si="1"/>
        <v>306603.83064999996</v>
      </c>
      <c r="AG15" s="21">
        <f t="shared" si="1"/>
        <v>2233564.8116100002</v>
      </c>
      <c r="AH15" s="21">
        <f t="shared" si="1"/>
        <v>0</v>
      </c>
      <c r="AI15" s="21">
        <f t="shared" si="1"/>
        <v>4027.9605999999999</v>
      </c>
      <c r="AJ15" s="372">
        <f>SUM(AJ16:AJ20)</f>
        <v>8311630.210810001</v>
      </c>
    </row>
    <row r="16" spans="1:98" x14ac:dyDescent="0.25">
      <c r="B16" s="37" t="s">
        <v>642</v>
      </c>
      <c r="C16" s="9" t="s">
        <v>623</v>
      </c>
      <c r="D16" s="22">
        <f>BALANCE!D99+BALANCE!D129+BALANCE!D159</f>
        <v>303049.91359000001</v>
      </c>
      <c r="E16" s="22">
        <f>BALANCE!E99+BALANCE!E129+BALANCE!E159</f>
        <v>159942.28333999999</v>
      </c>
      <c r="F16" s="22">
        <f>BALANCE!F99+BALANCE!F129+BALANCE!F159</f>
        <v>474580.45231000002</v>
      </c>
      <c r="G16" s="22">
        <f>BALANCE!G99+BALANCE!G129+BALANCE!G159</f>
        <v>342417.35311000003</v>
      </c>
      <c r="H16" s="22">
        <f>BALANCE!H99+BALANCE!H129+BALANCE!H159</f>
        <v>1279990.00235</v>
      </c>
      <c r="I16" s="22">
        <f>BALANCE!I99+BALANCE!I129+BALANCE!I159</f>
        <v>98480.891029999999</v>
      </c>
      <c r="J16" s="22">
        <f>BALANCE!J99+BALANCE!J129+BALANCE!J159</f>
        <v>308728.98095</v>
      </c>
      <c r="K16" s="22">
        <f>BALANCE!K99+BALANCE!K129+BALANCE!K159</f>
        <v>0</v>
      </c>
      <c r="L16" s="22">
        <f>BALANCE!L99+BALANCE!L129+BALANCE!L159</f>
        <v>700496.02818000014</v>
      </c>
      <c r="M16" s="22">
        <f>BALANCE!M99+BALANCE!M129+BALANCE!M159</f>
        <v>50226.643030000007</v>
      </c>
      <c r="N16" s="22">
        <f>BALANCE!N99+BALANCE!N129+BALANCE!N159</f>
        <v>93833.397479999985</v>
      </c>
      <c r="O16" s="22">
        <f>BALANCE!O99+BALANCE!O129+BALANCE!O159</f>
        <v>9781.4360500000003</v>
      </c>
      <c r="P16" s="22">
        <f>BALANCE!P99+BALANCE!P129+BALANCE!P159</f>
        <v>24433.791430000001</v>
      </c>
      <c r="Q16" s="22">
        <f>BALANCE!Q99+BALANCE!Q129+BALANCE!Q159</f>
        <v>24466.65022</v>
      </c>
      <c r="R16" s="22">
        <f>BALANCE!R99+BALANCE!R129+BALANCE!R159</f>
        <v>1310447.81837</v>
      </c>
      <c r="S16" s="22">
        <f>BALANCE!S99+BALANCE!S129+BALANCE!S159</f>
        <v>146.65502000000001</v>
      </c>
      <c r="T16" s="22">
        <f>BALANCE!T99+BALANCE!T129+BALANCE!T159</f>
        <v>8217.6157600000006</v>
      </c>
      <c r="U16" s="22">
        <f>BALANCE!U99+BALANCE!U129+BALANCE!U159</f>
        <v>960.18517000000008</v>
      </c>
      <c r="V16" s="22">
        <f>BALANCE!V99+BALANCE!V129+BALANCE!V159</f>
        <v>636.94915000000003</v>
      </c>
      <c r="W16" s="22">
        <f>BALANCE!W99+BALANCE!W129+BALANCE!W159</f>
        <v>30.98218</v>
      </c>
      <c r="X16" s="22">
        <f>BALANCE!X99+BALANCE!X129+BALANCE!X159</f>
        <v>509.54642999999999</v>
      </c>
      <c r="Y16" s="22">
        <f>BALANCE!Y99+BALANCE!Y129+BALANCE!Y159</f>
        <v>216.60286000000002</v>
      </c>
      <c r="Z16" s="22">
        <f>BALANCE!Z99+BALANCE!Z129+BALANCE!Z159</f>
        <v>210.87288000000001</v>
      </c>
      <c r="AA16" s="22">
        <f>BALANCE!AA99+BALANCE!AA129+BALANCE!AA159</f>
        <v>0</v>
      </c>
      <c r="AB16" s="22">
        <f>BALANCE!AB99+BALANCE!AB129+BALANCE!AB159</f>
        <v>1112.02477</v>
      </c>
      <c r="AC16" s="22">
        <f>BALANCE!AC99+BALANCE!AC129+BALANCE!AC159</f>
        <v>0.15146999999999999</v>
      </c>
      <c r="AD16" s="22">
        <f>BALANCE!AD99+BALANCE!AD129+BALANCE!AD159</f>
        <v>12041.585690000002</v>
      </c>
      <c r="AE16" s="22">
        <f>BALANCE!AE99+BALANCE!AE129+BALANCE!AE159</f>
        <v>2602479.4064100003</v>
      </c>
      <c r="AF16" s="22">
        <f>BALANCE!AF99+BALANCE!AF129+BALANCE!AF159</f>
        <v>93833.397479999985</v>
      </c>
      <c r="AG16" s="22">
        <f>BALANCE!AG99+BALANCE!AG129+BALANCE!AG159</f>
        <v>751359.62035999994</v>
      </c>
      <c r="AH16" s="22">
        <f>BALANCE!AH99+BALANCE!AH129+BALANCE!AH159</f>
        <v>0</v>
      </c>
      <c r="AI16" s="22">
        <f>BALANCE!AI99+BALANCE!AI129+BALANCE!AI159</f>
        <v>216.75433000000001</v>
      </c>
      <c r="AJ16" s="373">
        <f>BALANCE!AJ99+BALANCE!AJ129+BALANCE!AJ159</f>
        <v>1757069.63424</v>
      </c>
    </row>
    <row r="17" spans="2:36" x14ac:dyDescent="0.25">
      <c r="B17" s="37" t="s">
        <v>643</v>
      </c>
      <c r="C17" s="9" t="s">
        <v>625</v>
      </c>
      <c r="D17" s="22">
        <f>BALANCE!D100+BALANCE!D130+BALANCE!D160</f>
        <v>104004.64534</v>
      </c>
      <c r="E17" s="22">
        <f>BALANCE!E100+BALANCE!E130+BALANCE!E160</f>
        <v>155242.9356</v>
      </c>
      <c r="F17" s="22">
        <f>BALANCE!F100+BALANCE!F130+BALANCE!F160</f>
        <v>172203.60561999999</v>
      </c>
      <c r="G17" s="22">
        <f>BALANCE!G100+BALANCE!G130+BALANCE!G160</f>
        <v>68873.721030000001</v>
      </c>
      <c r="H17" s="22">
        <f>BALANCE!H100+BALANCE!H130+BALANCE!H160</f>
        <v>500324.9075899999</v>
      </c>
      <c r="I17" s="22">
        <f>BALANCE!I100+BALANCE!I130+BALANCE!I160</f>
        <v>31042.814309999998</v>
      </c>
      <c r="J17" s="22">
        <f>BALANCE!J100+BALANCE!J130+BALANCE!J160</f>
        <v>34711.787640000002</v>
      </c>
      <c r="K17" s="22">
        <f>BALANCE!K100+BALANCE!K130+BALANCE!K160</f>
        <v>0</v>
      </c>
      <c r="L17" s="22">
        <f>BALANCE!L100+BALANCE!L130+BALANCE!L160</f>
        <v>185379.01056</v>
      </c>
      <c r="M17" s="22">
        <f>BALANCE!M100+BALANCE!M130+BALANCE!M160</f>
        <v>20987.282190000002</v>
      </c>
      <c r="N17" s="22">
        <f>BALANCE!N100+BALANCE!N130+BALANCE!N160</f>
        <v>23696.757700000002</v>
      </c>
      <c r="O17" s="22">
        <f>BALANCE!O100+BALANCE!O130+BALANCE!O160</f>
        <v>8761.6287400000001</v>
      </c>
      <c r="P17" s="22">
        <f>BALANCE!P100+BALANCE!P130+BALANCE!P160</f>
        <v>10263.845380000001</v>
      </c>
      <c r="Q17" s="22">
        <f>BALANCE!Q100+BALANCE!Q130+BALANCE!Q160</f>
        <v>39523.334090000004</v>
      </c>
      <c r="R17" s="22">
        <f>BALANCE!R100+BALANCE!R130+BALANCE!R160</f>
        <v>354366.46060999995</v>
      </c>
      <c r="S17" s="22">
        <f>BALANCE!S100+BALANCE!S130+BALANCE!S160</f>
        <v>329.32967000000002</v>
      </c>
      <c r="T17" s="22">
        <f>BALANCE!T100+BALANCE!T130+BALANCE!T160</f>
        <v>3990.7124899999999</v>
      </c>
      <c r="U17" s="22">
        <f>BALANCE!U100+BALANCE!U130+BALANCE!U160</f>
        <v>639.21767</v>
      </c>
      <c r="V17" s="22">
        <f>BALANCE!V100+BALANCE!V130+BALANCE!V160</f>
        <v>935.16022999999996</v>
      </c>
      <c r="W17" s="22">
        <f>BALANCE!W100+BALANCE!W130+BALANCE!W160</f>
        <v>61.072270000000003</v>
      </c>
      <c r="X17" s="22">
        <f>BALANCE!X100+BALANCE!X130+BALANCE!X160</f>
        <v>1204.0908800000002</v>
      </c>
      <c r="Y17" s="22">
        <f>BALANCE!Y100+BALANCE!Y130+BALANCE!Y160</f>
        <v>339.62705999999997</v>
      </c>
      <c r="Z17" s="22">
        <f>BALANCE!Z100+BALANCE!Z130+BALANCE!Z160</f>
        <v>354.59872999999999</v>
      </c>
      <c r="AA17" s="22">
        <f>BALANCE!AA100+BALANCE!AA130+BALANCE!AA160</f>
        <v>0</v>
      </c>
      <c r="AB17" s="22">
        <f>BALANCE!AB100+BALANCE!AB130+BALANCE!AB160</f>
        <v>2079.9605200000001</v>
      </c>
      <c r="AC17" s="22">
        <f>BALANCE!AC100+BALANCE!AC130+BALANCE!AC160</f>
        <v>0.15795999999999999</v>
      </c>
      <c r="AD17" s="22">
        <f>BALANCE!AD100+BALANCE!AD130+BALANCE!AD160</f>
        <v>9933.9274800000003</v>
      </c>
      <c r="AE17" s="22">
        <f>BALANCE!AE100+BALANCE!AE130+BALANCE!AE160</f>
        <v>864625.29567999986</v>
      </c>
      <c r="AF17" s="22">
        <f>BALANCE!AF100+BALANCE!AF130+BALANCE!AF160</f>
        <v>23696.757700000002</v>
      </c>
      <c r="AG17" s="22">
        <f>BALANCE!AG100+BALANCE!AG130+BALANCE!AG160</f>
        <v>207301.45297999997</v>
      </c>
      <c r="AH17" s="22">
        <f>BALANCE!AH100+BALANCE!AH130+BALANCE!AH160</f>
        <v>0</v>
      </c>
      <c r="AI17" s="22">
        <f>BALANCE!AI100+BALANCE!AI130+BALANCE!AI160</f>
        <v>339.78501999999997</v>
      </c>
      <c r="AJ17" s="373">
        <f>BALANCE!AJ100+BALANCE!AJ130+BALANCE!AJ160</f>
        <v>633287.29997999989</v>
      </c>
    </row>
    <row r="18" spans="2:36" x14ac:dyDescent="0.25">
      <c r="B18" s="37" t="s">
        <v>644</v>
      </c>
      <c r="C18" s="9" t="s">
        <v>627</v>
      </c>
      <c r="D18" s="22">
        <f>BALANCE!D101+BALANCE!D131+BALANCE!D161</f>
        <v>124458.36417</v>
      </c>
      <c r="E18" s="22">
        <f>BALANCE!E101+BALANCE!E131+BALANCE!E161</f>
        <v>181182.3659</v>
      </c>
      <c r="F18" s="22">
        <f>BALANCE!F101+BALANCE!F131+BALANCE!F161</f>
        <v>203368.01832999999</v>
      </c>
      <c r="G18" s="22">
        <f>BALANCE!G101+BALANCE!G131+BALANCE!G161</f>
        <v>83997.896769999992</v>
      </c>
      <c r="H18" s="22">
        <f>BALANCE!H101+BALANCE!H131+BALANCE!H161</f>
        <v>593006.64517000003</v>
      </c>
      <c r="I18" s="22">
        <f>BALANCE!I101+BALANCE!I131+BALANCE!I161</f>
        <v>39486.293229999996</v>
      </c>
      <c r="J18" s="22">
        <f>BALANCE!J101+BALANCE!J131+BALANCE!J161</f>
        <v>41213.900480000004</v>
      </c>
      <c r="K18" s="22">
        <f>BALANCE!K101+BALANCE!K131+BALANCE!K161</f>
        <v>0</v>
      </c>
      <c r="L18" s="22">
        <f>BALANCE!L101+BALANCE!L131+BALANCE!L161</f>
        <v>172858.10035000002</v>
      </c>
      <c r="M18" s="22">
        <f>BALANCE!M101+BALANCE!M131+BALANCE!M161</f>
        <v>28717.905470000002</v>
      </c>
      <c r="N18" s="22">
        <f>BALANCE!N101+BALANCE!N131+BALANCE!N161</f>
        <v>29919.68131</v>
      </c>
      <c r="O18" s="22">
        <f>BALANCE!O101+BALANCE!O131+BALANCE!O161</f>
        <v>10716.227510000001</v>
      </c>
      <c r="P18" s="22">
        <f>BALANCE!P101+BALANCE!P131+BALANCE!P161</f>
        <v>14094.28147</v>
      </c>
      <c r="Q18" s="22">
        <f>BALANCE!Q101+BALANCE!Q131+BALANCE!Q161</f>
        <v>48205.306530000002</v>
      </c>
      <c r="R18" s="22">
        <f>BALANCE!R101+BALANCE!R131+BALANCE!R161</f>
        <v>385211.69634999998</v>
      </c>
      <c r="S18" s="22">
        <f>BALANCE!S101+BALANCE!S131+BALANCE!S161</f>
        <v>513.41484000000003</v>
      </c>
      <c r="T18" s="22">
        <f>BALANCE!T101+BALANCE!T131+BALANCE!T161</f>
        <v>5043.8343400000003</v>
      </c>
      <c r="U18" s="22">
        <f>BALANCE!U101+BALANCE!U131+BALANCE!U161</f>
        <v>779.15737999999999</v>
      </c>
      <c r="V18" s="22">
        <f>BALANCE!V101+BALANCE!V131+BALANCE!V161</f>
        <v>1443.3492499999998</v>
      </c>
      <c r="W18" s="22">
        <f>BALANCE!W101+BALANCE!W131+BALANCE!W161</f>
        <v>75.96078</v>
      </c>
      <c r="X18" s="22">
        <f>BALANCE!X101+BALANCE!X131+BALANCE!X161</f>
        <v>1319.3870200000001</v>
      </c>
      <c r="Y18" s="22">
        <f>BALANCE!Y101+BALANCE!Y131+BALANCE!Y161</f>
        <v>492.99538000000001</v>
      </c>
      <c r="Z18" s="22">
        <f>BALANCE!Z101+BALANCE!Z131+BALANCE!Z161</f>
        <v>498.60214000000002</v>
      </c>
      <c r="AA18" s="22">
        <f>BALANCE!AA101+BALANCE!AA131+BALANCE!AA161</f>
        <v>0</v>
      </c>
      <c r="AB18" s="22">
        <f>BALANCE!AB101+BALANCE!AB131+BALANCE!AB161</f>
        <v>3256.9997800000001</v>
      </c>
      <c r="AC18" s="22">
        <f>BALANCE!AC101+BALANCE!AC131+BALANCE!AC161</f>
        <v>0.65220999999999996</v>
      </c>
      <c r="AD18" s="22">
        <f>BALANCE!AD101+BALANCE!AD131+BALANCE!AD161</f>
        <v>13424.35312</v>
      </c>
      <c r="AE18" s="22">
        <f>BALANCE!AE101+BALANCE!AE131+BALANCE!AE161</f>
        <v>991642.69464</v>
      </c>
      <c r="AF18" s="22">
        <f>BALANCE!AF101+BALANCE!AF131+BALANCE!AF161</f>
        <v>29919.68131</v>
      </c>
      <c r="AG18" s="22">
        <f>BALANCE!AG101+BALANCE!AG131+BALANCE!AG161</f>
        <v>203019.35506999999</v>
      </c>
      <c r="AH18" s="22">
        <f>BALANCE!AH101+BALANCE!AH131+BALANCE!AH161</f>
        <v>0</v>
      </c>
      <c r="AI18" s="22">
        <f>BALANCE!AI101+BALANCE!AI131+BALANCE!AI161</f>
        <v>493.64759000000004</v>
      </c>
      <c r="AJ18" s="373">
        <f>BALANCE!AJ101+BALANCE!AJ131+BALANCE!AJ161</f>
        <v>758210.01066999987</v>
      </c>
    </row>
    <row r="19" spans="2:36" x14ac:dyDescent="0.25">
      <c r="B19" s="37" t="s">
        <v>645</v>
      </c>
      <c r="C19" s="9" t="s">
        <v>629</v>
      </c>
      <c r="D19" s="22">
        <f>BALANCE!D102+BALANCE!D132+BALANCE!D162</f>
        <v>210627.10698000001</v>
      </c>
      <c r="E19" s="22">
        <f>BALANCE!E102+BALANCE!E132+BALANCE!E162</f>
        <v>256786.93687999999</v>
      </c>
      <c r="F19" s="22">
        <f>BALANCE!F102+BALANCE!F132+BALANCE!F162</f>
        <v>327755.14558000001</v>
      </c>
      <c r="G19" s="22">
        <f>BALANCE!G102+BALANCE!G132+BALANCE!G162</f>
        <v>130898.26079999999</v>
      </c>
      <c r="H19" s="22">
        <f>BALANCE!H102+BALANCE!H132+BALANCE!H162</f>
        <v>926067.45023999992</v>
      </c>
      <c r="I19" s="22">
        <f>BALANCE!I102+BALANCE!I132+BALANCE!I162</f>
        <v>68219.975680000003</v>
      </c>
      <c r="J19" s="22">
        <f>BALANCE!J102+BALANCE!J132+BALANCE!J162</f>
        <v>59007.181169999996</v>
      </c>
      <c r="K19" s="22">
        <f>BALANCE!K102+BALANCE!K132+BALANCE!K162</f>
        <v>0</v>
      </c>
      <c r="L19" s="22">
        <f>BALANCE!L102+BALANCE!L132+BALANCE!L162</f>
        <v>201284.24432</v>
      </c>
      <c r="M19" s="22">
        <f>BALANCE!M102+BALANCE!M132+BALANCE!M162</f>
        <v>53537.497620000002</v>
      </c>
      <c r="N19" s="22">
        <f>BALANCE!N102+BALANCE!N132+BALANCE!N162</f>
        <v>46379.487869999997</v>
      </c>
      <c r="O19" s="22">
        <f>BALANCE!O102+BALANCE!O132+BALANCE!O162</f>
        <v>19775.752369999998</v>
      </c>
      <c r="P19" s="22">
        <f>BALANCE!P102+BALANCE!P132+BALANCE!P162</f>
        <v>23106.849360000004</v>
      </c>
      <c r="Q19" s="22">
        <f>BALANCE!Q102+BALANCE!Q132+BALANCE!Q162</f>
        <v>72559.751930000013</v>
      </c>
      <c r="R19" s="22">
        <f>BALANCE!R102+BALANCE!R132+BALANCE!R162</f>
        <v>543870.74031999998</v>
      </c>
      <c r="S19" s="22">
        <f>BALANCE!S102+BALANCE!S132+BALANCE!S162</f>
        <v>903.92703000000006</v>
      </c>
      <c r="T19" s="22">
        <f>BALANCE!T102+BALANCE!T132+BALANCE!T162</f>
        <v>9193.0766100000001</v>
      </c>
      <c r="U19" s="22">
        <f>BALANCE!U102+BALANCE!U132+BALANCE!U162</f>
        <v>1325.3087500000001</v>
      </c>
      <c r="V19" s="22">
        <f>BALANCE!V102+BALANCE!V132+BALANCE!V162</f>
        <v>3014.0166800000002</v>
      </c>
      <c r="W19" s="22">
        <f>BALANCE!W102+BALANCE!W132+BALANCE!W162</f>
        <v>149.53317999999999</v>
      </c>
      <c r="X19" s="22">
        <f>BALANCE!X102+BALANCE!X132+BALANCE!X162</f>
        <v>1888.3742500000001</v>
      </c>
      <c r="Y19" s="22">
        <f>BALANCE!Y102+BALANCE!Y132+BALANCE!Y162</f>
        <v>1088.93074</v>
      </c>
      <c r="Z19" s="22">
        <f>BALANCE!Z102+BALANCE!Z132+BALANCE!Z162</f>
        <v>938.24365999999998</v>
      </c>
      <c r="AA19" s="22">
        <f>BALANCE!AA102+BALANCE!AA132+BALANCE!AA162</f>
        <v>0</v>
      </c>
      <c r="AB19" s="22">
        <f>BALANCE!AB102+BALANCE!AB132+BALANCE!AB162</f>
        <v>6657.5104699999993</v>
      </c>
      <c r="AC19" s="22">
        <f>BALANCE!AC102+BALANCE!AC132+BALANCE!AC162</f>
        <v>2.5824699999999998</v>
      </c>
      <c r="AD19" s="22">
        <f>BALANCE!AD102+BALANCE!AD132+BALANCE!AD162</f>
        <v>25161.503840000005</v>
      </c>
      <c r="AE19" s="22">
        <f>BALANCE!AE102+BALANCE!AE132+BALANCE!AE162</f>
        <v>1495099.6944000002</v>
      </c>
      <c r="AF19" s="22">
        <f>BALANCE!AF102+BALANCE!AF132+BALANCE!AF162</f>
        <v>46379.487869999997</v>
      </c>
      <c r="AG19" s="22">
        <f>BALANCE!AG102+BALANCE!AG132+BALANCE!AG162</f>
        <v>257835.75862000001</v>
      </c>
      <c r="AH19" s="22">
        <f>BALANCE!AH102+BALANCE!AH132+BALANCE!AH162</f>
        <v>0</v>
      </c>
      <c r="AI19" s="22">
        <f>BALANCE!AI102+BALANCE!AI132+BALANCE!AI162</f>
        <v>1091.5132100000001</v>
      </c>
      <c r="AJ19" s="373">
        <f>BALANCE!AJ102+BALANCE!AJ132+BALANCE!AJ162</f>
        <v>1189792.9347000001</v>
      </c>
    </row>
    <row r="20" spans="2:36" x14ac:dyDescent="0.25">
      <c r="B20" s="37" t="s">
        <v>646</v>
      </c>
      <c r="C20" s="9" t="s">
        <v>631</v>
      </c>
      <c r="D20" s="22">
        <f>BALANCE!D103+BALANCE!D133+BALANCE!D163</f>
        <v>637639.22243999992</v>
      </c>
      <c r="E20" s="22">
        <f>BALANCE!E103+BALANCE!E133+BALANCE!E163</f>
        <v>996074.83660000004</v>
      </c>
      <c r="F20" s="22">
        <f>BALANCE!F103+BALANCE!F133+BALANCE!F163</f>
        <v>1194985.57809</v>
      </c>
      <c r="G20" s="22">
        <f>BALANCE!G103+BALANCE!G133+BALANCE!G163</f>
        <v>382367.18377</v>
      </c>
      <c r="H20" s="22">
        <f>BALANCE!H103+BALANCE!H133+BALANCE!H163</f>
        <v>3211066.8209000002</v>
      </c>
      <c r="I20" s="22">
        <f>BALANCE!I103+BALANCE!I133+BALANCE!I163</f>
        <v>259060.25261</v>
      </c>
      <c r="J20" s="22">
        <f>BALANCE!J103+BALANCE!J133+BALANCE!J163</f>
        <v>142666.99074000001</v>
      </c>
      <c r="K20" s="22">
        <f>BALANCE!K103+BALANCE!K133+BALANCE!K163</f>
        <v>0</v>
      </c>
      <c r="L20" s="22">
        <f>BALANCE!L103+BALANCE!L133+BALANCE!L163</f>
        <v>489878.41156000004</v>
      </c>
      <c r="M20" s="22">
        <f>BALANCE!M103+BALANCE!M133+BALANCE!M163</f>
        <v>312924.79293999996</v>
      </c>
      <c r="N20" s="22">
        <f>BALANCE!N103+BALANCE!N133+BALANCE!N163</f>
        <v>112774.50628999999</v>
      </c>
      <c r="O20" s="22">
        <f>BALANCE!O103+BALANCE!O133+BALANCE!O163</f>
        <v>98157.018079999994</v>
      </c>
      <c r="P20" s="22">
        <f>BALANCE!P103+BALANCE!P133+BALANCE!P163</f>
        <v>85549.663719999997</v>
      </c>
      <c r="Q20" s="22">
        <f>BALANCE!Q103+BALANCE!Q133+BALANCE!Q163</f>
        <v>98041.172279999999</v>
      </c>
      <c r="R20" s="22">
        <f>BALANCE!R103+BALANCE!R133+BALANCE!R163</f>
        <v>1599052.8082199998</v>
      </c>
      <c r="S20" s="22">
        <f>BALANCE!S103+BALANCE!S133+BALANCE!S163</f>
        <v>2152.6160999999997</v>
      </c>
      <c r="T20" s="22">
        <f>BALANCE!T103+BALANCE!T133+BALANCE!T163</f>
        <v>32641.6829</v>
      </c>
      <c r="U20" s="22">
        <f>BALANCE!U103+BALANCE!U133+BALANCE!U163</f>
        <v>4645.7420200000006</v>
      </c>
      <c r="V20" s="22">
        <f>BALANCE!V103+BALANCE!V133+BALANCE!V163</f>
        <v>11245.42008</v>
      </c>
      <c r="W20" s="22">
        <f>BALANCE!W103+BALANCE!W133+BALANCE!W163</f>
        <v>380.72021999999998</v>
      </c>
      <c r="X20" s="22">
        <f>BALANCE!X103+BALANCE!X133+BALANCE!X163</f>
        <v>7666.59915</v>
      </c>
      <c r="Y20" s="22">
        <f>BALANCE!Y103+BALANCE!Y133+BALANCE!Y163</f>
        <v>1881.5354499999999</v>
      </c>
      <c r="Z20" s="22">
        <f>BALANCE!Z103+BALANCE!Z133+BALANCE!Z163</f>
        <v>2229.5508199999999</v>
      </c>
      <c r="AA20" s="22">
        <f>BALANCE!AA103+BALANCE!AA133+BALANCE!AA163</f>
        <v>0</v>
      </c>
      <c r="AB20" s="22">
        <f>BALANCE!AB103+BALANCE!AB133+BALANCE!AB163</f>
        <v>29011.501680000001</v>
      </c>
      <c r="AC20" s="22">
        <f>BALANCE!AC103+BALANCE!AC133+BALANCE!AC163</f>
        <v>4.7249999999999996</v>
      </c>
      <c r="AD20" s="22">
        <f>BALANCE!AD103+BALANCE!AD133+BALANCE!AD163</f>
        <v>91860.093420000019</v>
      </c>
      <c r="AE20" s="22">
        <f>BALANCE!AE103+BALANCE!AE133+BALANCE!AE163</f>
        <v>4901979.7225400005</v>
      </c>
      <c r="AF20" s="22">
        <f>BALANCE!AF103+BALANCE!AF133+BALANCE!AF163</f>
        <v>112774.50628999999</v>
      </c>
      <c r="AG20" s="22">
        <f>BALANCE!AG103+BALANCE!AG133+BALANCE!AG163</f>
        <v>814048.62458000006</v>
      </c>
      <c r="AH20" s="22">
        <f>BALANCE!AH103+BALANCE!AH133+BALANCE!AH163</f>
        <v>0</v>
      </c>
      <c r="AI20" s="22">
        <f>BALANCE!AI103+BALANCE!AI133+BALANCE!AI163</f>
        <v>1886.2604499999998</v>
      </c>
      <c r="AJ20" s="373">
        <f>BALANCE!AJ103+BALANCE!AJ133+BALANCE!AJ163</f>
        <v>3973270.331220001</v>
      </c>
    </row>
    <row r="21" spans="2:36" x14ac:dyDescent="0.25">
      <c r="B21" s="15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373"/>
    </row>
    <row r="22" spans="2:36" x14ac:dyDescent="0.25">
      <c r="B22" s="31"/>
      <c r="C22" s="183" t="s">
        <v>1026</v>
      </c>
      <c r="D22" s="21">
        <f>SUM(D23:D27)</f>
        <v>200795.93083</v>
      </c>
      <c r="E22" s="21">
        <f t="shared" ref="E22:AI22" si="2">SUM(E23:E27)</f>
        <v>491080.31041999994</v>
      </c>
      <c r="F22" s="21">
        <f t="shared" si="2"/>
        <v>693748.31517000007</v>
      </c>
      <c r="G22" s="21">
        <f t="shared" si="2"/>
        <v>243972.00037000002</v>
      </c>
      <c r="H22" s="21">
        <f t="shared" si="2"/>
        <v>1629596.5567900001</v>
      </c>
      <c r="I22" s="21">
        <f t="shared" si="2"/>
        <v>48091.136470000005</v>
      </c>
      <c r="J22" s="21">
        <f t="shared" si="2"/>
        <v>66257.744169999991</v>
      </c>
      <c r="K22" s="21">
        <f t="shared" si="2"/>
        <v>0</v>
      </c>
      <c r="L22" s="21">
        <f>SUM(L23:L27)</f>
        <v>0</v>
      </c>
      <c r="M22" s="21">
        <f t="shared" si="2"/>
        <v>89749.215329999992</v>
      </c>
      <c r="N22" s="21">
        <f t="shared" si="2"/>
        <v>109032.57494000001</v>
      </c>
      <c r="O22" s="21">
        <f t="shared" si="2"/>
        <v>34307.463170000003</v>
      </c>
      <c r="P22" s="21">
        <f t="shared" si="2"/>
        <v>18270.578110000002</v>
      </c>
      <c r="Q22" s="21">
        <f t="shared" si="2"/>
        <v>24.191600000000001</v>
      </c>
      <c r="R22" s="21">
        <f t="shared" si="2"/>
        <v>365732.90379000001</v>
      </c>
      <c r="S22" s="21">
        <f>SUM(S23:S27)</f>
        <v>21777.852849999999</v>
      </c>
      <c r="T22" s="21">
        <f t="shared" si="2"/>
        <v>1342.62906</v>
      </c>
      <c r="U22" s="21">
        <f t="shared" si="2"/>
        <v>25.488389999999999</v>
      </c>
      <c r="V22" s="21">
        <f t="shared" si="2"/>
        <v>51.7378</v>
      </c>
      <c r="W22" s="21">
        <f t="shared" si="2"/>
        <v>165.29495000000003</v>
      </c>
      <c r="X22" s="21">
        <f t="shared" si="2"/>
        <v>0</v>
      </c>
      <c r="Y22" s="21">
        <f t="shared" si="2"/>
        <v>0</v>
      </c>
      <c r="Z22" s="21">
        <f t="shared" si="2"/>
        <v>1686.00891</v>
      </c>
      <c r="AA22" s="21">
        <f t="shared" si="2"/>
        <v>0</v>
      </c>
      <c r="AB22" s="21">
        <f t="shared" si="2"/>
        <v>5810.45039</v>
      </c>
      <c r="AC22" s="21">
        <f>SUM(AC23:AC27)</f>
        <v>0</v>
      </c>
      <c r="AD22" s="21">
        <f t="shared" si="2"/>
        <v>30859.462350000002</v>
      </c>
      <c r="AE22" s="21">
        <f t="shared" si="2"/>
        <v>2026188.9229300001</v>
      </c>
      <c r="AF22" s="21">
        <f t="shared" si="2"/>
        <v>109032.57494000001</v>
      </c>
      <c r="AG22" s="21">
        <f t="shared" si="2"/>
        <v>89800.953129999994</v>
      </c>
      <c r="AH22" s="21">
        <f t="shared" si="2"/>
        <v>0</v>
      </c>
      <c r="AI22" s="21">
        <f t="shared" si="2"/>
        <v>0</v>
      </c>
      <c r="AJ22" s="372">
        <f>SUM(AJ23:AJ27)</f>
        <v>1827355.3948600003</v>
      </c>
    </row>
    <row r="23" spans="2:36" x14ac:dyDescent="0.25">
      <c r="B23" s="37" t="s">
        <v>657</v>
      </c>
      <c r="C23" s="9" t="s">
        <v>623</v>
      </c>
      <c r="D23" s="22">
        <f>BALANCE!D105+BALANCE!D135+BALANCE!D165</f>
        <v>3447.9383800000001</v>
      </c>
      <c r="E23" s="22">
        <f>BALANCE!E105+BALANCE!E135+BALANCE!E165</f>
        <v>3745.4743699999999</v>
      </c>
      <c r="F23" s="22">
        <f>BALANCE!F105+BALANCE!F135+BALANCE!F165</f>
        <v>6282.2674700000007</v>
      </c>
      <c r="G23" s="22">
        <f>BALANCE!G105+BALANCE!G135+BALANCE!G165</f>
        <v>2316.1183999999998</v>
      </c>
      <c r="H23" s="22">
        <f>BALANCE!H105+BALANCE!H135+BALANCE!H165</f>
        <v>15791.798620000003</v>
      </c>
      <c r="I23" s="22">
        <f>BALANCE!I105+BALANCE!I135+BALANCE!I165</f>
        <v>583.62637999999993</v>
      </c>
      <c r="J23" s="22">
        <f>BALANCE!J105+BALANCE!J135+BALANCE!J165</f>
        <v>1634.9994100000001</v>
      </c>
      <c r="K23" s="22">
        <f>BALANCE!K105+BALANCE!K135+BALANCE!K165</f>
        <v>0</v>
      </c>
      <c r="L23" s="22">
        <f>BALANCE!L105+BALANCE!L135+BALANCE!L165</f>
        <v>0</v>
      </c>
      <c r="M23" s="22">
        <f>BALANCE!M105+BALANCE!M135+BALANCE!M165</f>
        <v>536.05696999999998</v>
      </c>
      <c r="N23" s="22">
        <f>BALANCE!N105+BALANCE!N135+BALANCE!N165</f>
        <v>1697.8052299999999</v>
      </c>
      <c r="O23" s="22">
        <f>BALANCE!O105+BALANCE!O135+BALANCE!O165</f>
        <v>397.93418000000003</v>
      </c>
      <c r="P23" s="22">
        <f>BALANCE!P105+BALANCE!P135+BALANCE!P165</f>
        <v>239.57121000000001</v>
      </c>
      <c r="Q23" s="22">
        <f>BALANCE!Q105+BALANCE!Q135+BALANCE!Q165</f>
        <v>1.2210300000000001</v>
      </c>
      <c r="R23" s="22">
        <f>BALANCE!R105+BALANCE!R135+BALANCE!R165</f>
        <v>5091.2144100000005</v>
      </c>
      <c r="S23" s="22">
        <f>BALANCE!S105+BALANCE!S135+BALANCE!S165</f>
        <v>154.96426</v>
      </c>
      <c r="T23" s="22">
        <f>BALANCE!T105+BALANCE!T135+BALANCE!T165</f>
        <v>22.59151</v>
      </c>
      <c r="U23" s="22">
        <f>BALANCE!U105+BALANCE!U135+BALANCE!U165</f>
        <v>3.184E-2</v>
      </c>
      <c r="V23" s="22">
        <f>BALANCE!V105+BALANCE!V135+BALANCE!V165</f>
        <v>2.2601100000000001</v>
      </c>
      <c r="W23" s="22">
        <f>BALANCE!W105+BALANCE!W135+BALANCE!W165</f>
        <v>2.7489599999999998</v>
      </c>
      <c r="X23" s="22">
        <f>BALANCE!X105+BALANCE!X135+BALANCE!X165</f>
        <v>0</v>
      </c>
      <c r="Y23" s="22">
        <f>BALANCE!Y105+BALANCE!Y135+BALANCE!Y165</f>
        <v>0</v>
      </c>
      <c r="Z23" s="22">
        <f>BALANCE!Z105+BALANCE!Z135+BALANCE!Z165</f>
        <v>57.940729999999995</v>
      </c>
      <c r="AA23" s="22">
        <f>BALANCE!AA105+BALANCE!AA135+BALANCE!AA165</f>
        <v>0</v>
      </c>
      <c r="AB23" s="22">
        <f>BALANCE!AB105+BALANCE!AB135+BALANCE!AB165</f>
        <v>86.243799999999993</v>
      </c>
      <c r="AC23" s="22">
        <f>BALANCE!AC105+BALANCE!AC135+BALANCE!AC165</f>
        <v>0</v>
      </c>
      <c r="AD23" s="22">
        <f>BALANCE!AD105+BALANCE!AD135+BALANCE!AD165</f>
        <v>326.78120999999999</v>
      </c>
      <c r="AE23" s="22">
        <f>BALANCE!AE105+BALANCE!AE135+BALANCE!AE165</f>
        <v>21209.794240000007</v>
      </c>
      <c r="AF23" s="22">
        <f>BALANCE!AF105+BALANCE!AF135+BALANCE!AF165</f>
        <v>1697.8052299999999</v>
      </c>
      <c r="AG23" s="22">
        <f>BALANCE!AG105+BALANCE!AG135+BALANCE!AG165</f>
        <v>538.31708000000003</v>
      </c>
      <c r="AH23" s="22">
        <f>BALANCE!AH105+BALANCE!AH135+BALANCE!AH165</f>
        <v>0</v>
      </c>
      <c r="AI23" s="22">
        <f>BALANCE!AI105+BALANCE!AI135+BALANCE!AI165</f>
        <v>0</v>
      </c>
      <c r="AJ23" s="373">
        <f>BALANCE!AJ105+BALANCE!AJ135+BALANCE!AJ165</f>
        <v>18973.671929999997</v>
      </c>
    </row>
    <row r="24" spans="2:36" x14ac:dyDescent="0.25">
      <c r="B24" s="37" t="s">
        <v>658</v>
      </c>
      <c r="C24" s="9" t="s">
        <v>625</v>
      </c>
      <c r="D24" s="22">
        <f>BALANCE!D106+BALANCE!D136+BALANCE!D166</f>
        <v>6203.8847099999994</v>
      </c>
      <c r="E24" s="22">
        <f>BALANCE!E106+BALANCE!E136+BALANCE!E166</f>
        <v>7153.0891199999996</v>
      </c>
      <c r="F24" s="22">
        <f>BALANCE!F106+BALANCE!F136+BALANCE!F166</f>
        <v>12582.943700000002</v>
      </c>
      <c r="G24" s="22">
        <f>BALANCE!G106+BALANCE!G136+BALANCE!G166</f>
        <v>4728.9000899999992</v>
      </c>
      <c r="H24" s="22">
        <f>BALANCE!H106+BALANCE!H136+BALANCE!H166</f>
        <v>30668.817620000005</v>
      </c>
      <c r="I24" s="22">
        <f>BALANCE!I106+BALANCE!I136+BALANCE!I166</f>
        <v>863.96876999999995</v>
      </c>
      <c r="J24" s="22">
        <f>BALANCE!J106+BALANCE!J136+BALANCE!J166</f>
        <v>2066.6682700000001</v>
      </c>
      <c r="K24" s="22">
        <f>BALANCE!K106+BALANCE!K136+BALANCE!K166</f>
        <v>0</v>
      </c>
      <c r="L24" s="22">
        <f>BALANCE!L106+BALANCE!L136+BALANCE!L166</f>
        <v>0</v>
      </c>
      <c r="M24" s="22">
        <f>BALANCE!M106+BALANCE!M136+BALANCE!M166</f>
        <v>890.68199000000004</v>
      </c>
      <c r="N24" s="22">
        <f>BALANCE!N106+BALANCE!N136+BALANCE!N166</f>
        <v>2845.1134499999998</v>
      </c>
      <c r="O24" s="22">
        <f>BALANCE!O106+BALANCE!O136+BALANCE!O166</f>
        <v>911.93120999999996</v>
      </c>
      <c r="P24" s="22">
        <f>BALANCE!P106+BALANCE!P136+BALANCE!P166</f>
        <v>370.49835999999999</v>
      </c>
      <c r="Q24" s="22">
        <f>BALANCE!Q106+BALANCE!Q136+BALANCE!Q166</f>
        <v>2.4018000000000002</v>
      </c>
      <c r="R24" s="22">
        <f>BALANCE!R106+BALANCE!R136+BALANCE!R166</f>
        <v>7951.2638499999985</v>
      </c>
      <c r="S24" s="22">
        <f>BALANCE!S106+BALANCE!S136+BALANCE!S166</f>
        <v>334.54879</v>
      </c>
      <c r="T24" s="22">
        <f>BALANCE!T106+BALANCE!T136+BALANCE!T166</f>
        <v>52.739440000000002</v>
      </c>
      <c r="U24" s="22">
        <f>BALANCE!U106+BALANCE!U136+BALANCE!U166</f>
        <v>2.5894900000000001</v>
      </c>
      <c r="V24" s="22">
        <f>BALANCE!V106+BALANCE!V136+BALANCE!V166</f>
        <v>2.62507</v>
      </c>
      <c r="W24" s="22">
        <f>BALANCE!W106+BALANCE!W136+BALANCE!W166</f>
        <v>5.55213</v>
      </c>
      <c r="X24" s="22">
        <f>BALANCE!X106+BALANCE!X136+BALANCE!X166</f>
        <v>0</v>
      </c>
      <c r="Y24" s="22">
        <f>BALANCE!Y106+BALANCE!Y136+BALANCE!Y166</f>
        <v>0</v>
      </c>
      <c r="Z24" s="22">
        <f>BALANCE!Z106+BALANCE!Z136+BALANCE!Z166</f>
        <v>89.679869999999994</v>
      </c>
      <c r="AA24" s="22">
        <f>BALANCE!AA106+BALANCE!AA136+BALANCE!AA166</f>
        <v>0</v>
      </c>
      <c r="AB24" s="22">
        <f>BALANCE!AB106+BALANCE!AB136+BALANCE!AB166</f>
        <v>159.77458999999999</v>
      </c>
      <c r="AC24" s="22">
        <f>BALANCE!AC106+BALANCE!AC136+BALANCE!AC166</f>
        <v>0</v>
      </c>
      <c r="AD24" s="22">
        <f>BALANCE!AD106+BALANCE!AD136+BALANCE!AD166</f>
        <v>647.50938000000008</v>
      </c>
      <c r="AE24" s="22">
        <f>BALANCE!AE106+BALANCE!AE136+BALANCE!AE166</f>
        <v>39267.590850000001</v>
      </c>
      <c r="AF24" s="22">
        <f>BALANCE!AF106+BALANCE!AF136+BALANCE!AF166</f>
        <v>2845.1134499999998</v>
      </c>
      <c r="AG24" s="22">
        <f>BALANCE!AG106+BALANCE!AG136+BALANCE!AG166</f>
        <v>893.30706000000009</v>
      </c>
      <c r="AH24" s="22">
        <f>BALANCE!AH106+BALANCE!AH136+BALANCE!AH166</f>
        <v>0</v>
      </c>
      <c r="AI24" s="22">
        <f>BALANCE!AI106+BALANCE!AI136+BALANCE!AI166</f>
        <v>0</v>
      </c>
      <c r="AJ24" s="373">
        <f>BALANCE!AJ106+BALANCE!AJ136+BALANCE!AJ166</f>
        <v>35529.170340000004</v>
      </c>
    </row>
    <row r="25" spans="2:36" x14ac:dyDescent="0.25">
      <c r="B25" s="37" t="s">
        <v>659</v>
      </c>
      <c r="C25" s="9" t="s">
        <v>627</v>
      </c>
      <c r="D25" s="22">
        <f>BALANCE!D107+BALANCE!D137+BALANCE!D167</f>
        <v>6852.7965199999999</v>
      </c>
      <c r="E25" s="22">
        <f>BALANCE!E107+BALANCE!E137+BALANCE!E167</f>
        <v>11395.754920000001</v>
      </c>
      <c r="F25" s="22">
        <f>BALANCE!F107+BALANCE!F137+BALANCE!F167</f>
        <v>18201.114810000003</v>
      </c>
      <c r="G25" s="22">
        <f>BALANCE!G107+BALANCE!G137+BALANCE!G167</f>
        <v>7134.4925600000006</v>
      </c>
      <c r="H25" s="22">
        <f>BALANCE!H107+BALANCE!H137+BALANCE!H167</f>
        <v>43584.158810000008</v>
      </c>
      <c r="I25" s="22">
        <f>BALANCE!I107+BALANCE!I137+BALANCE!I167</f>
        <v>1475.0083199999999</v>
      </c>
      <c r="J25" s="22">
        <f>BALANCE!J107+BALANCE!J137+BALANCE!J167</f>
        <v>3065.4191699999997</v>
      </c>
      <c r="K25" s="22">
        <f>BALANCE!K107+BALANCE!K137+BALANCE!K167</f>
        <v>0</v>
      </c>
      <c r="L25" s="22">
        <f>BALANCE!L107+BALANCE!L137+BALANCE!L167</f>
        <v>0</v>
      </c>
      <c r="M25" s="22">
        <f>BALANCE!M107+BALANCE!M137+BALANCE!M167</f>
        <v>1351.5944500000001</v>
      </c>
      <c r="N25" s="22">
        <f>BALANCE!N107+BALANCE!N137+BALANCE!N167</f>
        <v>3349.8315200000002</v>
      </c>
      <c r="O25" s="22">
        <f>BALANCE!O107+BALANCE!O137+BALANCE!O167</f>
        <v>1211.3121099999998</v>
      </c>
      <c r="P25" s="22">
        <f>BALANCE!P107+BALANCE!P137+BALANCE!P167</f>
        <v>540.03303000000005</v>
      </c>
      <c r="Q25" s="22">
        <f>BALANCE!Q107+BALANCE!Q137+BALANCE!Q167</f>
        <v>3.36151</v>
      </c>
      <c r="R25" s="22">
        <f>BALANCE!R107+BALANCE!R137+BALANCE!R167</f>
        <v>10996.56011</v>
      </c>
      <c r="S25" s="22">
        <f>BALANCE!S107+BALANCE!S137+BALANCE!S167</f>
        <v>503.91782999999998</v>
      </c>
      <c r="T25" s="22">
        <f>BALANCE!T107+BALANCE!T137+BALANCE!T167</f>
        <v>60.530940000000001</v>
      </c>
      <c r="U25" s="22">
        <f>BALANCE!U107+BALANCE!U137+BALANCE!U167</f>
        <v>3.9530099999999999</v>
      </c>
      <c r="V25" s="22">
        <f>BALANCE!V107+BALANCE!V137+BALANCE!V167</f>
        <v>4.0199999999999996</v>
      </c>
      <c r="W25" s="22">
        <f>BALANCE!W107+BALANCE!W137+BALANCE!W167</f>
        <v>8.4655400000000007</v>
      </c>
      <c r="X25" s="22">
        <f>BALANCE!X107+BALANCE!X137+BALANCE!X167</f>
        <v>0</v>
      </c>
      <c r="Y25" s="22">
        <f>BALANCE!Y107+BALANCE!Y137+BALANCE!Y167</f>
        <v>0</v>
      </c>
      <c r="Z25" s="22">
        <f>BALANCE!Z107+BALANCE!Z137+BALANCE!Z167</f>
        <v>134.47916000000001</v>
      </c>
      <c r="AA25" s="22">
        <f>BALANCE!AA107+BALANCE!AA137+BALANCE!AA167</f>
        <v>0</v>
      </c>
      <c r="AB25" s="22">
        <f>BALANCE!AB107+BALANCE!AB137+BALANCE!AB167</f>
        <v>243.91821999999999</v>
      </c>
      <c r="AC25" s="22">
        <f>BALANCE!AC107+BALANCE!AC137+BALANCE!AC167</f>
        <v>0</v>
      </c>
      <c r="AD25" s="22">
        <f>BALANCE!AD107+BALANCE!AD137+BALANCE!AD167</f>
        <v>959.28469999999993</v>
      </c>
      <c r="AE25" s="22">
        <f>BALANCE!AE107+BALANCE!AE137+BALANCE!AE167</f>
        <v>55540.003620000003</v>
      </c>
      <c r="AF25" s="22">
        <f>BALANCE!AF107+BALANCE!AF137+BALANCE!AF167</f>
        <v>3349.8315200000002</v>
      </c>
      <c r="AG25" s="22">
        <f>BALANCE!AG107+BALANCE!AG137+BALANCE!AG167</f>
        <v>1355.61445</v>
      </c>
      <c r="AH25" s="22">
        <f>BALANCE!AH107+BALANCE!AH137+BALANCE!AH167</f>
        <v>0</v>
      </c>
      <c r="AI25" s="22">
        <f>BALANCE!AI107+BALANCE!AI137+BALANCE!AI167</f>
        <v>0</v>
      </c>
      <c r="AJ25" s="373">
        <f>BALANCE!AJ107+BALANCE!AJ137+BALANCE!AJ167</f>
        <v>50834.557650000002</v>
      </c>
    </row>
    <row r="26" spans="2:36" x14ac:dyDescent="0.25">
      <c r="B26" s="37" t="s">
        <v>660</v>
      </c>
      <c r="C26" s="9" t="s">
        <v>629</v>
      </c>
      <c r="D26" s="22">
        <f>BALANCE!D108+BALANCE!D138+BALANCE!D168</f>
        <v>11739.340749999999</v>
      </c>
      <c r="E26" s="22">
        <f>BALANCE!E108+BALANCE!E138+BALANCE!E168</f>
        <v>25071.972049999997</v>
      </c>
      <c r="F26" s="22">
        <f>BALANCE!F108+BALANCE!F138+BALANCE!F168</f>
        <v>31041.758449999998</v>
      </c>
      <c r="G26" s="22">
        <f>BALANCE!G108+BALANCE!G138+BALANCE!G168</f>
        <v>11773.276140000002</v>
      </c>
      <c r="H26" s="22">
        <f>BALANCE!H108+BALANCE!H138+BALANCE!H168</f>
        <v>79626.347389999981</v>
      </c>
      <c r="I26" s="22">
        <f>BALANCE!I108+BALANCE!I138+BALANCE!I168</f>
        <v>3215.1416900000004</v>
      </c>
      <c r="J26" s="22">
        <f>BALANCE!J108+BALANCE!J138+BALANCE!J168</f>
        <v>4887.1827699999994</v>
      </c>
      <c r="K26" s="22">
        <f>BALANCE!K108+BALANCE!K138+BALANCE!K168</f>
        <v>0</v>
      </c>
      <c r="L26" s="22">
        <f>BALANCE!L108+BALANCE!L138+BALANCE!L168</f>
        <v>0</v>
      </c>
      <c r="M26" s="22">
        <f>BALANCE!M108+BALANCE!M138+BALANCE!M168</f>
        <v>3128.9156700000003</v>
      </c>
      <c r="N26" s="22">
        <f>BALANCE!N108+BALANCE!N138+BALANCE!N168</f>
        <v>6812.6069299999999</v>
      </c>
      <c r="O26" s="22">
        <f>BALANCE!O108+BALANCE!O138+BALANCE!O168</f>
        <v>2240.1773700000003</v>
      </c>
      <c r="P26" s="22">
        <f>BALANCE!P108+BALANCE!P138+BALANCE!P168</f>
        <v>1090.00604</v>
      </c>
      <c r="Q26" s="22">
        <f>BALANCE!Q108+BALANCE!Q138+BALANCE!Q168</f>
        <v>6.4438399999999998</v>
      </c>
      <c r="R26" s="22">
        <f>BALANCE!R108+BALANCE!R138+BALANCE!R168</f>
        <v>21380.474310000005</v>
      </c>
      <c r="S26" s="22">
        <f>BALANCE!S108+BALANCE!S138+BALANCE!S168</f>
        <v>994.61165000000005</v>
      </c>
      <c r="T26" s="22">
        <f>BALANCE!T108+BALANCE!T138+BALANCE!T168</f>
        <v>128.95179000000002</v>
      </c>
      <c r="U26" s="22">
        <f>BALANCE!U108+BALANCE!U138+BALANCE!U168</f>
        <v>8.2235999999999994</v>
      </c>
      <c r="V26" s="22">
        <f>BALANCE!V108+BALANCE!V138+BALANCE!V168</f>
        <v>10.764049999999999</v>
      </c>
      <c r="W26" s="22">
        <f>BALANCE!W108+BALANCE!W138+BALANCE!W168</f>
        <v>17.437660000000001</v>
      </c>
      <c r="X26" s="22">
        <f>BALANCE!X108+BALANCE!X138+BALANCE!X168</f>
        <v>0</v>
      </c>
      <c r="Y26" s="22">
        <f>BALANCE!Y108+BALANCE!Y138+BALANCE!Y168</f>
        <v>0</v>
      </c>
      <c r="Z26" s="22">
        <f>BALANCE!Z108+BALANCE!Z138+BALANCE!Z168</f>
        <v>275.43022999999999</v>
      </c>
      <c r="AA26" s="22">
        <f>BALANCE!AA108+BALANCE!AA138+BALANCE!AA168</f>
        <v>0</v>
      </c>
      <c r="AB26" s="22">
        <f>BALANCE!AB108+BALANCE!AB138+BALANCE!AB168</f>
        <v>504.48798999999997</v>
      </c>
      <c r="AC26" s="22">
        <f>BALANCE!AC108+BALANCE!AC138+BALANCE!AC168</f>
        <v>0</v>
      </c>
      <c r="AD26" s="22">
        <f>BALANCE!AD108+BALANCE!AD138+BALANCE!AD168</f>
        <v>1939.90697</v>
      </c>
      <c r="AE26" s="22">
        <f>BALANCE!AE108+BALANCE!AE138+BALANCE!AE168</f>
        <v>102946.72867</v>
      </c>
      <c r="AF26" s="22">
        <f>BALANCE!AF108+BALANCE!AF138+BALANCE!AF168</f>
        <v>6812.6069299999999</v>
      </c>
      <c r="AG26" s="22">
        <f>BALANCE!AG108+BALANCE!AG138+BALANCE!AG168</f>
        <v>3139.6797200000001</v>
      </c>
      <c r="AH26" s="22">
        <f>BALANCE!AH108+BALANCE!AH138+BALANCE!AH168</f>
        <v>0</v>
      </c>
      <c r="AI26" s="22">
        <f>BALANCE!AI108+BALANCE!AI138+BALANCE!AI168</f>
        <v>0</v>
      </c>
      <c r="AJ26" s="373">
        <f>BALANCE!AJ108+BALANCE!AJ138+BALANCE!AJ168</f>
        <v>92994.442019999973</v>
      </c>
    </row>
    <row r="27" spans="2:36" x14ac:dyDescent="0.25">
      <c r="B27" s="37" t="s">
        <v>661</v>
      </c>
      <c r="C27" s="9" t="s">
        <v>631</v>
      </c>
      <c r="D27" s="22">
        <f>BALANCE!D109+BALANCE!D139+BALANCE!D169</f>
        <v>172551.97047</v>
      </c>
      <c r="E27" s="22">
        <f>BALANCE!E109+BALANCE!E139+BALANCE!E169</f>
        <v>443714.01995999995</v>
      </c>
      <c r="F27" s="22">
        <f>BALANCE!F109+BALANCE!F139+BALANCE!F169</f>
        <v>625640.23074000003</v>
      </c>
      <c r="G27" s="22">
        <f>BALANCE!G109+BALANCE!G139+BALANCE!G169</f>
        <v>218019.21318000002</v>
      </c>
      <c r="H27" s="22">
        <f>BALANCE!H109+BALANCE!H139+BALANCE!H169</f>
        <v>1459925.43435</v>
      </c>
      <c r="I27" s="22">
        <f>BALANCE!I109+BALANCE!I139+BALANCE!I169</f>
        <v>41953.391310000006</v>
      </c>
      <c r="J27" s="22">
        <f>BALANCE!J109+BALANCE!J139+BALANCE!J169</f>
        <v>54603.474549999999</v>
      </c>
      <c r="K27" s="22">
        <f>BALANCE!K109+BALANCE!K139+BALANCE!K169</f>
        <v>0</v>
      </c>
      <c r="L27" s="22">
        <f>BALANCE!L109+BALANCE!L139+BALANCE!L169</f>
        <v>0</v>
      </c>
      <c r="M27" s="22">
        <f>BALANCE!M109+BALANCE!M139+BALANCE!M169</f>
        <v>83841.966249999998</v>
      </c>
      <c r="N27" s="22">
        <f>BALANCE!N109+BALANCE!N139+BALANCE!N169</f>
        <v>94327.217810000002</v>
      </c>
      <c r="O27" s="22">
        <f>BALANCE!O109+BALANCE!O139+BALANCE!O169</f>
        <v>29546.1083</v>
      </c>
      <c r="P27" s="22">
        <f>BALANCE!P109+BALANCE!P139+BALANCE!P169</f>
        <v>16030.46947</v>
      </c>
      <c r="Q27" s="22">
        <f>BALANCE!Q109+BALANCE!Q139+BALANCE!Q169</f>
        <v>10.76342</v>
      </c>
      <c r="R27" s="22">
        <f>BALANCE!R109+BALANCE!R139+BALANCE!R169</f>
        <v>320313.39111000003</v>
      </c>
      <c r="S27" s="22">
        <f>BALANCE!S109+BALANCE!S139+BALANCE!S169</f>
        <v>19789.810320000001</v>
      </c>
      <c r="T27" s="22">
        <f>BALANCE!T109+BALANCE!T139+BALANCE!T169</f>
        <v>1077.81538</v>
      </c>
      <c r="U27" s="22">
        <f>BALANCE!U109+BALANCE!U139+BALANCE!U169</f>
        <v>10.69045</v>
      </c>
      <c r="V27" s="22">
        <f>BALANCE!V109+BALANCE!V139+BALANCE!V169</f>
        <v>32.068570000000001</v>
      </c>
      <c r="W27" s="22">
        <f>BALANCE!W109+BALANCE!W139+BALANCE!W169</f>
        <v>131.09066000000001</v>
      </c>
      <c r="X27" s="22">
        <f>BALANCE!X109+BALANCE!X139+BALANCE!X169</f>
        <v>0</v>
      </c>
      <c r="Y27" s="22">
        <f>BALANCE!Y109+BALANCE!Y139+BALANCE!Y169</f>
        <v>0</v>
      </c>
      <c r="Z27" s="22">
        <f>BALANCE!Z109+BALANCE!Z139+BALANCE!Z169</f>
        <v>1128.47892</v>
      </c>
      <c r="AA27" s="22">
        <f>BALANCE!AA109+BALANCE!AA139+BALANCE!AA169</f>
        <v>0</v>
      </c>
      <c r="AB27" s="22">
        <f>BALANCE!AB109+BALANCE!AB139+BALANCE!AB169</f>
        <v>4816.0257899999997</v>
      </c>
      <c r="AC27" s="22">
        <f>BALANCE!AC109+BALANCE!AC139+BALANCE!AC169</f>
        <v>0</v>
      </c>
      <c r="AD27" s="22">
        <f>BALANCE!AD109+BALANCE!AD139+BALANCE!AD169</f>
        <v>26985.980090000001</v>
      </c>
      <c r="AE27" s="22">
        <f>BALANCE!AE109+BALANCE!AE139+BALANCE!AE169</f>
        <v>1807224.8055500002</v>
      </c>
      <c r="AF27" s="22">
        <f>BALANCE!AF109+BALANCE!AF139+BALANCE!AF169</f>
        <v>94327.217810000002</v>
      </c>
      <c r="AG27" s="22">
        <f>BALANCE!AG109+BALANCE!AG139+BALANCE!AG169</f>
        <v>83874.034820000001</v>
      </c>
      <c r="AH27" s="22">
        <f>BALANCE!AH109+BALANCE!AH139+BALANCE!AH169</f>
        <v>0</v>
      </c>
      <c r="AI27" s="22">
        <f>BALANCE!AI109+BALANCE!AI139+BALANCE!AI169</f>
        <v>0</v>
      </c>
      <c r="AJ27" s="373">
        <f>BALANCE!AJ109+BALANCE!AJ139+BALANCE!AJ169</f>
        <v>1629023.5529200004</v>
      </c>
    </row>
    <row r="28" spans="2:36" x14ac:dyDescent="0.25">
      <c r="B28" s="15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373"/>
    </row>
    <row r="29" spans="2:36" x14ac:dyDescent="0.25">
      <c r="B29" s="31"/>
      <c r="C29" s="183" t="s">
        <v>1841</v>
      </c>
      <c r="D29" s="21">
        <f>SUM(D30:D34)</f>
        <v>201954.1581</v>
      </c>
      <c r="E29" s="21">
        <f t="shared" ref="E29:AI29" si="3">SUM(E30:E34)</f>
        <v>6782.6684100000002</v>
      </c>
      <c r="F29" s="21">
        <f t="shared" si="3"/>
        <v>1118862.46178</v>
      </c>
      <c r="G29" s="21">
        <f t="shared" si="3"/>
        <v>17779.391660000001</v>
      </c>
      <c r="H29" s="21">
        <f t="shared" si="3"/>
        <v>1345378.6799500003</v>
      </c>
      <c r="I29" s="21">
        <f t="shared" si="3"/>
        <v>5222.02063</v>
      </c>
      <c r="J29" s="21">
        <f t="shared" si="3"/>
        <v>0</v>
      </c>
      <c r="K29" s="21">
        <f t="shared" si="3"/>
        <v>0</v>
      </c>
      <c r="L29" s="21">
        <f>SUM(L30:L34)</f>
        <v>0</v>
      </c>
      <c r="M29" s="21">
        <f t="shared" si="3"/>
        <v>0</v>
      </c>
      <c r="N29" s="21">
        <f t="shared" si="3"/>
        <v>3102.3725899999999</v>
      </c>
      <c r="O29" s="21">
        <f t="shared" si="3"/>
        <v>59555.532299999992</v>
      </c>
      <c r="P29" s="21">
        <f t="shared" si="3"/>
        <v>5552.9860100000005</v>
      </c>
      <c r="Q29" s="21">
        <f t="shared" si="3"/>
        <v>280871.35809999995</v>
      </c>
      <c r="R29" s="21">
        <f t="shared" si="3"/>
        <v>354304.26963</v>
      </c>
      <c r="S29" s="21">
        <f>SUM(S30:S34)</f>
        <v>68703.025399999999</v>
      </c>
      <c r="T29" s="21">
        <f t="shared" si="3"/>
        <v>178.51485</v>
      </c>
      <c r="U29" s="21">
        <f t="shared" si="3"/>
        <v>6150.43613</v>
      </c>
      <c r="V29" s="21">
        <f t="shared" si="3"/>
        <v>1306.9513200000001</v>
      </c>
      <c r="W29" s="21">
        <f t="shared" si="3"/>
        <v>8581.6126800000002</v>
      </c>
      <c r="X29" s="21">
        <f t="shared" si="3"/>
        <v>547.60052999999994</v>
      </c>
      <c r="Y29" s="21">
        <f t="shared" si="3"/>
        <v>54256.339720000004</v>
      </c>
      <c r="Z29" s="21">
        <f t="shared" si="3"/>
        <v>62.007530000000003</v>
      </c>
      <c r="AA29" s="21">
        <f t="shared" si="3"/>
        <v>74934.065589999984</v>
      </c>
      <c r="AB29" s="21">
        <f t="shared" si="3"/>
        <v>52783.749630000006</v>
      </c>
      <c r="AC29" s="21">
        <f>SUM(AC30:AC34)</f>
        <v>78226.807860000001</v>
      </c>
      <c r="AD29" s="21">
        <f t="shared" si="3"/>
        <v>345731.11124</v>
      </c>
      <c r="AE29" s="21">
        <f t="shared" si="3"/>
        <v>2045414.0608200002</v>
      </c>
      <c r="AF29" s="21">
        <f t="shared" si="3"/>
        <v>3102.3725899999999</v>
      </c>
      <c r="AG29" s="21">
        <f t="shared" si="3"/>
        <v>1306.9513200000001</v>
      </c>
      <c r="AH29" s="21">
        <f t="shared" si="3"/>
        <v>0</v>
      </c>
      <c r="AI29" s="21">
        <f t="shared" si="3"/>
        <v>207417.21317</v>
      </c>
      <c r="AJ29" s="372">
        <f>SUM(AJ30:AJ34)</f>
        <v>1833587.5237400001</v>
      </c>
    </row>
    <row r="30" spans="2:36" x14ac:dyDescent="0.25">
      <c r="B30" s="37" t="s">
        <v>673</v>
      </c>
      <c r="C30" s="9" t="s">
        <v>623</v>
      </c>
      <c r="D30" s="22">
        <f>BALANCE!D111+BALANCE!D141+BALANCE!D171</f>
        <v>32033.164969999998</v>
      </c>
      <c r="E30" s="22">
        <f>BALANCE!E111+BALANCE!E141+BALANCE!E171</f>
        <v>433.79014999999998</v>
      </c>
      <c r="F30" s="22">
        <f>BALANCE!F111+BALANCE!F141+BALANCE!F171</f>
        <v>54120.458579999999</v>
      </c>
      <c r="G30" s="22">
        <f>BALANCE!G111+BALANCE!G141+BALANCE!G171</f>
        <v>1596.6629</v>
      </c>
      <c r="H30" s="22">
        <f>BALANCE!H111+BALANCE!H141+BALANCE!H171</f>
        <v>88184.076600000015</v>
      </c>
      <c r="I30" s="22">
        <f>BALANCE!I111+BALANCE!I141+BALANCE!I171</f>
        <v>320.64235000000002</v>
      </c>
      <c r="J30" s="22">
        <f>BALANCE!J111+BALANCE!J141+BALANCE!J171</f>
        <v>0</v>
      </c>
      <c r="K30" s="22">
        <f>BALANCE!K111+BALANCE!K141+BALANCE!K171</f>
        <v>0</v>
      </c>
      <c r="L30" s="22">
        <f>BALANCE!L111+BALANCE!L141+BALANCE!L171</f>
        <v>0</v>
      </c>
      <c r="M30" s="22">
        <f>BALANCE!M111+BALANCE!M141+BALANCE!M171</f>
        <v>0</v>
      </c>
      <c r="N30" s="22">
        <f>BALANCE!N111+BALANCE!N141+BALANCE!N171</f>
        <v>373.25024999999999</v>
      </c>
      <c r="O30" s="22">
        <f>BALANCE!O111+BALANCE!O141+BALANCE!O171</f>
        <v>1876.01757</v>
      </c>
      <c r="P30" s="22">
        <f>BALANCE!P111+BALANCE!P141+BALANCE!P171</f>
        <v>249.59522999999999</v>
      </c>
      <c r="Q30" s="22">
        <f>BALANCE!Q111+BALANCE!Q141+BALANCE!Q171</f>
        <v>15850.127189999999</v>
      </c>
      <c r="R30" s="22">
        <f>BALANCE!R111+BALANCE!R141+BALANCE!R171</f>
        <v>18669.632590000001</v>
      </c>
      <c r="S30" s="22">
        <f>BALANCE!S111+BALANCE!S141+BALANCE!S171</f>
        <v>1604.3887999999999</v>
      </c>
      <c r="T30" s="22">
        <f>BALANCE!T111+BALANCE!T141+BALANCE!T171</f>
        <v>114.01151</v>
      </c>
      <c r="U30" s="22">
        <f>BALANCE!U111+BALANCE!U141+BALANCE!U171</f>
        <v>133.27951999999999</v>
      </c>
      <c r="V30" s="22">
        <f>BALANCE!V111+BALANCE!V141+BALANCE!V171</f>
        <v>30.966560000000001</v>
      </c>
      <c r="W30" s="22">
        <f>BALANCE!W111+BALANCE!W141+BALANCE!W171</f>
        <v>553.44359999999995</v>
      </c>
      <c r="X30" s="22">
        <f>BALANCE!X111+BALANCE!X141+BALANCE!X171</f>
        <v>9.2278699999999994</v>
      </c>
      <c r="Y30" s="22">
        <f>BALANCE!Y111+BALANCE!Y141+BALANCE!Y171</f>
        <v>2301.55951</v>
      </c>
      <c r="Z30" s="22">
        <f>BALANCE!Z111+BALANCE!Z141+BALANCE!Z171</f>
        <v>2.8074400000000002</v>
      </c>
      <c r="AA30" s="22">
        <f>BALANCE!AA111+BALANCE!AA141+BALANCE!AA171</f>
        <v>3668.6251199999997</v>
      </c>
      <c r="AB30" s="22">
        <f>BALANCE!AB111+BALANCE!AB141+BALANCE!AB171</f>
        <v>1648.5454400000001</v>
      </c>
      <c r="AC30" s="22">
        <f>BALANCE!AC111+BALANCE!AC141+BALANCE!AC171</f>
        <v>4440.4012400000001</v>
      </c>
      <c r="AD30" s="22">
        <f>BALANCE!AD111+BALANCE!AD141+BALANCE!AD171</f>
        <v>14507.25661</v>
      </c>
      <c r="AE30" s="22">
        <f>BALANCE!AE111+BALANCE!AE141+BALANCE!AE171</f>
        <v>121360.96580000001</v>
      </c>
      <c r="AF30" s="22">
        <f>BALANCE!AF111+BALANCE!AF141+BALANCE!AF171</f>
        <v>373.25024999999999</v>
      </c>
      <c r="AG30" s="22">
        <f>BALANCE!AG111+BALANCE!AG141+BALANCE!AG171</f>
        <v>30.966560000000001</v>
      </c>
      <c r="AH30" s="22">
        <f>BALANCE!AH111+BALANCE!AH141+BALANCE!AH171</f>
        <v>0</v>
      </c>
      <c r="AI30" s="22">
        <f>BALANCE!AI111+BALANCE!AI141+BALANCE!AI171</f>
        <v>10410.585869999999</v>
      </c>
      <c r="AJ30" s="373">
        <f>BALANCE!AJ111+BALANCE!AJ141+BALANCE!AJ171</f>
        <v>110546.16312</v>
      </c>
    </row>
    <row r="31" spans="2:36" x14ac:dyDescent="0.25">
      <c r="B31" s="37" t="s">
        <v>674</v>
      </c>
      <c r="C31" s="9" t="s">
        <v>625</v>
      </c>
      <c r="D31" s="22">
        <f>BALANCE!D112+BALANCE!D142+BALANCE!D172</f>
        <v>18046.071189999999</v>
      </c>
      <c r="E31" s="22">
        <f>BALANCE!E112+BALANCE!E142+BALANCE!E172</f>
        <v>613.65152999999998</v>
      </c>
      <c r="F31" s="22">
        <f>BALANCE!F112+BALANCE!F142+BALANCE!F172</f>
        <v>102351.63028000001</v>
      </c>
      <c r="G31" s="22">
        <f>BALANCE!G112+BALANCE!G142+BALANCE!G172</f>
        <v>1765.1329300000002</v>
      </c>
      <c r="H31" s="22">
        <f>BALANCE!H112+BALANCE!H142+BALANCE!H172</f>
        <v>122776.48593</v>
      </c>
      <c r="I31" s="22">
        <f>BALANCE!I112+BALANCE!I142+BALANCE!I172</f>
        <v>195.28457000000003</v>
      </c>
      <c r="J31" s="22">
        <f>BALANCE!J112+BALANCE!J142+BALANCE!J172</f>
        <v>0</v>
      </c>
      <c r="K31" s="22">
        <f>BALANCE!K112+BALANCE!K142+BALANCE!K172</f>
        <v>0</v>
      </c>
      <c r="L31" s="22">
        <f>BALANCE!L112+BALANCE!L142+BALANCE!L172</f>
        <v>0</v>
      </c>
      <c r="M31" s="22">
        <f>BALANCE!M112+BALANCE!M142+BALANCE!M172</f>
        <v>0</v>
      </c>
      <c r="N31" s="22">
        <f>BALANCE!N112+BALANCE!N142+BALANCE!N172</f>
        <v>353.94398999999999</v>
      </c>
      <c r="O31" s="22">
        <f>BALANCE!O112+BALANCE!O142+BALANCE!O172</f>
        <v>4031.3142399999997</v>
      </c>
      <c r="P31" s="22">
        <f>BALANCE!P112+BALANCE!P142+BALANCE!P172</f>
        <v>301.73284000000001</v>
      </c>
      <c r="Q31" s="22">
        <f>BALANCE!Q112+BALANCE!Q142+BALANCE!Q172</f>
        <v>29745.81381</v>
      </c>
      <c r="R31" s="22">
        <f>BALANCE!R112+BALANCE!R142+BALANCE!R172</f>
        <v>34628.089449999999</v>
      </c>
      <c r="S31" s="22">
        <f>BALANCE!S112+BALANCE!S142+BALANCE!S172</f>
        <v>3261.8415100000002</v>
      </c>
      <c r="T31" s="22">
        <f>BALANCE!T112+BALANCE!T142+BALANCE!T172</f>
        <v>4.7103000000000002</v>
      </c>
      <c r="U31" s="22">
        <f>BALANCE!U112+BALANCE!U142+BALANCE!U172</f>
        <v>286.03174000000001</v>
      </c>
      <c r="V31" s="22">
        <f>BALANCE!V112+BALANCE!V142+BALANCE!V172</f>
        <v>53.914149999999999</v>
      </c>
      <c r="W31" s="22">
        <f>BALANCE!W112+BALANCE!W142+BALANCE!W172</f>
        <v>1049.6008200000001</v>
      </c>
      <c r="X31" s="22">
        <f>BALANCE!X112+BALANCE!X142+BALANCE!X172</f>
        <v>17.058969999999999</v>
      </c>
      <c r="Y31" s="22">
        <f>BALANCE!Y112+BALANCE!Y142+BALANCE!Y172</f>
        <v>4306.2799199999999</v>
      </c>
      <c r="Z31" s="22">
        <f>BALANCE!Z112+BALANCE!Z142+BALANCE!Z172</f>
        <v>4.2466999999999997</v>
      </c>
      <c r="AA31" s="22">
        <f>BALANCE!AA112+BALANCE!AA142+BALANCE!AA172</f>
        <v>7302.3436700000002</v>
      </c>
      <c r="AB31" s="22">
        <f>BALANCE!AB112+BALANCE!AB142+BALANCE!AB172</f>
        <v>3018.1750099999995</v>
      </c>
      <c r="AC31" s="22">
        <f>BALANCE!AC112+BALANCE!AC142+BALANCE!AC172</f>
        <v>10081.0033</v>
      </c>
      <c r="AD31" s="22">
        <f>BALANCE!AD112+BALANCE!AD142+BALANCE!AD172</f>
        <v>29385.206089999996</v>
      </c>
      <c r="AE31" s="22">
        <f>BALANCE!AE112+BALANCE!AE142+BALANCE!AE172</f>
        <v>186789.78146999999</v>
      </c>
      <c r="AF31" s="22">
        <f>BALANCE!AF112+BALANCE!AF142+BALANCE!AF172</f>
        <v>353.94398999999999</v>
      </c>
      <c r="AG31" s="22">
        <f>BALANCE!AG112+BALANCE!AG142+BALANCE!AG172</f>
        <v>53.914149999999999</v>
      </c>
      <c r="AH31" s="22">
        <f>BALANCE!AH112+BALANCE!AH142+BALANCE!AH172</f>
        <v>0</v>
      </c>
      <c r="AI31" s="22">
        <f>BALANCE!AI112+BALANCE!AI142+BALANCE!AI172</f>
        <v>21689.62689</v>
      </c>
      <c r="AJ31" s="373">
        <f>BALANCE!AJ112+BALANCE!AJ142+BALANCE!AJ172</f>
        <v>164692.29644000001</v>
      </c>
    </row>
    <row r="32" spans="2:36" x14ac:dyDescent="0.25">
      <c r="B32" s="37" t="s">
        <v>675</v>
      </c>
      <c r="C32" s="9" t="s">
        <v>627</v>
      </c>
      <c r="D32" s="22">
        <f>BALANCE!D113+BALANCE!D143+BALANCE!D173</f>
        <v>24694.302579999996</v>
      </c>
      <c r="E32" s="22">
        <f>BALANCE!E113+BALANCE!E143+BALANCE!E173</f>
        <v>844.98435000000006</v>
      </c>
      <c r="F32" s="22">
        <f>BALANCE!F113+BALANCE!F143+BALANCE!F173</f>
        <v>144944.13957</v>
      </c>
      <c r="G32" s="22">
        <f>BALANCE!G113+BALANCE!G143+BALANCE!G173</f>
        <v>1933.2414300000003</v>
      </c>
      <c r="H32" s="22">
        <f>BALANCE!H113+BALANCE!H143+BALANCE!H173</f>
        <v>172416.66793</v>
      </c>
      <c r="I32" s="22">
        <f>BALANCE!I113+BALANCE!I143+BALANCE!I173</f>
        <v>326.25484999999998</v>
      </c>
      <c r="J32" s="22">
        <f>BALANCE!J113+BALANCE!J143+BALANCE!J173</f>
        <v>0</v>
      </c>
      <c r="K32" s="22">
        <f>BALANCE!K113+BALANCE!K143+BALANCE!K173</f>
        <v>0</v>
      </c>
      <c r="L32" s="22">
        <f>BALANCE!L113+BALANCE!L143+BALANCE!L173</f>
        <v>0</v>
      </c>
      <c r="M32" s="22">
        <f>BALANCE!M113+BALANCE!M143+BALANCE!M173</f>
        <v>0</v>
      </c>
      <c r="N32" s="22">
        <f>BALANCE!N113+BALANCE!N143+BALANCE!N173</f>
        <v>596.92487000000006</v>
      </c>
      <c r="O32" s="22">
        <f>BALANCE!O113+BALANCE!O143+BALANCE!O173</f>
        <v>5534.6865599999992</v>
      </c>
      <c r="P32" s="22">
        <f>BALANCE!P113+BALANCE!P143+BALANCE!P173</f>
        <v>444.02508</v>
      </c>
      <c r="Q32" s="22">
        <f>BALANCE!Q113+BALANCE!Q143+BALANCE!Q173</f>
        <v>42431.127269999997</v>
      </c>
      <c r="R32" s="22">
        <f>BALANCE!R113+BALANCE!R143+BALANCE!R173</f>
        <v>49333.018629999999</v>
      </c>
      <c r="S32" s="22">
        <f>BALANCE!S113+BALANCE!S143+BALANCE!S173</f>
        <v>4990.1234899999999</v>
      </c>
      <c r="T32" s="22">
        <f>BALANCE!T113+BALANCE!T143+BALANCE!T173</f>
        <v>7.2796799999999999</v>
      </c>
      <c r="U32" s="22">
        <f>BALANCE!U113+BALANCE!U143+BALANCE!U173</f>
        <v>397.14</v>
      </c>
      <c r="V32" s="22">
        <f>BALANCE!V113+BALANCE!V143+BALANCE!V173</f>
        <v>79.642930000000007</v>
      </c>
      <c r="W32" s="22">
        <f>BALANCE!W113+BALANCE!W143+BALANCE!W173</f>
        <v>1461.53009</v>
      </c>
      <c r="X32" s="22">
        <f>BALANCE!X113+BALANCE!X143+BALANCE!X173</f>
        <v>26.048210000000001</v>
      </c>
      <c r="Y32" s="22">
        <f>BALANCE!Y113+BALANCE!Y143+BALANCE!Y173</f>
        <v>6152.3899599999995</v>
      </c>
      <c r="Z32" s="22">
        <f>BALANCE!Z113+BALANCE!Z143+BALANCE!Z173</f>
        <v>6.6560699999999997</v>
      </c>
      <c r="AA32" s="22">
        <f>BALANCE!AA113+BALANCE!AA143+BALANCE!AA173</f>
        <v>10762.644479999999</v>
      </c>
      <c r="AB32" s="22">
        <f>BALANCE!AB113+BALANCE!AB143+BALANCE!AB173</f>
        <v>5448.4328299999997</v>
      </c>
      <c r="AC32" s="22">
        <f>BALANCE!AC113+BALANCE!AC143+BALANCE!AC173</f>
        <v>14949.497580000001</v>
      </c>
      <c r="AD32" s="22">
        <f>BALANCE!AD113+BALANCE!AD143+BALANCE!AD173</f>
        <v>44281.385319999994</v>
      </c>
      <c r="AE32" s="22">
        <f>BALANCE!AE113+BALANCE!AE143+BALANCE!AE173</f>
        <v>266031.07188</v>
      </c>
      <c r="AF32" s="22">
        <f>BALANCE!AF113+BALANCE!AF143+BALANCE!AF173</f>
        <v>596.92487000000006</v>
      </c>
      <c r="AG32" s="22">
        <f>BALANCE!AG113+BALANCE!AG143+BALANCE!AG173</f>
        <v>79.642930000000007</v>
      </c>
      <c r="AH32" s="22">
        <f>BALANCE!AH113+BALANCE!AH143+BALANCE!AH173</f>
        <v>0</v>
      </c>
      <c r="AI32" s="22">
        <f>BALANCE!AI113+BALANCE!AI143+BALANCE!AI173</f>
        <v>31864.532020000002</v>
      </c>
      <c r="AJ32" s="373">
        <f>BALANCE!AJ113+BALANCE!AJ143+BALANCE!AJ173</f>
        <v>233489.97206</v>
      </c>
    </row>
    <row r="33" spans="2:36" x14ac:dyDescent="0.25">
      <c r="B33" s="37" t="s">
        <v>676</v>
      </c>
      <c r="C33" s="9" t="str">
        <f>PYG!C52</f>
        <v>Servicios fiduciarios</v>
      </c>
      <c r="D33" s="22">
        <f>BALANCE!D114+BALANCE!D144+BALANCE!D174</f>
        <v>40618.706180000001</v>
      </c>
      <c r="E33" s="22">
        <f>BALANCE!E114+BALANCE!E144+BALANCE!E174</f>
        <v>1301.9874400000001</v>
      </c>
      <c r="F33" s="22">
        <f>BALANCE!F114+BALANCE!F144+BALANCE!F174</f>
        <v>253110.80852000002</v>
      </c>
      <c r="G33" s="22">
        <f>BALANCE!G114+BALANCE!G144+BALANCE!G174</f>
        <v>3170.1608100000003</v>
      </c>
      <c r="H33" s="22">
        <f>BALANCE!H114+BALANCE!H144+BALANCE!H174</f>
        <v>298201.66295000003</v>
      </c>
      <c r="I33" s="22">
        <f>BALANCE!I114+BALANCE!I144+BALANCE!I174</f>
        <v>654.43648000000007</v>
      </c>
      <c r="J33" s="22">
        <f>BALANCE!J114+BALANCE!J144+BALANCE!J174</f>
        <v>0</v>
      </c>
      <c r="K33" s="22">
        <f>BALANCE!K114+BALANCE!K144+BALANCE!K174</f>
        <v>0</v>
      </c>
      <c r="L33" s="22">
        <f>BALANCE!L114+BALANCE!L144+BALANCE!L174</f>
        <v>0</v>
      </c>
      <c r="M33" s="22">
        <f>BALANCE!M114+BALANCE!M144+BALANCE!M174</f>
        <v>0</v>
      </c>
      <c r="N33" s="22">
        <f>BALANCE!N114+BALANCE!N144+BALANCE!N174</f>
        <v>706.70997999999997</v>
      </c>
      <c r="O33" s="22">
        <f>BALANCE!O114+BALANCE!O144+BALANCE!O174</f>
        <v>10429.62759</v>
      </c>
      <c r="P33" s="22">
        <f>BALANCE!P114+BALANCE!P144+BALANCE!P174</f>
        <v>903.72032999999999</v>
      </c>
      <c r="Q33" s="22">
        <f>BALANCE!Q114+BALANCE!Q144+BALANCE!Q174</f>
        <v>74996.952959999995</v>
      </c>
      <c r="R33" s="22">
        <f>BALANCE!R114+BALANCE!R144+BALANCE!R174</f>
        <v>87691.447339999999</v>
      </c>
      <c r="S33" s="22">
        <f>BALANCE!S114+BALANCE!S144+BALANCE!S174</f>
        <v>10337.108459999999</v>
      </c>
      <c r="T33" s="22">
        <f>BALANCE!T114+BALANCE!T144+BALANCE!T174</f>
        <v>14.24699</v>
      </c>
      <c r="U33" s="22">
        <f>BALANCE!U114+BALANCE!U144+BALANCE!U174</f>
        <v>824.05254000000002</v>
      </c>
      <c r="V33" s="22">
        <f>BALANCE!V114+BALANCE!V144+BALANCE!V174</f>
        <v>148.21162999999999</v>
      </c>
      <c r="W33" s="22">
        <f>BALANCE!W114+BALANCE!W144+BALANCE!W174</f>
        <v>2386.7826399999999</v>
      </c>
      <c r="X33" s="22">
        <f>BALANCE!X114+BALANCE!X144+BALANCE!X174</f>
        <v>56.461300000000001</v>
      </c>
      <c r="Y33" s="22">
        <f>BALANCE!Y114+BALANCE!Y144+BALANCE!Y174</f>
        <v>11382.03242</v>
      </c>
      <c r="Z33" s="22">
        <f>BALANCE!Z114+BALANCE!Z144+BALANCE!Z174</f>
        <v>14.56673</v>
      </c>
      <c r="AA33" s="22">
        <f>BALANCE!AA114+BALANCE!AA144+BALANCE!AA174</f>
        <v>19158.991279999998</v>
      </c>
      <c r="AB33" s="22">
        <f>BALANCE!AB114+BALANCE!AB144+BALANCE!AB174</f>
        <v>8947.3616600000005</v>
      </c>
      <c r="AC33" s="22">
        <f>BALANCE!AC114+BALANCE!AC144+BALANCE!AC174</f>
        <v>23244.475899999998</v>
      </c>
      <c r="AD33" s="22">
        <f>BALANCE!AD114+BALANCE!AD144+BALANCE!AD174</f>
        <v>76514.291549999994</v>
      </c>
      <c r="AE33" s="22">
        <f>BALANCE!AE114+BALANCE!AE144+BALANCE!AE174</f>
        <v>462407.40183999995</v>
      </c>
      <c r="AF33" s="22">
        <f>BALANCE!AF114+BALANCE!AF144+BALANCE!AF174</f>
        <v>706.70997999999997</v>
      </c>
      <c r="AG33" s="22">
        <f>BALANCE!AG114+BALANCE!AG144+BALANCE!AG174</f>
        <v>148.21162999999999</v>
      </c>
      <c r="AH33" s="22">
        <f>BALANCE!AH114+BALANCE!AH144+BALANCE!AH174</f>
        <v>0</v>
      </c>
      <c r="AI33" s="22">
        <f>BALANCE!AI114+BALANCE!AI144+BALANCE!AI174</f>
        <v>53785.499600000003</v>
      </c>
      <c r="AJ33" s="373">
        <f>BALANCE!AJ114+BALANCE!AJ144+BALANCE!AJ174</f>
        <v>407766.98063000001</v>
      </c>
    </row>
    <row r="34" spans="2:36" x14ac:dyDescent="0.25">
      <c r="B34" s="37" t="s">
        <v>677</v>
      </c>
      <c r="C34" s="9" t="s">
        <v>631</v>
      </c>
      <c r="D34" s="22">
        <f>BALANCE!D115+BALANCE!D145+BALANCE!D175</f>
        <v>86561.913180000003</v>
      </c>
      <c r="E34" s="22">
        <f>BALANCE!E115+BALANCE!E145+BALANCE!E175</f>
        <v>3588.2549400000003</v>
      </c>
      <c r="F34" s="22">
        <f>BALANCE!F115+BALANCE!F145+BALANCE!F175</f>
        <v>564335.42483000003</v>
      </c>
      <c r="G34" s="22">
        <f>BALANCE!G115+BALANCE!G145+BALANCE!G175</f>
        <v>9314.1935900000008</v>
      </c>
      <c r="H34" s="22">
        <f>BALANCE!H115+BALANCE!H145+BALANCE!H175</f>
        <v>663799.78654000012</v>
      </c>
      <c r="I34" s="22">
        <f>BALANCE!I115+BALANCE!I145+BALANCE!I175</f>
        <v>3725.40238</v>
      </c>
      <c r="J34" s="22">
        <f>BALANCE!J115+BALANCE!J145+BALANCE!J175</f>
        <v>0</v>
      </c>
      <c r="K34" s="22">
        <f>BALANCE!K115+BALANCE!K145+BALANCE!K175</f>
        <v>0</v>
      </c>
      <c r="L34" s="22">
        <f>BALANCE!L115+BALANCE!L145+BALANCE!L175</f>
        <v>0</v>
      </c>
      <c r="M34" s="22">
        <f>BALANCE!M115+BALANCE!M145+BALANCE!M175</f>
        <v>0</v>
      </c>
      <c r="N34" s="22">
        <f>BALANCE!N115+BALANCE!N145+BALANCE!N175</f>
        <v>1071.5435</v>
      </c>
      <c r="O34" s="22">
        <f>BALANCE!O115+BALANCE!O145+BALANCE!O175</f>
        <v>37683.886339999997</v>
      </c>
      <c r="P34" s="22">
        <f>BALANCE!P115+BALANCE!P145+BALANCE!P175</f>
        <v>3653.9125300000001</v>
      </c>
      <c r="Q34" s="22">
        <f>BALANCE!Q115+BALANCE!Q145+BALANCE!Q175</f>
        <v>117847.33687</v>
      </c>
      <c r="R34" s="22">
        <f>BALANCE!R115+BALANCE!R145+BALANCE!R175</f>
        <v>163982.08162000001</v>
      </c>
      <c r="S34" s="22">
        <f>BALANCE!S115+BALANCE!S145+BALANCE!S175</f>
        <v>48509.563139999998</v>
      </c>
      <c r="T34" s="22">
        <f>BALANCE!T115+BALANCE!T145+BALANCE!T175</f>
        <v>38.266370000000002</v>
      </c>
      <c r="U34" s="22">
        <f>BALANCE!U115+BALANCE!U145+BALANCE!U175</f>
        <v>4509.9323299999996</v>
      </c>
      <c r="V34" s="22">
        <f>BALANCE!V115+BALANCE!V145+BALANCE!V175</f>
        <v>994.21605</v>
      </c>
      <c r="W34" s="22">
        <f>BALANCE!W115+BALANCE!W145+BALANCE!W175</f>
        <v>3130.2555299999999</v>
      </c>
      <c r="X34" s="22">
        <f>BALANCE!X115+BALANCE!X145+BALANCE!X175</f>
        <v>438.80417999999997</v>
      </c>
      <c r="Y34" s="22">
        <f>BALANCE!Y115+BALANCE!Y145+BALANCE!Y175</f>
        <v>30114.07791</v>
      </c>
      <c r="Z34" s="22">
        <f>BALANCE!Z115+BALANCE!Z145+BALANCE!Z175</f>
        <v>33.730589999999999</v>
      </c>
      <c r="AA34" s="22">
        <f>BALANCE!AA115+BALANCE!AA145+BALANCE!AA175</f>
        <v>34041.461039999995</v>
      </c>
      <c r="AB34" s="22">
        <f>BALANCE!AB115+BALANCE!AB145+BALANCE!AB175</f>
        <v>33721.234690000005</v>
      </c>
      <c r="AC34" s="22">
        <f>BALANCE!AC115+BALANCE!AC145+BALANCE!AC175</f>
        <v>25511.429840000001</v>
      </c>
      <c r="AD34" s="22">
        <f>BALANCE!AD115+BALANCE!AD145+BALANCE!AD175</f>
        <v>181042.97167000003</v>
      </c>
      <c r="AE34" s="22">
        <f>BALANCE!AE115+BALANCE!AE145+BALANCE!AE175</f>
        <v>1008824.8398300002</v>
      </c>
      <c r="AF34" s="22">
        <f>BALANCE!AF115+BALANCE!AF145+BALANCE!AF175</f>
        <v>1071.5435</v>
      </c>
      <c r="AG34" s="22">
        <f>BALANCE!AG115+BALANCE!AG145+BALANCE!AG175</f>
        <v>994.21605</v>
      </c>
      <c r="AH34" s="22">
        <f>BALANCE!AH115+BALANCE!AH145+BALANCE!AH175</f>
        <v>0</v>
      </c>
      <c r="AI34" s="22">
        <f>BALANCE!AI115+BALANCE!AI145+BALANCE!AI175</f>
        <v>89666.968789999999</v>
      </c>
      <c r="AJ34" s="373">
        <f>BALANCE!AJ115+BALANCE!AJ145+BALANCE!AJ175</f>
        <v>917092.11149000004</v>
      </c>
    </row>
    <row r="35" spans="2:36" x14ac:dyDescent="0.25">
      <c r="B35" s="15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373"/>
    </row>
    <row r="36" spans="2:36" s="466" customFormat="1" hidden="1" x14ac:dyDescent="0.25">
      <c r="B36" s="463" t="s">
        <v>1027</v>
      </c>
      <c r="C36" s="463" t="s">
        <v>1332</v>
      </c>
      <c r="D36" s="464" t="e">
        <f>SUM(D37:D41)</f>
        <v>#REF!</v>
      </c>
      <c r="E36" s="464" t="e">
        <f t="shared" ref="E36:AI36" si="4">SUM(E37:E41)</f>
        <v>#REF!</v>
      </c>
      <c r="F36" s="464" t="e">
        <f t="shared" si="4"/>
        <v>#REF!</v>
      </c>
      <c r="G36" s="464" t="e">
        <f t="shared" si="4"/>
        <v>#REF!</v>
      </c>
      <c r="H36" s="464" t="e">
        <f t="shared" si="4"/>
        <v>#REF!</v>
      </c>
      <c r="I36" s="464" t="e">
        <f t="shared" si="4"/>
        <v>#REF!</v>
      </c>
      <c r="J36" s="464" t="e">
        <f t="shared" si="4"/>
        <v>#REF!</v>
      </c>
      <c r="K36" s="464" t="e">
        <f t="shared" si="4"/>
        <v>#REF!</v>
      </c>
      <c r="L36" s="464" t="e">
        <f>SUM(L37:L41)</f>
        <v>#REF!</v>
      </c>
      <c r="M36" s="464" t="e">
        <f t="shared" si="4"/>
        <v>#REF!</v>
      </c>
      <c r="N36" s="464" t="e">
        <f t="shared" si="4"/>
        <v>#REF!</v>
      </c>
      <c r="O36" s="464" t="e">
        <f t="shared" si="4"/>
        <v>#REF!</v>
      </c>
      <c r="P36" s="464" t="e">
        <f t="shared" si="4"/>
        <v>#REF!</v>
      </c>
      <c r="Q36" s="464" t="e">
        <f t="shared" si="4"/>
        <v>#REF!</v>
      </c>
      <c r="R36" s="464" t="e">
        <f t="shared" si="4"/>
        <v>#REF!</v>
      </c>
      <c r="S36" s="464" t="e">
        <f>SUM(S37:S41)</f>
        <v>#REF!</v>
      </c>
      <c r="T36" s="464" t="e">
        <f t="shared" si="4"/>
        <v>#REF!</v>
      </c>
      <c r="U36" s="464" t="e">
        <f t="shared" si="4"/>
        <v>#REF!</v>
      </c>
      <c r="V36" s="464" t="e">
        <f t="shared" si="4"/>
        <v>#REF!</v>
      </c>
      <c r="W36" s="464" t="e">
        <f t="shared" si="4"/>
        <v>#REF!</v>
      </c>
      <c r="X36" s="464" t="e">
        <f t="shared" si="4"/>
        <v>#REF!</v>
      </c>
      <c r="Y36" s="464" t="e">
        <f t="shared" si="4"/>
        <v>#REF!</v>
      </c>
      <c r="Z36" s="464" t="e">
        <f t="shared" si="4"/>
        <v>#REF!</v>
      </c>
      <c r="AA36" s="464" t="e">
        <f t="shared" si="4"/>
        <v>#REF!</v>
      </c>
      <c r="AB36" s="464" t="e">
        <f t="shared" si="4"/>
        <v>#REF!</v>
      </c>
      <c r="AC36" s="464" t="e">
        <f>SUM(AC37:AC41)</f>
        <v>#REF!</v>
      </c>
      <c r="AD36" s="464" t="e">
        <f t="shared" si="4"/>
        <v>#REF!</v>
      </c>
      <c r="AE36" s="464" t="e">
        <f t="shared" si="4"/>
        <v>#REF!</v>
      </c>
      <c r="AF36" s="464" t="e">
        <f t="shared" si="4"/>
        <v>#REF!</v>
      </c>
      <c r="AG36" s="464" t="e">
        <f t="shared" si="4"/>
        <v>#REF!</v>
      </c>
      <c r="AH36" s="464" t="e">
        <f t="shared" si="4"/>
        <v>#REF!</v>
      </c>
      <c r="AI36" s="464" t="e">
        <f t="shared" si="4"/>
        <v>#REF!</v>
      </c>
      <c r="AJ36" s="465" t="e">
        <f>SUM(AJ37:AJ41)</f>
        <v>#REF!</v>
      </c>
    </row>
    <row r="37" spans="2:36" s="496" customFormat="1" hidden="1" x14ac:dyDescent="0.25">
      <c r="B37" s="492" t="s">
        <v>688</v>
      </c>
      <c r="C37" s="493" t="s">
        <v>623</v>
      </c>
      <c r="D37" s="494" t="e">
        <f>BALANCE!#REF!+BALANCE!#REF!+BALANCE!#REF!</f>
        <v>#REF!</v>
      </c>
      <c r="E37" s="494" t="e">
        <f>BALANCE!#REF!+BALANCE!#REF!+BALANCE!#REF!</f>
        <v>#REF!</v>
      </c>
      <c r="F37" s="494" t="e">
        <f>BALANCE!#REF!+BALANCE!#REF!+BALANCE!#REF!</f>
        <v>#REF!</v>
      </c>
      <c r="G37" s="494" t="e">
        <f>BALANCE!#REF!+BALANCE!#REF!+BALANCE!#REF!</f>
        <v>#REF!</v>
      </c>
      <c r="H37" s="494" t="e">
        <f>BALANCE!#REF!+BALANCE!#REF!+BALANCE!#REF!</f>
        <v>#REF!</v>
      </c>
      <c r="I37" s="494" t="e">
        <f>BALANCE!#REF!+BALANCE!#REF!+BALANCE!#REF!</f>
        <v>#REF!</v>
      </c>
      <c r="J37" s="494" t="e">
        <f>BALANCE!#REF!+BALANCE!#REF!+BALANCE!#REF!</f>
        <v>#REF!</v>
      </c>
      <c r="K37" s="494" t="e">
        <f>BALANCE!#REF!+BALANCE!#REF!+BALANCE!#REF!</f>
        <v>#REF!</v>
      </c>
      <c r="L37" s="494" t="e">
        <f>BALANCE!#REF!+BALANCE!#REF!+BALANCE!#REF!</f>
        <v>#REF!</v>
      </c>
      <c r="M37" s="494" t="e">
        <f>BALANCE!#REF!+BALANCE!#REF!+BALANCE!#REF!</f>
        <v>#REF!</v>
      </c>
      <c r="N37" s="494" t="e">
        <f>BALANCE!#REF!+BALANCE!#REF!+BALANCE!#REF!</f>
        <v>#REF!</v>
      </c>
      <c r="O37" s="494" t="e">
        <f>BALANCE!#REF!+BALANCE!#REF!+BALANCE!#REF!</f>
        <v>#REF!</v>
      </c>
      <c r="P37" s="494" t="e">
        <f>BALANCE!#REF!+BALANCE!#REF!+BALANCE!#REF!</f>
        <v>#REF!</v>
      </c>
      <c r="Q37" s="494" t="e">
        <f>BALANCE!#REF!+BALANCE!#REF!+BALANCE!#REF!</f>
        <v>#REF!</v>
      </c>
      <c r="R37" s="494" t="e">
        <f>BALANCE!#REF!+BALANCE!#REF!+BALANCE!#REF!</f>
        <v>#REF!</v>
      </c>
      <c r="S37" s="494" t="e">
        <f>BALANCE!#REF!+BALANCE!#REF!+BALANCE!#REF!</f>
        <v>#REF!</v>
      </c>
      <c r="T37" s="494" t="e">
        <f>BALANCE!#REF!+BALANCE!#REF!+BALANCE!#REF!</f>
        <v>#REF!</v>
      </c>
      <c r="U37" s="494" t="e">
        <f>BALANCE!#REF!+BALANCE!#REF!+BALANCE!#REF!</f>
        <v>#REF!</v>
      </c>
      <c r="V37" s="494" t="e">
        <f>BALANCE!#REF!+BALANCE!#REF!+BALANCE!#REF!</f>
        <v>#REF!</v>
      </c>
      <c r="W37" s="494" t="e">
        <f>BALANCE!#REF!+BALANCE!#REF!+BALANCE!#REF!</f>
        <v>#REF!</v>
      </c>
      <c r="X37" s="494" t="e">
        <f>BALANCE!#REF!+BALANCE!#REF!+BALANCE!#REF!</f>
        <v>#REF!</v>
      </c>
      <c r="Y37" s="494" t="e">
        <f>BALANCE!#REF!+BALANCE!#REF!+BALANCE!#REF!</f>
        <v>#REF!</v>
      </c>
      <c r="Z37" s="494" t="e">
        <f>BALANCE!#REF!+BALANCE!#REF!+BALANCE!#REF!</f>
        <v>#REF!</v>
      </c>
      <c r="AA37" s="494" t="e">
        <f>BALANCE!#REF!+BALANCE!#REF!+BALANCE!#REF!</f>
        <v>#REF!</v>
      </c>
      <c r="AB37" s="494" t="e">
        <f>BALANCE!#REF!+BALANCE!#REF!+BALANCE!#REF!</f>
        <v>#REF!</v>
      </c>
      <c r="AC37" s="494" t="e">
        <f>BALANCE!#REF!+BALANCE!#REF!+BALANCE!#REF!</f>
        <v>#REF!</v>
      </c>
      <c r="AD37" s="494" t="e">
        <f>BALANCE!#REF!+BALANCE!#REF!+BALANCE!#REF!</f>
        <v>#REF!</v>
      </c>
      <c r="AE37" s="494" t="e">
        <f>BALANCE!#REF!+BALANCE!#REF!+BALANCE!#REF!</f>
        <v>#REF!</v>
      </c>
      <c r="AF37" s="494" t="e">
        <f>BALANCE!#REF!+BALANCE!#REF!+BALANCE!#REF!</f>
        <v>#REF!</v>
      </c>
      <c r="AG37" s="494" t="e">
        <f>BALANCE!#REF!+BALANCE!#REF!+BALANCE!#REF!</f>
        <v>#REF!</v>
      </c>
      <c r="AH37" s="494" t="e">
        <f>BALANCE!#REF!+BALANCE!#REF!+BALANCE!#REF!</f>
        <v>#REF!</v>
      </c>
      <c r="AI37" s="494" t="e">
        <f>BALANCE!#REF!+BALANCE!#REF!+BALANCE!#REF!</f>
        <v>#REF!</v>
      </c>
      <c r="AJ37" s="495" t="e">
        <f>BALANCE!#REF!+BALANCE!#REF!+BALANCE!#REF!</f>
        <v>#REF!</v>
      </c>
    </row>
    <row r="38" spans="2:36" s="496" customFormat="1" hidden="1" x14ac:dyDescent="0.25">
      <c r="B38" s="492" t="s">
        <v>689</v>
      </c>
      <c r="C38" s="493" t="s">
        <v>625</v>
      </c>
      <c r="D38" s="494" t="e">
        <f>BALANCE!#REF!+BALANCE!#REF!+BALANCE!#REF!</f>
        <v>#REF!</v>
      </c>
      <c r="E38" s="494" t="e">
        <f>BALANCE!#REF!+BALANCE!#REF!+BALANCE!#REF!</f>
        <v>#REF!</v>
      </c>
      <c r="F38" s="494" t="e">
        <f>BALANCE!#REF!+BALANCE!#REF!+BALANCE!#REF!</f>
        <v>#REF!</v>
      </c>
      <c r="G38" s="494" t="e">
        <f>BALANCE!#REF!+BALANCE!#REF!+BALANCE!#REF!</f>
        <v>#REF!</v>
      </c>
      <c r="H38" s="494" t="e">
        <f>BALANCE!#REF!+BALANCE!#REF!+BALANCE!#REF!</f>
        <v>#REF!</v>
      </c>
      <c r="I38" s="494" t="e">
        <f>BALANCE!#REF!+BALANCE!#REF!+BALANCE!#REF!</f>
        <v>#REF!</v>
      </c>
      <c r="J38" s="494" t="e">
        <f>BALANCE!#REF!+BALANCE!#REF!+BALANCE!#REF!</f>
        <v>#REF!</v>
      </c>
      <c r="K38" s="494" t="e">
        <f>BALANCE!#REF!+BALANCE!#REF!+BALANCE!#REF!</f>
        <v>#REF!</v>
      </c>
      <c r="L38" s="494" t="e">
        <f>BALANCE!#REF!+BALANCE!#REF!+BALANCE!#REF!</f>
        <v>#REF!</v>
      </c>
      <c r="M38" s="494" t="e">
        <f>BALANCE!#REF!+BALANCE!#REF!+BALANCE!#REF!</f>
        <v>#REF!</v>
      </c>
      <c r="N38" s="494" t="e">
        <f>BALANCE!#REF!+BALANCE!#REF!+BALANCE!#REF!</f>
        <v>#REF!</v>
      </c>
      <c r="O38" s="494" t="e">
        <f>BALANCE!#REF!+BALANCE!#REF!+BALANCE!#REF!</f>
        <v>#REF!</v>
      </c>
      <c r="P38" s="494" t="e">
        <f>BALANCE!#REF!+BALANCE!#REF!+BALANCE!#REF!</f>
        <v>#REF!</v>
      </c>
      <c r="Q38" s="494" t="e">
        <f>BALANCE!#REF!+BALANCE!#REF!+BALANCE!#REF!</f>
        <v>#REF!</v>
      </c>
      <c r="R38" s="494" t="e">
        <f>BALANCE!#REF!+BALANCE!#REF!+BALANCE!#REF!</f>
        <v>#REF!</v>
      </c>
      <c r="S38" s="494" t="e">
        <f>BALANCE!#REF!+BALANCE!#REF!+BALANCE!#REF!</f>
        <v>#REF!</v>
      </c>
      <c r="T38" s="494" t="e">
        <f>BALANCE!#REF!+BALANCE!#REF!+BALANCE!#REF!</f>
        <v>#REF!</v>
      </c>
      <c r="U38" s="494" t="e">
        <f>BALANCE!#REF!+BALANCE!#REF!+BALANCE!#REF!</f>
        <v>#REF!</v>
      </c>
      <c r="V38" s="494" t="e">
        <f>BALANCE!#REF!+BALANCE!#REF!+BALANCE!#REF!</f>
        <v>#REF!</v>
      </c>
      <c r="W38" s="494" t="e">
        <f>BALANCE!#REF!+BALANCE!#REF!+BALANCE!#REF!</f>
        <v>#REF!</v>
      </c>
      <c r="X38" s="494" t="e">
        <f>BALANCE!#REF!+BALANCE!#REF!+BALANCE!#REF!</f>
        <v>#REF!</v>
      </c>
      <c r="Y38" s="494" t="e">
        <f>BALANCE!#REF!+BALANCE!#REF!+BALANCE!#REF!</f>
        <v>#REF!</v>
      </c>
      <c r="Z38" s="494" t="e">
        <f>BALANCE!#REF!+BALANCE!#REF!+BALANCE!#REF!</f>
        <v>#REF!</v>
      </c>
      <c r="AA38" s="494" t="e">
        <f>BALANCE!#REF!+BALANCE!#REF!+BALANCE!#REF!</f>
        <v>#REF!</v>
      </c>
      <c r="AB38" s="494" t="e">
        <f>BALANCE!#REF!+BALANCE!#REF!+BALANCE!#REF!</f>
        <v>#REF!</v>
      </c>
      <c r="AC38" s="494" t="e">
        <f>BALANCE!#REF!+BALANCE!#REF!+BALANCE!#REF!</f>
        <v>#REF!</v>
      </c>
      <c r="AD38" s="494" t="e">
        <f>BALANCE!#REF!+BALANCE!#REF!+BALANCE!#REF!</f>
        <v>#REF!</v>
      </c>
      <c r="AE38" s="494" t="e">
        <f>BALANCE!#REF!+BALANCE!#REF!+BALANCE!#REF!</f>
        <v>#REF!</v>
      </c>
      <c r="AF38" s="494" t="e">
        <f>BALANCE!#REF!+BALANCE!#REF!+BALANCE!#REF!</f>
        <v>#REF!</v>
      </c>
      <c r="AG38" s="494" t="e">
        <f>BALANCE!#REF!+BALANCE!#REF!+BALANCE!#REF!</f>
        <v>#REF!</v>
      </c>
      <c r="AH38" s="494" t="e">
        <f>BALANCE!#REF!+BALANCE!#REF!+BALANCE!#REF!</f>
        <v>#REF!</v>
      </c>
      <c r="AI38" s="494" t="e">
        <f>BALANCE!#REF!+BALANCE!#REF!+BALANCE!#REF!</f>
        <v>#REF!</v>
      </c>
      <c r="AJ38" s="495" t="e">
        <f>BALANCE!#REF!+BALANCE!#REF!+BALANCE!#REF!</f>
        <v>#REF!</v>
      </c>
    </row>
    <row r="39" spans="2:36" s="496" customFormat="1" hidden="1" x14ac:dyDescent="0.25">
      <c r="B39" s="492" t="s">
        <v>690</v>
      </c>
      <c r="C39" s="493" t="s">
        <v>627</v>
      </c>
      <c r="D39" s="494" t="e">
        <f>BALANCE!#REF!+BALANCE!#REF!+BALANCE!#REF!</f>
        <v>#REF!</v>
      </c>
      <c r="E39" s="494" t="e">
        <f>BALANCE!#REF!+BALANCE!#REF!+BALANCE!#REF!</f>
        <v>#REF!</v>
      </c>
      <c r="F39" s="494" t="e">
        <f>BALANCE!#REF!+BALANCE!#REF!+BALANCE!#REF!</f>
        <v>#REF!</v>
      </c>
      <c r="G39" s="494" t="e">
        <f>BALANCE!#REF!+BALANCE!#REF!+BALANCE!#REF!</f>
        <v>#REF!</v>
      </c>
      <c r="H39" s="494" t="e">
        <f>BALANCE!#REF!+BALANCE!#REF!+BALANCE!#REF!</f>
        <v>#REF!</v>
      </c>
      <c r="I39" s="494" t="e">
        <f>BALANCE!#REF!+BALANCE!#REF!+BALANCE!#REF!</f>
        <v>#REF!</v>
      </c>
      <c r="J39" s="494" t="e">
        <f>BALANCE!#REF!+BALANCE!#REF!+BALANCE!#REF!</f>
        <v>#REF!</v>
      </c>
      <c r="K39" s="494" t="e">
        <f>BALANCE!#REF!+BALANCE!#REF!+BALANCE!#REF!</f>
        <v>#REF!</v>
      </c>
      <c r="L39" s="494" t="e">
        <f>BALANCE!#REF!+BALANCE!#REF!+BALANCE!#REF!</f>
        <v>#REF!</v>
      </c>
      <c r="M39" s="494" t="e">
        <f>BALANCE!#REF!+BALANCE!#REF!+BALANCE!#REF!</f>
        <v>#REF!</v>
      </c>
      <c r="N39" s="494" t="e">
        <f>BALANCE!#REF!+BALANCE!#REF!+BALANCE!#REF!</f>
        <v>#REF!</v>
      </c>
      <c r="O39" s="494" t="e">
        <f>BALANCE!#REF!+BALANCE!#REF!+BALANCE!#REF!</f>
        <v>#REF!</v>
      </c>
      <c r="P39" s="494" t="e">
        <f>BALANCE!#REF!+BALANCE!#REF!+BALANCE!#REF!</f>
        <v>#REF!</v>
      </c>
      <c r="Q39" s="494" t="e">
        <f>BALANCE!#REF!+BALANCE!#REF!+BALANCE!#REF!</f>
        <v>#REF!</v>
      </c>
      <c r="R39" s="494" t="e">
        <f>BALANCE!#REF!+BALANCE!#REF!+BALANCE!#REF!</f>
        <v>#REF!</v>
      </c>
      <c r="S39" s="494" t="e">
        <f>BALANCE!#REF!+BALANCE!#REF!+BALANCE!#REF!</f>
        <v>#REF!</v>
      </c>
      <c r="T39" s="494" t="e">
        <f>BALANCE!#REF!+BALANCE!#REF!+BALANCE!#REF!</f>
        <v>#REF!</v>
      </c>
      <c r="U39" s="494" t="e">
        <f>BALANCE!#REF!+BALANCE!#REF!+BALANCE!#REF!</f>
        <v>#REF!</v>
      </c>
      <c r="V39" s="494" t="e">
        <f>BALANCE!#REF!+BALANCE!#REF!+BALANCE!#REF!</f>
        <v>#REF!</v>
      </c>
      <c r="W39" s="494" t="e">
        <f>BALANCE!#REF!+BALANCE!#REF!+BALANCE!#REF!</f>
        <v>#REF!</v>
      </c>
      <c r="X39" s="494" t="e">
        <f>BALANCE!#REF!+BALANCE!#REF!+BALANCE!#REF!</f>
        <v>#REF!</v>
      </c>
      <c r="Y39" s="494" t="e">
        <f>BALANCE!#REF!+BALANCE!#REF!+BALANCE!#REF!</f>
        <v>#REF!</v>
      </c>
      <c r="Z39" s="494" t="e">
        <f>BALANCE!#REF!+BALANCE!#REF!+BALANCE!#REF!</f>
        <v>#REF!</v>
      </c>
      <c r="AA39" s="494" t="e">
        <f>BALANCE!#REF!+BALANCE!#REF!+BALANCE!#REF!</f>
        <v>#REF!</v>
      </c>
      <c r="AB39" s="494" t="e">
        <f>BALANCE!#REF!+BALANCE!#REF!+BALANCE!#REF!</f>
        <v>#REF!</v>
      </c>
      <c r="AC39" s="494" t="e">
        <f>BALANCE!#REF!+BALANCE!#REF!+BALANCE!#REF!</f>
        <v>#REF!</v>
      </c>
      <c r="AD39" s="494" t="e">
        <f>BALANCE!#REF!+BALANCE!#REF!+BALANCE!#REF!</f>
        <v>#REF!</v>
      </c>
      <c r="AE39" s="494" t="e">
        <f>BALANCE!#REF!+BALANCE!#REF!+BALANCE!#REF!</f>
        <v>#REF!</v>
      </c>
      <c r="AF39" s="494" t="e">
        <f>BALANCE!#REF!+BALANCE!#REF!+BALANCE!#REF!</f>
        <v>#REF!</v>
      </c>
      <c r="AG39" s="494" t="e">
        <f>BALANCE!#REF!+BALANCE!#REF!+BALANCE!#REF!</f>
        <v>#REF!</v>
      </c>
      <c r="AH39" s="494" t="e">
        <f>BALANCE!#REF!+BALANCE!#REF!+BALANCE!#REF!</f>
        <v>#REF!</v>
      </c>
      <c r="AI39" s="494" t="e">
        <f>BALANCE!#REF!+BALANCE!#REF!+BALANCE!#REF!</f>
        <v>#REF!</v>
      </c>
      <c r="AJ39" s="495" t="e">
        <f>BALANCE!#REF!+BALANCE!#REF!+BALANCE!#REF!</f>
        <v>#REF!</v>
      </c>
    </row>
    <row r="40" spans="2:36" s="496" customFormat="1" hidden="1" x14ac:dyDescent="0.25">
      <c r="B40" s="492" t="s">
        <v>691</v>
      </c>
      <c r="C40" s="493" t="s">
        <v>629</v>
      </c>
      <c r="D40" s="494" t="e">
        <f>BALANCE!#REF!+BALANCE!#REF!+BALANCE!#REF!</f>
        <v>#REF!</v>
      </c>
      <c r="E40" s="494" t="e">
        <f>BALANCE!#REF!+BALANCE!#REF!+BALANCE!#REF!</f>
        <v>#REF!</v>
      </c>
      <c r="F40" s="494" t="e">
        <f>BALANCE!#REF!+BALANCE!#REF!+BALANCE!#REF!</f>
        <v>#REF!</v>
      </c>
      <c r="G40" s="494" t="e">
        <f>BALANCE!#REF!+BALANCE!#REF!+BALANCE!#REF!</f>
        <v>#REF!</v>
      </c>
      <c r="H40" s="494" t="e">
        <f>BALANCE!#REF!+BALANCE!#REF!+BALANCE!#REF!</f>
        <v>#REF!</v>
      </c>
      <c r="I40" s="494" t="e">
        <f>BALANCE!#REF!+BALANCE!#REF!+BALANCE!#REF!</f>
        <v>#REF!</v>
      </c>
      <c r="J40" s="494" t="e">
        <f>BALANCE!#REF!+BALANCE!#REF!+BALANCE!#REF!</f>
        <v>#REF!</v>
      </c>
      <c r="K40" s="494" t="e">
        <f>BALANCE!#REF!+BALANCE!#REF!+BALANCE!#REF!</f>
        <v>#REF!</v>
      </c>
      <c r="L40" s="494" t="e">
        <f>BALANCE!#REF!+BALANCE!#REF!+BALANCE!#REF!</f>
        <v>#REF!</v>
      </c>
      <c r="M40" s="494" t="e">
        <f>BALANCE!#REF!+BALANCE!#REF!+BALANCE!#REF!</f>
        <v>#REF!</v>
      </c>
      <c r="N40" s="494" t="e">
        <f>BALANCE!#REF!+BALANCE!#REF!+BALANCE!#REF!</f>
        <v>#REF!</v>
      </c>
      <c r="O40" s="494" t="e">
        <f>BALANCE!#REF!+BALANCE!#REF!+BALANCE!#REF!</f>
        <v>#REF!</v>
      </c>
      <c r="P40" s="494" t="e">
        <f>BALANCE!#REF!+BALANCE!#REF!+BALANCE!#REF!</f>
        <v>#REF!</v>
      </c>
      <c r="Q40" s="494" t="e">
        <f>BALANCE!#REF!+BALANCE!#REF!+BALANCE!#REF!</f>
        <v>#REF!</v>
      </c>
      <c r="R40" s="494" t="e">
        <f>BALANCE!#REF!+BALANCE!#REF!+BALANCE!#REF!</f>
        <v>#REF!</v>
      </c>
      <c r="S40" s="494" t="e">
        <f>BALANCE!#REF!+BALANCE!#REF!+BALANCE!#REF!</f>
        <v>#REF!</v>
      </c>
      <c r="T40" s="494" t="e">
        <f>BALANCE!#REF!+BALANCE!#REF!+BALANCE!#REF!</f>
        <v>#REF!</v>
      </c>
      <c r="U40" s="494" t="e">
        <f>BALANCE!#REF!+BALANCE!#REF!+BALANCE!#REF!</f>
        <v>#REF!</v>
      </c>
      <c r="V40" s="494" t="e">
        <f>BALANCE!#REF!+BALANCE!#REF!+BALANCE!#REF!</f>
        <v>#REF!</v>
      </c>
      <c r="W40" s="494" t="e">
        <f>BALANCE!#REF!+BALANCE!#REF!+BALANCE!#REF!</f>
        <v>#REF!</v>
      </c>
      <c r="X40" s="494" t="e">
        <f>BALANCE!#REF!+BALANCE!#REF!+BALANCE!#REF!</f>
        <v>#REF!</v>
      </c>
      <c r="Y40" s="494" t="e">
        <f>BALANCE!#REF!+BALANCE!#REF!+BALANCE!#REF!</f>
        <v>#REF!</v>
      </c>
      <c r="Z40" s="494" t="e">
        <f>BALANCE!#REF!+BALANCE!#REF!+BALANCE!#REF!</f>
        <v>#REF!</v>
      </c>
      <c r="AA40" s="494" t="e">
        <f>BALANCE!#REF!+BALANCE!#REF!+BALANCE!#REF!</f>
        <v>#REF!</v>
      </c>
      <c r="AB40" s="494" t="e">
        <f>BALANCE!#REF!+BALANCE!#REF!+BALANCE!#REF!</f>
        <v>#REF!</v>
      </c>
      <c r="AC40" s="494" t="e">
        <f>BALANCE!#REF!+BALANCE!#REF!+BALANCE!#REF!</f>
        <v>#REF!</v>
      </c>
      <c r="AD40" s="494" t="e">
        <f>BALANCE!#REF!+BALANCE!#REF!+BALANCE!#REF!</f>
        <v>#REF!</v>
      </c>
      <c r="AE40" s="494" t="e">
        <f>BALANCE!#REF!+BALANCE!#REF!+BALANCE!#REF!</f>
        <v>#REF!</v>
      </c>
      <c r="AF40" s="494" t="e">
        <f>BALANCE!#REF!+BALANCE!#REF!+BALANCE!#REF!</f>
        <v>#REF!</v>
      </c>
      <c r="AG40" s="494" t="e">
        <f>BALANCE!#REF!+BALANCE!#REF!+BALANCE!#REF!</f>
        <v>#REF!</v>
      </c>
      <c r="AH40" s="494" t="e">
        <f>BALANCE!#REF!+BALANCE!#REF!+BALANCE!#REF!</f>
        <v>#REF!</v>
      </c>
      <c r="AI40" s="494" t="e">
        <f>BALANCE!#REF!+BALANCE!#REF!+BALANCE!#REF!</f>
        <v>#REF!</v>
      </c>
      <c r="AJ40" s="495" t="e">
        <f>BALANCE!#REF!+BALANCE!#REF!+BALANCE!#REF!</f>
        <v>#REF!</v>
      </c>
    </row>
    <row r="41" spans="2:36" s="496" customFormat="1" hidden="1" x14ac:dyDescent="0.25">
      <c r="B41" s="492" t="s">
        <v>692</v>
      </c>
      <c r="C41" s="493" t="s">
        <v>631</v>
      </c>
      <c r="D41" s="494" t="e">
        <f>BALANCE!#REF!+BALANCE!#REF!+BALANCE!#REF!</f>
        <v>#REF!</v>
      </c>
      <c r="E41" s="494" t="e">
        <f>BALANCE!#REF!+BALANCE!#REF!+BALANCE!#REF!</f>
        <v>#REF!</v>
      </c>
      <c r="F41" s="494" t="e">
        <f>BALANCE!#REF!+BALANCE!#REF!+BALANCE!#REF!</f>
        <v>#REF!</v>
      </c>
      <c r="G41" s="494" t="e">
        <f>BALANCE!#REF!+BALANCE!#REF!+BALANCE!#REF!</f>
        <v>#REF!</v>
      </c>
      <c r="H41" s="494" t="e">
        <f>BALANCE!#REF!+BALANCE!#REF!+BALANCE!#REF!</f>
        <v>#REF!</v>
      </c>
      <c r="I41" s="494" t="e">
        <f>BALANCE!#REF!+BALANCE!#REF!+BALANCE!#REF!</f>
        <v>#REF!</v>
      </c>
      <c r="J41" s="494" t="e">
        <f>BALANCE!#REF!+BALANCE!#REF!+BALANCE!#REF!</f>
        <v>#REF!</v>
      </c>
      <c r="K41" s="494" t="e">
        <f>BALANCE!#REF!+BALANCE!#REF!+BALANCE!#REF!</f>
        <v>#REF!</v>
      </c>
      <c r="L41" s="494" t="e">
        <f>BALANCE!#REF!+BALANCE!#REF!+BALANCE!#REF!</f>
        <v>#REF!</v>
      </c>
      <c r="M41" s="494" t="e">
        <f>BALANCE!#REF!+BALANCE!#REF!+BALANCE!#REF!</f>
        <v>#REF!</v>
      </c>
      <c r="N41" s="494" t="e">
        <f>BALANCE!#REF!+BALANCE!#REF!+BALANCE!#REF!</f>
        <v>#REF!</v>
      </c>
      <c r="O41" s="494" t="e">
        <f>BALANCE!#REF!+BALANCE!#REF!+BALANCE!#REF!</f>
        <v>#REF!</v>
      </c>
      <c r="P41" s="494" t="e">
        <f>BALANCE!#REF!+BALANCE!#REF!+BALANCE!#REF!</f>
        <v>#REF!</v>
      </c>
      <c r="Q41" s="494" t="e">
        <f>BALANCE!#REF!+BALANCE!#REF!+BALANCE!#REF!</f>
        <v>#REF!</v>
      </c>
      <c r="R41" s="494" t="e">
        <f>BALANCE!#REF!+BALANCE!#REF!+BALANCE!#REF!</f>
        <v>#REF!</v>
      </c>
      <c r="S41" s="494" t="e">
        <f>BALANCE!#REF!+BALANCE!#REF!+BALANCE!#REF!</f>
        <v>#REF!</v>
      </c>
      <c r="T41" s="494" t="e">
        <f>BALANCE!#REF!+BALANCE!#REF!+BALANCE!#REF!</f>
        <v>#REF!</v>
      </c>
      <c r="U41" s="494" t="e">
        <f>BALANCE!#REF!+BALANCE!#REF!+BALANCE!#REF!</f>
        <v>#REF!</v>
      </c>
      <c r="V41" s="494" t="e">
        <f>BALANCE!#REF!+BALANCE!#REF!+BALANCE!#REF!</f>
        <v>#REF!</v>
      </c>
      <c r="W41" s="494" t="e">
        <f>BALANCE!#REF!+BALANCE!#REF!+BALANCE!#REF!</f>
        <v>#REF!</v>
      </c>
      <c r="X41" s="494" t="e">
        <f>BALANCE!#REF!+BALANCE!#REF!+BALANCE!#REF!</f>
        <v>#REF!</v>
      </c>
      <c r="Y41" s="494" t="e">
        <f>BALANCE!#REF!+BALANCE!#REF!+BALANCE!#REF!</f>
        <v>#REF!</v>
      </c>
      <c r="Z41" s="494" t="e">
        <f>BALANCE!#REF!+BALANCE!#REF!+BALANCE!#REF!</f>
        <v>#REF!</v>
      </c>
      <c r="AA41" s="494" t="e">
        <f>BALANCE!#REF!+BALANCE!#REF!+BALANCE!#REF!</f>
        <v>#REF!</v>
      </c>
      <c r="AB41" s="494" t="e">
        <f>BALANCE!#REF!+BALANCE!#REF!+BALANCE!#REF!</f>
        <v>#REF!</v>
      </c>
      <c r="AC41" s="494" t="e">
        <f>BALANCE!#REF!+BALANCE!#REF!+BALANCE!#REF!</f>
        <v>#REF!</v>
      </c>
      <c r="AD41" s="494" t="e">
        <f>BALANCE!#REF!+BALANCE!#REF!+BALANCE!#REF!</f>
        <v>#REF!</v>
      </c>
      <c r="AE41" s="494" t="e">
        <f>BALANCE!#REF!+BALANCE!#REF!+BALANCE!#REF!</f>
        <v>#REF!</v>
      </c>
      <c r="AF41" s="494" t="e">
        <f>BALANCE!#REF!+BALANCE!#REF!+BALANCE!#REF!</f>
        <v>#REF!</v>
      </c>
      <c r="AG41" s="494" t="e">
        <f>BALANCE!#REF!+BALANCE!#REF!+BALANCE!#REF!</f>
        <v>#REF!</v>
      </c>
      <c r="AH41" s="494" t="e">
        <f>BALANCE!#REF!+BALANCE!#REF!+BALANCE!#REF!</f>
        <v>#REF!</v>
      </c>
      <c r="AI41" s="494" t="e">
        <f>BALANCE!#REF!+BALANCE!#REF!+BALANCE!#REF!</f>
        <v>#REF!</v>
      </c>
      <c r="AJ41" s="495" t="e">
        <f>BALANCE!#REF!+BALANCE!#REF!+BALANCE!#REF!</f>
        <v>#REF!</v>
      </c>
    </row>
    <row r="42" spans="2:36" hidden="1" x14ac:dyDescent="0.25">
      <c r="B42" s="15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373"/>
    </row>
    <row r="43" spans="2:36" s="466" customFormat="1" hidden="1" x14ac:dyDescent="0.25">
      <c r="B43" s="463" t="s">
        <v>1028</v>
      </c>
      <c r="C43" s="463" t="s">
        <v>1332</v>
      </c>
      <c r="D43" s="464" t="e">
        <f>SUM(D44:D48)</f>
        <v>#REF!</v>
      </c>
      <c r="E43" s="464" t="e">
        <f t="shared" ref="E43:AI43" si="5">SUM(E44:E48)</f>
        <v>#REF!</v>
      </c>
      <c r="F43" s="464" t="e">
        <f t="shared" si="5"/>
        <v>#REF!</v>
      </c>
      <c r="G43" s="464" t="e">
        <f t="shared" si="5"/>
        <v>#REF!</v>
      </c>
      <c r="H43" s="464" t="e">
        <f t="shared" si="5"/>
        <v>#REF!</v>
      </c>
      <c r="I43" s="464" t="e">
        <f t="shared" si="5"/>
        <v>#REF!</v>
      </c>
      <c r="J43" s="464" t="e">
        <f t="shared" si="5"/>
        <v>#REF!</v>
      </c>
      <c r="K43" s="464" t="e">
        <f t="shared" si="5"/>
        <v>#REF!</v>
      </c>
      <c r="L43" s="464" t="e">
        <f>SUM(L44:L48)</f>
        <v>#REF!</v>
      </c>
      <c r="M43" s="464" t="e">
        <f t="shared" si="5"/>
        <v>#REF!</v>
      </c>
      <c r="N43" s="464" t="e">
        <f t="shared" si="5"/>
        <v>#REF!</v>
      </c>
      <c r="O43" s="464" t="e">
        <f t="shared" si="5"/>
        <v>#REF!</v>
      </c>
      <c r="P43" s="464" t="e">
        <f t="shared" si="5"/>
        <v>#REF!</v>
      </c>
      <c r="Q43" s="464" t="e">
        <f t="shared" si="5"/>
        <v>#REF!</v>
      </c>
      <c r="R43" s="464" t="e">
        <f t="shared" si="5"/>
        <v>#REF!</v>
      </c>
      <c r="S43" s="464" t="e">
        <f>SUM(S44:S48)</f>
        <v>#REF!</v>
      </c>
      <c r="T43" s="464" t="e">
        <f t="shared" si="5"/>
        <v>#REF!</v>
      </c>
      <c r="U43" s="464" t="e">
        <f t="shared" si="5"/>
        <v>#REF!</v>
      </c>
      <c r="V43" s="464" t="e">
        <f t="shared" si="5"/>
        <v>#REF!</v>
      </c>
      <c r="W43" s="464" t="e">
        <f t="shared" si="5"/>
        <v>#REF!</v>
      </c>
      <c r="X43" s="464" t="e">
        <f t="shared" si="5"/>
        <v>#REF!</v>
      </c>
      <c r="Y43" s="464" t="e">
        <f t="shared" si="5"/>
        <v>#REF!</v>
      </c>
      <c r="Z43" s="464" t="e">
        <f t="shared" si="5"/>
        <v>#REF!</v>
      </c>
      <c r="AA43" s="464" t="e">
        <f t="shared" si="5"/>
        <v>#REF!</v>
      </c>
      <c r="AB43" s="464" t="e">
        <f t="shared" si="5"/>
        <v>#REF!</v>
      </c>
      <c r="AC43" s="464" t="e">
        <f>SUM(AC44:AC48)</f>
        <v>#REF!</v>
      </c>
      <c r="AD43" s="464" t="e">
        <f t="shared" si="5"/>
        <v>#REF!</v>
      </c>
      <c r="AE43" s="464" t="e">
        <f t="shared" si="5"/>
        <v>#REF!</v>
      </c>
      <c r="AF43" s="464" t="e">
        <f t="shared" si="5"/>
        <v>#REF!</v>
      </c>
      <c r="AG43" s="464" t="e">
        <f t="shared" si="5"/>
        <v>#REF!</v>
      </c>
      <c r="AH43" s="464" t="e">
        <f t="shared" si="5"/>
        <v>#REF!</v>
      </c>
      <c r="AI43" s="464" t="e">
        <f t="shared" si="5"/>
        <v>#REF!</v>
      </c>
      <c r="AJ43" s="465" t="e">
        <f>SUM(AJ44:AJ48)</f>
        <v>#REF!</v>
      </c>
    </row>
    <row r="44" spans="2:36" s="496" customFormat="1" hidden="1" x14ac:dyDescent="0.25">
      <c r="B44" s="492" t="s">
        <v>704</v>
      </c>
      <c r="C44" s="493" t="s">
        <v>623</v>
      </c>
      <c r="D44" s="494" t="e">
        <f>BALANCE!#REF!+BALANCE!#REF!+BALANCE!#REF!</f>
        <v>#REF!</v>
      </c>
      <c r="E44" s="494" t="e">
        <f>BALANCE!#REF!+BALANCE!#REF!+BALANCE!#REF!</f>
        <v>#REF!</v>
      </c>
      <c r="F44" s="494" t="e">
        <f>BALANCE!#REF!+BALANCE!#REF!+BALANCE!#REF!</f>
        <v>#REF!</v>
      </c>
      <c r="G44" s="494" t="e">
        <f>BALANCE!#REF!+BALANCE!#REF!+BALANCE!#REF!</f>
        <v>#REF!</v>
      </c>
      <c r="H44" s="494" t="e">
        <f>BALANCE!#REF!+BALANCE!#REF!+BALANCE!#REF!</f>
        <v>#REF!</v>
      </c>
      <c r="I44" s="494" t="e">
        <f>BALANCE!#REF!+BALANCE!#REF!+BALANCE!#REF!</f>
        <v>#REF!</v>
      </c>
      <c r="J44" s="494" t="e">
        <f>BALANCE!#REF!+BALANCE!#REF!+BALANCE!#REF!</f>
        <v>#REF!</v>
      </c>
      <c r="K44" s="494" t="e">
        <f>BALANCE!#REF!+BALANCE!#REF!+BALANCE!#REF!</f>
        <v>#REF!</v>
      </c>
      <c r="L44" s="494" t="e">
        <f>BALANCE!#REF!+BALANCE!#REF!+BALANCE!#REF!</f>
        <v>#REF!</v>
      </c>
      <c r="M44" s="494" t="e">
        <f>BALANCE!#REF!+BALANCE!#REF!+BALANCE!#REF!</f>
        <v>#REF!</v>
      </c>
      <c r="N44" s="494" t="e">
        <f>BALANCE!#REF!+BALANCE!#REF!+BALANCE!#REF!</f>
        <v>#REF!</v>
      </c>
      <c r="O44" s="494" t="e">
        <f>BALANCE!#REF!+BALANCE!#REF!+BALANCE!#REF!</f>
        <v>#REF!</v>
      </c>
      <c r="P44" s="494" t="e">
        <f>BALANCE!#REF!+BALANCE!#REF!+BALANCE!#REF!</f>
        <v>#REF!</v>
      </c>
      <c r="Q44" s="494" t="e">
        <f>BALANCE!#REF!+BALANCE!#REF!+BALANCE!#REF!</f>
        <v>#REF!</v>
      </c>
      <c r="R44" s="494" t="e">
        <f>BALANCE!#REF!+BALANCE!#REF!+BALANCE!#REF!</f>
        <v>#REF!</v>
      </c>
      <c r="S44" s="494" t="e">
        <f>BALANCE!#REF!+BALANCE!#REF!+BALANCE!#REF!</f>
        <v>#REF!</v>
      </c>
      <c r="T44" s="494" t="e">
        <f>BALANCE!#REF!+BALANCE!#REF!+BALANCE!#REF!</f>
        <v>#REF!</v>
      </c>
      <c r="U44" s="494" t="e">
        <f>BALANCE!#REF!+BALANCE!#REF!+BALANCE!#REF!</f>
        <v>#REF!</v>
      </c>
      <c r="V44" s="494" t="e">
        <f>BALANCE!#REF!+BALANCE!#REF!+BALANCE!#REF!</f>
        <v>#REF!</v>
      </c>
      <c r="W44" s="494" t="e">
        <f>BALANCE!#REF!+BALANCE!#REF!+BALANCE!#REF!</f>
        <v>#REF!</v>
      </c>
      <c r="X44" s="494" t="e">
        <f>BALANCE!#REF!+BALANCE!#REF!+BALANCE!#REF!</f>
        <v>#REF!</v>
      </c>
      <c r="Y44" s="494" t="e">
        <f>BALANCE!#REF!+BALANCE!#REF!+BALANCE!#REF!</f>
        <v>#REF!</v>
      </c>
      <c r="Z44" s="494" t="e">
        <f>BALANCE!#REF!+BALANCE!#REF!+BALANCE!#REF!</f>
        <v>#REF!</v>
      </c>
      <c r="AA44" s="494" t="e">
        <f>BALANCE!#REF!+BALANCE!#REF!+BALANCE!#REF!</f>
        <v>#REF!</v>
      </c>
      <c r="AB44" s="494" t="e">
        <f>BALANCE!#REF!+BALANCE!#REF!+BALANCE!#REF!</f>
        <v>#REF!</v>
      </c>
      <c r="AC44" s="494" t="e">
        <f>BALANCE!#REF!+BALANCE!#REF!+BALANCE!#REF!</f>
        <v>#REF!</v>
      </c>
      <c r="AD44" s="494" t="e">
        <f>BALANCE!#REF!+BALANCE!#REF!+BALANCE!#REF!</f>
        <v>#REF!</v>
      </c>
      <c r="AE44" s="494" t="e">
        <f>BALANCE!#REF!+BALANCE!#REF!+BALANCE!#REF!</f>
        <v>#REF!</v>
      </c>
      <c r="AF44" s="494" t="e">
        <f>BALANCE!#REF!+BALANCE!#REF!+BALANCE!#REF!</f>
        <v>#REF!</v>
      </c>
      <c r="AG44" s="494" t="e">
        <f>BALANCE!#REF!+BALANCE!#REF!+BALANCE!#REF!</f>
        <v>#REF!</v>
      </c>
      <c r="AH44" s="494" t="e">
        <f>BALANCE!#REF!+BALANCE!#REF!+BALANCE!#REF!</f>
        <v>#REF!</v>
      </c>
      <c r="AI44" s="494" t="e">
        <f>BALANCE!#REF!+BALANCE!#REF!+BALANCE!#REF!</f>
        <v>#REF!</v>
      </c>
      <c r="AJ44" s="495" t="e">
        <f>BALANCE!#REF!+BALANCE!#REF!+BALANCE!#REF!</f>
        <v>#REF!</v>
      </c>
    </row>
    <row r="45" spans="2:36" s="496" customFormat="1" hidden="1" x14ac:dyDescent="0.25">
      <c r="B45" s="492" t="s">
        <v>705</v>
      </c>
      <c r="C45" s="493" t="s">
        <v>625</v>
      </c>
      <c r="D45" s="494" t="e">
        <f>BALANCE!#REF!+BALANCE!#REF!+BALANCE!#REF!</f>
        <v>#REF!</v>
      </c>
      <c r="E45" s="494" t="e">
        <f>BALANCE!#REF!+BALANCE!#REF!+BALANCE!#REF!</f>
        <v>#REF!</v>
      </c>
      <c r="F45" s="494" t="e">
        <f>BALANCE!#REF!+BALANCE!#REF!+BALANCE!#REF!</f>
        <v>#REF!</v>
      </c>
      <c r="G45" s="494" t="e">
        <f>BALANCE!#REF!+BALANCE!#REF!+BALANCE!#REF!</f>
        <v>#REF!</v>
      </c>
      <c r="H45" s="494" t="e">
        <f>BALANCE!#REF!+BALANCE!#REF!+BALANCE!#REF!</f>
        <v>#REF!</v>
      </c>
      <c r="I45" s="494" t="e">
        <f>BALANCE!#REF!+BALANCE!#REF!+BALANCE!#REF!</f>
        <v>#REF!</v>
      </c>
      <c r="J45" s="494" t="e">
        <f>BALANCE!#REF!+BALANCE!#REF!+BALANCE!#REF!</f>
        <v>#REF!</v>
      </c>
      <c r="K45" s="494" t="e">
        <f>BALANCE!#REF!+BALANCE!#REF!+BALANCE!#REF!</f>
        <v>#REF!</v>
      </c>
      <c r="L45" s="494" t="e">
        <f>BALANCE!#REF!+BALANCE!#REF!+BALANCE!#REF!</f>
        <v>#REF!</v>
      </c>
      <c r="M45" s="494" t="e">
        <f>BALANCE!#REF!+BALANCE!#REF!+BALANCE!#REF!</f>
        <v>#REF!</v>
      </c>
      <c r="N45" s="494" t="e">
        <f>BALANCE!#REF!+BALANCE!#REF!+BALANCE!#REF!</f>
        <v>#REF!</v>
      </c>
      <c r="O45" s="494" t="e">
        <f>BALANCE!#REF!+BALANCE!#REF!+BALANCE!#REF!</f>
        <v>#REF!</v>
      </c>
      <c r="P45" s="494" t="e">
        <f>BALANCE!#REF!+BALANCE!#REF!+BALANCE!#REF!</f>
        <v>#REF!</v>
      </c>
      <c r="Q45" s="494" t="e">
        <f>BALANCE!#REF!+BALANCE!#REF!+BALANCE!#REF!</f>
        <v>#REF!</v>
      </c>
      <c r="R45" s="494" t="e">
        <f>BALANCE!#REF!+BALANCE!#REF!+BALANCE!#REF!</f>
        <v>#REF!</v>
      </c>
      <c r="S45" s="494" t="e">
        <f>BALANCE!#REF!+BALANCE!#REF!+BALANCE!#REF!</f>
        <v>#REF!</v>
      </c>
      <c r="T45" s="494" t="e">
        <f>BALANCE!#REF!+BALANCE!#REF!+BALANCE!#REF!</f>
        <v>#REF!</v>
      </c>
      <c r="U45" s="494" t="e">
        <f>BALANCE!#REF!+BALANCE!#REF!+BALANCE!#REF!</f>
        <v>#REF!</v>
      </c>
      <c r="V45" s="494" t="e">
        <f>BALANCE!#REF!+BALANCE!#REF!+BALANCE!#REF!</f>
        <v>#REF!</v>
      </c>
      <c r="W45" s="494" t="e">
        <f>BALANCE!#REF!+BALANCE!#REF!+BALANCE!#REF!</f>
        <v>#REF!</v>
      </c>
      <c r="X45" s="494" t="e">
        <f>BALANCE!#REF!+BALANCE!#REF!+BALANCE!#REF!</f>
        <v>#REF!</v>
      </c>
      <c r="Y45" s="494" t="e">
        <f>BALANCE!#REF!+BALANCE!#REF!+BALANCE!#REF!</f>
        <v>#REF!</v>
      </c>
      <c r="Z45" s="494" t="e">
        <f>BALANCE!#REF!+BALANCE!#REF!+BALANCE!#REF!</f>
        <v>#REF!</v>
      </c>
      <c r="AA45" s="494" t="e">
        <f>BALANCE!#REF!+BALANCE!#REF!+BALANCE!#REF!</f>
        <v>#REF!</v>
      </c>
      <c r="AB45" s="494" t="e">
        <f>BALANCE!#REF!+BALANCE!#REF!+BALANCE!#REF!</f>
        <v>#REF!</v>
      </c>
      <c r="AC45" s="494" t="e">
        <f>BALANCE!#REF!+BALANCE!#REF!+BALANCE!#REF!</f>
        <v>#REF!</v>
      </c>
      <c r="AD45" s="494" t="e">
        <f>BALANCE!#REF!+BALANCE!#REF!+BALANCE!#REF!</f>
        <v>#REF!</v>
      </c>
      <c r="AE45" s="494" t="e">
        <f>BALANCE!#REF!+BALANCE!#REF!+BALANCE!#REF!</f>
        <v>#REF!</v>
      </c>
      <c r="AF45" s="494" t="e">
        <f>BALANCE!#REF!+BALANCE!#REF!+BALANCE!#REF!</f>
        <v>#REF!</v>
      </c>
      <c r="AG45" s="494" t="e">
        <f>BALANCE!#REF!+BALANCE!#REF!+BALANCE!#REF!</f>
        <v>#REF!</v>
      </c>
      <c r="AH45" s="494" t="e">
        <f>BALANCE!#REF!+BALANCE!#REF!+BALANCE!#REF!</f>
        <v>#REF!</v>
      </c>
      <c r="AI45" s="494" t="e">
        <f>BALANCE!#REF!+BALANCE!#REF!+BALANCE!#REF!</f>
        <v>#REF!</v>
      </c>
      <c r="AJ45" s="495" t="e">
        <f>BALANCE!#REF!+BALANCE!#REF!+BALANCE!#REF!</f>
        <v>#REF!</v>
      </c>
    </row>
    <row r="46" spans="2:36" s="496" customFormat="1" hidden="1" x14ac:dyDescent="0.25">
      <c r="B46" s="492" t="s">
        <v>706</v>
      </c>
      <c r="C46" s="493" t="s">
        <v>627</v>
      </c>
      <c r="D46" s="494" t="e">
        <f>BALANCE!#REF!+BALANCE!#REF!+BALANCE!#REF!</f>
        <v>#REF!</v>
      </c>
      <c r="E46" s="494" t="e">
        <f>BALANCE!#REF!+BALANCE!#REF!+BALANCE!#REF!</f>
        <v>#REF!</v>
      </c>
      <c r="F46" s="494" t="e">
        <f>BALANCE!#REF!+BALANCE!#REF!+BALANCE!#REF!</f>
        <v>#REF!</v>
      </c>
      <c r="G46" s="494" t="e">
        <f>BALANCE!#REF!+BALANCE!#REF!+BALANCE!#REF!</f>
        <v>#REF!</v>
      </c>
      <c r="H46" s="494" t="e">
        <f>BALANCE!#REF!+BALANCE!#REF!+BALANCE!#REF!</f>
        <v>#REF!</v>
      </c>
      <c r="I46" s="494" t="e">
        <f>BALANCE!#REF!+BALANCE!#REF!+BALANCE!#REF!</f>
        <v>#REF!</v>
      </c>
      <c r="J46" s="494" t="e">
        <f>BALANCE!#REF!+BALANCE!#REF!+BALANCE!#REF!</f>
        <v>#REF!</v>
      </c>
      <c r="K46" s="494" t="e">
        <f>BALANCE!#REF!+BALANCE!#REF!+BALANCE!#REF!</f>
        <v>#REF!</v>
      </c>
      <c r="L46" s="494" t="e">
        <f>BALANCE!#REF!+BALANCE!#REF!+BALANCE!#REF!</f>
        <v>#REF!</v>
      </c>
      <c r="M46" s="494" t="e">
        <f>BALANCE!#REF!+BALANCE!#REF!+BALANCE!#REF!</f>
        <v>#REF!</v>
      </c>
      <c r="N46" s="494" t="e">
        <f>BALANCE!#REF!+BALANCE!#REF!+BALANCE!#REF!</f>
        <v>#REF!</v>
      </c>
      <c r="O46" s="494" t="e">
        <f>BALANCE!#REF!+BALANCE!#REF!+BALANCE!#REF!</f>
        <v>#REF!</v>
      </c>
      <c r="P46" s="494" t="e">
        <f>BALANCE!#REF!+BALANCE!#REF!+BALANCE!#REF!</f>
        <v>#REF!</v>
      </c>
      <c r="Q46" s="494" t="e">
        <f>BALANCE!#REF!+BALANCE!#REF!+BALANCE!#REF!</f>
        <v>#REF!</v>
      </c>
      <c r="R46" s="494" t="e">
        <f>BALANCE!#REF!+BALANCE!#REF!+BALANCE!#REF!</f>
        <v>#REF!</v>
      </c>
      <c r="S46" s="494" t="e">
        <f>BALANCE!#REF!+BALANCE!#REF!+BALANCE!#REF!</f>
        <v>#REF!</v>
      </c>
      <c r="T46" s="494" t="e">
        <f>BALANCE!#REF!+BALANCE!#REF!+BALANCE!#REF!</f>
        <v>#REF!</v>
      </c>
      <c r="U46" s="494" t="e">
        <f>BALANCE!#REF!+BALANCE!#REF!+BALANCE!#REF!</f>
        <v>#REF!</v>
      </c>
      <c r="V46" s="494" t="e">
        <f>BALANCE!#REF!+BALANCE!#REF!+BALANCE!#REF!</f>
        <v>#REF!</v>
      </c>
      <c r="W46" s="494" t="e">
        <f>BALANCE!#REF!+BALANCE!#REF!+BALANCE!#REF!</f>
        <v>#REF!</v>
      </c>
      <c r="X46" s="494" t="e">
        <f>BALANCE!#REF!+BALANCE!#REF!+BALANCE!#REF!</f>
        <v>#REF!</v>
      </c>
      <c r="Y46" s="494" t="e">
        <f>BALANCE!#REF!+BALANCE!#REF!+BALANCE!#REF!</f>
        <v>#REF!</v>
      </c>
      <c r="Z46" s="494" t="e">
        <f>BALANCE!#REF!+BALANCE!#REF!+BALANCE!#REF!</f>
        <v>#REF!</v>
      </c>
      <c r="AA46" s="494" t="e">
        <f>BALANCE!#REF!+BALANCE!#REF!+BALANCE!#REF!</f>
        <v>#REF!</v>
      </c>
      <c r="AB46" s="494" t="e">
        <f>BALANCE!#REF!+BALANCE!#REF!+BALANCE!#REF!</f>
        <v>#REF!</v>
      </c>
      <c r="AC46" s="494" t="e">
        <f>BALANCE!#REF!+BALANCE!#REF!+BALANCE!#REF!</f>
        <v>#REF!</v>
      </c>
      <c r="AD46" s="494" t="e">
        <f>BALANCE!#REF!+BALANCE!#REF!+BALANCE!#REF!</f>
        <v>#REF!</v>
      </c>
      <c r="AE46" s="494" t="e">
        <f>BALANCE!#REF!+BALANCE!#REF!+BALANCE!#REF!</f>
        <v>#REF!</v>
      </c>
      <c r="AF46" s="494" t="e">
        <f>BALANCE!#REF!+BALANCE!#REF!+BALANCE!#REF!</f>
        <v>#REF!</v>
      </c>
      <c r="AG46" s="494" t="e">
        <f>BALANCE!#REF!+BALANCE!#REF!+BALANCE!#REF!</f>
        <v>#REF!</v>
      </c>
      <c r="AH46" s="494" t="e">
        <f>BALANCE!#REF!+BALANCE!#REF!+BALANCE!#REF!</f>
        <v>#REF!</v>
      </c>
      <c r="AI46" s="494" t="e">
        <f>BALANCE!#REF!+BALANCE!#REF!+BALANCE!#REF!</f>
        <v>#REF!</v>
      </c>
      <c r="AJ46" s="495" t="e">
        <f>BALANCE!#REF!+BALANCE!#REF!+BALANCE!#REF!</f>
        <v>#REF!</v>
      </c>
    </row>
    <row r="47" spans="2:36" s="496" customFormat="1" hidden="1" x14ac:dyDescent="0.25">
      <c r="B47" s="492" t="s">
        <v>707</v>
      </c>
      <c r="C47" s="493" t="s">
        <v>629</v>
      </c>
      <c r="D47" s="494" t="e">
        <f>BALANCE!#REF!+BALANCE!#REF!+BALANCE!#REF!</f>
        <v>#REF!</v>
      </c>
      <c r="E47" s="494" t="e">
        <f>BALANCE!#REF!+BALANCE!#REF!+BALANCE!#REF!</f>
        <v>#REF!</v>
      </c>
      <c r="F47" s="494" t="e">
        <f>BALANCE!#REF!+BALANCE!#REF!+BALANCE!#REF!</f>
        <v>#REF!</v>
      </c>
      <c r="G47" s="494" t="e">
        <f>BALANCE!#REF!+BALANCE!#REF!+BALANCE!#REF!</f>
        <v>#REF!</v>
      </c>
      <c r="H47" s="494" t="e">
        <f>BALANCE!#REF!+BALANCE!#REF!+BALANCE!#REF!</f>
        <v>#REF!</v>
      </c>
      <c r="I47" s="494" t="e">
        <f>BALANCE!#REF!+BALANCE!#REF!+BALANCE!#REF!</f>
        <v>#REF!</v>
      </c>
      <c r="J47" s="494" t="e">
        <f>BALANCE!#REF!+BALANCE!#REF!+BALANCE!#REF!</f>
        <v>#REF!</v>
      </c>
      <c r="K47" s="494" t="e">
        <f>BALANCE!#REF!+BALANCE!#REF!+BALANCE!#REF!</f>
        <v>#REF!</v>
      </c>
      <c r="L47" s="494" t="e">
        <f>BALANCE!#REF!+BALANCE!#REF!+BALANCE!#REF!</f>
        <v>#REF!</v>
      </c>
      <c r="M47" s="494" t="e">
        <f>BALANCE!#REF!+BALANCE!#REF!+BALANCE!#REF!</f>
        <v>#REF!</v>
      </c>
      <c r="N47" s="494" t="e">
        <f>BALANCE!#REF!+BALANCE!#REF!+BALANCE!#REF!</f>
        <v>#REF!</v>
      </c>
      <c r="O47" s="494" t="e">
        <f>BALANCE!#REF!+BALANCE!#REF!+BALANCE!#REF!</f>
        <v>#REF!</v>
      </c>
      <c r="P47" s="494" t="e">
        <f>BALANCE!#REF!+BALANCE!#REF!+BALANCE!#REF!</f>
        <v>#REF!</v>
      </c>
      <c r="Q47" s="494" t="e">
        <f>BALANCE!#REF!+BALANCE!#REF!+BALANCE!#REF!</f>
        <v>#REF!</v>
      </c>
      <c r="R47" s="494" t="e">
        <f>BALANCE!#REF!+BALANCE!#REF!+BALANCE!#REF!</f>
        <v>#REF!</v>
      </c>
      <c r="S47" s="494" t="e">
        <f>BALANCE!#REF!+BALANCE!#REF!+BALANCE!#REF!</f>
        <v>#REF!</v>
      </c>
      <c r="T47" s="494" t="e">
        <f>BALANCE!#REF!+BALANCE!#REF!+BALANCE!#REF!</f>
        <v>#REF!</v>
      </c>
      <c r="U47" s="494" t="e">
        <f>BALANCE!#REF!+BALANCE!#REF!+BALANCE!#REF!</f>
        <v>#REF!</v>
      </c>
      <c r="V47" s="494" t="e">
        <f>BALANCE!#REF!+BALANCE!#REF!+BALANCE!#REF!</f>
        <v>#REF!</v>
      </c>
      <c r="W47" s="494" t="e">
        <f>BALANCE!#REF!+BALANCE!#REF!+BALANCE!#REF!</f>
        <v>#REF!</v>
      </c>
      <c r="X47" s="494" t="e">
        <f>BALANCE!#REF!+BALANCE!#REF!+BALANCE!#REF!</f>
        <v>#REF!</v>
      </c>
      <c r="Y47" s="494" t="e">
        <f>BALANCE!#REF!+BALANCE!#REF!+BALANCE!#REF!</f>
        <v>#REF!</v>
      </c>
      <c r="Z47" s="494" t="e">
        <f>BALANCE!#REF!+BALANCE!#REF!+BALANCE!#REF!</f>
        <v>#REF!</v>
      </c>
      <c r="AA47" s="494" t="e">
        <f>BALANCE!#REF!+BALANCE!#REF!+BALANCE!#REF!</f>
        <v>#REF!</v>
      </c>
      <c r="AB47" s="494" t="e">
        <f>BALANCE!#REF!+BALANCE!#REF!+BALANCE!#REF!</f>
        <v>#REF!</v>
      </c>
      <c r="AC47" s="494" t="e">
        <f>BALANCE!#REF!+BALANCE!#REF!+BALANCE!#REF!</f>
        <v>#REF!</v>
      </c>
      <c r="AD47" s="494" t="e">
        <f>BALANCE!#REF!+BALANCE!#REF!+BALANCE!#REF!</f>
        <v>#REF!</v>
      </c>
      <c r="AE47" s="494" t="e">
        <f>BALANCE!#REF!+BALANCE!#REF!+BALANCE!#REF!</f>
        <v>#REF!</v>
      </c>
      <c r="AF47" s="494" t="e">
        <f>BALANCE!#REF!+BALANCE!#REF!+BALANCE!#REF!</f>
        <v>#REF!</v>
      </c>
      <c r="AG47" s="494" t="e">
        <f>BALANCE!#REF!+BALANCE!#REF!+BALANCE!#REF!</f>
        <v>#REF!</v>
      </c>
      <c r="AH47" s="494" t="e">
        <f>BALANCE!#REF!+BALANCE!#REF!+BALANCE!#REF!</f>
        <v>#REF!</v>
      </c>
      <c r="AI47" s="494" t="e">
        <f>BALANCE!#REF!+BALANCE!#REF!+BALANCE!#REF!</f>
        <v>#REF!</v>
      </c>
      <c r="AJ47" s="495" t="e">
        <f>BALANCE!#REF!+BALANCE!#REF!+BALANCE!#REF!</f>
        <v>#REF!</v>
      </c>
    </row>
    <row r="48" spans="2:36" s="496" customFormat="1" hidden="1" x14ac:dyDescent="0.25">
      <c r="B48" s="492" t="s">
        <v>708</v>
      </c>
      <c r="C48" s="493" t="s">
        <v>631</v>
      </c>
      <c r="D48" s="494" t="e">
        <f>BALANCE!#REF!+BALANCE!#REF!+BALANCE!#REF!</f>
        <v>#REF!</v>
      </c>
      <c r="E48" s="494" t="e">
        <f>BALANCE!#REF!+BALANCE!#REF!+BALANCE!#REF!</f>
        <v>#REF!</v>
      </c>
      <c r="F48" s="494" t="e">
        <f>BALANCE!#REF!+BALANCE!#REF!+BALANCE!#REF!</f>
        <v>#REF!</v>
      </c>
      <c r="G48" s="494" t="e">
        <f>BALANCE!#REF!+BALANCE!#REF!+BALANCE!#REF!</f>
        <v>#REF!</v>
      </c>
      <c r="H48" s="494" t="e">
        <f>BALANCE!#REF!+BALANCE!#REF!+BALANCE!#REF!</f>
        <v>#REF!</v>
      </c>
      <c r="I48" s="494" t="e">
        <f>BALANCE!#REF!+BALANCE!#REF!+BALANCE!#REF!</f>
        <v>#REF!</v>
      </c>
      <c r="J48" s="494" t="e">
        <f>BALANCE!#REF!+BALANCE!#REF!+BALANCE!#REF!</f>
        <v>#REF!</v>
      </c>
      <c r="K48" s="494" t="e">
        <f>BALANCE!#REF!+BALANCE!#REF!+BALANCE!#REF!</f>
        <v>#REF!</v>
      </c>
      <c r="L48" s="494" t="e">
        <f>BALANCE!#REF!+BALANCE!#REF!+BALANCE!#REF!</f>
        <v>#REF!</v>
      </c>
      <c r="M48" s="494" t="e">
        <f>BALANCE!#REF!+BALANCE!#REF!+BALANCE!#REF!</f>
        <v>#REF!</v>
      </c>
      <c r="N48" s="494" t="e">
        <f>BALANCE!#REF!+BALANCE!#REF!+BALANCE!#REF!</f>
        <v>#REF!</v>
      </c>
      <c r="O48" s="494" t="e">
        <f>BALANCE!#REF!+BALANCE!#REF!+BALANCE!#REF!</f>
        <v>#REF!</v>
      </c>
      <c r="P48" s="494" t="e">
        <f>BALANCE!#REF!+BALANCE!#REF!+BALANCE!#REF!</f>
        <v>#REF!</v>
      </c>
      <c r="Q48" s="494" t="e">
        <f>BALANCE!#REF!+BALANCE!#REF!+BALANCE!#REF!</f>
        <v>#REF!</v>
      </c>
      <c r="R48" s="494" t="e">
        <f>BALANCE!#REF!+BALANCE!#REF!+BALANCE!#REF!</f>
        <v>#REF!</v>
      </c>
      <c r="S48" s="494" t="e">
        <f>BALANCE!#REF!+BALANCE!#REF!+BALANCE!#REF!</f>
        <v>#REF!</v>
      </c>
      <c r="T48" s="494" t="e">
        <f>BALANCE!#REF!+BALANCE!#REF!+BALANCE!#REF!</f>
        <v>#REF!</v>
      </c>
      <c r="U48" s="494" t="e">
        <f>BALANCE!#REF!+BALANCE!#REF!+BALANCE!#REF!</f>
        <v>#REF!</v>
      </c>
      <c r="V48" s="494" t="e">
        <f>BALANCE!#REF!+BALANCE!#REF!+BALANCE!#REF!</f>
        <v>#REF!</v>
      </c>
      <c r="W48" s="494" t="e">
        <f>BALANCE!#REF!+BALANCE!#REF!+BALANCE!#REF!</f>
        <v>#REF!</v>
      </c>
      <c r="X48" s="494" t="e">
        <f>BALANCE!#REF!+BALANCE!#REF!+BALANCE!#REF!</f>
        <v>#REF!</v>
      </c>
      <c r="Y48" s="494" t="e">
        <f>BALANCE!#REF!+BALANCE!#REF!+BALANCE!#REF!</f>
        <v>#REF!</v>
      </c>
      <c r="Z48" s="494" t="e">
        <f>BALANCE!#REF!+BALANCE!#REF!+BALANCE!#REF!</f>
        <v>#REF!</v>
      </c>
      <c r="AA48" s="494" t="e">
        <f>BALANCE!#REF!+BALANCE!#REF!+BALANCE!#REF!</f>
        <v>#REF!</v>
      </c>
      <c r="AB48" s="494" t="e">
        <f>BALANCE!#REF!+BALANCE!#REF!+BALANCE!#REF!</f>
        <v>#REF!</v>
      </c>
      <c r="AC48" s="494" t="e">
        <f>BALANCE!#REF!+BALANCE!#REF!+BALANCE!#REF!</f>
        <v>#REF!</v>
      </c>
      <c r="AD48" s="494" t="e">
        <f>BALANCE!#REF!+BALANCE!#REF!+BALANCE!#REF!</f>
        <v>#REF!</v>
      </c>
      <c r="AE48" s="494" t="e">
        <f>BALANCE!#REF!+BALANCE!#REF!+BALANCE!#REF!</f>
        <v>#REF!</v>
      </c>
      <c r="AF48" s="494" t="e">
        <f>BALANCE!#REF!+BALANCE!#REF!+BALANCE!#REF!</f>
        <v>#REF!</v>
      </c>
      <c r="AG48" s="494" t="e">
        <f>BALANCE!#REF!+BALANCE!#REF!+BALANCE!#REF!</f>
        <v>#REF!</v>
      </c>
      <c r="AH48" s="494" t="e">
        <f>BALANCE!#REF!+BALANCE!#REF!+BALANCE!#REF!</f>
        <v>#REF!</v>
      </c>
      <c r="AI48" s="494" t="e">
        <f>BALANCE!#REF!+BALANCE!#REF!+BALANCE!#REF!</f>
        <v>#REF!</v>
      </c>
      <c r="AJ48" s="495" t="e">
        <f>BALANCE!#REF!+BALANCE!#REF!+BALANCE!#REF!</f>
        <v>#REF!</v>
      </c>
    </row>
    <row r="49" spans="2:36" hidden="1" x14ac:dyDescent="0.25">
      <c r="B49" s="15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373"/>
    </row>
    <row r="50" spans="2:36" s="466" customFormat="1" hidden="1" x14ac:dyDescent="0.25">
      <c r="B50" s="463" t="s">
        <v>1029</v>
      </c>
      <c r="C50" s="463" t="s">
        <v>1332</v>
      </c>
      <c r="D50" s="464" t="e">
        <f>SUM(D51:D55)</f>
        <v>#REF!</v>
      </c>
      <c r="E50" s="464" t="e">
        <f t="shared" ref="E50:AI50" si="6">SUM(E51:E55)</f>
        <v>#REF!</v>
      </c>
      <c r="F50" s="464" t="e">
        <f t="shared" si="6"/>
        <v>#REF!</v>
      </c>
      <c r="G50" s="464" t="e">
        <f t="shared" si="6"/>
        <v>#REF!</v>
      </c>
      <c r="H50" s="464" t="e">
        <f t="shared" si="6"/>
        <v>#REF!</v>
      </c>
      <c r="I50" s="464" t="e">
        <f t="shared" si="6"/>
        <v>#REF!</v>
      </c>
      <c r="J50" s="464" t="e">
        <f t="shared" si="6"/>
        <v>#REF!</v>
      </c>
      <c r="K50" s="464" t="e">
        <f t="shared" si="6"/>
        <v>#REF!</v>
      </c>
      <c r="L50" s="464" t="e">
        <f>SUM(L51:L55)</f>
        <v>#REF!</v>
      </c>
      <c r="M50" s="464" t="e">
        <f t="shared" si="6"/>
        <v>#REF!</v>
      </c>
      <c r="N50" s="464" t="e">
        <f t="shared" si="6"/>
        <v>#REF!</v>
      </c>
      <c r="O50" s="464" t="e">
        <f t="shared" si="6"/>
        <v>#REF!</v>
      </c>
      <c r="P50" s="464" t="e">
        <f t="shared" si="6"/>
        <v>#REF!</v>
      </c>
      <c r="Q50" s="464" t="e">
        <f t="shared" si="6"/>
        <v>#REF!</v>
      </c>
      <c r="R50" s="464" t="e">
        <f t="shared" si="6"/>
        <v>#REF!</v>
      </c>
      <c r="S50" s="464" t="e">
        <f>SUM(S51:S55)</f>
        <v>#REF!</v>
      </c>
      <c r="T50" s="464" t="e">
        <f t="shared" si="6"/>
        <v>#REF!</v>
      </c>
      <c r="U50" s="464" t="e">
        <f t="shared" si="6"/>
        <v>#REF!</v>
      </c>
      <c r="V50" s="464" t="e">
        <f t="shared" si="6"/>
        <v>#REF!</v>
      </c>
      <c r="W50" s="464" t="e">
        <f t="shared" si="6"/>
        <v>#REF!</v>
      </c>
      <c r="X50" s="464" t="e">
        <f t="shared" si="6"/>
        <v>#REF!</v>
      </c>
      <c r="Y50" s="464" t="e">
        <f t="shared" si="6"/>
        <v>#REF!</v>
      </c>
      <c r="Z50" s="464" t="e">
        <f t="shared" si="6"/>
        <v>#REF!</v>
      </c>
      <c r="AA50" s="464" t="e">
        <f t="shared" si="6"/>
        <v>#REF!</v>
      </c>
      <c r="AB50" s="464" t="e">
        <f t="shared" si="6"/>
        <v>#REF!</v>
      </c>
      <c r="AC50" s="464" t="e">
        <f>SUM(AC51:AC55)</f>
        <v>#REF!</v>
      </c>
      <c r="AD50" s="464" t="e">
        <f t="shared" si="6"/>
        <v>#REF!</v>
      </c>
      <c r="AE50" s="464" t="e">
        <f t="shared" si="6"/>
        <v>#REF!</v>
      </c>
      <c r="AF50" s="464" t="e">
        <f t="shared" si="6"/>
        <v>#REF!</v>
      </c>
      <c r="AG50" s="464" t="e">
        <f t="shared" si="6"/>
        <v>#REF!</v>
      </c>
      <c r="AH50" s="464" t="e">
        <f t="shared" si="6"/>
        <v>#REF!</v>
      </c>
      <c r="AI50" s="464" t="e">
        <f t="shared" si="6"/>
        <v>#REF!</v>
      </c>
      <c r="AJ50" s="465" t="e">
        <f>SUM(AJ51:AJ55)</f>
        <v>#REF!</v>
      </c>
    </row>
    <row r="51" spans="2:36" s="496" customFormat="1" hidden="1" x14ac:dyDescent="0.25">
      <c r="B51" s="492" t="s">
        <v>1048</v>
      </c>
      <c r="C51" s="493" t="s">
        <v>623</v>
      </c>
      <c r="D51" s="494" t="e">
        <f>BALANCE!#REF!+BALANCE!#REF!+BALANCE!#REF!</f>
        <v>#REF!</v>
      </c>
      <c r="E51" s="494" t="e">
        <f>BALANCE!#REF!+BALANCE!#REF!+BALANCE!#REF!</f>
        <v>#REF!</v>
      </c>
      <c r="F51" s="494" t="e">
        <f>BALANCE!#REF!+BALANCE!#REF!+BALANCE!#REF!</f>
        <v>#REF!</v>
      </c>
      <c r="G51" s="494" t="e">
        <f>BALANCE!#REF!+BALANCE!#REF!+BALANCE!#REF!</f>
        <v>#REF!</v>
      </c>
      <c r="H51" s="494" t="e">
        <f>BALANCE!#REF!+BALANCE!#REF!+BALANCE!#REF!</f>
        <v>#REF!</v>
      </c>
      <c r="I51" s="494" t="e">
        <f>BALANCE!#REF!+BALANCE!#REF!+BALANCE!#REF!</f>
        <v>#REF!</v>
      </c>
      <c r="J51" s="494" t="e">
        <f>BALANCE!#REF!+BALANCE!#REF!+BALANCE!#REF!</f>
        <v>#REF!</v>
      </c>
      <c r="K51" s="494" t="e">
        <f>BALANCE!#REF!+BALANCE!#REF!+BALANCE!#REF!</f>
        <v>#REF!</v>
      </c>
      <c r="L51" s="494" t="e">
        <f>BALANCE!#REF!+BALANCE!#REF!+BALANCE!#REF!</f>
        <v>#REF!</v>
      </c>
      <c r="M51" s="494" t="e">
        <f>BALANCE!#REF!+BALANCE!#REF!+BALANCE!#REF!</f>
        <v>#REF!</v>
      </c>
      <c r="N51" s="494" t="e">
        <f>BALANCE!#REF!+BALANCE!#REF!+BALANCE!#REF!</f>
        <v>#REF!</v>
      </c>
      <c r="O51" s="494" t="e">
        <f>BALANCE!#REF!+BALANCE!#REF!+BALANCE!#REF!</f>
        <v>#REF!</v>
      </c>
      <c r="P51" s="494" t="e">
        <f>BALANCE!#REF!+BALANCE!#REF!+BALANCE!#REF!</f>
        <v>#REF!</v>
      </c>
      <c r="Q51" s="494" t="e">
        <f>BALANCE!#REF!+BALANCE!#REF!+BALANCE!#REF!</f>
        <v>#REF!</v>
      </c>
      <c r="R51" s="494" t="e">
        <f>BALANCE!#REF!+BALANCE!#REF!+BALANCE!#REF!</f>
        <v>#REF!</v>
      </c>
      <c r="S51" s="494" t="e">
        <f>BALANCE!#REF!+BALANCE!#REF!+BALANCE!#REF!</f>
        <v>#REF!</v>
      </c>
      <c r="T51" s="494" t="e">
        <f>BALANCE!#REF!+BALANCE!#REF!+BALANCE!#REF!</f>
        <v>#REF!</v>
      </c>
      <c r="U51" s="494" t="e">
        <f>BALANCE!#REF!+BALANCE!#REF!+BALANCE!#REF!</f>
        <v>#REF!</v>
      </c>
      <c r="V51" s="494" t="e">
        <f>BALANCE!#REF!+BALANCE!#REF!+BALANCE!#REF!</f>
        <v>#REF!</v>
      </c>
      <c r="W51" s="494" t="e">
        <f>BALANCE!#REF!+BALANCE!#REF!+BALANCE!#REF!</f>
        <v>#REF!</v>
      </c>
      <c r="X51" s="494" t="e">
        <f>BALANCE!#REF!+BALANCE!#REF!+BALANCE!#REF!</f>
        <v>#REF!</v>
      </c>
      <c r="Y51" s="494" t="e">
        <f>BALANCE!#REF!+BALANCE!#REF!+BALANCE!#REF!</f>
        <v>#REF!</v>
      </c>
      <c r="Z51" s="494" t="e">
        <f>BALANCE!#REF!+BALANCE!#REF!+BALANCE!#REF!</f>
        <v>#REF!</v>
      </c>
      <c r="AA51" s="494" t="e">
        <f>BALANCE!#REF!+BALANCE!#REF!+BALANCE!#REF!</f>
        <v>#REF!</v>
      </c>
      <c r="AB51" s="494" t="e">
        <f>BALANCE!#REF!+BALANCE!#REF!+BALANCE!#REF!</f>
        <v>#REF!</v>
      </c>
      <c r="AC51" s="494" t="e">
        <f>BALANCE!#REF!+BALANCE!#REF!+BALANCE!#REF!</f>
        <v>#REF!</v>
      </c>
      <c r="AD51" s="494" t="e">
        <f>BALANCE!#REF!+BALANCE!#REF!+BALANCE!#REF!</f>
        <v>#REF!</v>
      </c>
      <c r="AE51" s="494" t="e">
        <f>BALANCE!#REF!+BALANCE!#REF!+BALANCE!#REF!</f>
        <v>#REF!</v>
      </c>
      <c r="AF51" s="494" t="e">
        <f>BALANCE!#REF!+BALANCE!#REF!+BALANCE!#REF!</f>
        <v>#REF!</v>
      </c>
      <c r="AG51" s="494" t="e">
        <f>BALANCE!#REF!+BALANCE!#REF!+BALANCE!#REF!</f>
        <v>#REF!</v>
      </c>
      <c r="AH51" s="494" t="e">
        <f>BALANCE!#REF!+BALANCE!#REF!+BALANCE!#REF!</f>
        <v>#REF!</v>
      </c>
      <c r="AI51" s="494" t="e">
        <f>BALANCE!#REF!+BALANCE!#REF!+BALANCE!#REF!</f>
        <v>#REF!</v>
      </c>
      <c r="AJ51" s="495" t="e">
        <f>BALANCE!#REF!+BALANCE!#REF!+BALANCE!#REF!</f>
        <v>#REF!</v>
      </c>
    </row>
    <row r="52" spans="2:36" s="496" customFormat="1" hidden="1" x14ac:dyDescent="0.25">
      <c r="B52" s="492" t="s">
        <v>1049</v>
      </c>
      <c r="C52" s="493" t="s">
        <v>625</v>
      </c>
      <c r="D52" s="494" t="e">
        <f>BALANCE!#REF!+BALANCE!#REF!+BALANCE!#REF!</f>
        <v>#REF!</v>
      </c>
      <c r="E52" s="494" t="e">
        <f>BALANCE!#REF!+BALANCE!#REF!+BALANCE!#REF!</f>
        <v>#REF!</v>
      </c>
      <c r="F52" s="494" t="e">
        <f>BALANCE!#REF!+BALANCE!#REF!+BALANCE!#REF!</f>
        <v>#REF!</v>
      </c>
      <c r="G52" s="494" t="e">
        <f>BALANCE!#REF!+BALANCE!#REF!+BALANCE!#REF!</f>
        <v>#REF!</v>
      </c>
      <c r="H52" s="494" t="e">
        <f>BALANCE!#REF!+BALANCE!#REF!+BALANCE!#REF!</f>
        <v>#REF!</v>
      </c>
      <c r="I52" s="494" t="e">
        <f>BALANCE!#REF!+BALANCE!#REF!+BALANCE!#REF!</f>
        <v>#REF!</v>
      </c>
      <c r="J52" s="494" t="e">
        <f>BALANCE!#REF!+BALANCE!#REF!+BALANCE!#REF!</f>
        <v>#REF!</v>
      </c>
      <c r="K52" s="494" t="e">
        <f>BALANCE!#REF!+BALANCE!#REF!+BALANCE!#REF!</f>
        <v>#REF!</v>
      </c>
      <c r="L52" s="494" t="e">
        <f>BALANCE!#REF!+BALANCE!#REF!+BALANCE!#REF!</f>
        <v>#REF!</v>
      </c>
      <c r="M52" s="494" t="e">
        <f>BALANCE!#REF!+BALANCE!#REF!+BALANCE!#REF!</f>
        <v>#REF!</v>
      </c>
      <c r="N52" s="494" t="e">
        <f>BALANCE!#REF!+BALANCE!#REF!+BALANCE!#REF!</f>
        <v>#REF!</v>
      </c>
      <c r="O52" s="494" t="e">
        <f>BALANCE!#REF!+BALANCE!#REF!+BALANCE!#REF!</f>
        <v>#REF!</v>
      </c>
      <c r="P52" s="494" t="e">
        <f>BALANCE!#REF!+BALANCE!#REF!+BALANCE!#REF!</f>
        <v>#REF!</v>
      </c>
      <c r="Q52" s="494" t="e">
        <f>BALANCE!#REF!+BALANCE!#REF!+BALANCE!#REF!</f>
        <v>#REF!</v>
      </c>
      <c r="R52" s="494" t="e">
        <f>BALANCE!#REF!+BALANCE!#REF!+BALANCE!#REF!</f>
        <v>#REF!</v>
      </c>
      <c r="S52" s="494" t="e">
        <f>BALANCE!#REF!+BALANCE!#REF!+BALANCE!#REF!</f>
        <v>#REF!</v>
      </c>
      <c r="T52" s="494" t="e">
        <f>BALANCE!#REF!+BALANCE!#REF!+BALANCE!#REF!</f>
        <v>#REF!</v>
      </c>
      <c r="U52" s="494" t="e">
        <f>BALANCE!#REF!+BALANCE!#REF!+BALANCE!#REF!</f>
        <v>#REF!</v>
      </c>
      <c r="V52" s="494" t="e">
        <f>BALANCE!#REF!+BALANCE!#REF!+BALANCE!#REF!</f>
        <v>#REF!</v>
      </c>
      <c r="W52" s="494" t="e">
        <f>BALANCE!#REF!+BALANCE!#REF!+BALANCE!#REF!</f>
        <v>#REF!</v>
      </c>
      <c r="X52" s="494" t="e">
        <f>BALANCE!#REF!+BALANCE!#REF!+BALANCE!#REF!</f>
        <v>#REF!</v>
      </c>
      <c r="Y52" s="494" t="e">
        <f>BALANCE!#REF!+BALANCE!#REF!+BALANCE!#REF!</f>
        <v>#REF!</v>
      </c>
      <c r="Z52" s="494" t="e">
        <f>BALANCE!#REF!+BALANCE!#REF!+BALANCE!#REF!</f>
        <v>#REF!</v>
      </c>
      <c r="AA52" s="494" t="e">
        <f>BALANCE!#REF!+BALANCE!#REF!+BALANCE!#REF!</f>
        <v>#REF!</v>
      </c>
      <c r="AB52" s="494" t="e">
        <f>BALANCE!#REF!+BALANCE!#REF!+BALANCE!#REF!</f>
        <v>#REF!</v>
      </c>
      <c r="AC52" s="494" t="e">
        <f>BALANCE!#REF!+BALANCE!#REF!+BALANCE!#REF!</f>
        <v>#REF!</v>
      </c>
      <c r="AD52" s="494" t="e">
        <f>BALANCE!#REF!+BALANCE!#REF!+BALANCE!#REF!</f>
        <v>#REF!</v>
      </c>
      <c r="AE52" s="494" t="e">
        <f>BALANCE!#REF!+BALANCE!#REF!+BALANCE!#REF!</f>
        <v>#REF!</v>
      </c>
      <c r="AF52" s="494" t="e">
        <f>BALANCE!#REF!+BALANCE!#REF!+BALANCE!#REF!</f>
        <v>#REF!</v>
      </c>
      <c r="AG52" s="494" t="e">
        <f>BALANCE!#REF!+BALANCE!#REF!+BALANCE!#REF!</f>
        <v>#REF!</v>
      </c>
      <c r="AH52" s="494" t="e">
        <f>BALANCE!#REF!+BALANCE!#REF!+BALANCE!#REF!</f>
        <v>#REF!</v>
      </c>
      <c r="AI52" s="494" t="e">
        <f>BALANCE!#REF!+BALANCE!#REF!+BALANCE!#REF!</f>
        <v>#REF!</v>
      </c>
      <c r="AJ52" s="495" t="e">
        <f>BALANCE!#REF!+BALANCE!#REF!+BALANCE!#REF!</f>
        <v>#REF!</v>
      </c>
    </row>
    <row r="53" spans="2:36" s="496" customFormat="1" hidden="1" x14ac:dyDescent="0.25">
      <c r="B53" s="492" t="s">
        <v>1050</v>
      </c>
      <c r="C53" s="493" t="s">
        <v>627</v>
      </c>
      <c r="D53" s="494" t="e">
        <f>BALANCE!#REF!+BALANCE!#REF!+BALANCE!#REF!</f>
        <v>#REF!</v>
      </c>
      <c r="E53" s="494" t="e">
        <f>BALANCE!#REF!+BALANCE!#REF!+BALANCE!#REF!</f>
        <v>#REF!</v>
      </c>
      <c r="F53" s="494" t="e">
        <f>BALANCE!#REF!+BALANCE!#REF!+BALANCE!#REF!</f>
        <v>#REF!</v>
      </c>
      <c r="G53" s="494" t="e">
        <f>BALANCE!#REF!+BALANCE!#REF!+BALANCE!#REF!</f>
        <v>#REF!</v>
      </c>
      <c r="H53" s="494" t="e">
        <f>BALANCE!#REF!+BALANCE!#REF!+BALANCE!#REF!</f>
        <v>#REF!</v>
      </c>
      <c r="I53" s="494" t="e">
        <f>BALANCE!#REF!+BALANCE!#REF!+BALANCE!#REF!</f>
        <v>#REF!</v>
      </c>
      <c r="J53" s="494" t="e">
        <f>BALANCE!#REF!+BALANCE!#REF!+BALANCE!#REF!</f>
        <v>#REF!</v>
      </c>
      <c r="K53" s="494" t="e">
        <f>BALANCE!#REF!+BALANCE!#REF!+BALANCE!#REF!</f>
        <v>#REF!</v>
      </c>
      <c r="L53" s="494" t="e">
        <f>BALANCE!#REF!+BALANCE!#REF!+BALANCE!#REF!</f>
        <v>#REF!</v>
      </c>
      <c r="M53" s="494" t="e">
        <f>BALANCE!#REF!+BALANCE!#REF!+BALANCE!#REF!</f>
        <v>#REF!</v>
      </c>
      <c r="N53" s="494" t="e">
        <f>BALANCE!#REF!+BALANCE!#REF!+BALANCE!#REF!</f>
        <v>#REF!</v>
      </c>
      <c r="O53" s="494" t="e">
        <f>BALANCE!#REF!+BALANCE!#REF!+BALANCE!#REF!</f>
        <v>#REF!</v>
      </c>
      <c r="P53" s="494" t="e">
        <f>BALANCE!#REF!+BALANCE!#REF!+BALANCE!#REF!</f>
        <v>#REF!</v>
      </c>
      <c r="Q53" s="494" t="e">
        <f>BALANCE!#REF!+BALANCE!#REF!+BALANCE!#REF!</f>
        <v>#REF!</v>
      </c>
      <c r="R53" s="494" t="e">
        <f>BALANCE!#REF!+BALANCE!#REF!+BALANCE!#REF!</f>
        <v>#REF!</v>
      </c>
      <c r="S53" s="494" t="e">
        <f>BALANCE!#REF!+BALANCE!#REF!+BALANCE!#REF!</f>
        <v>#REF!</v>
      </c>
      <c r="T53" s="494" t="e">
        <f>BALANCE!#REF!+BALANCE!#REF!+BALANCE!#REF!</f>
        <v>#REF!</v>
      </c>
      <c r="U53" s="494" t="e">
        <f>BALANCE!#REF!+BALANCE!#REF!+BALANCE!#REF!</f>
        <v>#REF!</v>
      </c>
      <c r="V53" s="494" t="e">
        <f>BALANCE!#REF!+BALANCE!#REF!+BALANCE!#REF!</f>
        <v>#REF!</v>
      </c>
      <c r="W53" s="494" t="e">
        <f>BALANCE!#REF!+BALANCE!#REF!+BALANCE!#REF!</f>
        <v>#REF!</v>
      </c>
      <c r="X53" s="494" t="e">
        <f>BALANCE!#REF!+BALANCE!#REF!+BALANCE!#REF!</f>
        <v>#REF!</v>
      </c>
      <c r="Y53" s="494" t="e">
        <f>BALANCE!#REF!+BALANCE!#REF!+BALANCE!#REF!</f>
        <v>#REF!</v>
      </c>
      <c r="Z53" s="494" t="e">
        <f>BALANCE!#REF!+BALANCE!#REF!+BALANCE!#REF!</f>
        <v>#REF!</v>
      </c>
      <c r="AA53" s="494" t="e">
        <f>BALANCE!#REF!+BALANCE!#REF!+BALANCE!#REF!</f>
        <v>#REF!</v>
      </c>
      <c r="AB53" s="494" t="e">
        <f>BALANCE!#REF!+BALANCE!#REF!+BALANCE!#REF!</f>
        <v>#REF!</v>
      </c>
      <c r="AC53" s="494" t="e">
        <f>BALANCE!#REF!+BALANCE!#REF!+BALANCE!#REF!</f>
        <v>#REF!</v>
      </c>
      <c r="AD53" s="494" t="e">
        <f>BALANCE!#REF!+BALANCE!#REF!+BALANCE!#REF!</f>
        <v>#REF!</v>
      </c>
      <c r="AE53" s="494" t="e">
        <f>BALANCE!#REF!+BALANCE!#REF!+BALANCE!#REF!</f>
        <v>#REF!</v>
      </c>
      <c r="AF53" s="494" t="e">
        <f>BALANCE!#REF!+BALANCE!#REF!+BALANCE!#REF!</f>
        <v>#REF!</v>
      </c>
      <c r="AG53" s="494" t="e">
        <f>BALANCE!#REF!+BALANCE!#REF!+BALANCE!#REF!</f>
        <v>#REF!</v>
      </c>
      <c r="AH53" s="494" t="e">
        <f>BALANCE!#REF!+BALANCE!#REF!+BALANCE!#REF!</f>
        <v>#REF!</v>
      </c>
      <c r="AI53" s="494" t="e">
        <f>BALANCE!#REF!+BALANCE!#REF!+BALANCE!#REF!</f>
        <v>#REF!</v>
      </c>
      <c r="AJ53" s="495" t="e">
        <f>BALANCE!#REF!+BALANCE!#REF!+BALANCE!#REF!</f>
        <v>#REF!</v>
      </c>
    </row>
    <row r="54" spans="2:36" s="496" customFormat="1" hidden="1" x14ac:dyDescent="0.25">
      <c r="B54" s="492" t="s">
        <v>1051</v>
      </c>
      <c r="C54" s="493" t="s">
        <v>629</v>
      </c>
      <c r="D54" s="494" t="e">
        <f>BALANCE!#REF!+BALANCE!#REF!+BALANCE!#REF!</f>
        <v>#REF!</v>
      </c>
      <c r="E54" s="494" t="e">
        <f>BALANCE!#REF!+BALANCE!#REF!+BALANCE!#REF!</f>
        <v>#REF!</v>
      </c>
      <c r="F54" s="494" t="e">
        <f>BALANCE!#REF!+BALANCE!#REF!+BALANCE!#REF!</f>
        <v>#REF!</v>
      </c>
      <c r="G54" s="494" t="e">
        <f>BALANCE!#REF!+BALANCE!#REF!+BALANCE!#REF!</f>
        <v>#REF!</v>
      </c>
      <c r="H54" s="494" t="e">
        <f>BALANCE!#REF!+BALANCE!#REF!+BALANCE!#REF!</f>
        <v>#REF!</v>
      </c>
      <c r="I54" s="494" t="e">
        <f>BALANCE!#REF!+BALANCE!#REF!+BALANCE!#REF!</f>
        <v>#REF!</v>
      </c>
      <c r="J54" s="494" t="e">
        <f>BALANCE!#REF!+BALANCE!#REF!+BALANCE!#REF!</f>
        <v>#REF!</v>
      </c>
      <c r="K54" s="494" t="e">
        <f>BALANCE!#REF!+BALANCE!#REF!+BALANCE!#REF!</f>
        <v>#REF!</v>
      </c>
      <c r="L54" s="494" t="e">
        <f>BALANCE!#REF!+BALANCE!#REF!+BALANCE!#REF!</f>
        <v>#REF!</v>
      </c>
      <c r="M54" s="494" t="e">
        <f>BALANCE!#REF!+BALANCE!#REF!+BALANCE!#REF!</f>
        <v>#REF!</v>
      </c>
      <c r="N54" s="494" t="e">
        <f>BALANCE!#REF!+BALANCE!#REF!+BALANCE!#REF!</f>
        <v>#REF!</v>
      </c>
      <c r="O54" s="494" t="e">
        <f>BALANCE!#REF!+BALANCE!#REF!+BALANCE!#REF!</f>
        <v>#REF!</v>
      </c>
      <c r="P54" s="494" t="e">
        <f>BALANCE!#REF!+BALANCE!#REF!+BALANCE!#REF!</f>
        <v>#REF!</v>
      </c>
      <c r="Q54" s="494" t="e">
        <f>BALANCE!#REF!+BALANCE!#REF!+BALANCE!#REF!</f>
        <v>#REF!</v>
      </c>
      <c r="R54" s="494" t="e">
        <f>BALANCE!#REF!+BALANCE!#REF!+BALANCE!#REF!</f>
        <v>#REF!</v>
      </c>
      <c r="S54" s="494" t="e">
        <f>BALANCE!#REF!+BALANCE!#REF!+BALANCE!#REF!</f>
        <v>#REF!</v>
      </c>
      <c r="T54" s="494" t="e">
        <f>BALANCE!#REF!+BALANCE!#REF!+BALANCE!#REF!</f>
        <v>#REF!</v>
      </c>
      <c r="U54" s="494" t="e">
        <f>BALANCE!#REF!+BALANCE!#REF!+BALANCE!#REF!</f>
        <v>#REF!</v>
      </c>
      <c r="V54" s="494" t="e">
        <f>BALANCE!#REF!+BALANCE!#REF!+BALANCE!#REF!</f>
        <v>#REF!</v>
      </c>
      <c r="W54" s="494" t="e">
        <f>BALANCE!#REF!+BALANCE!#REF!+BALANCE!#REF!</f>
        <v>#REF!</v>
      </c>
      <c r="X54" s="494" t="e">
        <f>BALANCE!#REF!+BALANCE!#REF!+BALANCE!#REF!</f>
        <v>#REF!</v>
      </c>
      <c r="Y54" s="494" t="e">
        <f>BALANCE!#REF!+BALANCE!#REF!+BALANCE!#REF!</f>
        <v>#REF!</v>
      </c>
      <c r="Z54" s="494" t="e">
        <f>BALANCE!#REF!+BALANCE!#REF!+BALANCE!#REF!</f>
        <v>#REF!</v>
      </c>
      <c r="AA54" s="494" t="e">
        <f>BALANCE!#REF!+BALANCE!#REF!+BALANCE!#REF!</f>
        <v>#REF!</v>
      </c>
      <c r="AB54" s="494" t="e">
        <f>BALANCE!#REF!+BALANCE!#REF!+BALANCE!#REF!</f>
        <v>#REF!</v>
      </c>
      <c r="AC54" s="494" t="e">
        <f>BALANCE!#REF!+BALANCE!#REF!+BALANCE!#REF!</f>
        <v>#REF!</v>
      </c>
      <c r="AD54" s="494" t="e">
        <f>BALANCE!#REF!+BALANCE!#REF!+BALANCE!#REF!</f>
        <v>#REF!</v>
      </c>
      <c r="AE54" s="494" t="e">
        <f>BALANCE!#REF!+BALANCE!#REF!+BALANCE!#REF!</f>
        <v>#REF!</v>
      </c>
      <c r="AF54" s="494" t="e">
        <f>BALANCE!#REF!+BALANCE!#REF!+BALANCE!#REF!</f>
        <v>#REF!</v>
      </c>
      <c r="AG54" s="494" t="e">
        <f>BALANCE!#REF!+BALANCE!#REF!+BALANCE!#REF!</f>
        <v>#REF!</v>
      </c>
      <c r="AH54" s="494" t="e">
        <f>BALANCE!#REF!+BALANCE!#REF!+BALANCE!#REF!</f>
        <v>#REF!</v>
      </c>
      <c r="AI54" s="494" t="e">
        <f>BALANCE!#REF!+BALANCE!#REF!+BALANCE!#REF!</f>
        <v>#REF!</v>
      </c>
      <c r="AJ54" s="495" t="e">
        <f>BALANCE!#REF!+BALANCE!#REF!+BALANCE!#REF!</f>
        <v>#REF!</v>
      </c>
    </row>
    <row r="55" spans="2:36" s="496" customFormat="1" hidden="1" x14ac:dyDescent="0.25">
      <c r="B55" s="492" t="s">
        <v>1052</v>
      </c>
      <c r="C55" s="493" t="s">
        <v>631</v>
      </c>
      <c r="D55" s="494" t="e">
        <f>BALANCE!#REF!+BALANCE!#REF!+BALANCE!#REF!</f>
        <v>#REF!</v>
      </c>
      <c r="E55" s="494" t="e">
        <f>BALANCE!#REF!+BALANCE!#REF!+BALANCE!#REF!</f>
        <v>#REF!</v>
      </c>
      <c r="F55" s="494" t="e">
        <f>BALANCE!#REF!+BALANCE!#REF!+BALANCE!#REF!</f>
        <v>#REF!</v>
      </c>
      <c r="G55" s="494" t="e">
        <f>BALANCE!#REF!+BALANCE!#REF!+BALANCE!#REF!</f>
        <v>#REF!</v>
      </c>
      <c r="H55" s="494" t="e">
        <f>BALANCE!#REF!+BALANCE!#REF!+BALANCE!#REF!</f>
        <v>#REF!</v>
      </c>
      <c r="I55" s="494" t="e">
        <f>BALANCE!#REF!+BALANCE!#REF!+BALANCE!#REF!</f>
        <v>#REF!</v>
      </c>
      <c r="J55" s="494" t="e">
        <f>BALANCE!#REF!+BALANCE!#REF!+BALANCE!#REF!</f>
        <v>#REF!</v>
      </c>
      <c r="K55" s="494" t="e">
        <f>BALANCE!#REF!+BALANCE!#REF!+BALANCE!#REF!</f>
        <v>#REF!</v>
      </c>
      <c r="L55" s="494" t="e">
        <f>BALANCE!#REF!+BALANCE!#REF!+BALANCE!#REF!</f>
        <v>#REF!</v>
      </c>
      <c r="M55" s="494" t="e">
        <f>BALANCE!#REF!+BALANCE!#REF!+BALANCE!#REF!</f>
        <v>#REF!</v>
      </c>
      <c r="N55" s="494" t="e">
        <f>BALANCE!#REF!+BALANCE!#REF!+BALANCE!#REF!</f>
        <v>#REF!</v>
      </c>
      <c r="O55" s="494" t="e">
        <f>BALANCE!#REF!+BALANCE!#REF!+BALANCE!#REF!</f>
        <v>#REF!</v>
      </c>
      <c r="P55" s="494" t="e">
        <f>BALANCE!#REF!+BALANCE!#REF!+BALANCE!#REF!</f>
        <v>#REF!</v>
      </c>
      <c r="Q55" s="494" t="e">
        <f>BALANCE!#REF!+BALANCE!#REF!+BALANCE!#REF!</f>
        <v>#REF!</v>
      </c>
      <c r="R55" s="494" t="e">
        <f>BALANCE!#REF!+BALANCE!#REF!+BALANCE!#REF!</f>
        <v>#REF!</v>
      </c>
      <c r="S55" s="494" t="e">
        <f>BALANCE!#REF!+BALANCE!#REF!+BALANCE!#REF!</f>
        <v>#REF!</v>
      </c>
      <c r="T55" s="494" t="e">
        <f>BALANCE!#REF!+BALANCE!#REF!+BALANCE!#REF!</f>
        <v>#REF!</v>
      </c>
      <c r="U55" s="494" t="e">
        <f>BALANCE!#REF!+BALANCE!#REF!+BALANCE!#REF!</f>
        <v>#REF!</v>
      </c>
      <c r="V55" s="494" t="e">
        <f>BALANCE!#REF!+BALANCE!#REF!+BALANCE!#REF!</f>
        <v>#REF!</v>
      </c>
      <c r="W55" s="494" t="e">
        <f>BALANCE!#REF!+BALANCE!#REF!+BALANCE!#REF!</f>
        <v>#REF!</v>
      </c>
      <c r="X55" s="494" t="e">
        <f>BALANCE!#REF!+BALANCE!#REF!+BALANCE!#REF!</f>
        <v>#REF!</v>
      </c>
      <c r="Y55" s="494" t="e">
        <f>BALANCE!#REF!+BALANCE!#REF!+BALANCE!#REF!</f>
        <v>#REF!</v>
      </c>
      <c r="Z55" s="494" t="e">
        <f>BALANCE!#REF!+BALANCE!#REF!+BALANCE!#REF!</f>
        <v>#REF!</v>
      </c>
      <c r="AA55" s="494" t="e">
        <f>BALANCE!#REF!+BALANCE!#REF!+BALANCE!#REF!</f>
        <v>#REF!</v>
      </c>
      <c r="AB55" s="494" t="e">
        <f>BALANCE!#REF!+BALANCE!#REF!+BALANCE!#REF!</f>
        <v>#REF!</v>
      </c>
      <c r="AC55" s="494" t="e">
        <f>BALANCE!#REF!+BALANCE!#REF!+BALANCE!#REF!</f>
        <v>#REF!</v>
      </c>
      <c r="AD55" s="494" t="e">
        <f>BALANCE!#REF!+BALANCE!#REF!+BALANCE!#REF!</f>
        <v>#REF!</v>
      </c>
      <c r="AE55" s="494" t="e">
        <f>BALANCE!#REF!+BALANCE!#REF!+BALANCE!#REF!</f>
        <v>#REF!</v>
      </c>
      <c r="AF55" s="494" t="e">
        <f>BALANCE!#REF!+BALANCE!#REF!+BALANCE!#REF!</f>
        <v>#REF!</v>
      </c>
      <c r="AG55" s="494" t="e">
        <f>BALANCE!#REF!+BALANCE!#REF!+BALANCE!#REF!</f>
        <v>#REF!</v>
      </c>
      <c r="AH55" s="494" t="e">
        <f>BALANCE!#REF!+BALANCE!#REF!+BALANCE!#REF!</f>
        <v>#REF!</v>
      </c>
      <c r="AI55" s="494" t="e">
        <f>BALANCE!#REF!+BALANCE!#REF!+BALANCE!#REF!</f>
        <v>#REF!</v>
      </c>
      <c r="AJ55" s="495" t="e">
        <f>BALANCE!#REF!+BALANCE!#REF!+BALANCE!#REF!</f>
        <v>#REF!</v>
      </c>
    </row>
    <row r="56" spans="2:36" hidden="1" x14ac:dyDescent="0.25">
      <c r="B56" s="15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373"/>
    </row>
    <row r="57" spans="2:36" x14ac:dyDescent="0.25">
      <c r="B57" s="31"/>
      <c r="C57" s="6" t="s">
        <v>1839</v>
      </c>
      <c r="D57" s="21">
        <f>SUM(D58:D62)</f>
        <v>0</v>
      </c>
      <c r="E57" s="21">
        <f t="shared" ref="E57:AI57" si="7">SUM(E58:E62)</f>
        <v>46027.459119999992</v>
      </c>
      <c r="F57" s="21">
        <f t="shared" si="7"/>
        <v>7317.0952400000006</v>
      </c>
      <c r="G57" s="21">
        <f t="shared" si="7"/>
        <v>0</v>
      </c>
      <c r="H57" s="21">
        <f t="shared" si="7"/>
        <v>53344.554359999995</v>
      </c>
      <c r="I57" s="21">
        <f t="shared" si="7"/>
        <v>0</v>
      </c>
      <c r="J57" s="21">
        <f t="shared" si="7"/>
        <v>0</v>
      </c>
      <c r="K57" s="21">
        <f t="shared" si="7"/>
        <v>0</v>
      </c>
      <c r="L57" s="21">
        <f>SUM(L58:L62)</f>
        <v>0</v>
      </c>
      <c r="M57" s="21">
        <f t="shared" si="7"/>
        <v>3001.9023000000002</v>
      </c>
      <c r="N57" s="21">
        <f t="shared" si="7"/>
        <v>415.72232000000002</v>
      </c>
      <c r="O57" s="21">
        <f t="shared" si="7"/>
        <v>0</v>
      </c>
      <c r="P57" s="21">
        <f t="shared" si="7"/>
        <v>0</v>
      </c>
      <c r="Q57" s="21">
        <f t="shared" si="7"/>
        <v>0</v>
      </c>
      <c r="R57" s="21">
        <f t="shared" si="7"/>
        <v>3417.62462</v>
      </c>
      <c r="S57" s="21">
        <f>SUM(S58:S62)</f>
        <v>0</v>
      </c>
      <c r="T57" s="21">
        <f t="shared" si="7"/>
        <v>0</v>
      </c>
      <c r="U57" s="21">
        <f t="shared" si="7"/>
        <v>0</v>
      </c>
      <c r="V57" s="21">
        <f t="shared" si="7"/>
        <v>0</v>
      </c>
      <c r="W57" s="21">
        <f t="shared" si="7"/>
        <v>0</v>
      </c>
      <c r="X57" s="21">
        <f t="shared" si="7"/>
        <v>0</v>
      </c>
      <c r="Y57" s="21">
        <f t="shared" si="7"/>
        <v>0</v>
      </c>
      <c r="Z57" s="21">
        <f t="shared" si="7"/>
        <v>0</v>
      </c>
      <c r="AA57" s="21">
        <f t="shared" si="7"/>
        <v>0</v>
      </c>
      <c r="AB57" s="21">
        <f t="shared" si="7"/>
        <v>0</v>
      </c>
      <c r="AC57" s="21">
        <f>SUM(AC58:AC62)</f>
        <v>0</v>
      </c>
      <c r="AD57" s="21">
        <f t="shared" si="7"/>
        <v>0</v>
      </c>
      <c r="AE57" s="21">
        <f t="shared" si="7"/>
        <v>56762.178979999997</v>
      </c>
      <c r="AF57" s="21">
        <f t="shared" si="7"/>
        <v>415.72232000000002</v>
      </c>
      <c r="AG57" s="21">
        <f t="shared" si="7"/>
        <v>3001.9023000000002</v>
      </c>
      <c r="AH57" s="21">
        <f t="shared" si="7"/>
        <v>0</v>
      </c>
      <c r="AI57" s="21">
        <f t="shared" si="7"/>
        <v>0</v>
      </c>
      <c r="AJ57" s="372">
        <f>SUM(AJ58:AJ62)</f>
        <v>53344.554359999995</v>
      </c>
    </row>
    <row r="58" spans="2:36" x14ac:dyDescent="0.25">
      <c r="B58" s="37" t="s">
        <v>1053</v>
      </c>
      <c r="C58" s="9" t="s">
        <v>623</v>
      </c>
      <c r="D58" s="22">
        <f>BALANCE!D117+BALANCE!D147+BALANCE!D177</f>
        <v>0</v>
      </c>
      <c r="E58" s="22">
        <f>BALANCE!E117+BALANCE!E147+BALANCE!E177</f>
        <v>99.392480000000006</v>
      </c>
      <c r="F58" s="22">
        <f>BALANCE!F117+BALANCE!F147+BALANCE!F177</f>
        <v>5.1289100000000003</v>
      </c>
      <c r="G58" s="22">
        <f>BALANCE!G117+BALANCE!G147+BALANCE!G177</f>
        <v>0</v>
      </c>
      <c r="H58" s="22">
        <f>BALANCE!H117+BALANCE!H147+BALANCE!H177</f>
        <v>104.52139000000001</v>
      </c>
      <c r="I58" s="22">
        <f>BALANCE!I117+BALANCE!I147+BALANCE!I177</f>
        <v>0</v>
      </c>
      <c r="J58" s="22">
        <f>BALANCE!J117+BALANCE!J147+BALANCE!J177</f>
        <v>0</v>
      </c>
      <c r="K58" s="22">
        <f>BALANCE!K117+BALANCE!K147+BALANCE!K177</f>
        <v>0</v>
      </c>
      <c r="L58" s="22">
        <f>BALANCE!L117+BALANCE!L147+BALANCE!L177</f>
        <v>0</v>
      </c>
      <c r="M58" s="22">
        <f>BALANCE!M117+BALANCE!M147+BALANCE!M177</f>
        <v>12.35375</v>
      </c>
      <c r="N58" s="22">
        <f>BALANCE!N117+BALANCE!N147+BALANCE!N177</f>
        <v>2.0864199999999999</v>
      </c>
      <c r="O58" s="22">
        <f>BALANCE!O117+BALANCE!O147+BALANCE!O177</f>
        <v>0</v>
      </c>
      <c r="P58" s="22">
        <f>BALANCE!P117+BALANCE!P147+BALANCE!P177</f>
        <v>0</v>
      </c>
      <c r="Q58" s="22">
        <f>BALANCE!Q117+BALANCE!Q147+BALANCE!Q177</f>
        <v>0</v>
      </c>
      <c r="R58" s="22">
        <f>BALANCE!R117+BALANCE!R147+BALANCE!R177</f>
        <v>14.44017</v>
      </c>
      <c r="S58" s="22">
        <f>BALANCE!S117+BALANCE!S147+BALANCE!S177</f>
        <v>0</v>
      </c>
      <c r="T58" s="22">
        <f>BALANCE!T117+BALANCE!T147+BALANCE!T177</f>
        <v>0</v>
      </c>
      <c r="U58" s="22">
        <f>BALANCE!U117+BALANCE!U147+BALANCE!U177</f>
        <v>0</v>
      </c>
      <c r="V58" s="22">
        <f>BALANCE!V117+BALANCE!V147+BALANCE!V177</f>
        <v>0</v>
      </c>
      <c r="W58" s="22">
        <f>BALANCE!W117+BALANCE!W147+BALANCE!W177</f>
        <v>0</v>
      </c>
      <c r="X58" s="22">
        <f>BALANCE!X117+BALANCE!X147+BALANCE!X177</f>
        <v>0</v>
      </c>
      <c r="Y58" s="22">
        <f>BALANCE!Y117+BALANCE!Y147+BALANCE!Y177</f>
        <v>0</v>
      </c>
      <c r="Z58" s="22">
        <f>BALANCE!Z117+BALANCE!Z147+BALANCE!Z177</f>
        <v>0</v>
      </c>
      <c r="AA58" s="22">
        <f>BALANCE!AA117+BALANCE!AA147+BALANCE!AA177</f>
        <v>0</v>
      </c>
      <c r="AB58" s="22">
        <f>BALANCE!AB117+BALANCE!AB147+BALANCE!AB177</f>
        <v>0</v>
      </c>
      <c r="AC58" s="22">
        <f>BALANCE!AC117+BALANCE!AC147+BALANCE!AC177</f>
        <v>0</v>
      </c>
      <c r="AD58" s="22">
        <f>BALANCE!AD117+BALANCE!AD147+BALANCE!AD177</f>
        <v>0</v>
      </c>
      <c r="AE58" s="22">
        <f>BALANCE!AE117+BALANCE!AE147+BALANCE!AE177</f>
        <v>118.96156000000001</v>
      </c>
      <c r="AF58" s="22">
        <f>BALANCE!AF117+BALANCE!AF147+BALANCE!AF177</f>
        <v>2.0864199999999999</v>
      </c>
      <c r="AG58" s="22">
        <f>BALANCE!AG117+BALANCE!AG147+BALANCE!AG177</f>
        <v>12.35375</v>
      </c>
      <c r="AH58" s="22">
        <f>BALANCE!AH117+BALANCE!AH147+BALANCE!AH177</f>
        <v>0</v>
      </c>
      <c r="AI58" s="22">
        <f>BALANCE!AI117+BALANCE!AI147+BALANCE!AI177</f>
        <v>0</v>
      </c>
      <c r="AJ58" s="373">
        <f>BALANCE!AJ117+BALANCE!AJ147+BALANCE!AJ177</f>
        <v>104.52139000000001</v>
      </c>
    </row>
    <row r="59" spans="2:36" x14ac:dyDescent="0.25">
      <c r="B59" s="37" t="s">
        <v>1054</v>
      </c>
      <c r="C59" s="9" t="s">
        <v>625</v>
      </c>
      <c r="D59" s="22">
        <f>BALANCE!D118+BALANCE!D148+BALANCE!D178</f>
        <v>0</v>
      </c>
      <c r="E59" s="22">
        <f>BALANCE!E118+BALANCE!E148+BALANCE!E178</f>
        <v>182.89961</v>
      </c>
      <c r="F59" s="22">
        <f>BALANCE!F118+BALANCE!F148+BALANCE!F178</f>
        <v>111.38708</v>
      </c>
      <c r="G59" s="22">
        <f>BALANCE!G118+BALANCE!G148+BALANCE!G178</f>
        <v>0</v>
      </c>
      <c r="H59" s="22">
        <f>BALANCE!H118+BALANCE!H148+BALANCE!H178</f>
        <v>294.28669000000002</v>
      </c>
      <c r="I59" s="22">
        <f>BALANCE!I118+BALANCE!I148+BALANCE!I178</f>
        <v>0</v>
      </c>
      <c r="J59" s="22">
        <f>BALANCE!J118+BALANCE!J148+BALANCE!J178</f>
        <v>0</v>
      </c>
      <c r="K59" s="22">
        <f>BALANCE!K118+BALANCE!K148+BALANCE!K178</f>
        <v>0</v>
      </c>
      <c r="L59" s="22">
        <f>BALANCE!L118+BALANCE!L148+BALANCE!L178</f>
        <v>0</v>
      </c>
      <c r="M59" s="22">
        <f>BALANCE!M118+BALANCE!M148+BALANCE!M178</f>
        <v>22.015090000000001</v>
      </c>
      <c r="N59" s="22">
        <f>BALANCE!N118+BALANCE!N148+BALANCE!N178</f>
        <v>3.33487</v>
      </c>
      <c r="O59" s="22">
        <f>BALANCE!O118+BALANCE!O148+BALANCE!O178</f>
        <v>0</v>
      </c>
      <c r="P59" s="22">
        <f>BALANCE!P118+BALANCE!P148+BALANCE!P178</f>
        <v>0</v>
      </c>
      <c r="Q59" s="22">
        <f>BALANCE!Q118+BALANCE!Q148+BALANCE!Q178</f>
        <v>0</v>
      </c>
      <c r="R59" s="22">
        <f>BALANCE!R118+BALANCE!R148+BALANCE!R178</f>
        <v>25.349959999999999</v>
      </c>
      <c r="S59" s="22">
        <f>BALANCE!S118+BALANCE!S148+BALANCE!S178</f>
        <v>0</v>
      </c>
      <c r="T59" s="22">
        <f>BALANCE!T118+BALANCE!T148+BALANCE!T178</f>
        <v>0</v>
      </c>
      <c r="U59" s="22">
        <f>BALANCE!U118+BALANCE!U148+BALANCE!U178</f>
        <v>0</v>
      </c>
      <c r="V59" s="22">
        <f>BALANCE!V118+BALANCE!V148+BALANCE!V178</f>
        <v>0</v>
      </c>
      <c r="W59" s="22">
        <f>BALANCE!W118+BALANCE!W148+BALANCE!W178</f>
        <v>0</v>
      </c>
      <c r="X59" s="22">
        <f>BALANCE!X118+BALANCE!X148+BALANCE!X178</f>
        <v>0</v>
      </c>
      <c r="Y59" s="22">
        <f>BALANCE!Y118+BALANCE!Y148+BALANCE!Y178</f>
        <v>0</v>
      </c>
      <c r="Z59" s="22">
        <f>BALANCE!Z118+BALANCE!Z148+BALANCE!Z178</f>
        <v>0</v>
      </c>
      <c r="AA59" s="22">
        <f>BALANCE!AA118+BALANCE!AA148+BALANCE!AA178</f>
        <v>0</v>
      </c>
      <c r="AB59" s="22">
        <f>BALANCE!AB118+BALANCE!AB148+BALANCE!AB178</f>
        <v>0</v>
      </c>
      <c r="AC59" s="22">
        <f>BALANCE!AC118+BALANCE!AC148+BALANCE!AC178</f>
        <v>0</v>
      </c>
      <c r="AD59" s="22">
        <f>BALANCE!AD118+BALANCE!AD148+BALANCE!AD178</f>
        <v>0</v>
      </c>
      <c r="AE59" s="22">
        <f>BALANCE!AE118+BALANCE!AE148+BALANCE!AE178</f>
        <v>319.63665000000003</v>
      </c>
      <c r="AF59" s="22">
        <f>BALANCE!AF118+BALANCE!AF148+BALANCE!AF178</f>
        <v>3.33487</v>
      </c>
      <c r="AG59" s="22">
        <f>BALANCE!AG118+BALANCE!AG148+BALANCE!AG178</f>
        <v>22.015090000000001</v>
      </c>
      <c r="AH59" s="22">
        <f>BALANCE!AH118+BALANCE!AH148+BALANCE!AH178</f>
        <v>0</v>
      </c>
      <c r="AI59" s="22">
        <f>BALANCE!AI118+BALANCE!AI148+BALANCE!AI178</f>
        <v>0</v>
      </c>
      <c r="AJ59" s="373">
        <f>BALANCE!AJ118+BALANCE!AJ148+BALANCE!AJ178</f>
        <v>294.28669000000002</v>
      </c>
    </row>
    <row r="60" spans="2:36" x14ac:dyDescent="0.25">
      <c r="B60" s="37" t="s">
        <v>1055</v>
      </c>
      <c r="C60" s="9" t="s">
        <v>627</v>
      </c>
      <c r="D60" s="22">
        <f>BALANCE!D119+BALANCE!D149+BALANCE!D179</f>
        <v>0</v>
      </c>
      <c r="E60" s="22">
        <f>BALANCE!E119+BALANCE!E149+BALANCE!E179</f>
        <v>282.04362000000003</v>
      </c>
      <c r="F60" s="22">
        <f>BALANCE!F119+BALANCE!F149+BALANCE!F179</f>
        <v>95.277320000000003</v>
      </c>
      <c r="G60" s="22">
        <f>BALANCE!G119+BALANCE!G149+BALANCE!G179</f>
        <v>0</v>
      </c>
      <c r="H60" s="22">
        <f>BALANCE!H119+BALANCE!H149+BALANCE!H179</f>
        <v>377.32094000000006</v>
      </c>
      <c r="I60" s="22">
        <f>BALANCE!I119+BALANCE!I149+BALANCE!I179</f>
        <v>0</v>
      </c>
      <c r="J60" s="22">
        <f>BALANCE!J119+BALANCE!J149+BALANCE!J179</f>
        <v>0</v>
      </c>
      <c r="K60" s="22">
        <f>BALANCE!K119+BALANCE!K149+BALANCE!K179</f>
        <v>0</v>
      </c>
      <c r="L60" s="22">
        <f>BALANCE!L119+BALANCE!L149+BALANCE!L179</f>
        <v>0</v>
      </c>
      <c r="M60" s="22">
        <f>BALANCE!M119+BALANCE!M149+BALANCE!M179</f>
        <v>33.214170000000003</v>
      </c>
      <c r="N60" s="22">
        <f>BALANCE!N119+BALANCE!N149+BALANCE!N179</f>
        <v>5.0521700000000003</v>
      </c>
      <c r="O60" s="22">
        <f>BALANCE!O119+BALANCE!O149+BALANCE!O179</f>
        <v>0</v>
      </c>
      <c r="P60" s="22">
        <f>BALANCE!P119+BALANCE!P149+BALANCE!P179</f>
        <v>0</v>
      </c>
      <c r="Q60" s="22">
        <f>BALANCE!Q119+BALANCE!Q149+BALANCE!Q179</f>
        <v>0</v>
      </c>
      <c r="R60" s="22">
        <f>BALANCE!R119+BALANCE!R149+BALANCE!R179</f>
        <v>38.26634</v>
      </c>
      <c r="S60" s="22">
        <f>BALANCE!S119+BALANCE!S149+BALANCE!S179</f>
        <v>0</v>
      </c>
      <c r="T60" s="22">
        <f>BALANCE!T119+BALANCE!T149+BALANCE!T179</f>
        <v>0</v>
      </c>
      <c r="U60" s="22">
        <f>BALANCE!U119+BALANCE!U149+BALANCE!U179</f>
        <v>0</v>
      </c>
      <c r="V60" s="22">
        <f>BALANCE!V119+BALANCE!V149+BALANCE!V179</f>
        <v>0</v>
      </c>
      <c r="W60" s="22">
        <f>BALANCE!W119+BALANCE!W149+BALANCE!W179</f>
        <v>0</v>
      </c>
      <c r="X60" s="22">
        <f>BALANCE!X119+BALANCE!X149+BALANCE!X179</f>
        <v>0</v>
      </c>
      <c r="Y60" s="22">
        <f>BALANCE!Y119+BALANCE!Y149+BALANCE!Y179</f>
        <v>0</v>
      </c>
      <c r="Z60" s="22">
        <f>BALANCE!Z119+BALANCE!Z149+BALANCE!Z179</f>
        <v>0</v>
      </c>
      <c r="AA60" s="22">
        <f>BALANCE!AA119+BALANCE!AA149+BALANCE!AA179</f>
        <v>0</v>
      </c>
      <c r="AB60" s="22">
        <f>BALANCE!AB119+BALANCE!AB149+BALANCE!AB179</f>
        <v>0</v>
      </c>
      <c r="AC60" s="22">
        <f>BALANCE!AC119+BALANCE!AC149+BALANCE!AC179</f>
        <v>0</v>
      </c>
      <c r="AD60" s="22">
        <f>BALANCE!AD119+BALANCE!AD149+BALANCE!AD179</f>
        <v>0</v>
      </c>
      <c r="AE60" s="22">
        <f>BALANCE!AE119+BALANCE!AE149+BALANCE!AE179</f>
        <v>415.58728000000008</v>
      </c>
      <c r="AF60" s="22">
        <f>BALANCE!AF119+BALANCE!AF149+BALANCE!AF179</f>
        <v>5.0521700000000003</v>
      </c>
      <c r="AG60" s="22">
        <f>BALANCE!AG119+BALANCE!AG149+BALANCE!AG179</f>
        <v>33.214170000000003</v>
      </c>
      <c r="AH60" s="22">
        <f>BALANCE!AH119+BALANCE!AH149+BALANCE!AH179</f>
        <v>0</v>
      </c>
      <c r="AI60" s="22">
        <f>BALANCE!AI119+BALANCE!AI149+BALANCE!AI179</f>
        <v>0</v>
      </c>
      <c r="AJ60" s="373">
        <f>BALANCE!AJ119+BALANCE!AJ149+BALANCE!AJ179</f>
        <v>377.32094000000006</v>
      </c>
    </row>
    <row r="61" spans="2:36" x14ac:dyDescent="0.25">
      <c r="B61" s="37" t="s">
        <v>1056</v>
      </c>
      <c r="C61" s="9" t="s">
        <v>629</v>
      </c>
      <c r="D61" s="22">
        <f>BALANCE!D120+BALANCE!D150+BALANCE!D180</f>
        <v>0</v>
      </c>
      <c r="E61" s="22">
        <f>BALANCE!E120+BALANCE!E150+BALANCE!E180</f>
        <v>581.70168000000001</v>
      </c>
      <c r="F61" s="22">
        <f>BALANCE!F120+BALANCE!F150+BALANCE!F180</f>
        <v>101.86797</v>
      </c>
      <c r="G61" s="22">
        <f>BALANCE!G120+BALANCE!G150+BALANCE!G180</f>
        <v>0</v>
      </c>
      <c r="H61" s="22">
        <f>BALANCE!H120+BALANCE!H150+BALANCE!H180</f>
        <v>683.56965000000002</v>
      </c>
      <c r="I61" s="22">
        <f>BALANCE!I120+BALANCE!I150+BALANCE!I180</f>
        <v>0</v>
      </c>
      <c r="J61" s="22">
        <f>BALANCE!J120+BALANCE!J150+BALANCE!J180</f>
        <v>0</v>
      </c>
      <c r="K61" s="22">
        <f>BALANCE!K120+BALANCE!K150+BALANCE!K180</f>
        <v>0</v>
      </c>
      <c r="L61" s="22">
        <f>BALANCE!L120+BALANCE!L150+BALANCE!L180</f>
        <v>0</v>
      </c>
      <c r="M61" s="22">
        <f>BALANCE!M120+BALANCE!M150+BALANCE!M180</f>
        <v>68.444509999999994</v>
      </c>
      <c r="N61" s="22">
        <f>BALANCE!N120+BALANCE!N150+BALANCE!N180</f>
        <v>10.28637</v>
      </c>
      <c r="O61" s="22">
        <f>BALANCE!O120+BALANCE!O150+BALANCE!O180</f>
        <v>0</v>
      </c>
      <c r="P61" s="22">
        <f>BALANCE!P120+BALANCE!P150+BALANCE!P180</f>
        <v>0</v>
      </c>
      <c r="Q61" s="22">
        <f>BALANCE!Q120+BALANCE!Q150+BALANCE!Q180</f>
        <v>0</v>
      </c>
      <c r="R61" s="22">
        <f>BALANCE!R120+BALANCE!R150+BALANCE!R180</f>
        <v>78.730879999999999</v>
      </c>
      <c r="S61" s="22">
        <f>BALANCE!S120+BALANCE!S150+BALANCE!S180</f>
        <v>0</v>
      </c>
      <c r="T61" s="22">
        <f>BALANCE!T120+BALANCE!T150+BALANCE!T180</f>
        <v>0</v>
      </c>
      <c r="U61" s="22">
        <f>BALANCE!U120+BALANCE!U150+BALANCE!U180</f>
        <v>0</v>
      </c>
      <c r="V61" s="22">
        <f>BALANCE!V120+BALANCE!V150+BALANCE!V180</f>
        <v>0</v>
      </c>
      <c r="W61" s="22">
        <f>BALANCE!W120+BALANCE!W150+BALANCE!W180</f>
        <v>0</v>
      </c>
      <c r="X61" s="22">
        <f>BALANCE!X120+BALANCE!X150+BALANCE!X180</f>
        <v>0</v>
      </c>
      <c r="Y61" s="22">
        <f>BALANCE!Y120+BALANCE!Y150+BALANCE!Y180</f>
        <v>0</v>
      </c>
      <c r="Z61" s="22">
        <f>BALANCE!Z120+BALANCE!Z150+BALANCE!Z180</f>
        <v>0</v>
      </c>
      <c r="AA61" s="22">
        <f>BALANCE!AA120+BALANCE!AA150+BALANCE!AA180</f>
        <v>0</v>
      </c>
      <c r="AB61" s="22">
        <f>BALANCE!AB120+BALANCE!AB150+BALANCE!AB180</f>
        <v>0</v>
      </c>
      <c r="AC61" s="22">
        <f>BALANCE!AC120+BALANCE!AC150+BALANCE!AC180</f>
        <v>0</v>
      </c>
      <c r="AD61" s="22">
        <f>BALANCE!AD120+BALANCE!AD150+BALANCE!AD180</f>
        <v>0</v>
      </c>
      <c r="AE61" s="22">
        <f>BALANCE!AE120+BALANCE!AE150+BALANCE!AE180</f>
        <v>762.30052999999998</v>
      </c>
      <c r="AF61" s="22">
        <f>BALANCE!AF120+BALANCE!AF150+BALANCE!AF180</f>
        <v>10.28637</v>
      </c>
      <c r="AG61" s="22">
        <f>BALANCE!AG120+BALANCE!AG150+BALANCE!AG180</f>
        <v>68.444509999999994</v>
      </c>
      <c r="AH61" s="22">
        <f>BALANCE!AH120+BALANCE!AH150+BALANCE!AH180</f>
        <v>0</v>
      </c>
      <c r="AI61" s="22">
        <f>BALANCE!AI120+BALANCE!AI150+BALANCE!AI180</f>
        <v>0</v>
      </c>
      <c r="AJ61" s="373">
        <f>BALANCE!AJ120+BALANCE!AJ150+BALANCE!AJ180</f>
        <v>683.56965000000002</v>
      </c>
    </row>
    <row r="62" spans="2:36" x14ac:dyDescent="0.25">
      <c r="B62" s="37" t="s">
        <v>1057</v>
      </c>
      <c r="C62" s="9" t="s">
        <v>631</v>
      </c>
      <c r="D62" s="22">
        <f>BALANCE!D121+BALANCE!D151+BALANCE!D181</f>
        <v>0</v>
      </c>
      <c r="E62" s="22">
        <f>BALANCE!E121+BALANCE!E151+BALANCE!E181</f>
        <v>44881.421729999995</v>
      </c>
      <c r="F62" s="22">
        <f>BALANCE!F121+BALANCE!F151+BALANCE!F181</f>
        <v>7003.4339600000003</v>
      </c>
      <c r="G62" s="22">
        <f>BALANCE!G121+BALANCE!G151+BALANCE!G181</f>
        <v>0</v>
      </c>
      <c r="H62" s="22">
        <f>BALANCE!H121+BALANCE!H151+BALANCE!H181</f>
        <v>51884.855689999997</v>
      </c>
      <c r="I62" s="22">
        <f>BALANCE!I121+BALANCE!I151+BALANCE!I181</f>
        <v>0</v>
      </c>
      <c r="J62" s="22">
        <f>BALANCE!J121+BALANCE!J151+BALANCE!J181</f>
        <v>0</v>
      </c>
      <c r="K62" s="22">
        <f>BALANCE!K121+BALANCE!K151+BALANCE!K181</f>
        <v>0</v>
      </c>
      <c r="L62" s="22">
        <f>BALANCE!L121+BALANCE!L151+BALANCE!L181</f>
        <v>0</v>
      </c>
      <c r="M62" s="22">
        <f>BALANCE!M121+BALANCE!M151+BALANCE!M181</f>
        <v>2865.8747800000001</v>
      </c>
      <c r="N62" s="22">
        <f>BALANCE!N121+BALANCE!N151+BALANCE!N181</f>
        <v>394.96249</v>
      </c>
      <c r="O62" s="22">
        <f>BALANCE!O121+BALANCE!O151+BALANCE!O181</f>
        <v>0</v>
      </c>
      <c r="P62" s="22">
        <f>BALANCE!P121+BALANCE!P151+BALANCE!P181</f>
        <v>0</v>
      </c>
      <c r="Q62" s="22">
        <f>BALANCE!Q121+BALANCE!Q151+BALANCE!Q181</f>
        <v>0</v>
      </c>
      <c r="R62" s="22">
        <f>BALANCE!R121+BALANCE!R151+BALANCE!R181</f>
        <v>3260.83727</v>
      </c>
      <c r="S62" s="22">
        <f>BALANCE!S121+BALANCE!S151+BALANCE!S181</f>
        <v>0</v>
      </c>
      <c r="T62" s="22">
        <f>BALANCE!T121+BALANCE!T151+BALANCE!T181</f>
        <v>0</v>
      </c>
      <c r="U62" s="22">
        <f>BALANCE!U121+BALANCE!U151+BALANCE!U181</f>
        <v>0</v>
      </c>
      <c r="V62" s="22">
        <f>BALANCE!V121+BALANCE!V151+BALANCE!V181</f>
        <v>0</v>
      </c>
      <c r="W62" s="22">
        <f>BALANCE!W121+BALANCE!W151+BALANCE!W181</f>
        <v>0</v>
      </c>
      <c r="X62" s="22">
        <f>BALANCE!X121+BALANCE!X151+BALANCE!X181</f>
        <v>0</v>
      </c>
      <c r="Y62" s="22">
        <f>BALANCE!Y121+BALANCE!Y151+BALANCE!Y181</f>
        <v>0</v>
      </c>
      <c r="Z62" s="22">
        <f>BALANCE!Z121+BALANCE!Z151+BALANCE!Z181</f>
        <v>0</v>
      </c>
      <c r="AA62" s="22">
        <f>BALANCE!AA121+BALANCE!AA151+BALANCE!AA181</f>
        <v>0</v>
      </c>
      <c r="AB62" s="22">
        <f>BALANCE!AB121+BALANCE!AB151+BALANCE!AB181</f>
        <v>0</v>
      </c>
      <c r="AC62" s="22">
        <f>BALANCE!AC121+BALANCE!AC151+BALANCE!AC181</f>
        <v>0</v>
      </c>
      <c r="AD62" s="22">
        <f>BALANCE!AD121+BALANCE!AD151+BALANCE!AD181</f>
        <v>0</v>
      </c>
      <c r="AE62" s="22">
        <f>BALANCE!AE121+BALANCE!AE151+BALANCE!AE181</f>
        <v>55145.69296</v>
      </c>
      <c r="AF62" s="22">
        <f>BALANCE!AF121+BALANCE!AF151+BALANCE!AF181</f>
        <v>394.96249</v>
      </c>
      <c r="AG62" s="22">
        <f>BALANCE!AG121+BALANCE!AG151+BALANCE!AG181</f>
        <v>2865.8747800000001</v>
      </c>
      <c r="AH62" s="22">
        <f>BALANCE!AH121+BALANCE!AH151+BALANCE!AH181</f>
        <v>0</v>
      </c>
      <c r="AI62" s="22">
        <f>BALANCE!AI121+BALANCE!AI151+BALANCE!AI181</f>
        <v>0</v>
      </c>
      <c r="AJ62" s="373">
        <f>BALANCE!AJ121+BALANCE!AJ151+BALANCE!AJ181</f>
        <v>51884.855689999997</v>
      </c>
    </row>
    <row r="63" spans="2:36" x14ac:dyDescent="0.25">
      <c r="B63" s="37"/>
      <c r="C63" s="9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373"/>
    </row>
    <row r="64" spans="2:36" x14ac:dyDescent="0.25">
      <c r="B64" s="31"/>
      <c r="C64" s="183" t="s">
        <v>1038</v>
      </c>
      <c r="D64" s="21">
        <f>SUM(D65:D69)</f>
        <v>2571.1686600000003</v>
      </c>
      <c r="E64" s="21">
        <f t="shared" ref="E64:AI64" si="8">SUM(E65:E69)</f>
        <v>320978.76621000003</v>
      </c>
      <c r="F64" s="21">
        <f t="shared" si="8"/>
        <v>15571.9602</v>
      </c>
      <c r="G64" s="21">
        <f t="shared" si="8"/>
        <v>452.90422999999998</v>
      </c>
      <c r="H64" s="21">
        <f t="shared" si="8"/>
        <v>339574.79930000001</v>
      </c>
      <c r="I64" s="21">
        <f t="shared" si="8"/>
        <v>0</v>
      </c>
      <c r="J64" s="21">
        <f t="shared" si="8"/>
        <v>3565.5841500000001</v>
      </c>
      <c r="K64" s="21">
        <f t="shared" si="8"/>
        <v>0</v>
      </c>
      <c r="L64" s="21">
        <f>SUM(L65:L69)</f>
        <v>0</v>
      </c>
      <c r="M64" s="21">
        <f t="shared" si="8"/>
        <v>0</v>
      </c>
      <c r="N64" s="21">
        <f t="shared" si="8"/>
        <v>0</v>
      </c>
      <c r="O64" s="21">
        <f t="shared" si="8"/>
        <v>233.63361999999998</v>
      </c>
      <c r="P64" s="21">
        <f t="shared" si="8"/>
        <v>2824.04709</v>
      </c>
      <c r="Q64" s="21">
        <f t="shared" si="8"/>
        <v>0</v>
      </c>
      <c r="R64" s="21">
        <f t="shared" si="8"/>
        <v>6623.2648600000011</v>
      </c>
      <c r="S64" s="21">
        <f>SUM(S65:S69)</f>
        <v>202.68970999999999</v>
      </c>
      <c r="T64" s="21">
        <f t="shared" si="8"/>
        <v>0</v>
      </c>
      <c r="U64" s="21">
        <f t="shared" si="8"/>
        <v>0</v>
      </c>
      <c r="V64" s="21">
        <f t="shared" si="8"/>
        <v>0</v>
      </c>
      <c r="W64" s="21">
        <f t="shared" si="8"/>
        <v>0</v>
      </c>
      <c r="X64" s="21">
        <f t="shared" si="8"/>
        <v>0</v>
      </c>
      <c r="Y64" s="21">
        <f t="shared" si="8"/>
        <v>0</v>
      </c>
      <c r="Z64" s="21">
        <f t="shared" si="8"/>
        <v>0</v>
      </c>
      <c r="AA64" s="21">
        <f t="shared" si="8"/>
        <v>0</v>
      </c>
      <c r="AB64" s="21">
        <f t="shared" si="8"/>
        <v>0</v>
      </c>
      <c r="AC64" s="21">
        <f>SUM(AC65:AC69)</f>
        <v>0</v>
      </c>
      <c r="AD64" s="21">
        <f t="shared" si="8"/>
        <v>202.68970999999999</v>
      </c>
      <c r="AE64" s="21">
        <f t="shared" si="8"/>
        <v>346400.75386999996</v>
      </c>
      <c r="AF64" s="21">
        <f t="shared" si="8"/>
        <v>0</v>
      </c>
      <c r="AG64" s="21">
        <f t="shared" si="8"/>
        <v>0</v>
      </c>
      <c r="AH64" s="21">
        <f t="shared" si="8"/>
        <v>0</v>
      </c>
      <c r="AI64" s="21">
        <f t="shared" si="8"/>
        <v>0</v>
      </c>
      <c r="AJ64" s="372">
        <f>SUM(AJ65:AJ69)</f>
        <v>346400.75386999996</v>
      </c>
    </row>
    <row r="65" spans="2:36" x14ac:dyDescent="0.25">
      <c r="B65" s="38" t="s">
        <v>1078</v>
      </c>
      <c r="C65" s="9" t="s">
        <v>623</v>
      </c>
      <c r="D65" s="22">
        <f>BALANCE!D369+BALANCE!D381+BALANCE!D393</f>
        <v>203.71951999999999</v>
      </c>
      <c r="E65" s="22">
        <f>BALANCE!E369+BALANCE!E381+BALANCE!E393</f>
        <v>3314.8183800000002</v>
      </c>
      <c r="F65" s="22">
        <f>BALANCE!F369+BALANCE!F381+BALANCE!F393</f>
        <v>73.691069999999996</v>
      </c>
      <c r="G65" s="22">
        <f>BALANCE!G369+BALANCE!G381+BALANCE!G393</f>
        <v>117.47230999999999</v>
      </c>
      <c r="H65" s="22">
        <f>BALANCE!H369+BALANCE!H381+BALANCE!H393</f>
        <v>3709.7012800000002</v>
      </c>
      <c r="I65" s="22">
        <f>BALANCE!I369+BALANCE!I381+BALANCE!I393</f>
        <v>0</v>
      </c>
      <c r="J65" s="22">
        <f>BALANCE!J369+BALANCE!J381+BALANCE!J393</f>
        <v>125.51430999999999</v>
      </c>
      <c r="K65" s="22">
        <f>BALANCE!K369+BALANCE!K381+BALANCE!K393</f>
        <v>0</v>
      </c>
      <c r="L65" s="22">
        <f>BALANCE!L369+BALANCE!L381+BALANCE!L393</f>
        <v>0</v>
      </c>
      <c r="M65" s="22">
        <f>BALANCE!M369+BALANCE!M381+BALANCE!M393</f>
        <v>0</v>
      </c>
      <c r="N65" s="22">
        <f>BALANCE!N369+BALANCE!N381+BALANCE!N393</f>
        <v>0</v>
      </c>
      <c r="O65" s="22">
        <f>BALANCE!O369+BALANCE!O381+BALANCE!O393</f>
        <v>4.5762400000000003</v>
      </c>
      <c r="P65" s="22">
        <f>BALANCE!P369+BALANCE!P381+BALANCE!P393</f>
        <v>77.989429999999999</v>
      </c>
      <c r="Q65" s="22">
        <f>BALANCE!Q369+BALANCE!Q381+BALANCE!Q393</f>
        <v>0</v>
      </c>
      <c r="R65" s="22">
        <f>BALANCE!R369+BALANCE!R381+BALANCE!R393</f>
        <v>208.07998000000001</v>
      </c>
      <c r="S65" s="22">
        <f>BALANCE!S369+BALANCE!S381+BALANCE!S393</f>
        <v>5.0363499999999997</v>
      </c>
      <c r="T65" s="22">
        <f>BALANCE!T369+BALANCE!T381+BALANCE!T393</f>
        <v>0</v>
      </c>
      <c r="U65" s="22">
        <f>BALANCE!U369+BALANCE!U381+BALANCE!U393</f>
        <v>0</v>
      </c>
      <c r="V65" s="22">
        <f>BALANCE!V369+BALANCE!V381+BALANCE!V393</f>
        <v>0</v>
      </c>
      <c r="W65" s="22">
        <f>BALANCE!W369+BALANCE!W381+BALANCE!W393</f>
        <v>0</v>
      </c>
      <c r="X65" s="22">
        <f>BALANCE!X369+BALANCE!X381+BALANCE!X393</f>
        <v>0</v>
      </c>
      <c r="Y65" s="22">
        <f>BALANCE!Y369+BALANCE!Y381+BALANCE!Y393</f>
        <v>0</v>
      </c>
      <c r="Z65" s="22">
        <f>BALANCE!Z369+BALANCE!Z381+BALANCE!Z393</f>
        <v>0</v>
      </c>
      <c r="AA65" s="22">
        <f>BALANCE!AA369+BALANCE!AA381+BALANCE!AA393</f>
        <v>0</v>
      </c>
      <c r="AB65" s="22">
        <f>BALANCE!AB369+BALANCE!AB381+BALANCE!AB393</f>
        <v>0</v>
      </c>
      <c r="AC65" s="22">
        <f>BALANCE!AC369+BALANCE!AC381+BALANCE!AC393</f>
        <v>0</v>
      </c>
      <c r="AD65" s="22">
        <f>BALANCE!AD369+BALANCE!AD381+BALANCE!AD393</f>
        <v>5.0363499999999997</v>
      </c>
      <c r="AE65" s="22">
        <f>BALANCE!AE369+BALANCE!AE381+BALANCE!AE393</f>
        <v>3922.8176100000001</v>
      </c>
      <c r="AF65" s="22">
        <f>BALANCE!AF369+BALANCE!AF381+BALANCE!AF393</f>
        <v>0</v>
      </c>
      <c r="AG65" s="22">
        <f>BALANCE!AG369+BALANCE!AG381+BALANCE!AG393</f>
        <v>0</v>
      </c>
      <c r="AH65" s="22">
        <f>BALANCE!AH369+BALANCE!AH381+BALANCE!AH393</f>
        <v>0</v>
      </c>
      <c r="AI65" s="22">
        <f>BALANCE!AI369+BALANCE!AI381+BALANCE!AI393</f>
        <v>0</v>
      </c>
      <c r="AJ65" s="373">
        <f>BALANCE!AJ369+BALANCE!AJ381+BALANCE!AJ393</f>
        <v>3922.8176100000001</v>
      </c>
    </row>
    <row r="66" spans="2:36" x14ac:dyDescent="0.25">
      <c r="B66" s="38" t="s">
        <v>1079</v>
      </c>
      <c r="C66" s="9" t="s">
        <v>625</v>
      </c>
      <c r="D66" s="22">
        <f>BALANCE!D370+BALANCE!D382+BALANCE!D394</f>
        <v>342.08784000000003</v>
      </c>
      <c r="E66" s="22">
        <f>BALANCE!E370+BALANCE!E382+BALANCE!E394</f>
        <v>5535.5189499999997</v>
      </c>
      <c r="F66" s="22">
        <f>BALANCE!F370+BALANCE!F382+BALANCE!F394</f>
        <v>151.75877</v>
      </c>
      <c r="G66" s="22">
        <f>BALANCE!G370+BALANCE!G382+BALANCE!G394</f>
        <v>132.72658000000001</v>
      </c>
      <c r="H66" s="22">
        <f>BALANCE!H370+BALANCE!H382+BALANCE!H394</f>
        <v>6162.0921400000007</v>
      </c>
      <c r="I66" s="22">
        <f>BALANCE!I370+BALANCE!I382+BALANCE!I394</f>
        <v>0</v>
      </c>
      <c r="J66" s="22">
        <f>BALANCE!J370+BALANCE!J382+BALANCE!J394</f>
        <v>235.05615</v>
      </c>
      <c r="K66" s="22">
        <f>BALANCE!K370+BALANCE!K382+BALANCE!K394</f>
        <v>0</v>
      </c>
      <c r="L66" s="22">
        <f>BALANCE!L370+BALANCE!L382+BALANCE!L394</f>
        <v>0</v>
      </c>
      <c r="M66" s="22">
        <f>BALANCE!M370+BALANCE!M382+BALANCE!M394</f>
        <v>0</v>
      </c>
      <c r="N66" s="22">
        <f>BALANCE!N370+BALANCE!N382+BALANCE!N394</f>
        <v>0</v>
      </c>
      <c r="O66" s="22">
        <f>BALANCE!O370+BALANCE!O382+BALANCE!O394</f>
        <v>9.1265000000000001</v>
      </c>
      <c r="P66" s="22">
        <f>BALANCE!P370+BALANCE!P382+BALANCE!P394</f>
        <v>145.69526999999999</v>
      </c>
      <c r="Q66" s="22">
        <f>BALANCE!Q370+BALANCE!Q382+BALANCE!Q394</f>
        <v>0</v>
      </c>
      <c r="R66" s="22">
        <f>BALANCE!R370+BALANCE!R382+BALANCE!R394</f>
        <v>389.87792000000002</v>
      </c>
      <c r="S66" s="22">
        <f>BALANCE!S370+BALANCE!S382+BALANCE!S394</f>
        <v>10.574490000000001</v>
      </c>
      <c r="T66" s="22">
        <f>BALANCE!T370+BALANCE!T382+BALANCE!T394</f>
        <v>0</v>
      </c>
      <c r="U66" s="22">
        <f>BALANCE!U370+BALANCE!U382+BALANCE!U394</f>
        <v>0</v>
      </c>
      <c r="V66" s="22">
        <f>BALANCE!V370+BALANCE!V382+BALANCE!V394</f>
        <v>0</v>
      </c>
      <c r="W66" s="22">
        <f>BALANCE!W370+BALANCE!W382+BALANCE!W394</f>
        <v>0</v>
      </c>
      <c r="X66" s="22">
        <f>BALANCE!X370+BALANCE!X382+BALANCE!X394</f>
        <v>0</v>
      </c>
      <c r="Y66" s="22">
        <f>BALANCE!Y370+BALANCE!Y382+BALANCE!Y394</f>
        <v>0</v>
      </c>
      <c r="Z66" s="22">
        <f>BALANCE!Z370+BALANCE!Z382+BALANCE!Z394</f>
        <v>0</v>
      </c>
      <c r="AA66" s="22">
        <f>BALANCE!AA370+BALANCE!AA382+BALANCE!AA394</f>
        <v>0</v>
      </c>
      <c r="AB66" s="22">
        <f>BALANCE!AB370+BALANCE!AB382+BALANCE!AB394</f>
        <v>0</v>
      </c>
      <c r="AC66" s="22">
        <f>BALANCE!AC370+BALANCE!AC382+BALANCE!AC394</f>
        <v>0</v>
      </c>
      <c r="AD66" s="22">
        <f>BALANCE!AD370+BALANCE!AD382+BALANCE!AD394</f>
        <v>10.574490000000001</v>
      </c>
      <c r="AE66" s="22">
        <f>BALANCE!AE370+BALANCE!AE382+BALANCE!AE394</f>
        <v>6562.5445500000014</v>
      </c>
      <c r="AF66" s="22">
        <f>BALANCE!AF370+BALANCE!AF382+BALANCE!AF394</f>
        <v>0</v>
      </c>
      <c r="AG66" s="22">
        <f>BALANCE!AG370+BALANCE!AG382+BALANCE!AG394</f>
        <v>0</v>
      </c>
      <c r="AH66" s="22">
        <f>BALANCE!AH370+BALANCE!AH382+BALANCE!AH394</f>
        <v>0</v>
      </c>
      <c r="AI66" s="22">
        <f>BALANCE!AI370+BALANCE!AI382+BALANCE!AI394</f>
        <v>0</v>
      </c>
      <c r="AJ66" s="373">
        <f>BALANCE!AJ370+BALANCE!AJ382+BALANCE!AJ394</f>
        <v>6562.5445500000014</v>
      </c>
    </row>
    <row r="67" spans="2:36" x14ac:dyDescent="0.25">
      <c r="B67" s="38" t="s">
        <v>1080</v>
      </c>
      <c r="C67" s="9" t="s">
        <v>627</v>
      </c>
      <c r="D67" s="22">
        <f>BALANCE!D371+BALANCE!D383+BALANCE!D395</f>
        <v>324.28552000000002</v>
      </c>
      <c r="E67" s="22">
        <f>BALANCE!E371+BALANCE!E383+BALANCE!E395</f>
        <v>8462.5912200000002</v>
      </c>
      <c r="F67" s="22">
        <f>BALANCE!F371+BALANCE!F383+BALANCE!F395</f>
        <v>310.82389999999998</v>
      </c>
      <c r="G67" s="22">
        <f>BALANCE!G371+BALANCE!G383+BALANCE!G395</f>
        <v>0.22255</v>
      </c>
      <c r="H67" s="22">
        <f>BALANCE!H371+BALANCE!H383+BALANCE!H395</f>
        <v>9097.9231899999995</v>
      </c>
      <c r="I67" s="22">
        <f>BALANCE!I371+BALANCE!I383+BALANCE!I395</f>
        <v>0</v>
      </c>
      <c r="J67" s="22">
        <f>BALANCE!J371+BALANCE!J383+BALANCE!J395</f>
        <v>361.10784999999998</v>
      </c>
      <c r="K67" s="22">
        <f>BALANCE!K371+BALANCE!K383+BALANCE!K395</f>
        <v>0</v>
      </c>
      <c r="L67" s="22">
        <f>BALANCE!L371+BALANCE!L383+BALANCE!L395</f>
        <v>0</v>
      </c>
      <c r="M67" s="22">
        <f>BALANCE!M371+BALANCE!M383+BALANCE!M395</f>
        <v>0</v>
      </c>
      <c r="N67" s="22">
        <f>BALANCE!N371+BALANCE!N383+BALANCE!N395</f>
        <v>0</v>
      </c>
      <c r="O67" s="22">
        <f>BALANCE!O371+BALANCE!O383+BALANCE!O395</f>
        <v>17.354340000000001</v>
      </c>
      <c r="P67" s="22">
        <f>BALANCE!P371+BALANCE!P383+BALANCE!P395</f>
        <v>220.70517000000001</v>
      </c>
      <c r="Q67" s="22">
        <f>BALANCE!Q371+BALANCE!Q383+BALANCE!Q395</f>
        <v>0</v>
      </c>
      <c r="R67" s="22">
        <f>BALANCE!R371+BALANCE!R383+BALANCE!R395</f>
        <v>599.16735999999992</v>
      </c>
      <c r="S67" s="22">
        <f>BALANCE!S371+BALANCE!S383+BALANCE!S395</f>
        <v>16.770029999999998</v>
      </c>
      <c r="T67" s="22">
        <f>BALANCE!T371+BALANCE!T383+BALANCE!T395</f>
        <v>0</v>
      </c>
      <c r="U67" s="22">
        <f>BALANCE!U371+BALANCE!U383+BALANCE!U395</f>
        <v>0</v>
      </c>
      <c r="V67" s="22">
        <f>BALANCE!V371+BALANCE!V383+BALANCE!V395</f>
        <v>0</v>
      </c>
      <c r="W67" s="22">
        <f>BALANCE!W371+BALANCE!W383+BALANCE!W395</f>
        <v>0</v>
      </c>
      <c r="X67" s="22">
        <f>BALANCE!X371+BALANCE!X383+BALANCE!X395</f>
        <v>0</v>
      </c>
      <c r="Y67" s="22">
        <f>BALANCE!Y371+BALANCE!Y383+BALANCE!Y395</f>
        <v>0</v>
      </c>
      <c r="Z67" s="22">
        <f>BALANCE!Z371+BALANCE!Z383+BALANCE!Z395</f>
        <v>0</v>
      </c>
      <c r="AA67" s="22">
        <f>BALANCE!AA371+BALANCE!AA383+BALANCE!AA395</f>
        <v>0</v>
      </c>
      <c r="AB67" s="22">
        <f>BALANCE!AB371+BALANCE!AB383+BALANCE!AB395</f>
        <v>0</v>
      </c>
      <c r="AC67" s="22">
        <f>BALANCE!AC371+BALANCE!AC383+BALANCE!AC395</f>
        <v>0</v>
      </c>
      <c r="AD67" s="22">
        <f>BALANCE!AD371+BALANCE!AD383+BALANCE!AD395</f>
        <v>16.770029999999998</v>
      </c>
      <c r="AE67" s="22">
        <f>BALANCE!AE371+BALANCE!AE383+BALANCE!AE395</f>
        <v>9713.8605799999987</v>
      </c>
      <c r="AF67" s="22">
        <f>BALANCE!AF371+BALANCE!AF383+BALANCE!AF395</f>
        <v>0</v>
      </c>
      <c r="AG67" s="22">
        <f>BALANCE!AG371+BALANCE!AG383+BALANCE!AG395</f>
        <v>0</v>
      </c>
      <c r="AH67" s="22">
        <f>BALANCE!AH371+BALANCE!AH383+BALANCE!AH395</f>
        <v>0</v>
      </c>
      <c r="AI67" s="22">
        <f>BALANCE!AI371+BALANCE!AI383+BALANCE!AI395</f>
        <v>0</v>
      </c>
      <c r="AJ67" s="373">
        <f>BALANCE!AJ371+BALANCE!AJ383+BALANCE!AJ395</f>
        <v>9713.8605799999987</v>
      </c>
    </row>
    <row r="68" spans="2:36" x14ac:dyDescent="0.25">
      <c r="B68" s="38" t="s">
        <v>1081</v>
      </c>
      <c r="C68" s="9" t="s">
        <v>629</v>
      </c>
      <c r="D68" s="22">
        <f>BALANCE!D372+BALANCE!D384+BALANCE!D396</f>
        <v>780.08820000000003</v>
      </c>
      <c r="E68" s="22">
        <f>BALANCE!E372+BALANCE!E384+BALANCE!E396</f>
        <v>18166.962329999998</v>
      </c>
      <c r="F68" s="22">
        <f>BALANCE!F372+BALANCE!F384+BALANCE!F396</f>
        <v>864.10960999999998</v>
      </c>
      <c r="G68" s="22">
        <f>BALANCE!G372+BALANCE!G384+BALANCE!G396</f>
        <v>28.990839999999999</v>
      </c>
      <c r="H68" s="22">
        <f>BALANCE!H372+BALANCE!H384+BALANCE!H396</f>
        <v>19840.150979999995</v>
      </c>
      <c r="I68" s="22">
        <f>BALANCE!I372+BALANCE!I384+BALANCE!I396</f>
        <v>0</v>
      </c>
      <c r="J68" s="22">
        <f>BALANCE!J372+BALANCE!J384+BALANCE!J396</f>
        <v>740.94352000000003</v>
      </c>
      <c r="K68" s="22">
        <f>BALANCE!K372+BALANCE!K384+BALANCE!K396</f>
        <v>0</v>
      </c>
      <c r="L68" s="22">
        <f>BALANCE!L372+BALANCE!L384+BALANCE!L396</f>
        <v>0</v>
      </c>
      <c r="M68" s="22">
        <f>BALANCE!M372+BALANCE!M384+BALANCE!M396</f>
        <v>0</v>
      </c>
      <c r="N68" s="22">
        <f>BALANCE!N372+BALANCE!N384+BALANCE!N396</f>
        <v>0</v>
      </c>
      <c r="O68" s="22">
        <f>BALANCE!O372+BALANCE!O384+BALANCE!O396</f>
        <v>37.976639999999996</v>
      </c>
      <c r="P68" s="22">
        <f>BALANCE!P372+BALANCE!P384+BALANCE!P396</f>
        <v>458.68250999999998</v>
      </c>
      <c r="Q68" s="22">
        <f>BALANCE!Q372+BALANCE!Q384+BALANCE!Q396</f>
        <v>0</v>
      </c>
      <c r="R68" s="22">
        <f>BALANCE!R372+BALANCE!R384+BALANCE!R396</f>
        <v>1237.60267</v>
      </c>
      <c r="S68" s="22">
        <f>BALANCE!S372+BALANCE!S384+BALANCE!S396</f>
        <v>33.990920000000003</v>
      </c>
      <c r="T68" s="22">
        <f>BALANCE!T372+BALANCE!T384+BALANCE!T396</f>
        <v>0</v>
      </c>
      <c r="U68" s="22">
        <f>BALANCE!U372+BALANCE!U384+BALANCE!U396</f>
        <v>0</v>
      </c>
      <c r="V68" s="22">
        <f>BALANCE!V372+BALANCE!V384+BALANCE!V396</f>
        <v>0</v>
      </c>
      <c r="W68" s="22">
        <f>BALANCE!W372+BALANCE!W384+BALANCE!W396</f>
        <v>0</v>
      </c>
      <c r="X68" s="22">
        <f>BALANCE!X372+BALANCE!X384+BALANCE!X396</f>
        <v>0</v>
      </c>
      <c r="Y68" s="22">
        <f>BALANCE!Y372+BALANCE!Y384+BALANCE!Y396</f>
        <v>0</v>
      </c>
      <c r="Z68" s="22">
        <f>BALANCE!Z372+BALANCE!Z384+BALANCE!Z396</f>
        <v>0</v>
      </c>
      <c r="AA68" s="22">
        <f>BALANCE!AA372+BALANCE!AA384+BALANCE!AA396</f>
        <v>0</v>
      </c>
      <c r="AB68" s="22">
        <f>BALANCE!AB372+BALANCE!AB384+BALANCE!AB396</f>
        <v>0</v>
      </c>
      <c r="AC68" s="22">
        <f>BALANCE!AC372+BALANCE!AC384+BALANCE!AC396</f>
        <v>0</v>
      </c>
      <c r="AD68" s="22">
        <f>BALANCE!AD372+BALANCE!AD384+BALANCE!AD396</f>
        <v>33.990920000000003</v>
      </c>
      <c r="AE68" s="22">
        <f>BALANCE!AE372+BALANCE!AE384+BALANCE!AE396</f>
        <v>21111.744569999995</v>
      </c>
      <c r="AF68" s="22">
        <f>BALANCE!AF372+BALANCE!AF384+BALANCE!AF396</f>
        <v>0</v>
      </c>
      <c r="AG68" s="22">
        <f>BALANCE!AG372+BALANCE!AG384+BALANCE!AG396</f>
        <v>0</v>
      </c>
      <c r="AH68" s="22">
        <f>BALANCE!AH372+BALANCE!AH384+BALANCE!AH396</f>
        <v>0</v>
      </c>
      <c r="AI68" s="22">
        <f>BALANCE!AI372+BALANCE!AI384+BALANCE!AI396</f>
        <v>0</v>
      </c>
      <c r="AJ68" s="373">
        <f>BALANCE!AJ372+BALANCE!AJ384+BALANCE!AJ396</f>
        <v>21111.744569999995</v>
      </c>
    </row>
    <row r="69" spans="2:36" x14ac:dyDescent="0.25">
      <c r="B69" s="38" t="s">
        <v>1082</v>
      </c>
      <c r="C69" s="9" t="s">
        <v>631</v>
      </c>
      <c r="D69" s="22">
        <f>BALANCE!D373+BALANCE!D385+BALANCE!D397</f>
        <v>920.98757999999998</v>
      </c>
      <c r="E69" s="22">
        <f>BALANCE!E373+BALANCE!E385+BALANCE!E397</f>
        <v>285498.87533000001</v>
      </c>
      <c r="F69" s="22">
        <f>BALANCE!F373+BALANCE!F385+BALANCE!F397</f>
        <v>14171.576849999999</v>
      </c>
      <c r="G69" s="22">
        <f>BALANCE!G373+BALANCE!G385+BALANCE!G397</f>
        <v>173.49195</v>
      </c>
      <c r="H69" s="22">
        <f>BALANCE!H373+BALANCE!H385+BALANCE!H397</f>
        <v>300764.93171000003</v>
      </c>
      <c r="I69" s="22">
        <f>BALANCE!I373+BALANCE!I385+BALANCE!I397</f>
        <v>0</v>
      </c>
      <c r="J69" s="22">
        <f>BALANCE!J373+BALANCE!J385+BALANCE!J397</f>
        <v>2102.9623200000001</v>
      </c>
      <c r="K69" s="22">
        <f>BALANCE!K373+BALANCE!K385+BALANCE!K397</f>
        <v>0</v>
      </c>
      <c r="L69" s="22">
        <f>BALANCE!L373+BALANCE!L385+BALANCE!L397</f>
        <v>0</v>
      </c>
      <c r="M69" s="22">
        <f>BALANCE!M373+BALANCE!M385+BALANCE!M397</f>
        <v>0</v>
      </c>
      <c r="N69" s="22">
        <f>BALANCE!N373+BALANCE!N385+BALANCE!N397</f>
        <v>0</v>
      </c>
      <c r="O69" s="22">
        <f>BALANCE!O373+BALANCE!O385+BALANCE!O397</f>
        <v>164.59989999999999</v>
      </c>
      <c r="P69" s="22">
        <f>BALANCE!P373+BALANCE!P385+BALANCE!P397</f>
        <v>1920.97471</v>
      </c>
      <c r="Q69" s="22">
        <f>BALANCE!Q373+BALANCE!Q385+BALANCE!Q397</f>
        <v>0</v>
      </c>
      <c r="R69" s="22">
        <f>BALANCE!R373+BALANCE!R385+BALANCE!R397</f>
        <v>4188.5369300000011</v>
      </c>
      <c r="S69" s="22">
        <f>BALANCE!S373+BALANCE!S385+BALANCE!S397</f>
        <v>136.31791999999999</v>
      </c>
      <c r="T69" s="22">
        <f>BALANCE!T373+BALANCE!T385+BALANCE!T397</f>
        <v>0</v>
      </c>
      <c r="U69" s="22">
        <f>BALANCE!U373+BALANCE!U385+BALANCE!U397</f>
        <v>0</v>
      </c>
      <c r="V69" s="22">
        <f>BALANCE!V373+BALANCE!V385+BALANCE!V397</f>
        <v>0</v>
      </c>
      <c r="W69" s="22">
        <f>BALANCE!W373+BALANCE!W385+BALANCE!W397</f>
        <v>0</v>
      </c>
      <c r="X69" s="22">
        <f>BALANCE!X373+BALANCE!X385+BALANCE!X397</f>
        <v>0</v>
      </c>
      <c r="Y69" s="22">
        <f>BALANCE!Y373+BALANCE!Y385+BALANCE!Y397</f>
        <v>0</v>
      </c>
      <c r="Z69" s="22">
        <f>BALANCE!Z373+BALANCE!Z385+BALANCE!Z397</f>
        <v>0</v>
      </c>
      <c r="AA69" s="22">
        <f>BALANCE!AA373+BALANCE!AA385+BALANCE!AA397</f>
        <v>0</v>
      </c>
      <c r="AB69" s="22">
        <f>BALANCE!AB373+BALANCE!AB385+BALANCE!AB397</f>
        <v>0</v>
      </c>
      <c r="AC69" s="22">
        <f>BALANCE!AC373+BALANCE!AC385+BALANCE!AC397</f>
        <v>0</v>
      </c>
      <c r="AD69" s="22">
        <f>BALANCE!AD373+BALANCE!AD385+BALANCE!AD397</f>
        <v>136.31791999999999</v>
      </c>
      <c r="AE69" s="22">
        <f>BALANCE!AE373+BALANCE!AE385+BALANCE!AE397</f>
        <v>305089.78655999998</v>
      </c>
      <c r="AF69" s="22">
        <f>BALANCE!AF373+BALANCE!AF385+BALANCE!AF397</f>
        <v>0</v>
      </c>
      <c r="AG69" s="22">
        <f>BALANCE!AG373+BALANCE!AG385+BALANCE!AG397</f>
        <v>0</v>
      </c>
      <c r="AH69" s="22">
        <f>BALANCE!AH373+BALANCE!AH385+BALANCE!AH397</f>
        <v>0</v>
      </c>
      <c r="AI69" s="22">
        <f>BALANCE!AI373+BALANCE!AI385+BALANCE!AI397</f>
        <v>0</v>
      </c>
      <c r="AJ69" s="373">
        <f>BALANCE!AJ373+BALANCE!AJ385+BALANCE!AJ397</f>
        <v>305089.78655999998</v>
      </c>
    </row>
    <row r="70" spans="2:36" x14ac:dyDescent="0.25">
      <c r="B70" s="15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373"/>
    </row>
    <row r="71" spans="2:36" x14ac:dyDescent="0.25">
      <c r="B71" s="31"/>
      <c r="C71" s="183" t="s">
        <v>1039</v>
      </c>
      <c r="D71" s="21">
        <f>SUM(D72:D76)</f>
        <v>0</v>
      </c>
      <c r="E71" s="21">
        <f t="shared" ref="E71:AI71" si="9">SUM(E72:E76)</f>
        <v>0</v>
      </c>
      <c r="F71" s="21">
        <f t="shared" si="9"/>
        <v>0</v>
      </c>
      <c r="G71" s="21">
        <f t="shared" si="9"/>
        <v>0</v>
      </c>
      <c r="H71" s="21">
        <f t="shared" si="9"/>
        <v>0</v>
      </c>
      <c r="I71" s="21">
        <f t="shared" si="9"/>
        <v>0</v>
      </c>
      <c r="J71" s="21">
        <f t="shared" si="9"/>
        <v>0</v>
      </c>
      <c r="K71" s="21">
        <f t="shared" si="9"/>
        <v>0</v>
      </c>
      <c r="L71" s="21">
        <f>SUM(L72:L76)</f>
        <v>0</v>
      </c>
      <c r="M71" s="21">
        <f t="shared" si="9"/>
        <v>0</v>
      </c>
      <c r="N71" s="21">
        <f t="shared" si="9"/>
        <v>0</v>
      </c>
      <c r="O71" s="21">
        <f t="shared" si="9"/>
        <v>0</v>
      </c>
      <c r="P71" s="21">
        <f t="shared" si="9"/>
        <v>0</v>
      </c>
      <c r="Q71" s="21">
        <f t="shared" si="9"/>
        <v>0</v>
      </c>
      <c r="R71" s="21">
        <f t="shared" si="9"/>
        <v>0</v>
      </c>
      <c r="S71" s="21">
        <f>SUM(S72:S76)</f>
        <v>0</v>
      </c>
      <c r="T71" s="21">
        <f t="shared" si="9"/>
        <v>0</v>
      </c>
      <c r="U71" s="21">
        <f t="shared" si="9"/>
        <v>0</v>
      </c>
      <c r="V71" s="21">
        <f t="shared" si="9"/>
        <v>0</v>
      </c>
      <c r="W71" s="21">
        <f t="shared" si="9"/>
        <v>0</v>
      </c>
      <c r="X71" s="21">
        <f t="shared" si="9"/>
        <v>0</v>
      </c>
      <c r="Y71" s="21">
        <f t="shared" si="9"/>
        <v>0</v>
      </c>
      <c r="Z71" s="21">
        <f t="shared" si="9"/>
        <v>0</v>
      </c>
      <c r="AA71" s="21">
        <f t="shared" si="9"/>
        <v>0</v>
      </c>
      <c r="AB71" s="21">
        <f t="shared" si="9"/>
        <v>0</v>
      </c>
      <c r="AC71" s="21">
        <f>SUM(AC72:AC76)</f>
        <v>0</v>
      </c>
      <c r="AD71" s="21">
        <f t="shared" si="9"/>
        <v>0</v>
      </c>
      <c r="AE71" s="21">
        <f t="shared" si="9"/>
        <v>0</v>
      </c>
      <c r="AF71" s="21">
        <f t="shared" si="9"/>
        <v>0</v>
      </c>
      <c r="AG71" s="21">
        <f t="shared" si="9"/>
        <v>0</v>
      </c>
      <c r="AH71" s="21">
        <f t="shared" si="9"/>
        <v>0</v>
      </c>
      <c r="AI71" s="21">
        <f t="shared" si="9"/>
        <v>0</v>
      </c>
      <c r="AJ71" s="372">
        <f>SUM(AJ72:AJ76)</f>
        <v>0</v>
      </c>
    </row>
    <row r="72" spans="2:36" x14ac:dyDescent="0.25">
      <c r="B72" s="38" t="s">
        <v>1083</v>
      </c>
      <c r="C72" s="9" t="s">
        <v>623</v>
      </c>
      <c r="D72" s="22">
        <f>BALANCE!D375+BALANCE!D387+BALANCE!D399</f>
        <v>0</v>
      </c>
      <c r="E72" s="22">
        <f>BALANCE!E375+BALANCE!E387+BALANCE!E399</f>
        <v>0</v>
      </c>
      <c r="F72" s="22">
        <f>BALANCE!F375+BALANCE!F387+BALANCE!F399</f>
        <v>0</v>
      </c>
      <c r="G72" s="22">
        <f>BALANCE!G375+BALANCE!G387+BALANCE!G399</f>
        <v>0</v>
      </c>
      <c r="H72" s="22">
        <f>BALANCE!H375+BALANCE!H387+BALANCE!H399</f>
        <v>0</v>
      </c>
      <c r="I72" s="22">
        <f>BALANCE!I375+BALANCE!I387+BALANCE!I399</f>
        <v>0</v>
      </c>
      <c r="J72" s="22">
        <f>BALANCE!J375+BALANCE!J387+BALANCE!J399</f>
        <v>0</v>
      </c>
      <c r="K72" s="22">
        <f>BALANCE!K375+BALANCE!K387+BALANCE!K399</f>
        <v>0</v>
      </c>
      <c r="L72" s="22">
        <f>BALANCE!L375+BALANCE!L387+BALANCE!L399</f>
        <v>0</v>
      </c>
      <c r="M72" s="22">
        <f>BALANCE!M375+BALANCE!M387+BALANCE!M399</f>
        <v>0</v>
      </c>
      <c r="N72" s="22">
        <f>BALANCE!N375+BALANCE!N387+BALANCE!N399</f>
        <v>0</v>
      </c>
      <c r="O72" s="22">
        <f>BALANCE!O375+BALANCE!O387+BALANCE!O399</f>
        <v>0</v>
      </c>
      <c r="P72" s="22">
        <f>BALANCE!P375+BALANCE!P387+BALANCE!P399</f>
        <v>0</v>
      </c>
      <c r="Q72" s="22">
        <f>BALANCE!Q375+BALANCE!Q387+BALANCE!Q399</f>
        <v>0</v>
      </c>
      <c r="R72" s="22">
        <f>BALANCE!R375+BALANCE!R387+BALANCE!R399</f>
        <v>0</v>
      </c>
      <c r="S72" s="22">
        <f>BALANCE!S375+BALANCE!S387+BALANCE!S399</f>
        <v>0</v>
      </c>
      <c r="T72" s="22">
        <f>BALANCE!T375+BALANCE!T387+BALANCE!T399</f>
        <v>0</v>
      </c>
      <c r="U72" s="22">
        <f>BALANCE!U375+BALANCE!U387+BALANCE!U399</f>
        <v>0</v>
      </c>
      <c r="V72" s="22">
        <f>BALANCE!V375+BALANCE!V387+BALANCE!V399</f>
        <v>0</v>
      </c>
      <c r="W72" s="22">
        <f>BALANCE!W375+BALANCE!W387+BALANCE!W399</f>
        <v>0</v>
      </c>
      <c r="X72" s="22">
        <f>BALANCE!X375+BALANCE!X387+BALANCE!X399</f>
        <v>0</v>
      </c>
      <c r="Y72" s="22">
        <f>BALANCE!Y375+BALANCE!Y387+BALANCE!Y399</f>
        <v>0</v>
      </c>
      <c r="Z72" s="22">
        <f>BALANCE!Z375+BALANCE!Z387+BALANCE!Z399</f>
        <v>0</v>
      </c>
      <c r="AA72" s="22">
        <f>BALANCE!AA375+BALANCE!AA387+BALANCE!AA399</f>
        <v>0</v>
      </c>
      <c r="AB72" s="22">
        <f>BALANCE!AB375+BALANCE!AB387+BALANCE!AB399</f>
        <v>0</v>
      </c>
      <c r="AC72" s="22">
        <f>BALANCE!AC375+BALANCE!AC387+BALANCE!AC399</f>
        <v>0</v>
      </c>
      <c r="AD72" s="22">
        <f>BALANCE!AD375+BALANCE!AD387+BALANCE!AD399</f>
        <v>0</v>
      </c>
      <c r="AE72" s="22">
        <f>BALANCE!AE375+BALANCE!AE387+BALANCE!AE399</f>
        <v>0</v>
      </c>
      <c r="AF72" s="22">
        <f>BALANCE!AF375+BALANCE!AF387+BALANCE!AF399</f>
        <v>0</v>
      </c>
      <c r="AG72" s="22">
        <f>BALANCE!AG375+BALANCE!AG387+BALANCE!AG399</f>
        <v>0</v>
      </c>
      <c r="AH72" s="22">
        <f>BALANCE!AH375+BALANCE!AH387+BALANCE!AH399</f>
        <v>0</v>
      </c>
      <c r="AI72" s="22">
        <f>BALANCE!AI375+BALANCE!AI387+BALANCE!AI399</f>
        <v>0</v>
      </c>
      <c r="AJ72" s="373">
        <f>BALANCE!AJ375+BALANCE!AJ387+BALANCE!AJ399</f>
        <v>0</v>
      </c>
    </row>
    <row r="73" spans="2:36" x14ac:dyDescent="0.25">
      <c r="B73" s="38" t="s">
        <v>1084</v>
      </c>
      <c r="C73" s="9" t="s">
        <v>625</v>
      </c>
      <c r="D73" s="22">
        <f>BALANCE!D376+BALANCE!D388+BALANCE!D400</f>
        <v>0</v>
      </c>
      <c r="E73" s="22">
        <f>BALANCE!E376+BALANCE!E388+BALANCE!E400</f>
        <v>0</v>
      </c>
      <c r="F73" s="22">
        <f>BALANCE!F376+BALANCE!F388+BALANCE!F400</f>
        <v>0</v>
      </c>
      <c r="G73" s="22">
        <f>BALANCE!G376+BALANCE!G388+BALANCE!G400</f>
        <v>0</v>
      </c>
      <c r="H73" s="22">
        <f>BALANCE!H376+BALANCE!H388+BALANCE!H400</f>
        <v>0</v>
      </c>
      <c r="I73" s="22">
        <f>BALANCE!I376+BALANCE!I388+BALANCE!I400</f>
        <v>0</v>
      </c>
      <c r="J73" s="22">
        <f>BALANCE!J376+BALANCE!J388+BALANCE!J400</f>
        <v>0</v>
      </c>
      <c r="K73" s="22">
        <f>BALANCE!K376+BALANCE!K388+BALANCE!K400</f>
        <v>0</v>
      </c>
      <c r="L73" s="22">
        <f>BALANCE!L376+BALANCE!L388+BALANCE!L400</f>
        <v>0</v>
      </c>
      <c r="M73" s="22">
        <f>BALANCE!M376+BALANCE!M388+BALANCE!M400</f>
        <v>0</v>
      </c>
      <c r="N73" s="22">
        <f>BALANCE!N376+BALANCE!N388+BALANCE!N400</f>
        <v>0</v>
      </c>
      <c r="O73" s="22">
        <f>BALANCE!O376+BALANCE!O388+BALANCE!O400</f>
        <v>0</v>
      </c>
      <c r="P73" s="22">
        <f>BALANCE!P376+BALANCE!P388+BALANCE!P400</f>
        <v>0</v>
      </c>
      <c r="Q73" s="22">
        <f>BALANCE!Q376+BALANCE!Q388+BALANCE!Q400</f>
        <v>0</v>
      </c>
      <c r="R73" s="22">
        <f>BALANCE!R376+BALANCE!R388+BALANCE!R400</f>
        <v>0</v>
      </c>
      <c r="S73" s="22">
        <f>BALANCE!S376+BALANCE!S388+BALANCE!S400</f>
        <v>0</v>
      </c>
      <c r="T73" s="22">
        <f>BALANCE!T376+BALANCE!T388+BALANCE!T400</f>
        <v>0</v>
      </c>
      <c r="U73" s="22">
        <f>BALANCE!U376+BALANCE!U388+BALANCE!U400</f>
        <v>0</v>
      </c>
      <c r="V73" s="22">
        <f>BALANCE!V376+BALANCE!V388+BALANCE!V400</f>
        <v>0</v>
      </c>
      <c r="W73" s="22">
        <f>BALANCE!W376+BALANCE!W388+BALANCE!W400</f>
        <v>0</v>
      </c>
      <c r="X73" s="22">
        <f>BALANCE!X376+BALANCE!X388+BALANCE!X400</f>
        <v>0</v>
      </c>
      <c r="Y73" s="22">
        <f>BALANCE!Y376+BALANCE!Y388+BALANCE!Y400</f>
        <v>0</v>
      </c>
      <c r="Z73" s="22">
        <f>BALANCE!Z376+BALANCE!Z388+BALANCE!Z400</f>
        <v>0</v>
      </c>
      <c r="AA73" s="22">
        <f>BALANCE!AA376+BALANCE!AA388+BALANCE!AA400</f>
        <v>0</v>
      </c>
      <c r="AB73" s="22">
        <f>BALANCE!AB376+BALANCE!AB388+BALANCE!AB400</f>
        <v>0</v>
      </c>
      <c r="AC73" s="22">
        <f>BALANCE!AC376+BALANCE!AC388+BALANCE!AC400</f>
        <v>0</v>
      </c>
      <c r="AD73" s="22">
        <f>BALANCE!AD376+BALANCE!AD388+BALANCE!AD400</f>
        <v>0</v>
      </c>
      <c r="AE73" s="22">
        <f>BALANCE!AE376+BALANCE!AE388+BALANCE!AE400</f>
        <v>0</v>
      </c>
      <c r="AF73" s="22">
        <f>BALANCE!AF376+BALANCE!AF388+BALANCE!AF400</f>
        <v>0</v>
      </c>
      <c r="AG73" s="22">
        <f>BALANCE!AG376+BALANCE!AG388+BALANCE!AG400</f>
        <v>0</v>
      </c>
      <c r="AH73" s="22">
        <f>BALANCE!AH376+BALANCE!AH388+BALANCE!AH400</f>
        <v>0</v>
      </c>
      <c r="AI73" s="22">
        <f>BALANCE!AI376+BALANCE!AI388+BALANCE!AI400</f>
        <v>0</v>
      </c>
      <c r="AJ73" s="373">
        <f>BALANCE!AJ376+BALANCE!AJ388+BALANCE!AJ400</f>
        <v>0</v>
      </c>
    </row>
    <row r="74" spans="2:36" x14ac:dyDescent="0.25">
      <c r="B74" s="38" t="s">
        <v>1085</v>
      </c>
      <c r="C74" s="9" t="s">
        <v>627</v>
      </c>
      <c r="D74" s="22">
        <f>BALANCE!D377+BALANCE!D389+BALANCE!D401</f>
        <v>0</v>
      </c>
      <c r="E74" s="22">
        <f>BALANCE!E377+BALANCE!E389+BALANCE!E401</f>
        <v>0</v>
      </c>
      <c r="F74" s="22">
        <f>BALANCE!F377+BALANCE!F389+BALANCE!F401</f>
        <v>0</v>
      </c>
      <c r="G74" s="22">
        <f>BALANCE!G377+BALANCE!G389+BALANCE!G401</f>
        <v>0</v>
      </c>
      <c r="H74" s="22">
        <f>BALANCE!H377+BALANCE!H389+BALANCE!H401</f>
        <v>0</v>
      </c>
      <c r="I74" s="22">
        <f>BALANCE!I377+BALANCE!I389+BALANCE!I401</f>
        <v>0</v>
      </c>
      <c r="J74" s="22">
        <f>BALANCE!J377+BALANCE!J389+BALANCE!J401</f>
        <v>0</v>
      </c>
      <c r="K74" s="22">
        <f>BALANCE!K377+BALANCE!K389+BALANCE!K401</f>
        <v>0</v>
      </c>
      <c r="L74" s="22">
        <f>BALANCE!L377+BALANCE!L389+BALANCE!L401</f>
        <v>0</v>
      </c>
      <c r="M74" s="22">
        <f>BALANCE!M377+BALANCE!M389+BALANCE!M401</f>
        <v>0</v>
      </c>
      <c r="N74" s="22">
        <f>BALANCE!N377+BALANCE!N389+BALANCE!N401</f>
        <v>0</v>
      </c>
      <c r="O74" s="22">
        <f>BALANCE!O377+BALANCE!O389+BALANCE!O401</f>
        <v>0</v>
      </c>
      <c r="P74" s="22">
        <f>BALANCE!P377+BALANCE!P389+BALANCE!P401</f>
        <v>0</v>
      </c>
      <c r="Q74" s="22">
        <f>BALANCE!Q377+BALANCE!Q389+BALANCE!Q401</f>
        <v>0</v>
      </c>
      <c r="R74" s="22">
        <f>BALANCE!R377+BALANCE!R389+BALANCE!R401</f>
        <v>0</v>
      </c>
      <c r="S74" s="22">
        <f>BALANCE!S377+BALANCE!S389+BALANCE!S401</f>
        <v>0</v>
      </c>
      <c r="T74" s="22">
        <f>BALANCE!T377+BALANCE!T389+BALANCE!T401</f>
        <v>0</v>
      </c>
      <c r="U74" s="22">
        <f>BALANCE!U377+BALANCE!U389+BALANCE!U401</f>
        <v>0</v>
      </c>
      <c r="V74" s="22">
        <f>BALANCE!V377+BALANCE!V389+BALANCE!V401</f>
        <v>0</v>
      </c>
      <c r="W74" s="22">
        <f>BALANCE!W377+BALANCE!W389+BALANCE!W401</f>
        <v>0</v>
      </c>
      <c r="X74" s="22">
        <f>BALANCE!X377+BALANCE!X389+BALANCE!X401</f>
        <v>0</v>
      </c>
      <c r="Y74" s="22">
        <f>BALANCE!Y377+BALANCE!Y389+BALANCE!Y401</f>
        <v>0</v>
      </c>
      <c r="Z74" s="22">
        <f>BALANCE!Z377+BALANCE!Z389+BALANCE!Z401</f>
        <v>0</v>
      </c>
      <c r="AA74" s="22">
        <f>BALANCE!AA377+BALANCE!AA389+BALANCE!AA401</f>
        <v>0</v>
      </c>
      <c r="AB74" s="22">
        <f>BALANCE!AB377+BALANCE!AB389+BALANCE!AB401</f>
        <v>0</v>
      </c>
      <c r="AC74" s="22">
        <f>BALANCE!AC377+BALANCE!AC389+BALANCE!AC401</f>
        <v>0</v>
      </c>
      <c r="AD74" s="22">
        <f>BALANCE!AD377+BALANCE!AD389+BALANCE!AD401</f>
        <v>0</v>
      </c>
      <c r="AE74" s="22">
        <f>BALANCE!AE377+BALANCE!AE389+BALANCE!AE401</f>
        <v>0</v>
      </c>
      <c r="AF74" s="22">
        <f>BALANCE!AF377+BALANCE!AF389+BALANCE!AF401</f>
        <v>0</v>
      </c>
      <c r="AG74" s="22">
        <f>BALANCE!AG377+BALANCE!AG389+BALANCE!AG401</f>
        <v>0</v>
      </c>
      <c r="AH74" s="22">
        <f>BALANCE!AH377+BALANCE!AH389+BALANCE!AH401</f>
        <v>0</v>
      </c>
      <c r="AI74" s="22">
        <f>BALANCE!AI377+BALANCE!AI389+BALANCE!AI401</f>
        <v>0</v>
      </c>
      <c r="AJ74" s="373">
        <f>BALANCE!AJ377+BALANCE!AJ389+BALANCE!AJ401</f>
        <v>0</v>
      </c>
    </row>
    <row r="75" spans="2:36" x14ac:dyDescent="0.25">
      <c r="B75" s="38" t="s">
        <v>1086</v>
      </c>
      <c r="C75" s="9" t="s">
        <v>629</v>
      </c>
      <c r="D75" s="22">
        <f>BALANCE!D378+BALANCE!D390+BALANCE!D402</f>
        <v>0</v>
      </c>
      <c r="E75" s="22">
        <f>BALANCE!E378+BALANCE!E390+BALANCE!E402</f>
        <v>0</v>
      </c>
      <c r="F75" s="22">
        <f>BALANCE!F378+BALANCE!F390+BALANCE!F402</f>
        <v>0</v>
      </c>
      <c r="G75" s="22">
        <f>BALANCE!G378+BALANCE!G390+BALANCE!G402</f>
        <v>0</v>
      </c>
      <c r="H75" s="22">
        <f>BALANCE!H378+BALANCE!H390+BALANCE!H402</f>
        <v>0</v>
      </c>
      <c r="I75" s="22">
        <f>BALANCE!I378+BALANCE!I390+BALANCE!I402</f>
        <v>0</v>
      </c>
      <c r="J75" s="22">
        <f>BALANCE!J378+BALANCE!J390+BALANCE!J402</f>
        <v>0</v>
      </c>
      <c r="K75" s="22">
        <f>BALANCE!K378+BALANCE!K390+BALANCE!K402</f>
        <v>0</v>
      </c>
      <c r="L75" s="22">
        <f>BALANCE!L378+BALANCE!L390+BALANCE!L402</f>
        <v>0</v>
      </c>
      <c r="M75" s="22">
        <f>BALANCE!M378+BALANCE!M390+BALANCE!M402</f>
        <v>0</v>
      </c>
      <c r="N75" s="22">
        <f>BALANCE!N378+BALANCE!N390+BALANCE!N402</f>
        <v>0</v>
      </c>
      <c r="O75" s="22">
        <f>BALANCE!O378+BALANCE!O390+BALANCE!O402</f>
        <v>0</v>
      </c>
      <c r="P75" s="22">
        <f>BALANCE!P378+BALANCE!P390+BALANCE!P402</f>
        <v>0</v>
      </c>
      <c r="Q75" s="22">
        <f>BALANCE!Q378+BALANCE!Q390+BALANCE!Q402</f>
        <v>0</v>
      </c>
      <c r="R75" s="22">
        <f>BALANCE!R378+BALANCE!R390+BALANCE!R402</f>
        <v>0</v>
      </c>
      <c r="S75" s="22">
        <f>BALANCE!S378+BALANCE!S390+BALANCE!S402</f>
        <v>0</v>
      </c>
      <c r="T75" s="22">
        <f>BALANCE!T378+BALANCE!T390+BALANCE!T402</f>
        <v>0</v>
      </c>
      <c r="U75" s="22">
        <f>BALANCE!U378+BALANCE!U390+BALANCE!U402</f>
        <v>0</v>
      </c>
      <c r="V75" s="22">
        <f>BALANCE!V378+BALANCE!V390+BALANCE!V402</f>
        <v>0</v>
      </c>
      <c r="W75" s="22">
        <f>BALANCE!W378+BALANCE!W390+BALANCE!W402</f>
        <v>0</v>
      </c>
      <c r="X75" s="22">
        <f>BALANCE!X378+BALANCE!X390+BALANCE!X402</f>
        <v>0</v>
      </c>
      <c r="Y75" s="22">
        <f>BALANCE!Y378+BALANCE!Y390+BALANCE!Y402</f>
        <v>0</v>
      </c>
      <c r="Z75" s="22">
        <f>BALANCE!Z378+BALANCE!Z390+BALANCE!Z402</f>
        <v>0</v>
      </c>
      <c r="AA75" s="22">
        <f>BALANCE!AA378+BALANCE!AA390+BALANCE!AA402</f>
        <v>0</v>
      </c>
      <c r="AB75" s="22">
        <f>BALANCE!AB378+BALANCE!AB390+BALANCE!AB402</f>
        <v>0</v>
      </c>
      <c r="AC75" s="22">
        <f>BALANCE!AC378+BALANCE!AC390+BALANCE!AC402</f>
        <v>0</v>
      </c>
      <c r="AD75" s="22">
        <f>BALANCE!AD378+BALANCE!AD390+BALANCE!AD402</f>
        <v>0</v>
      </c>
      <c r="AE75" s="22">
        <f>BALANCE!AE378+BALANCE!AE390+BALANCE!AE402</f>
        <v>0</v>
      </c>
      <c r="AF75" s="22">
        <f>BALANCE!AF378+BALANCE!AF390+BALANCE!AF402</f>
        <v>0</v>
      </c>
      <c r="AG75" s="22">
        <f>BALANCE!AG378+BALANCE!AG390+BALANCE!AG402</f>
        <v>0</v>
      </c>
      <c r="AH75" s="22">
        <f>BALANCE!AH378+BALANCE!AH390+BALANCE!AH402</f>
        <v>0</v>
      </c>
      <c r="AI75" s="22">
        <f>BALANCE!AI378+BALANCE!AI390+BALANCE!AI402</f>
        <v>0</v>
      </c>
      <c r="AJ75" s="373">
        <f>BALANCE!AJ378+BALANCE!AJ390+BALANCE!AJ402</f>
        <v>0</v>
      </c>
    </row>
    <row r="76" spans="2:36" x14ac:dyDescent="0.25">
      <c r="B76" s="38" t="s">
        <v>1087</v>
      </c>
      <c r="C76" s="9" t="s">
        <v>631</v>
      </c>
      <c r="D76" s="22">
        <f>BALANCE!D379+BALANCE!D391+BALANCE!D403</f>
        <v>0</v>
      </c>
      <c r="E76" s="22">
        <f>BALANCE!E379+BALANCE!E391+BALANCE!E403</f>
        <v>0</v>
      </c>
      <c r="F76" s="22">
        <f>BALANCE!F379+BALANCE!F391+BALANCE!F403</f>
        <v>0</v>
      </c>
      <c r="G76" s="22">
        <f>BALANCE!G379+BALANCE!G391+BALANCE!G403</f>
        <v>0</v>
      </c>
      <c r="H76" s="22">
        <f>BALANCE!H379+BALANCE!H391+BALANCE!H403</f>
        <v>0</v>
      </c>
      <c r="I76" s="22">
        <f>BALANCE!I379+BALANCE!I391+BALANCE!I403</f>
        <v>0</v>
      </c>
      <c r="J76" s="22">
        <f>BALANCE!J379+BALANCE!J391+BALANCE!J403</f>
        <v>0</v>
      </c>
      <c r="K76" s="22">
        <f>BALANCE!K379+BALANCE!K391+BALANCE!K403</f>
        <v>0</v>
      </c>
      <c r="L76" s="22">
        <f>BALANCE!L379+BALANCE!L391+BALANCE!L403</f>
        <v>0</v>
      </c>
      <c r="M76" s="22">
        <f>BALANCE!M379+BALANCE!M391+BALANCE!M403</f>
        <v>0</v>
      </c>
      <c r="N76" s="22">
        <f>BALANCE!N379+BALANCE!N391+BALANCE!N403</f>
        <v>0</v>
      </c>
      <c r="O76" s="22">
        <f>BALANCE!O379+BALANCE!O391+BALANCE!O403</f>
        <v>0</v>
      </c>
      <c r="P76" s="22">
        <f>BALANCE!P379+BALANCE!P391+BALANCE!P403</f>
        <v>0</v>
      </c>
      <c r="Q76" s="22">
        <f>BALANCE!Q379+BALANCE!Q391+BALANCE!Q403</f>
        <v>0</v>
      </c>
      <c r="R76" s="22">
        <f>BALANCE!R379+BALANCE!R391+BALANCE!R403</f>
        <v>0</v>
      </c>
      <c r="S76" s="22">
        <f>BALANCE!S379+BALANCE!S391+BALANCE!S403</f>
        <v>0</v>
      </c>
      <c r="T76" s="22">
        <f>BALANCE!T379+BALANCE!T391+BALANCE!T403</f>
        <v>0</v>
      </c>
      <c r="U76" s="22">
        <f>BALANCE!U379+BALANCE!U391+BALANCE!U403</f>
        <v>0</v>
      </c>
      <c r="V76" s="22">
        <f>BALANCE!V379+BALANCE!V391+BALANCE!V403</f>
        <v>0</v>
      </c>
      <c r="W76" s="22">
        <f>BALANCE!W379+BALANCE!W391+BALANCE!W403</f>
        <v>0</v>
      </c>
      <c r="X76" s="22">
        <f>BALANCE!X379+BALANCE!X391+BALANCE!X403</f>
        <v>0</v>
      </c>
      <c r="Y76" s="22">
        <f>BALANCE!Y379+BALANCE!Y391+BALANCE!Y403</f>
        <v>0</v>
      </c>
      <c r="Z76" s="22">
        <f>BALANCE!Z379+BALANCE!Z391+BALANCE!Z403</f>
        <v>0</v>
      </c>
      <c r="AA76" s="22">
        <f>BALANCE!AA379+BALANCE!AA391+BALANCE!AA403</f>
        <v>0</v>
      </c>
      <c r="AB76" s="22">
        <f>BALANCE!AB379+BALANCE!AB391+BALANCE!AB403</f>
        <v>0</v>
      </c>
      <c r="AC76" s="22">
        <f>BALANCE!AC379+BALANCE!AC391+BALANCE!AC403</f>
        <v>0</v>
      </c>
      <c r="AD76" s="22">
        <f>BALANCE!AD379+BALANCE!AD391+BALANCE!AD403</f>
        <v>0</v>
      </c>
      <c r="AE76" s="22">
        <f>BALANCE!AE379+BALANCE!AE391+BALANCE!AE403</f>
        <v>0</v>
      </c>
      <c r="AF76" s="22">
        <f>BALANCE!AF379+BALANCE!AF391+BALANCE!AF403</f>
        <v>0</v>
      </c>
      <c r="AG76" s="22">
        <f>BALANCE!AG379+BALANCE!AG391+BALANCE!AG403</f>
        <v>0</v>
      </c>
      <c r="AH76" s="22">
        <f>BALANCE!AH379+BALANCE!AH391+BALANCE!AH403</f>
        <v>0</v>
      </c>
      <c r="AI76" s="22">
        <f>BALANCE!AI379+BALANCE!AI391+BALANCE!AI403</f>
        <v>0</v>
      </c>
      <c r="AJ76" s="373">
        <f>BALANCE!AJ379+BALANCE!AJ391+BALANCE!AJ403</f>
        <v>0</v>
      </c>
    </row>
    <row r="77" spans="2:36" x14ac:dyDescent="0.25">
      <c r="B77" s="15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373"/>
    </row>
    <row r="78" spans="2:36" s="28" customFormat="1" x14ac:dyDescent="0.25">
      <c r="B78" s="459"/>
      <c r="C78" s="460" t="s">
        <v>1842</v>
      </c>
      <c r="D78" s="461">
        <f>SUM(D79:D83)</f>
        <v>5917.4536100000005</v>
      </c>
      <c r="E78" s="461">
        <f t="shared" ref="E78:AI78" si="10">SUM(E79:E83)</f>
        <v>4479.7937000000002</v>
      </c>
      <c r="F78" s="461">
        <f t="shared" si="10"/>
        <v>17321.50532</v>
      </c>
      <c r="G78" s="461">
        <f t="shared" si="10"/>
        <v>4625.7016599999997</v>
      </c>
      <c r="H78" s="461">
        <f t="shared" si="10"/>
        <v>32344.454289999998</v>
      </c>
      <c r="I78" s="461">
        <f t="shared" si="10"/>
        <v>4432.6475200000004</v>
      </c>
      <c r="J78" s="461">
        <f t="shared" si="10"/>
        <v>476.43255999999997</v>
      </c>
      <c r="K78" s="461">
        <f t="shared" si="10"/>
        <v>0</v>
      </c>
      <c r="L78" s="461">
        <f>SUM(L79:L83)</f>
        <v>1387.93064</v>
      </c>
      <c r="M78" s="461">
        <f t="shared" si="10"/>
        <v>295.02991999999995</v>
      </c>
      <c r="N78" s="461">
        <f t="shared" si="10"/>
        <v>887.01572999999996</v>
      </c>
      <c r="O78" s="461">
        <f t="shared" si="10"/>
        <v>1893.8663200000001</v>
      </c>
      <c r="P78" s="461">
        <f t="shared" si="10"/>
        <v>929.77050000000008</v>
      </c>
      <c r="Q78" s="461">
        <f t="shared" si="10"/>
        <v>0</v>
      </c>
      <c r="R78" s="461">
        <f t="shared" si="10"/>
        <v>10302.693190000002</v>
      </c>
      <c r="S78" s="461">
        <f>SUM(S79:S83)</f>
        <v>3280.8467600000004</v>
      </c>
      <c r="T78" s="461">
        <f t="shared" si="10"/>
        <v>145.41091</v>
      </c>
      <c r="U78" s="461">
        <f t="shared" si="10"/>
        <v>363.64149000000003</v>
      </c>
      <c r="V78" s="461">
        <f t="shared" si="10"/>
        <v>48.471299999999999</v>
      </c>
      <c r="W78" s="461">
        <f t="shared" si="10"/>
        <v>0</v>
      </c>
      <c r="X78" s="461">
        <f t="shared" si="10"/>
        <v>66.461280000000002</v>
      </c>
      <c r="Y78" s="461">
        <f t="shared" si="10"/>
        <v>0</v>
      </c>
      <c r="Z78" s="461">
        <f t="shared" si="10"/>
        <v>63.675000000000004</v>
      </c>
      <c r="AA78" s="461">
        <f t="shared" si="10"/>
        <v>0</v>
      </c>
      <c r="AB78" s="461">
        <f t="shared" si="10"/>
        <v>130.64438000000001</v>
      </c>
      <c r="AC78" s="461">
        <f>SUM(AC79:AC83)</f>
        <v>0</v>
      </c>
      <c r="AD78" s="461">
        <f t="shared" si="10"/>
        <v>4099.1511199999995</v>
      </c>
      <c r="AE78" s="461">
        <f t="shared" si="10"/>
        <v>46746.298599999995</v>
      </c>
      <c r="AF78" s="461">
        <f t="shared" si="10"/>
        <v>887.01572999999996</v>
      </c>
      <c r="AG78" s="461">
        <f t="shared" si="10"/>
        <v>1731.4318600000001</v>
      </c>
      <c r="AH78" s="461">
        <f t="shared" si="10"/>
        <v>0</v>
      </c>
      <c r="AI78" s="461">
        <f t="shared" si="10"/>
        <v>0</v>
      </c>
      <c r="AJ78" s="462">
        <f>SUM(AJ79:AJ83)</f>
        <v>44127.851009999998</v>
      </c>
    </row>
    <row r="79" spans="2:36" x14ac:dyDescent="0.25">
      <c r="B79" s="38" t="s">
        <v>632</v>
      </c>
      <c r="C79" s="9" t="s">
        <v>623</v>
      </c>
      <c r="D79" s="22">
        <f>BALANCE!D183+BALANCE!D213+BALANCE!D243</f>
        <v>269.69842999999997</v>
      </c>
      <c r="E79" s="22">
        <f>BALANCE!E183+BALANCE!E213+BALANCE!E243</f>
        <v>163.96883</v>
      </c>
      <c r="F79" s="22">
        <f>BALANCE!F183+BALANCE!F213+BALANCE!F243</f>
        <v>1806.39489</v>
      </c>
      <c r="G79" s="22">
        <f>BALANCE!G183+BALANCE!G213+BALANCE!G243</f>
        <v>502.03841</v>
      </c>
      <c r="H79" s="22">
        <f>BALANCE!H183+BALANCE!H213+BALANCE!H243</f>
        <v>2742.1005600000003</v>
      </c>
      <c r="I79" s="22">
        <f>BALANCE!I183+BALANCE!I213+BALANCE!I243</f>
        <v>382.25415999999996</v>
      </c>
      <c r="J79" s="22">
        <f>BALANCE!J183+BALANCE!J213+BALANCE!J243</f>
        <v>79.928280000000001</v>
      </c>
      <c r="K79" s="22">
        <f>BALANCE!K183+BALANCE!K213+BALANCE!K243</f>
        <v>0</v>
      </c>
      <c r="L79" s="22">
        <f>BALANCE!L183+BALANCE!L213+BALANCE!L243</f>
        <v>383.13173</v>
      </c>
      <c r="M79" s="22">
        <f>BALANCE!M183+BALANCE!M213+BALANCE!M243</f>
        <v>42.098309999999998</v>
      </c>
      <c r="N79" s="22">
        <f>BALANCE!N183+BALANCE!N213+BALANCE!N243</f>
        <v>133.80116999999998</v>
      </c>
      <c r="O79" s="22">
        <f>BALANCE!O183+BALANCE!O213+BALANCE!O243</f>
        <v>202.24467000000001</v>
      </c>
      <c r="P79" s="22">
        <f>BALANCE!P183+BALANCE!P213+BALANCE!P243</f>
        <v>186.34164999999999</v>
      </c>
      <c r="Q79" s="22">
        <f>BALANCE!Q183+BALANCE!Q213+BALANCE!Q243</f>
        <v>0</v>
      </c>
      <c r="R79" s="22">
        <f>BALANCE!R183+BALANCE!R213+BALANCE!R243</f>
        <v>1409.79997</v>
      </c>
      <c r="S79" s="22">
        <f>BALANCE!S183+BALANCE!S213+BALANCE!S243</f>
        <v>221.29931999999999</v>
      </c>
      <c r="T79" s="22">
        <f>BALANCE!T183+BALANCE!T213+BALANCE!T243</f>
        <v>25.369990000000001</v>
      </c>
      <c r="U79" s="22">
        <f>BALANCE!U183+BALANCE!U213+BALANCE!U243</f>
        <v>19.967500000000001</v>
      </c>
      <c r="V79" s="22">
        <f>BALANCE!V183+BALANCE!V213+BALANCE!V243</f>
        <v>7.1969700000000003</v>
      </c>
      <c r="W79" s="22">
        <f>BALANCE!W183+BALANCE!W213+BALANCE!W243</f>
        <v>0</v>
      </c>
      <c r="X79" s="22">
        <f>BALANCE!X183+BALANCE!X213+BALANCE!X243</f>
        <v>3.0999599999999998</v>
      </c>
      <c r="Y79" s="22">
        <f>BALANCE!Y183+BALANCE!Y213+BALANCE!Y243</f>
        <v>0</v>
      </c>
      <c r="Z79" s="22">
        <f>BALANCE!Z183+BALANCE!Z213+BALANCE!Z243</f>
        <v>5.2960700000000003</v>
      </c>
      <c r="AA79" s="22">
        <f>BALANCE!AA183+BALANCE!AA213+BALANCE!AA243</f>
        <v>0</v>
      </c>
      <c r="AB79" s="22">
        <f>BALANCE!AB183+BALANCE!AB213+BALANCE!AB243</f>
        <v>11.562280000000001</v>
      </c>
      <c r="AC79" s="22">
        <f>BALANCE!AC183+BALANCE!AC213+BALANCE!AC243</f>
        <v>0</v>
      </c>
      <c r="AD79" s="22">
        <f>BALANCE!AD183+BALANCE!AD213+BALANCE!AD243</f>
        <v>293.79209000000003</v>
      </c>
      <c r="AE79" s="22">
        <f>BALANCE!AE183+BALANCE!AE213+BALANCE!AE243</f>
        <v>4445.6926199999998</v>
      </c>
      <c r="AF79" s="22">
        <f>BALANCE!AF183+BALANCE!AF213+BALANCE!AF243</f>
        <v>133.80116999999998</v>
      </c>
      <c r="AG79" s="22">
        <f>BALANCE!AG183+BALANCE!AG213+BALANCE!AG243</f>
        <v>432.42701</v>
      </c>
      <c r="AH79" s="22">
        <f>BALANCE!AH183+BALANCE!AH213+BALANCE!AH243</f>
        <v>0</v>
      </c>
      <c r="AI79" s="22">
        <f>BALANCE!AI183+BALANCE!AI213+BALANCE!AI243</f>
        <v>0</v>
      </c>
      <c r="AJ79" s="373">
        <f>BALANCE!AJ183+BALANCE!AJ213+BALANCE!AJ243</f>
        <v>3879.4644400000006</v>
      </c>
    </row>
    <row r="80" spans="2:36" x14ac:dyDescent="0.25">
      <c r="B80" s="38" t="s">
        <v>633</v>
      </c>
      <c r="C80" s="9" t="s">
        <v>625</v>
      </c>
      <c r="D80" s="22">
        <f>BALANCE!D184+BALANCE!D214+BALANCE!D244</f>
        <v>489.16367000000002</v>
      </c>
      <c r="E80" s="22">
        <f>BALANCE!E184+BALANCE!E214+BALANCE!E244</f>
        <v>296.57543999999996</v>
      </c>
      <c r="F80" s="22">
        <f>BALANCE!F184+BALANCE!F214+BALANCE!F244</f>
        <v>1212.2789</v>
      </c>
      <c r="G80" s="22">
        <f>BALANCE!G184+BALANCE!G214+BALANCE!G244</f>
        <v>381.58102000000002</v>
      </c>
      <c r="H80" s="22">
        <f>BALANCE!H184+BALANCE!H214+BALANCE!H244</f>
        <v>2379.5990300000003</v>
      </c>
      <c r="I80" s="22">
        <f>BALANCE!I184+BALANCE!I214+BALANCE!I244</f>
        <v>243.48154000000002</v>
      </c>
      <c r="J80" s="22">
        <f>BALANCE!J184+BALANCE!J214+BALANCE!J244</f>
        <v>28.180230000000002</v>
      </c>
      <c r="K80" s="22">
        <f>BALANCE!K184+BALANCE!K214+BALANCE!K244</f>
        <v>0</v>
      </c>
      <c r="L80" s="22">
        <f>BALANCE!L184+BALANCE!L214+BALANCE!L244</f>
        <v>59.252760000000002</v>
      </c>
      <c r="M80" s="22">
        <f>BALANCE!M184+BALANCE!M214+BALANCE!M244</f>
        <v>17.900500000000001</v>
      </c>
      <c r="N80" s="22">
        <f>BALANCE!N184+BALANCE!N214+BALANCE!N244</f>
        <v>88.850159999999988</v>
      </c>
      <c r="O80" s="22">
        <f>BALANCE!O184+BALANCE!O214+BALANCE!O244</f>
        <v>70.835390000000004</v>
      </c>
      <c r="P80" s="22">
        <f>BALANCE!P184+BALANCE!P214+BALANCE!P244</f>
        <v>98.331150000000008</v>
      </c>
      <c r="Q80" s="22">
        <f>BALANCE!Q184+BALANCE!Q214+BALANCE!Q244</f>
        <v>0</v>
      </c>
      <c r="R80" s="22">
        <f>BALANCE!R184+BALANCE!R214+BALANCE!R244</f>
        <v>606.83172999999999</v>
      </c>
      <c r="S80" s="22">
        <f>BALANCE!S184+BALANCE!S214+BALANCE!S244</f>
        <v>134.81682000000001</v>
      </c>
      <c r="T80" s="22">
        <f>BALANCE!T184+BALANCE!T214+BALANCE!T244</f>
        <v>15.23305</v>
      </c>
      <c r="U80" s="22">
        <f>BALANCE!U184+BALANCE!U214+BALANCE!U244</f>
        <v>19.050039999999999</v>
      </c>
      <c r="V80" s="22">
        <f>BALANCE!V184+BALANCE!V214+BALANCE!V244</f>
        <v>4.6104399999999996</v>
      </c>
      <c r="W80" s="22">
        <f>BALANCE!W184+BALANCE!W214+BALANCE!W244</f>
        <v>0</v>
      </c>
      <c r="X80" s="22">
        <f>BALANCE!X184+BALANCE!X214+BALANCE!X244</f>
        <v>2.1153200000000001</v>
      </c>
      <c r="Y80" s="22">
        <f>BALANCE!Y184+BALANCE!Y214+BALANCE!Y244</f>
        <v>0</v>
      </c>
      <c r="Z80" s="22">
        <f>BALANCE!Z184+BALANCE!Z214+BALANCE!Z244</f>
        <v>9.1119199999999996</v>
      </c>
      <c r="AA80" s="22">
        <f>BALANCE!AA184+BALANCE!AA214+BALANCE!AA244</f>
        <v>0</v>
      </c>
      <c r="AB80" s="22">
        <f>BALANCE!AB184+BALANCE!AB214+BALANCE!AB244</f>
        <v>19.75629</v>
      </c>
      <c r="AC80" s="22">
        <f>BALANCE!AC184+BALANCE!AC214+BALANCE!AC244</f>
        <v>0</v>
      </c>
      <c r="AD80" s="22">
        <f>BALANCE!AD184+BALANCE!AD214+BALANCE!AD244</f>
        <v>204.69388000000001</v>
      </c>
      <c r="AE80" s="22">
        <f>BALANCE!AE184+BALANCE!AE214+BALANCE!AE244</f>
        <v>3191.12464</v>
      </c>
      <c r="AF80" s="22">
        <f>BALANCE!AF184+BALANCE!AF214+BALANCE!AF244</f>
        <v>88.850159999999988</v>
      </c>
      <c r="AG80" s="22">
        <f>BALANCE!AG184+BALANCE!AG214+BALANCE!AG244</f>
        <v>81.7637</v>
      </c>
      <c r="AH80" s="22">
        <f>BALANCE!AH184+BALANCE!AH214+BALANCE!AH244</f>
        <v>0</v>
      </c>
      <c r="AI80" s="22">
        <f>BALANCE!AI184+BALANCE!AI214+BALANCE!AI244</f>
        <v>0</v>
      </c>
      <c r="AJ80" s="373">
        <f>BALANCE!AJ184+BALANCE!AJ214+BALANCE!AJ244</f>
        <v>3020.5107799999996</v>
      </c>
    </row>
    <row r="81" spans="2:36" x14ac:dyDescent="0.25">
      <c r="B81" s="38" t="s">
        <v>634</v>
      </c>
      <c r="C81" s="9" t="s">
        <v>627</v>
      </c>
      <c r="D81" s="22">
        <f>BALANCE!D185+BALANCE!D215+BALANCE!D245</f>
        <v>603.07493999999997</v>
      </c>
      <c r="E81" s="22">
        <f>BALANCE!E185+BALANCE!E215+BALANCE!E245</f>
        <v>124.98991000000001</v>
      </c>
      <c r="F81" s="22">
        <f>BALANCE!F185+BALANCE!F215+BALANCE!F245</f>
        <v>1464.08196</v>
      </c>
      <c r="G81" s="22">
        <f>BALANCE!G185+BALANCE!G215+BALANCE!G245</f>
        <v>508.62267999999995</v>
      </c>
      <c r="H81" s="22">
        <f>BALANCE!H185+BALANCE!H215+BALANCE!H245</f>
        <v>2700.7694899999997</v>
      </c>
      <c r="I81" s="22">
        <f>BALANCE!I185+BALANCE!I215+BALANCE!I245</f>
        <v>387.62729999999999</v>
      </c>
      <c r="J81" s="22">
        <f>BALANCE!J185+BALANCE!J215+BALANCE!J245</f>
        <v>40.481529999999999</v>
      </c>
      <c r="K81" s="22">
        <f>BALANCE!K185+BALANCE!K215+BALANCE!K245</f>
        <v>0</v>
      </c>
      <c r="L81" s="22">
        <f>BALANCE!L185+BALANCE!L215+BALANCE!L245</f>
        <v>82.480850000000004</v>
      </c>
      <c r="M81" s="22">
        <f>BALANCE!M185+BALANCE!M215+BALANCE!M245</f>
        <v>23.821269999999998</v>
      </c>
      <c r="N81" s="22">
        <f>BALANCE!N185+BALANCE!N215+BALANCE!N245</f>
        <v>154.45842999999999</v>
      </c>
      <c r="O81" s="22">
        <f>BALANCE!O185+BALANCE!O215+BALANCE!O245</f>
        <v>108.97931</v>
      </c>
      <c r="P81" s="22">
        <f>BALANCE!P185+BALANCE!P215+BALANCE!P245</f>
        <v>119.79155</v>
      </c>
      <c r="Q81" s="22">
        <f>BALANCE!Q185+BALANCE!Q215+BALANCE!Q245</f>
        <v>0</v>
      </c>
      <c r="R81" s="22">
        <f>BALANCE!R185+BALANCE!R215+BALANCE!R245</f>
        <v>917.64024000000006</v>
      </c>
      <c r="S81" s="22">
        <f>BALANCE!S185+BALANCE!S215+BALANCE!S245</f>
        <v>193.24543</v>
      </c>
      <c r="T81" s="22">
        <f>BALANCE!T185+BALANCE!T215+BALANCE!T245</f>
        <v>60.960589999999996</v>
      </c>
      <c r="U81" s="22">
        <f>BALANCE!U185+BALANCE!U215+BALANCE!U245</f>
        <v>36.042400000000001</v>
      </c>
      <c r="V81" s="22">
        <f>BALANCE!V185+BALANCE!V215+BALANCE!V245</f>
        <v>4.4911300000000001</v>
      </c>
      <c r="W81" s="22">
        <f>BALANCE!W185+BALANCE!W215+BALANCE!W245</f>
        <v>0</v>
      </c>
      <c r="X81" s="22">
        <f>BALANCE!X185+BALANCE!X215+BALANCE!X245</f>
        <v>2.1504500000000002</v>
      </c>
      <c r="Y81" s="22">
        <f>BALANCE!Y185+BALANCE!Y215+BALANCE!Y245</f>
        <v>0</v>
      </c>
      <c r="Z81" s="22">
        <f>BALANCE!Z185+BALANCE!Z215+BALANCE!Z245</f>
        <v>10.940340000000001</v>
      </c>
      <c r="AA81" s="22">
        <f>BALANCE!AA185+BALANCE!AA215+BALANCE!AA245</f>
        <v>0</v>
      </c>
      <c r="AB81" s="22">
        <f>BALANCE!AB185+BALANCE!AB215+BALANCE!AB245</f>
        <v>20.45233</v>
      </c>
      <c r="AC81" s="22">
        <f>BALANCE!AC185+BALANCE!AC215+BALANCE!AC245</f>
        <v>0</v>
      </c>
      <c r="AD81" s="22">
        <f>BALANCE!AD185+BALANCE!AD215+BALANCE!AD245</f>
        <v>328.28267</v>
      </c>
      <c r="AE81" s="22">
        <f>BALANCE!AE185+BALANCE!AE215+BALANCE!AE245</f>
        <v>3946.6923999999999</v>
      </c>
      <c r="AF81" s="22">
        <f>BALANCE!AF185+BALANCE!AF215+BALANCE!AF245</f>
        <v>154.45842999999999</v>
      </c>
      <c r="AG81" s="22">
        <f>BALANCE!AG185+BALANCE!AG215+BALANCE!AG245</f>
        <v>110.79325</v>
      </c>
      <c r="AH81" s="22">
        <f>BALANCE!AH185+BALANCE!AH215+BALANCE!AH245</f>
        <v>0</v>
      </c>
      <c r="AI81" s="22">
        <f>BALANCE!AI185+BALANCE!AI215+BALANCE!AI245</f>
        <v>0</v>
      </c>
      <c r="AJ81" s="373">
        <f>BALANCE!AJ185+BALANCE!AJ215+BALANCE!AJ245</f>
        <v>3681.4407199999996</v>
      </c>
    </row>
    <row r="82" spans="2:36" x14ac:dyDescent="0.25">
      <c r="B82" s="38" t="s">
        <v>635</v>
      </c>
      <c r="C82" s="9" t="s">
        <v>629</v>
      </c>
      <c r="D82" s="22">
        <f>BALANCE!D186+BALANCE!D216+BALANCE!D246</f>
        <v>1057.88372</v>
      </c>
      <c r="E82" s="22">
        <f>BALANCE!E186+BALANCE!E216+BALANCE!E246</f>
        <v>581.89549999999997</v>
      </c>
      <c r="F82" s="22">
        <f>BALANCE!F186+BALANCE!F216+BALANCE!F246</f>
        <v>2505.3627799999999</v>
      </c>
      <c r="G82" s="22">
        <f>BALANCE!G186+BALANCE!G216+BALANCE!G246</f>
        <v>1023.5987600000001</v>
      </c>
      <c r="H82" s="22">
        <f>BALANCE!H186+BALANCE!H216+BALANCE!H246</f>
        <v>5168.7407600000006</v>
      </c>
      <c r="I82" s="22">
        <f>BALANCE!I186+BALANCE!I216+BALANCE!I246</f>
        <v>734.9116600000001</v>
      </c>
      <c r="J82" s="22">
        <f>BALANCE!J186+BALANCE!J216+BALANCE!J246</f>
        <v>69.5959</v>
      </c>
      <c r="K82" s="22">
        <f>BALANCE!K186+BALANCE!K216+BALANCE!K246</f>
        <v>0</v>
      </c>
      <c r="L82" s="22">
        <f>BALANCE!L186+BALANCE!L216+BALANCE!L246</f>
        <v>141.05315999999999</v>
      </c>
      <c r="M82" s="22">
        <f>BALANCE!M186+BALANCE!M216+BALANCE!M246</f>
        <v>60.613349999999997</v>
      </c>
      <c r="N82" s="22">
        <f>BALANCE!N186+BALANCE!N216+BALANCE!N246</f>
        <v>240.42444</v>
      </c>
      <c r="O82" s="22">
        <f>BALANCE!O186+BALANCE!O216+BALANCE!O246</f>
        <v>221.66334000000001</v>
      </c>
      <c r="P82" s="22">
        <f>BALANCE!P186+BALANCE!P216+BALANCE!P246</f>
        <v>144.78452000000001</v>
      </c>
      <c r="Q82" s="22">
        <f>BALANCE!Q186+BALANCE!Q216+BALANCE!Q246</f>
        <v>0</v>
      </c>
      <c r="R82" s="22">
        <f>BALANCE!R186+BALANCE!R216+BALANCE!R246</f>
        <v>1613.04637</v>
      </c>
      <c r="S82" s="22">
        <f>BALANCE!S186+BALANCE!S216+BALANCE!S246</f>
        <v>372.20736999999997</v>
      </c>
      <c r="T82" s="22">
        <f>BALANCE!T186+BALANCE!T216+BALANCE!T246</f>
        <v>15.732510000000001</v>
      </c>
      <c r="U82" s="22">
        <f>BALANCE!U186+BALANCE!U216+BALANCE!U246</f>
        <v>53.471330000000002</v>
      </c>
      <c r="V82" s="22">
        <f>BALANCE!V186+BALANCE!V216+BALANCE!V246</f>
        <v>9.4017400000000002</v>
      </c>
      <c r="W82" s="22">
        <f>BALANCE!W186+BALANCE!W216+BALANCE!W246</f>
        <v>0</v>
      </c>
      <c r="X82" s="22">
        <f>BALANCE!X186+BALANCE!X216+BALANCE!X246</f>
        <v>6.6842499999999996</v>
      </c>
      <c r="Y82" s="22">
        <f>BALANCE!Y186+BALANCE!Y216+BALANCE!Y246</f>
        <v>0</v>
      </c>
      <c r="Z82" s="22">
        <f>BALANCE!Z186+BALANCE!Z216+BALANCE!Z246</f>
        <v>20.311610000000002</v>
      </c>
      <c r="AA82" s="22">
        <f>BALANCE!AA186+BALANCE!AA216+BALANCE!AA246</f>
        <v>0</v>
      </c>
      <c r="AB82" s="22">
        <f>BALANCE!AB186+BALANCE!AB216+BALANCE!AB246</f>
        <v>18.513090000000002</v>
      </c>
      <c r="AC82" s="22">
        <f>BALANCE!AC186+BALANCE!AC216+BALANCE!AC246</f>
        <v>0</v>
      </c>
      <c r="AD82" s="22">
        <f>BALANCE!AD186+BALANCE!AD216+BALANCE!AD246</f>
        <v>496.32189999999997</v>
      </c>
      <c r="AE82" s="22">
        <f>BALANCE!AE186+BALANCE!AE216+BALANCE!AE246</f>
        <v>7278.1090299999996</v>
      </c>
      <c r="AF82" s="22">
        <f>BALANCE!AF186+BALANCE!AF216+BALANCE!AF246</f>
        <v>240.42444</v>
      </c>
      <c r="AG82" s="22">
        <f>BALANCE!AG186+BALANCE!AG216+BALANCE!AG246</f>
        <v>211.06825000000001</v>
      </c>
      <c r="AH82" s="22">
        <f>BALANCE!AH186+BALANCE!AH216+BALANCE!AH246</f>
        <v>0</v>
      </c>
      <c r="AI82" s="22">
        <f>BALANCE!AI186+BALANCE!AI216+BALANCE!AI246</f>
        <v>0</v>
      </c>
      <c r="AJ82" s="373">
        <f>BALANCE!AJ186+BALANCE!AJ216+BALANCE!AJ246</f>
        <v>6826.6163400000014</v>
      </c>
    </row>
    <row r="83" spans="2:36" x14ac:dyDescent="0.25">
      <c r="B83" s="38" t="s">
        <v>636</v>
      </c>
      <c r="C83" s="9" t="s">
        <v>631</v>
      </c>
      <c r="D83" s="22">
        <f>BALANCE!D187+BALANCE!D217+BALANCE!D247</f>
        <v>3497.63285</v>
      </c>
      <c r="E83" s="22">
        <f>BALANCE!E187+BALANCE!E217+BALANCE!E247</f>
        <v>3312.36402</v>
      </c>
      <c r="F83" s="22">
        <f>BALANCE!F187+BALANCE!F217+BALANCE!F247</f>
        <v>10333.38679</v>
      </c>
      <c r="G83" s="22">
        <f>BALANCE!G187+BALANCE!G217+BALANCE!G247</f>
        <v>2209.8607899999997</v>
      </c>
      <c r="H83" s="22">
        <f>BALANCE!H187+BALANCE!H217+BALANCE!H247</f>
        <v>19353.244449999998</v>
      </c>
      <c r="I83" s="22">
        <f>BALANCE!I187+BALANCE!I217+BALANCE!I247</f>
        <v>2684.3728599999999</v>
      </c>
      <c r="J83" s="22">
        <f>BALANCE!J187+BALANCE!J217+BALANCE!J247</f>
        <v>258.24662000000001</v>
      </c>
      <c r="K83" s="22">
        <f>BALANCE!K187+BALANCE!K217+BALANCE!K247</f>
        <v>0</v>
      </c>
      <c r="L83" s="22">
        <f>BALANCE!L187+BALANCE!L217+BALANCE!L247</f>
        <v>722.01214000000004</v>
      </c>
      <c r="M83" s="22">
        <f>BALANCE!M187+BALANCE!M217+BALANCE!M247</f>
        <v>150.59648999999999</v>
      </c>
      <c r="N83" s="22">
        <f>BALANCE!N187+BALANCE!N217+BALANCE!N247</f>
        <v>269.48153000000002</v>
      </c>
      <c r="O83" s="22">
        <f>BALANCE!O187+BALANCE!O217+BALANCE!O247</f>
        <v>1290.1436100000001</v>
      </c>
      <c r="P83" s="22">
        <f>BALANCE!P187+BALANCE!P217+BALANCE!P247</f>
        <v>380.52163000000002</v>
      </c>
      <c r="Q83" s="22">
        <f>BALANCE!Q187+BALANCE!Q217+BALANCE!Q247</f>
        <v>0</v>
      </c>
      <c r="R83" s="22">
        <f>BALANCE!R187+BALANCE!R217+BALANCE!R247</f>
        <v>5755.3748800000003</v>
      </c>
      <c r="S83" s="22">
        <f>BALANCE!S187+BALANCE!S217+BALANCE!S247</f>
        <v>2359.2778200000002</v>
      </c>
      <c r="T83" s="22">
        <f>BALANCE!T187+BALANCE!T217+BALANCE!T247</f>
        <v>28.11477</v>
      </c>
      <c r="U83" s="22">
        <f>BALANCE!U187+BALANCE!U217+BALANCE!U247</f>
        <v>235.11022000000003</v>
      </c>
      <c r="V83" s="22">
        <f>BALANCE!V187+BALANCE!V217+BALANCE!V247</f>
        <v>22.77102</v>
      </c>
      <c r="W83" s="22">
        <f>BALANCE!W187+BALANCE!W217+BALANCE!W247</f>
        <v>0</v>
      </c>
      <c r="X83" s="22">
        <f>BALANCE!X187+BALANCE!X217+BALANCE!X247</f>
        <v>52.411299999999997</v>
      </c>
      <c r="Y83" s="22">
        <f>BALANCE!Y187+BALANCE!Y217+BALANCE!Y247</f>
        <v>0</v>
      </c>
      <c r="Z83" s="22">
        <f>BALANCE!Z187+BALANCE!Z217+BALANCE!Z247</f>
        <v>18.015059999999998</v>
      </c>
      <c r="AA83" s="22">
        <f>BALANCE!AA187+BALANCE!AA217+BALANCE!AA247</f>
        <v>0</v>
      </c>
      <c r="AB83" s="22">
        <f>BALANCE!AB187+BALANCE!AB217+BALANCE!AB247</f>
        <v>60.360389999999995</v>
      </c>
      <c r="AC83" s="22">
        <f>BALANCE!AC187+BALANCE!AC217+BALANCE!AC247</f>
        <v>0</v>
      </c>
      <c r="AD83" s="22">
        <f>BALANCE!AD187+BALANCE!AD217+BALANCE!AD247</f>
        <v>2776.0605799999998</v>
      </c>
      <c r="AE83" s="22">
        <f>BALANCE!AE187+BALANCE!AE217+BALANCE!AE247</f>
        <v>27884.679909999999</v>
      </c>
      <c r="AF83" s="22">
        <f>BALANCE!AF187+BALANCE!AF217+BALANCE!AF247</f>
        <v>269.48153000000002</v>
      </c>
      <c r="AG83" s="22">
        <f>BALANCE!AG187+BALANCE!AG217+BALANCE!AG247</f>
        <v>895.37965000000008</v>
      </c>
      <c r="AH83" s="22">
        <f>BALANCE!AH187+BALANCE!AH217+BALANCE!AH247</f>
        <v>0</v>
      </c>
      <c r="AI83" s="22">
        <f>BALANCE!AI187+BALANCE!AI217+BALANCE!AI247</f>
        <v>0</v>
      </c>
      <c r="AJ83" s="373">
        <f>BALANCE!AJ187+BALANCE!AJ217+BALANCE!AJ247</f>
        <v>26719.818729999999</v>
      </c>
    </row>
    <row r="84" spans="2:36" x14ac:dyDescent="0.25">
      <c r="B84" s="15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373"/>
    </row>
    <row r="85" spans="2:36" s="42" customFormat="1" x14ac:dyDescent="0.25">
      <c r="B85" s="31"/>
      <c r="C85" s="183" t="s">
        <v>1843</v>
      </c>
      <c r="D85" s="135">
        <f>SUM(D86:D90)</f>
        <v>10695.84078</v>
      </c>
      <c r="E85" s="135">
        <f t="shared" ref="E85:AI85" si="11">SUM(E86:E90)</f>
        <v>21882.722959999999</v>
      </c>
      <c r="F85" s="135">
        <f t="shared" si="11"/>
        <v>75836.647170000011</v>
      </c>
      <c r="G85" s="135">
        <f t="shared" si="11"/>
        <v>34978.047319999998</v>
      </c>
      <c r="H85" s="135">
        <f t="shared" si="11"/>
        <v>143393.25823000001</v>
      </c>
      <c r="I85" s="135">
        <f t="shared" si="11"/>
        <v>24045.015039999998</v>
      </c>
      <c r="J85" s="135">
        <f t="shared" si="11"/>
        <v>13504.70385</v>
      </c>
      <c r="K85" s="135">
        <f t="shared" si="11"/>
        <v>0</v>
      </c>
      <c r="L85" s="135">
        <f>SUM(L86:L90)</f>
        <v>63296.065429999995</v>
      </c>
      <c r="M85" s="135">
        <f t="shared" si="11"/>
        <v>7965.3219499999996</v>
      </c>
      <c r="N85" s="135">
        <f t="shared" si="11"/>
        <v>11244.54451</v>
      </c>
      <c r="O85" s="135">
        <f t="shared" si="11"/>
        <v>1262.9746799999998</v>
      </c>
      <c r="P85" s="135">
        <f t="shared" si="11"/>
        <v>2992.60347</v>
      </c>
      <c r="Q85" s="135">
        <f t="shared" si="11"/>
        <v>11798.01705</v>
      </c>
      <c r="R85" s="135">
        <f t="shared" si="11"/>
        <v>136109.24598000001</v>
      </c>
      <c r="S85" s="135">
        <f>SUM(S86:S90)</f>
        <v>20.941679999999998</v>
      </c>
      <c r="T85" s="135">
        <f t="shared" si="11"/>
        <v>2481.7815599999999</v>
      </c>
      <c r="U85" s="135">
        <f t="shared" si="11"/>
        <v>461.03804000000002</v>
      </c>
      <c r="V85" s="135">
        <f t="shared" si="11"/>
        <v>744.31182000000001</v>
      </c>
      <c r="W85" s="135">
        <f t="shared" si="11"/>
        <v>0</v>
      </c>
      <c r="X85" s="135">
        <f t="shared" si="11"/>
        <v>291.61679000000004</v>
      </c>
      <c r="Y85" s="135">
        <f t="shared" si="11"/>
        <v>327.25912</v>
      </c>
      <c r="Z85" s="135">
        <f t="shared" si="11"/>
        <v>174.03984000000003</v>
      </c>
      <c r="AA85" s="135">
        <f t="shared" si="11"/>
        <v>0</v>
      </c>
      <c r="AB85" s="135">
        <f t="shared" si="11"/>
        <v>375.10347000000002</v>
      </c>
      <c r="AC85" s="135">
        <f>SUM(AC86:AC90)</f>
        <v>0</v>
      </c>
      <c r="AD85" s="135">
        <f t="shared" si="11"/>
        <v>4876.0923199999997</v>
      </c>
      <c r="AE85" s="135">
        <f t="shared" si="11"/>
        <v>284378.59652999998</v>
      </c>
      <c r="AF85" s="135">
        <f t="shared" si="11"/>
        <v>11244.54451</v>
      </c>
      <c r="AG85" s="135">
        <f t="shared" si="11"/>
        <v>72005.699199999988</v>
      </c>
      <c r="AH85" s="135">
        <f t="shared" si="11"/>
        <v>0</v>
      </c>
      <c r="AI85" s="135">
        <f t="shared" si="11"/>
        <v>327.25912</v>
      </c>
      <c r="AJ85" s="374">
        <f>SUM(AJ86:AJ90)</f>
        <v>200801.09370000003</v>
      </c>
    </row>
    <row r="86" spans="2:36" x14ac:dyDescent="0.25">
      <c r="B86" s="37" t="s">
        <v>647</v>
      </c>
      <c r="C86" s="9" t="s">
        <v>623</v>
      </c>
      <c r="D86" s="22">
        <f>BALANCE!D189+BALANCE!D219+BALANCE!D249</f>
        <v>295.20747</v>
      </c>
      <c r="E86" s="22">
        <f>BALANCE!E189+BALANCE!E219+BALANCE!E249</f>
        <v>1297.84283</v>
      </c>
      <c r="F86" s="22">
        <f>BALANCE!F189+BALANCE!F219+BALANCE!F249</f>
        <v>11211.69728</v>
      </c>
      <c r="G86" s="22">
        <f>BALANCE!G189+BALANCE!G219+BALANCE!G249</f>
        <v>2449.7325999999998</v>
      </c>
      <c r="H86" s="22">
        <f>BALANCE!H189+BALANCE!H219+BALANCE!H249</f>
        <v>15254.48018</v>
      </c>
      <c r="I86" s="22">
        <f>BALANCE!I189+BALANCE!I219+BALANCE!I249</f>
        <v>1593.7738400000001</v>
      </c>
      <c r="J86" s="22">
        <f>BALANCE!J189+BALANCE!J219+BALANCE!J249</f>
        <v>2363.2710999999999</v>
      </c>
      <c r="K86" s="22">
        <f>BALANCE!K189+BALANCE!K219+BALANCE!K249</f>
        <v>0</v>
      </c>
      <c r="L86" s="22">
        <f>BALANCE!L189+BALANCE!L219+BALANCE!L249</f>
        <v>17909.73472</v>
      </c>
      <c r="M86" s="22">
        <f>BALANCE!M189+BALANCE!M219+BALANCE!M249</f>
        <v>872.56704999999999</v>
      </c>
      <c r="N86" s="22">
        <f>BALANCE!N189+BALANCE!N219+BALANCE!N249</f>
        <v>765.62897000000009</v>
      </c>
      <c r="O86" s="22">
        <f>BALANCE!O189+BALANCE!O219+BALANCE!O249</f>
        <v>82.148259999999993</v>
      </c>
      <c r="P86" s="22">
        <f>BALANCE!P189+BALANCE!P219+BALANCE!P249</f>
        <v>183.30903000000001</v>
      </c>
      <c r="Q86" s="22">
        <f>BALANCE!Q189+BALANCE!Q219+BALANCE!Q249</f>
        <v>1847.06926</v>
      </c>
      <c r="R86" s="22">
        <f>BALANCE!R189+BALANCE!R219+BALANCE!R249</f>
        <v>25617.502230000002</v>
      </c>
      <c r="S86" s="22">
        <f>BALANCE!S189+BALANCE!S219+BALANCE!S249</f>
        <v>7.2667900000000003</v>
      </c>
      <c r="T86" s="22">
        <f>BALANCE!T189+BALANCE!T219+BALANCE!T249</f>
        <v>272.88751000000002</v>
      </c>
      <c r="U86" s="22">
        <f>BALANCE!U189+BALANCE!U219+BALANCE!U249</f>
        <v>35.324210000000001</v>
      </c>
      <c r="V86" s="22">
        <f>BALANCE!V189+BALANCE!V219+BALANCE!V249</f>
        <v>93.221580000000003</v>
      </c>
      <c r="W86" s="22">
        <f>BALANCE!W189+BALANCE!W219+BALANCE!W249</f>
        <v>0</v>
      </c>
      <c r="X86" s="22">
        <f>BALANCE!X189+BALANCE!X219+BALANCE!X249</f>
        <v>47.99924</v>
      </c>
      <c r="Y86" s="22">
        <f>BALANCE!Y189+BALANCE!Y219+BALANCE!Y249</f>
        <v>48.028980000000004</v>
      </c>
      <c r="Z86" s="22">
        <f>BALANCE!Z189+BALANCE!Z219+BALANCE!Z249</f>
        <v>10.667310000000001</v>
      </c>
      <c r="AA86" s="22">
        <f>BALANCE!AA189+BALANCE!AA219+BALANCE!AA249</f>
        <v>0</v>
      </c>
      <c r="AB86" s="22">
        <f>BALANCE!AB189+BALANCE!AB219+BALANCE!AB249</f>
        <v>35.569420000000001</v>
      </c>
      <c r="AC86" s="22">
        <f>BALANCE!AC189+BALANCE!AC219+BALANCE!AC249</f>
        <v>0</v>
      </c>
      <c r="AD86" s="22">
        <f>BALANCE!AD189+BALANCE!AD219+BALANCE!AD249</f>
        <v>550.96504000000004</v>
      </c>
      <c r="AE86" s="22">
        <f>BALANCE!AE189+BALANCE!AE219+BALANCE!AE249</f>
        <v>41422.947450000007</v>
      </c>
      <c r="AF86" s="22">
        <f>BALANCE!AF189+BALANCE!AF219+BALANCE!AF249</f>
        <v>765.62897000000009</v>
      </c>
      <c r="AG86" s="22">
        <f>BALANCE!AG189+BALANCE!AG219+BALANCE!AG249</f>
        <v>18875.523349999999</v>
      </c>
      <c r="AH86" s="22">
        <f>BALANCE!AH189+BALANCE!AH219+BALANCE!AH249</f>
        <v>0</v>
      </c>
      <c r="AI86" s="22">
        <f>BALANCE!AI189+BALANCE!AI219+BALANCE!AI249</f>
        <v>48.028980000000004</v>
      </c>
      <c r="AJ86" s="373">
        <f>BALANCE!AJ189+BALANCE!AJ219+BALANCE!AJ249</f>
        <v>21733.766150000007</v>
      </c>
    </row>
    <row r="87" spans="2:36" x14ac:dyDescent="0.25">
      <c r="B87" s="37" t="s">
        <v>648</v>
      </c>
      <c r="C87" s="9" t="s">
        <v>625</v>
      </c>
      <c r="D87" s="22">
        <f>BALANCE!D190+BALANCE!D220+BALANCE!D250</f>
        <v>1665.6730799999998</v>
      </c>
      <c r="E87" s="22">
        <f>BALANCE!E190+BALANCE!E220+BALANCE!E250</f>
        <v>1423.0738900000001</v>
      </c>
      <c r="F87" s="22">
        <f>BALANCE!F190+BALANCE!F220+BALANCE!F250</f>
        <v>6053.5245500000001</v>
      </c>
      <c r="G87" s="22">
        <f>BALANCE!G190+BALANCE!G220+BALANCE!G250</f>
        <v>3543.8880600000002</v>
      </c>
      <c r="H87" s="22">
        <f>BALANCE!H190+BALANCE!H220+BALANCE!H250</f>
        <v>12686.15958</v>
      </c>
      <c r="I87" s="22">
        <f>BALANCE!I190+BALANCE!I220+BALANCE!I250</f>
        <v>1941.2242700000002</v>
      </c>
      <c r="J87" s="22">
        <f>BALANCE!J190+BALANCE!J220+BALANCE!J250</f>
        <v>739.27245999999991</v>
      </c>
      <c r="K87" s="22">
        <f>BALANCE!K190+BALANCE!K220+BALANCE!K250</f>
        <v>0</v>
      </c>
      <c r="L87" s="22">
        <f>BALANCE!L190+BALANCE!L220+BALANCE!L250</f>
        <v>1460.6083899999999</v>
      </c>
      <c r="M87" s="22">
        <f>BALANCE!M190+BALANCE!M220+BALANCE!M250</f>
        <v>393.69347999999997</v>
      </c>
      <c r="N87" s="22">
        <f>BALANCE!N190+BALANCE!N220+BALANCE!N250</f>
        <v>831.90500999999995</v>
      </c>
      <c r="O87" s="22">
        <f>BALANCE!O190+BALANCE!O220+BALANCE!O250</f>
        <v>68.70562000000001</v>
      </c>
      <c r="P87" s="22">
        <f>BALANCE!P190+BALANCE!P220+BALANCE!P250</f>
        <v>185.77722000000003</v>
      </c>
      <c r="Q87" s="22">
        <f>BALANCE!Q190+BALANCE!Q220+BALANCE!Q250</f>
        <v>1080.7020499999999</v>
      </c>
      <c r="R87" s="22">
        <f>BALANCE!R190+BALANCE!R220+BALANCE!R250</f>
        <v>6701.8885</v>
      </c>
      <c r="S87" s="22">
        <f>BALANCE!S190+BALANCE!S220+BALANCE!S250</f>
        <v>3.4717499999999997</v>
      </c>
      <c r="T87" s="22">
        <f>BALANCE!T190+BALANCE!T220+BALANCE!T250</f>
        <v>203.63328999999999</v>
      </c>
      <c r="U87" s="22">
        <f>BALANCE!U190+BALANCE!U220+BALANCE!U250</f>
        <v>34.632569999999994</v>
      </c>
      <c r="V87" s="22">
        <f>BALANCE!V190+BALANCE!V220+BALANCE!V250</f>
        <v>53.204139999999995</v>
      </c>
      <c r="W87" s="22">
        <f>BALANCE!W190+BALANCE!W220+BALANCE!W250</f>
        <v>0</v>
      </c>
      <c r="X87" s="22">
        <f>BALANCE!X190+BALANCE!X220+BALANCE!X250</f>
        <v>25.2469</v>
      </c>
      <c r="Y87" s="22">
        <f>BALANCE!Y190+BALANCE!Y220+BALANCE!Y250</f>
        <v>30.161760000000001</v>
      </c>
      <c r="Z87" s="22">
        <f>BALANCE!Z190+BALANCE!Z220+BALANCE!Z250</f>
        <v>20.868389999999998</v>
      </c>
      <c r="AA87" s="22">
        <f>BALANCE!AA190+BALANCE!AA220+BALANCE!AA250</f>
        <v>0</v>
      </c>
      <c r="AB87" s="22">
        <f>BALANCE!AB190+BALANCE!AB220+BALANCE!AB250</f>
        <v>45.415210000000002</v>
      </c>
      <c r="AC87" s="22">
        <f>BALANCE!AC190+BALANCE!AC220+BALANCE!AC250</f>
        <v>0</v>
      </c>
      <c r="AD87" s="22">
        <f>BALANCE!AD190+BALANCE!AD220+BALANCE!AD250</f>
        <v>416.63401000000005</v>
      </c>
      <c r="AE87" s="22">
        <f>BALANCE!AE190+BALANCE!AE220+BALANCE!AE250</f>
        <v>19804.682090000002</v>
      </c>
      <c r="AF87" s="22">
        <f>BALANCE!AF190+BALANCE!AF220+BALANCE!AF250</f>
        <v>831.90500999999995</v>
      </c>
      <c r="AG87" s="22">
        <f>BALANCE!AG190+BALANCE!AG220+BALANCE!AG250</f>
        <v>1907.5060100000001</v>
      </c>
      <c r="AH87" s="22">
        <f>BALANCE!AH190+BALANCE!AH220+BALANCE!AH250</f>
        <v>0</v>
      </c>
      <c r="AI87" s="22">
        <f>BALANCE!AI190+BALANCE!AI220+BALANCE!AI250</f>
        <v>30.161760000000001</v>
      </c>
      <c r="AJ87" s="373">
        <f>BALANCE!AJ190+BALANCE!AJ220+BALANCE!AJ250</f>
        <v>17035.109310000003</v>
      </c>
    </row>
    <row r="88" spans="2:36" x14ac:dyDescent="0.25">
      <c r="B88" s="37" t="s">
        <v>649</v>
      </c>
      <c r="C88" s="9" t="s">
        <v>627</v>
      </c>
      <c r="D88" s="22">
        <f>BALANCE!D191+BALANCE!D221+BALANCE!D251</f>
        <v>824.79872999999998</v>
      </c>
      <c r="E88" s="22">
        <f>BALANCE!E191+BALANCE!E221+BALANCE!E251</f>
        <v>1958.5600900000002</v>
      </c>
      <c r="F88" s="22">
        <f>BALANCE!F191+BALANCE!F221+BALANCE!F251</f>
        <v>7586.0034100000003</v>
      </c>
      <c r="G88" s="22">
        <f>BALANCE!G191+BALANCE!G221+BALANCE!G251</f>
        <v>6404.1877599999998</v>
      </c>
      <c r="H88" s="22">
        <f>BALANCE!H191+BALANCE!H221+BALANCE!H251</f>
        <v>16773.54999</v>
      </c>
      <c r="I88" s="22">
        <f>BALANCE!I191+BALANCE!I221+BALANCE!I251</f>
        <v>2316.21821</v>
      </c>
      <c r="J88" s="22">
        <f>BALANCE!J191+BALANCE!J221+BALANCE!J251</f>
        <v>1027.8578199999999</v>
      </c>
      <c r="K88" s="22">
        <f>BALANCE!K191+BALANCE!K221+BALANCE!K251</f>
        <v>0</v>
      </c>
      <c r="L88" s="22">
        <f>BALANCE!L191+BALANCE!L221+BALANCE!L251</f>
        <v>2182.0797700000003</v>
      </c>
      <c r="M88" s="22">
        <f>BALANCE!M191+BALANCE!M221+BALANCE!M251</f>
        <v>582.05567999999994</v>
      </c>
      <c r="N88" s="22">
        <f>BALANCE!N191+BALANCE!N221+BALANCE!N251</f>
        <v>1198.2536599999999</v>
      </c>
      <c r="O88" s="22">
        <f>BALANCE!O191+BALANCE!O221+BALANCE!O251</f>
        <v>100.40143999999999</v>
      </c>
      <c r="P88" s="22">
        <f>BALANCE!P191+BALANCE!P221+BALANCE!P251</f>
        <v>391.70658000000003</v>
      </c>
      <c r="Q88" s="22">
        <f>BALANCE!Q191+BALANCE!Q221+BALANCE!Q251</f>
        <v>1372.5242799999999</v>
      </c>
      <c r="R88" s="22">
        <f>BALANCE!R191+BALANCE!R221+BALANCE!R251</f>
        <v>9171.0974400000014</v>
      </c>
      <c r="S88" s="22">
        <f>BALANCE!S191+BALANCE!S221+BALANCE!S251</f>
        <v>2.8331200000000001</v>
      </c>
      <c r="T88" s="22">
        <f>BALANCE!T191+BALANCE!T221+BALANCE!T251</f>
        <v>253.52449000000001</v>
      </c>
      <c r="U88" s="22">
        <f>BALANCE!U191+BALANCE!U221+BALANCE!U251</f>
        <v>44.803580000000004</v>
      </c>
      <c r="V88" s="22">
        <f>BALANCE!V191+BALANCE!V221+BALANCE!V251</f>
        <v>76.66313000000001</v>
      </c>
      <c r="W88" s="22">
        <f>BALANCE!W191+BALANCE!W221+BALANCE!W251</f>
        <v>0</v>
      </c>
      <c r="X88" s="22">
        <f>BALANCE!X191+BALANCE!X221+BALANCE!X251</f>
        <v>39.564570000000003</v>
      </c>
      <c r="Y88" s="22">
        <f>BALANCE!Y191+BALANCE!Y221+BALANCE!Y251</f>
        <v>39.687190000000001</v>
      </c>
      <c r="Z88" s="22">
        <f>BALANCE!Z191+BALANCE!Z221+BALANCE!Z251</f>
        <v>28.374500000000001</v>
      </c>
      <c r="AA88" s="22">
        <f>BALANCE!AA191+BALANCE!AA221+BALANCE!AA251</f>
        <v>0</v>
      </c>
      <c r="AB88" s="22">
        <f>BALANCE!AB191+BALANCE!AB221+BALANCE!AB251</f>
        <v>39.881500000000003</v>
      </c>
      <c r="AC88" s="22">
        <f>BALANCE!AC191+BALANCE!AC221+BALANCE!AC251</f>
        <v>0</v>
      </c>
      <c r="AD88" s="22">
        <f>BALANCE!AD191+BALANCE!AD221+BALANCE!AD251</f>
        <v>525.33208000000002</v>
      </c>
      <c r="AE88" s="22">
        <f>BALANCE!AE191+BALANCE!AE221+BALANCE!AE251</f>
        <v>26469.979509999997</v>
      </c>
      <c r="AF88" s="22">
        <f>BALANCE!AF191+BALANCE!AF221+BALANCE!AF251</f>
        <v>1198.2536599999999</v>
      </c>
      <c r="AG88" s="22">
        <f>BALANCE!AG191+BALANCE!AG221+BALANCE!AG251</f>
        <v>2840.7985799999997</v>
      </c>
      <c r="AH88" s="22">
        <f>BALANCE!AH191+BALANCE!AH221+BALANCE!AH251</f>
        <v>0</v>
      </c>
      <c r="AI88" s="22">
        <f>BALANCE!AI191+BALANCE!AI221+BALANCE!AI251</f>
        <v>39.687190000000001</v>
      </c>
      <c r="AJ88" s="373">
        <f>BALANCE!AJ191+BALANCE!AJ221+BALANCE!AJ251</f>
        <v>22391.240079999996</v>
      </c>
    </row>
    <row r="89" spans="2:36" x14ac:dyDescent="0.25">
      <c r="B89" s="37" t="s">
        <v>650</v>
      </c>
      <c r="C89" s="9" t="s">
        <v>629</v>
      </c>
      <c r="D89" s="22">
        <f>BALANCE!D192+BALANCE!D222+BALANCE!D252</f>
        <v>1608.81315</v>
      </c>
      <c r="E89" s="22">
        <f>BALANCE!E192+BALANCE!E222+BALANCE!E252</f>
        <v>3339.8664100000001</v>
      </c>
      <c r="F89" s="22">
        <f>BALANCE!F192+BALANCE!F222+BALANCE!F252</f>
        <v>13107.06222</v>
      </c>
      <c r="G89" s="22">
        <f>BALANCE!G192+BALANCE!G222+BALANCE!G252</f>
        <v>5400.6066499999997</v>
      </c>
      <c r="H89" s="22">
        <f>BALANCE!H192+BALANCE!H222+BALANCE!H252</f>
        <v>23456.348429999998</v>
      </c>
      <c r="I89" s="22">
        <f>BALANCE!I192+BALANCE!I222+BALANCE!I252</f>
        <v>4268.6556499999997</v>
      </c>
      <c r="J89" s="22">
        <f>BALANCE!J192+BALANCE!J222+BALANCE!J252</f>
        <v>1824.9270200000001</v>
      </c>
      <c r="K89" s="22">
        <f>BALANCE!K192+BALANCE!K222+BALANCE!K252</f>
        <v>0</v>
      </c>
      <c r="L89" s="22">
        <f>BALANCE!L192+BALANCE!L222+BALANCE!L252</f>
        <v>4387.93768</v>
      </c>
      <c r="M89" s="22">
        <f>BALANCE!M192+BALANCE!M222+BALANCE!M252</f>
        <v>1103.2405699999999</v>
      </c>
      <c r="N89" s="22">
        <f>BALANCE!N192+BALANCE!N222+BALANCE!N252</f>
        <v>2263.5161399999997</v>
      </c>
      <c r="O89" s="22">
        <f>BALANCE!O192+BALANCE!O222+BALANCE!O252</f>
        <v>189.38452999999998</v>
      </c>
      <c r="P89" s="22">
        <f>BALANCE!P192+BALANCE!P222+BALANCE!P252</f>
        <v>374.92644000000001</v>
      </c>
      <c r="Q89" s="22">
        <f>BALANCE!Q192+BALANCE!Q222+BALANCE!Q252</f>
        <v>2245.4294100000002</v>
      </c>
      <c r="R89" s="22">
        <f>BALANCE!R192+BALANCE!R222+BALANCE!R252</f>
        <v>16658.01744</v>
      </c>
      <c r="S89" s="22">
        <f>BALANCE!S192+BALANCE!S222+BALANCE!S252</f>
        <v>2.7297600000000002</v>
      </c>
      <c r="T89" s="22">
        <f>BALANCE!T192+BALANCE!T222+BALANCE!T252</f>
        <v>411.16966000000002</v>
      </c>
      <c r="U89" s="22">
        <f>BALANCE!U192+BALANCE!U222+BALANCE!U252</f>
        <v>87.562390000000008</v>
      </c>
      <c r="V89" s="22">
        <f>BALANCE!V192+BALANCE!V222+BALANCE!V252</f>
        <v>123.86484</v>
      </c>
      <c r="W89" s="22">
        <f>BALANCE!W192+BALANCE!W222+BALANCE!W252</f>
        <v>0</v>
      </c>
      <c r="X89" s="22">
        <f>BALANCE!X192+BALANCE!X222+BALANCE!X252</f>
        <v>51.032470000000004</v>
      </c>
      <c r="Y89" s="22">
        <f>BALANCE!Y192+BALANCE!Y222+BALANCE!Y252</f>
        <v>67.968299999999999</v>
      </c>
      <c r="Z89" s="22">
        <f>BALANCE!Z192+BALANCE!Z222+BALANCE!Z252</f>
        <v>50.481950000000005</v>
      </c>
      <c r="AA89" s="22">
        <f>BALANCE!AA192+BALANCE!AA222+BALANCE!AA252</f>
        <v>0</v>
      </c>
      <c r="AB89" s="22">
        <f>BALANCE!AB192+BALANCE!AB222+BALANCE!AB252</f>
        <v>73.970070000000007</v>
      </c>
      <c r="AC89" s="22">
        <f>BALANCE!AC192+BALANCE!AC222+BALANCE!AC252</f>
        <v>0</v>
      </c>
      <c r="AD89" s="22">
        <f>BALANCE!AD192+BALANCE!AD222+BALANCE!AD252</f>
        <v>868.77943999999991</v>
      </c>
      <c r="AE89" s="22">
        <f>BALANCE!AE192+BALANCE!AE222+BALANCE!AE252</f>
        <v>40983.14531</v>
      </c>
      <c r="AF89" s="22">
        <f>BALANCE!AF192+BALANCE!AF222+BALANCE!AF252</f>
        <v>2263.5161399999997</v>
      </c>
      <c r="AG89" s="22">
        <f>BALANCE!AG192+BALANCE!AG222+BALANCE!AG252</f>
        <v>5615.0430900000001</v>
      </c>
      <c r="AH89" s="22">
        <f>BALANCE!AH192+BALANCE!AH222+BALANCE!AH252</f>
        <v>0</v>
      </c>
      <c r="AI89" s="22">
        <f>BALANCE!AI192+BALANCE!AI222+BALANCE!AI252</f>
        <v>67.968299999999999</v>
      </c>
      <c r="AJ89" s="373">
        <f>BALANCE!AJ192+BALANCE!AJ222+BALANCE!AJ252</f>
        <v>33036.61778</v>
      </c>
    </row>
    <row r="90" spans="2:36" x14ac:dyDescent="0.25">
      <c r="B90" s="37" t="s">
        <v>651</v>
      </c>
      <c r="C90" s="9" t="s">
        <v>631</v>
      </c>
      <c r="D90" s="22">
        <f>BALANCE!D193+BALANCE!D223+BALANCE!D253</f>
        <v>6301.3483500000002</v>
      </c>
      <c r="E90" s="22">
        <f>BALANCE!E193+BALANCE!E223+BALANCE!E253</f>
        <v>13863.37974</v>
      </c>
      <c r="F90" s="22">
        <f>BALANCE!F193+BALANCE!F223+BALANCE!F253</f>
        <v>37878.359710000004</v>
      </c>
      <c r="G90" s="22">
        <f>BALANCE!G193+BALANCE!G223+BALANCE!G253</f>
        <v>17179.632249999999</v>
      </c>
      <c r="H90" s="22">
        <f>BALANCE!H193+BALANCE!H223+BALANCE!H253</f>
        <v>75222.720050000004</v>
      </c>
      <c r="I90" s="22">
        <f>BALANCE!I193+BALANCE!I223+BALANCE!I253</f>
        <v>13925.14307</v>
      </c>
      <c r="J90" s="22">
        <f>BALANCE!J193+BALANCE!J223+BALANCE!J253</f>
        <v>7549.3754499999995</v>
      </c>
      <c r="K90" s="22">
        <f>BALANCE!K193+BALANCE!K223+BALANCE!K253</f>
        <v>0</v>
      </c>
      <c r="L90" s="22">
        <f>BALANCE!L193+BALANCE!L223+BALANCE!L253</f>
        <v>37355.704869999994</v>
      </c>
      <c r="M90" s="22">
        <f>BALANCE!M193+BALANCE!M223+BALANCE!M253</f>
        <v>5013.7651699999997</v>
      </c>
      <c r="N90" s="22">
        <f>BALANCE!N193+BALANCE!N223+BALANCE!N253</f>
        <v>6185.2407299999995</v>
      </c>
      <c r="O90" s="22">
        <f>BALANCE!O193+BALANCE!O223+BALANCE!O253</f>
        <v>822.3348299999999</v>
      </c>
      <c r="P90" s="22">
        <f>BALANCE!P193+BALANCE!P223+BALANCE!P253</f>
        <v>1856.8841999999997</v>
      </c>
      <c r="Q90" s="22">
        <f>BALANCE!Q193+BALANCE!Q223+BALANCE!Q253</f>
        <v>5252.29205</v>
      </c>
      <c r="R90" s="22">
        <f>BALANCE!R193+BALANCE!R223+BALANCE!R253</f>
        <v>77960.74037</v>
      </c>
      <c r="S90" s="22">
        <f>BALANCE!S193+BALANCE!S223+BALANCE!S253</f>
        <v>4.6402599999999996</v>
      </c>
      <c r="T90" s="22">
        <f>BALANCE!T193+BALANCE!T223+BALANCE!T253</f>
        <v>1340.5666099999999</v>
      </c>
      <c r="U90" s="22">
        <f>BALANCE!U193+BALANCE!U223+BALANCE!U253</f>
        <v>258.71529000000004</v>
      </c>
      <c r="V90" s="22">
        <f>BALANCE!V193+BALANCE!V223+BALANCE!V253</f>
        <v>397.35812999999996</v>
      </c>
      <c r="W90" s="22">
        <f>BALANCE!W193+BALANCE!W223+BALANCE!W253</f>
        <v>0</v>
      </c>
      <c r="X90" s="22">
        <f>BALANCE!X193+BALANCE!X223+BALANCE!X253</f>
        <v>127.77361000000001</v>
      </c>
      <c r="Y90" s="22">
        <f>BALANCE!Y193+BALANCE!Y223+BALANCE!Y253</f>
        <v>141.41289</v>
      </c>
      <c r="Z90" s="22">
        <f>BALANCE!Z193+BALANCE!Z223+BALANCE!Z253</f>
        <v>63.647689999999997</v>
      </c>
      <c r="AA90" s="22">
        <f>BALANCE!AA193+BALANCE!AA223+BALANCE!AA253</f>
        <v>0</v>
      </c>
      <c r="AB90" s="22">
        <f>BALANCE!AB193+BALANCE!AB223+BALANCE!AB253</f>
        <v>180.26727</v>
      </c>
      <c r="AC90" s="22">
        <f>BALANCE!AC193+BALANCE!AC223+BALANCE!AC253</f>
        <v>0</v>
      </c>
      <c r="AD90" s="22">
        <f>BALANCE!AD193+BALANCE!AD223+BALANCE!AD253</f>
        <v>2514.38175</v>
      </c>
      <c r="AE90" s="22">
        <f>BALANCE!AE193+BALANCE!AE223+BALANCE!AE253</f>
        <v>155697.84216999999</v>
      </c>
      <c r="AF90" s="22">
        <f>BALANCE!AF193+BALANCE!AF223+BALANCE!AF253</f>
        <v>6185.2407299999995</v>
      </c>
      <c r="AG90" s="22">
        <f>BALANCE!AG193+BALANCE!AG223+BALANCE!AG253</f>
        <v>42766.828169999993</v>
      </c>
      <c r="AH90" s="22">
        <f>BALANCE!AH193+BALANCE!AH223+BALANCE!AH253</f>
        <v>0</v>
      </c>
      <c r="AI90" s="22">
        <f>BALANCE!AI193+BALANCE!AI223+BALANCE!AI253</f>
        <v>141.41289</v>
      </c>
      <c r="AJ90" s="373">
        <f>BALANCE!AJ193+BALANCE!AJ223+BALANCE!AJ253</f>
        <v>106604.36038000001</v>
      </c>
    </row>
    <row r="91" spans="2:36" x14ac:dyDescent="0.25">
      <c r="B91" s="15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373"/>
    </row>
    <row r="92" spans="2:36" x14ac:dyDescent="0.25">
      <c r="B92" s="31"/>
      <c r="C92" s="183" t="s">
        <v>1030</v>
      </c>
      <c r="D92" s="21">
        <f>SUM(D93:D97)</f>
        <v>4266.8142900000003</v>
      </c>
      <c r="E92" s="21">
        <f>SUM(E93:E97)</f>
        <v>5696.58788</v>
      </c>
      <c r="F92" s="21">
        <f t="shared" ref="F92:AI92" si="12">SUM(F93:F97)</f>
        <v>27310.076000000001</v>
      </c>
      <c r="G92" s="21">
        <f t="shared" si="12"/>
        <v>8200.2114999999994</v>
      </c>
      <c r="H92" s="21">
        <f t="shared" si="12"/>
        <v>45473.68967</v>
      </c>
      <c r="I92" s="21">
        <f t="shared" si="12"/>
        <v>662.10626000000002</v>
      </c>
      <c r="J92" s="21">
        <f t="shared" si="12"/>
        <v>691.33092000000011</v>
      </c>
      <c r="K92" s="21">
        <f t="shared" si="12"/>
        <v>0</v>
      </c>
      <c r="L92" s="21">
        <f>SUM(L93:L97)</f>
        <v>0</v>
      </c>
      <c r="M92" s="21">
        <f t="shared" si="12"/>
        <v>2695.2753600000001</v>
      </c>
      <c r="N92" s="21">
        <f t="shared" si="12"/>
        <v>3022.2862800000003</v>
      </c>
      <c r="O92" s="21">
        <f t="shared" si="12"/>
        <v>508.76170999999999</v>
      </c>
      <c r="P92" s="21">
        <f t="shared" si="12"/>
        <v>272.05653000000001</v>
      </c>
      <c r="Q92" s="21">
        <f t="shared" si="12"/>
        <v>17.348389999999998</v>
      </c>
      <c r="R92" s="21">
        <f t="shared" si="12"/>
        <v>7869.1654500000013</v>
      </c>
      <c r="S92" s="21">
        <f>SUM(S93:S97)</f>
        <v>787.31549000000007</v>
      </c>
      <c r="T92" s="21">
        <f t="shared" si="12"/>
        <v>0</v>
      </c>
      <c r="U92" s="21">
        <f t="shared" si="12"/>
        <v>0</v>
      </c>
      <c r="V92" s="21">
        <f t="shared" si="12"/>
        <v>7.5109599999999999</v>
      </c>
      <c r="W92" s="21">
        <f t="shared" si="12"/>
        <v>0</v>
      </c>
      <c r="X92" s="21">
        <f t="shared" si="12"/>
        <v>0</v>
      </c>
      <c r="Y92" s="21">
        <f t="shared" si="12"/>
        <v>0</v>
      </c>
      <c r="Z92" s="21">
        <f t="shared" si="12"/>
        <v>79.171809999999994</v>
      </c>
      <c r="AA92" s="21">
        <f t="shared" si="12"/>
        <v>0</v>
      </c>
      <c r="AB92" s="21">
        <f t="shared" si="12"/>
        <v>193.35890000000001</v>
      </c>
      <c r="AC92" s="21">
        <f>SUM(AC93:AC97)</f>
        <v>0</v>
      </c>
      <c r="AD92" s="21">
        <f t="shared" si="12"/>
        <v>1067.35716</v>
      </c>
      <c r="AE92" s="21">
        <f t="shared" si="12"/>
        <v>54410.21228</v>
      </c>
      <c r="AF92" s="21">
        <f t="shared" si="12"/>
        <v>3022.2862800000003</v>
      </c>
      <c r="AG92" s="21">
        <f t="shared" si="12"/>
        <v>2702.7863200000002</v>
      </c>
      <c r="AH92" s="21">
        <f t="shared" si="12"/>
        <v>0</v>
      </c>
      <c r="AI92" s="21">
        <f t="shared" si="12"/>
        <v>0</v>
      </c>
      <c r="AJ92" s="372">
        <f>SUM(AJ93:AJ97)</f>
        <v>48685.13968</v>
      </c>
    </row>
    <row r="93" spans="2:36" x14ac:dyDescent="0.25">
      <c r="B93" s="38" t="s">
        <v>662</v>
      </c>
      <c r="C93" s="9" t="s">
        <v>623</v>
      </c>
      <c r="D93" s="22">
        <f>BALANCE!D195+BALANCE!D225+BALANCE!D255</f>
        <v>57.462369999999993</v>
      </c>
      <c r="E93" s="22">
        <f>BALANCE!E195+BALANCE!E225+BALANCE!E255</f>
        <v>99.668139999999994</v>
      </c>
      <c r="F93" s="22">
        <f>BALANCE!F195+BALANCE!F225+BALANCE!F255</f>
        <v>545.01215000000002</v>
      </c>
      <c r="G93" s="22">
        <f>BALANCE!G195+BALANCE!G225+BALANCE!G255</f>
        <v>220.28808000000001</v>
      </c>
      <c r="H93" s="22">
        <f>BALANCE!H195+BALANCE!H225+BALANCE!H255</f>
        <v>922.4307399999999</v>
      </c>
      <c r="I93" s="22">
        <f>BALANCE!I195+BALANCE!I225+BALANCE!I255</f>
        <v>30.883030000000002</v>
      </c>
      <c r="J93" s="22">
        <f>BALANCE!J195+BALANCE!J225+BALANCE!J255</f>
        <v>35.674550000000004</v>
      </c>
      <c r="K93" s="22">
        <f>BALANCE!K195+BALANCE!K225+BALANCE!K255</f>
        <v>0</v>
      </c>
      <c r="L93" s="22">
        <f>BALANCE!L195+BALANCE!L225+BALANCE!L255</f>
        <v>0</v>
      </c>
      <c r="M93" s="22">
        <f>BALANCE!M195+BALANCE!M225+BALANCE!M255</f>
        <v>160.39535000000001</v>
      </c>
      <c r="N93" s="22">
        <f>BALANCE!N195+BALANCE!N225+BALANCE!N255</f>
        <v>109.97046</v>
      </c>
      <c r="O93" s="22">
        <f>BALANCE!O195+BALANCE!O225+BALANCE!O255</f>
        <v>4.4518500000000003</v>
      </c>
      <c r="P93" s="22">
        <f>BALANCE!P195+BALANCE!P225+BALANCE!P255</f>
        <v>10.81231</v>
      </c>
      <c r="Q93" s="22">
        <f>BALANCE!Q195+BALANCE!Q225+BALANCE!Q255</f>
        <v>3.8039100000000001</v>
      </c>
      <c r="R93" s="22">
        <f>BALANCE!R195+BALANCE!R225+BALANCE!R255</f>
        <v>355.99145999999996</v>
      </c>
      <c r="S93" s="22">
        <f>BALANCE!S195+BALANCE!S225+BALANCE!S255</f>
        <v>24.974350000000001</v>
      </c>
      <c r="T93" s="22">
        <f>BALANCE!T195+BALANCE!T225+BALANCE!T255</f>
        <v>0</v>
      </c>
      <c r="U93" s="22">
        <f>BALANCE!U195+BALANCE!U225+BALANCE!U255</f>
        <v>0</v>
      </c>
      <c r="V93" s="22">
        <f>BALANCE!V195+BALANCE!V225+BALANCE!V255</f>
        <v>3.7234500000000001</v>
      </c>
      <c r="W93" s="22">
        <f>BALANCE!W195+BALANCE!W225+BALANCE!W255</f>
        <v>0</v>
      </c>
      <c r="X93" s="22">
        <f>BALANCE!X195+BALANCE!X225+BALANCE!X255</f>
        <v>0</v>
      </c>
      <c r="Y93" s="22">
        <f>BALANCE!Y195+BALANCE!Y225+BALANCE!Y255</f>
        <v>0</v>
      </c>
      <c r="Z93" s="22">
        <f>BALANCE!Z195+BALANCE!Z225+BALANCE!Z255</f>
        <v>4.1055999999999999</v>
      </c>
      <c r="AA93" s="22">
        <f>BALANCE!AA195+BALANCE!AA225+BALANCE!AA255</f>
        <v>0</v>
      </c>
      <c r="AB93" s="22">
        <f>BALANCE!AB195+BALANCE!AB225+BALANCE!AB255</f>
        <v>10.17576</v>
      </c>
      <c r="AC93" s="22">
        <f>BALANCE!AC195+BALANCE!AC225+BALANCE!AC255</f>
        <v>0</v>
      </c>
      <c r="AD93" s="22">
        <f>BALANCE!AD195+BALANCE!AD225+BALANCE!AD255</f>
        <v>42.979159999999993</v>
      </c>
      <c r="AE93" s="22">
        <f>BALANCE!AE195+BALANCE!AE225+BALANCE!AE255</f>
        <v>1321.4013599999998</v>
      </c>
      <c r="AF93" s="22">
        <f>BALANCE!AF195+BALANCE!AF225+BALANCE!AF255</f>
        <v>109.97046</v>
      </c>
      <c r="AG93" s="22">
        <f>BALANCE!AG195+BALANCE!AG225+BALANCE!AG255</f>
        <v>164.11879999999999</v>
      </c>
      <c r="AH93" s="22">
        <f>BALANCE!AH195+BALANCE!AH225+BALANCE!AH255</f>
        <v>0</v>
      </c>
      <c r="AI93" s="22">
        <f>BALANCE!AI195+BALANCE!AI225+BALANCE!AI255</f>
        <v>0</v>
      </c>
      <c r="AJ93" s="373">
        <f>BALANCE!AJ195+BALANCE!AJ225+BALANCE!AJ255</f>
        <v>1047.3120999999999</v>
      </c>
    </row>
    <row r="94" spans="2:36" x14ac:dyDescent="0.25">
      <c r="B94" s="38" t="s">
        <v>663</v>
      </c>
      <c r="C94" s="9" t="s">
        <v>625</v>
      </c>
      <c r="D94" s="22">
        <f>BALANCE!D196+BALANCE!D226+BALANCE!D256</f>
        <v>117.22838000000002</v>
      </c>
      <c r="E94" s="22">
        <f>BALANCE!E196+BALANCE!E226+BALANCE!E256</f>
        <v>66.346029999999999</v>
      </c>
      <c r="F94" s="22">
        <f>BALANCE!F196+BALANCE!F226+BALANCE!F256</f>
        <v>495.19813999999997</v>
      </c>
      <c r="G94" s="22">
        <f>BALANCE!G196+BALANCE!G226+BALANCE!G256</f>
        <v>143.19693000000001</v>
      </c>
      <c r="H94" s="22">
        <f>BALANCE!H196+BALANCE!H226+BALANCE!H256</f>
        <v>821.96947999999998</v>
      </c>
      <c r="I94" s="22">
        <f>BALANCE!I196+BALANCE!I226+BALANCE!I256</f>
        <v>17.029679999999999</v>
      </c>
      <c r="J94" s="22">
        <f>BALANCE!J196+BALANCE!J226+BALANCE!J256</f>
        <v>22.27692</v>
      </c>
      <c r="K94" s="22">
        <f>BALANCE!K196+BALANCE!K226+BALANCE!K256</f>
        <v>0</v>
      </c>
      <c r="L94" s="22">
        <f>BALANCE!L196+BALANCE!L226+BALANCE!L256</f>
        <v>0</v>
      </c>
      <c r="M94" s="22">
        <f>BALANCE!M196+BALANCE!M226+BALANCE!M256</f>
        <v>48.347140000000003</v>
      </c>
      <c r="N94" s="22">
        <f>BALANCE!N196+BALANCE!N226+BALANCE!N256</f>
        <v>70.405690000000007</v>
      </c>
      <c r="O94" s="22">
        <f>BALANCE!O196+BALANCE!O226+BALANCE!O256</f>
        <v>11.520149999999999</v>
      </c>
      <c r="P94" s="22">
        <f>BALANCE!P196+BALANCE!P226+BALANCE!P256</f>
        <v>7.29155</v>
      </c>
      <c r="Q94" s="22">
        <f>BALANCE!Q196+BALANCE!Q226+BALANCE!Q256</f>
        <v>2.2626900000000001</v>
      </c>
      <c r="R94" s="22">
        <f>BALANCE!R196+BALANCE!R226+BALANCE!R256</f>
        <v>179.13382000000001</v>
      </c>
      <c r="S94" s="22">
        <f>BALANCE!S196+BALANCE!S226+BALANCE!S256</f>
        <v>17.25694</v>
      </c>
      <c r="T94" s="22">
        <f>BALANCE!T196+BALANCE!T226+BALANCE!T256</f>
        <v>0</v>
      </c>
      <c r="U94" s="22">
        <f>BALANCE!U196+BALANCE!U226+BALANCE!U256</f>
        <v>0</v>
      </c>
      <c r="V94" s="22">
        <f>BALANCE!V196+BALANCE!V226+BALANCE!V256</f>
        <v>2.24248</v>
      </c>
      <c r="W94" s="22">
        <f>BALANCE!W196+BALANCE!W226+BALANCE!W256</f>
        <v>0</v>
      </c>
      <c r="X94" s="22">
        <f>BALANCE!X196+BALANCE!X226+BALANCE!X256</f>
        <v>0</v>
      </c>
      <c r="Y94" s="22">
        <f>BALANCE!Y196+BALANCE!Y226+BALANCE!Y256</f>
        <v>0</v>
      </c>
      <c r="Z94" s="22">
        <f>BALANCE!Z196+BALANCE!Z226+BALANCE!Z256</f>
        <v>7.6165700000000003</v>
      </c>
      <c r="AA94" s="22">
        <f>BALANCE!AA196+BALANCE!AA226+BALANCE!AA256</f>
        <v>0</v>
      </c>
      <c r="AB94" s="22">
        <f>BALANCE!AB196+BALANCE!AB226+BALANCE!AB256</f>
        <v>15.589510000000001</v>
      </c>
      <c r="AC94" s="22">
        <f>BALANCE!AC196+BALANCE!AC226+BALANCE!AC256</f>
        <v>0</v>
      </c>
      <c r="AD94" s="22">
        <f>BALANCE!AD196+BALANCE!AD226+BALANCE!AD256</f>
        <v>42.705500000000001</v>
      </c>
      <c r="AE94" s="22">
        <f>BALANCE!AE196+BALANCE!AE226+BALANCE!AE256</f>
        <v>1043.8088</v>
      </c>
      <c r="AF94" s="22">
        <f>BALANCE!AF196+BALANCE!AF226+BALANCE!AF256</f>
        <v>70.405690000000007</v>
      </c>
      <c r="AG94" s="22">
        <f>BALANCE!AG196+BALANCE!AG226+BALANCE!AG256</f>
        <v>50.589619999999996</v>
      </c>
      <c r="AH94" s="22">
        <f>BALANCE!AH196+BALANCE!AH226+BALANCE!AH256</f>
        <v>0</v>
      </c>
      <c r="AI94" s="22">
        <f>BALANCE!AI196+BALANCE!AI226+BALANCE!AI256</f>
        <v>0</v>
      </c>
      <c r="AJ94" s="373">
        <f>BALANCE!AJ196+BALANCE!AJ226+BALANCE!AJ256</f>
        <v>922.81349</v>
      </c>
    </row>
    <row r="95" spans="2:36" x14ac:dyDescent="0.25">
      <c r="B95" s="38" t="s">
        <v>664</v>
      </c>
      <c r="C95" s="9" t="s">
        <v>627</v>
      </c>
      <c r="D95" s="22">
        <f>BALANCE!D197+BALANCE!D227+BALANCE!D257</f>
        <v>162.06658999999999</v>
      </c>
      <c r="E95" s="22">
        <f>BALANCE!E197+BALANCE!E227+BALANCE!E257</f>
        <v>102.13276999999999</v>
      </c>
      <c r="F95" s="22">
        <f>BALANCE!F197+BALANCE!F227+BALANCE!F257</f>
        <v>625.95200999999997</v>
      </c>
      <c r="G95" s="22">
        <f>BALANCE!G197+BALANCE!G227+BALANCE!G257</f>
        <v>212.81810999999999</v>
      </c>
      <c r="H95" s="22">
        <f>BALANCE!H197+BALANCE!H227+BALANCE!H257</f>
        <v>1102.9694799999997</v>
      </c>
      <c r="I95" s="22">
        <f>BALANCE!I197+BALANCE!I227+BALANCE!I257</f>
        <v>28.84084</v>
      </c>
      <c r="J95" s="22">
        <f>BALANCE!J197+BALANCE!J227+BALANCE!J257</f>
        <v>34.501669999999997</v>
      </c>
      <c r="K95" s="22">
        <f>BALANCE!K197+BALANCE!K227+BALANCE!K257</f>
        <v>0</v>
      </c>
      <c r="L95" s="22">
        <f>BALANCE!L197+BALANCE!L227+BALANCE!L257</f>
        <v>0</v>
      </c>
      <c r="M95" s="22">
        <f>BALANCE!M197+BALANCE!M227+BALANCE!M257</f>
        <v>70.208219999999997</v>
      </c>
      <c r="N95" s="22">
        <f>BALANCE!N197+BALANCE!N227+BALANCE!N257</f>
        <v>105.88109</v>
      </c>
      <c r="O95" s="22">
        <f>BALANCE!O197+BALANCE!O227+BALANCE!O257</f>
        <v>17.220869999999998</v>
      </c>
      <c r="P95" s="22">
        <f>BALANCE!P197+BALANCE!P227+BALANCE!P257</f>
        <v>9.6930899999999998</v>
      </c>
      <c r="Q95" s="22">
        <f>BALANCE!Q197+BALANCE!Q227+BALANCE!Q257</f>
        <v>3.2802899999999999</v>
      </c>
      <c r="R95" s="22">
        <f>BALANCE!R197+BALANCE!R227+BALANCE!R257</f>
        <v>269.62607000000003</v>
      </c>
      <c r="S95" s="22">
        <f>BALANCE!S197+BALANCE!S227+BALANCE!S257</f>
        <v>26.245200000000001</v>
      </c>
      <c r="T95" s="22">
        <f>BALANCE!T197+BALANCE!T227+BALANCE!T257</f>
        <v>0</v>
      </c>
      <c r="U95" s="22">
        <f>BALANCE!U197+BALANCE!U227+BALANCE!U257</f>
        <v>0</v>
      </c>
      <c r="V95" s="22">
        <f>BALANCE!V197+BALANCE!V227+BALANCE!V257</f>
        <v>0.76239000000000001</v>
      </c>
      <c r="W95" s="22">
        <f>BALANCE!W197+BALANCE!W227+BALANCE!W257</f>
        <v>0</v>
      </c>
      <c r="X95" s="22">
        <f>BALANCE!X197+BALANCE!X227+BALANCE!X257</f>
        <v>0</v>
      </c>
      <c r="Y95" s="22">
        <f>BALANCE!Y197+BALANCE!Y227+BALANCE!Y257</f>
        <v>0</v>
      </c>
      <c r="Z95" s="22">
        <f>BALANCE!Z197+BALANCE!Z227+BALANCE!Z257</f>
        <v>12.740959999999999</v>
      </c>
      <c r="AA95" s="22">
        <f>BALANCE!AA197+BALANCE!AA227+BALANCE!AA257</f>
        <v>0</v>
      </c>
      <c r="AB95" s="22">
        <f>BALANCE!AB197+BALANCE!AB227+BALANCE!AB257</f>
        <v>13.751119999999998</v>
      </c>
      <c r="AC95" s="22">
        <f>BALANCE!AC197+BALANCE!AC227+BALANCE!AC257</f>
        <v>0</v>
      </c>
      <c r="AD95" s="22">
        <f>BALANCE!AD197+BALANCE!AD227+BALANCE!AD257</f>
        <v>53.499670000000002</v>
      </c>
      <c r="AE95" s="22">
        <f>BALANCE!AE197+BALANCE!AE227+BALANCE!AE257</f>
        <v>1426.0952199999999</v>
      </c>
      <c r="AF95" s="22">
        <f>BALANCE!AF197+BALANCE!AF227+BALANCE!AF257</f>
        <v>105.88109</v>
      </c>
      <c r="AG95" s="22">
        <f>BALANCE!AG197+BALANCE!AG227+BALANCE!AG257</f>
        <v>70.970609999999994</v>
      </c>
      <c r="AH95" s="22">
        <f>BALANCE!AH197+BALANCE!AH227+BALANCE!AH257</f>
        <v>0</v>
      </c>
      <c r="AI95" s="22">
        <f>BALANCE!AI197+BALANCE!AI227+BALANCE!AI257</f>
        <v>0</v>
      </c>
      <c r="AJ95" s="373">
        <f>BALANCE!AJ197+BALANCE!AJ227+BALANCE!AJ257</f>
        <v>1249.24352</v>
      </c>
    </row>
    <row r="96" spans="2:36" x14ac:dyDescent="0.25">
      <c r="B96" s="38" t="s">
        <v>665</v>
      </c>
      <c r="C96" s="9" t="s">
        <v>629</v>
      </c>
      <c r="D96" s="22">
        <f>BALANCE!D198+BALANCE!D228+BALANCE!D258</f>
        <v>289.25472000000002</v>
      </c>
      <c r="E96" s="22">
        <f>BALANCE!E198+BALANCE!E228+BALANCE!E258</f>
        <v>206.28059999999999</v>
      </c>
      <c r="F96" s="22">
        <f>BALANCE!F198+BALANCE!F228+BALANCE!F258</f>
        <v>1272.54324</v>
      </c>
      <c r="G96" s="22">
        <f>BALANCE!G198+BALANCE!G228+BALANCE!G258</f>
        <v>433.5068</v>
      </c>
      <c r="H96" s="22">
        <f>BALANCE!H198+BALANCE!H228+BALANCE!H258</f>
        <v>2201.58536</v>
      </c>
      <c r="I96" s="22">
        <f>BALANCE!I198+BALANCE!I228+BALANCE!I258</f>
        <v>57.465910000000001</v>
      </c>
      <c r="J96" s="22">
        <f>BALANCE!J198+BALANCE!J228+BALANCE!J258</f>
        <v>68.120819999999995</v>
      </c>
      <c r="K96" s="22">
        <f>BALANCE!K198+BALANCE!K228+BALANCE!K258</f>
        <v>0</v>
      </c>
      <c r="L96" s="22">
        <f>BALANCE!L198+BALANCE!L228+BALANCE!L258</f>
        <v>0</v>
      </c>
      <c r="M96" s="22">
        <f>BALANCE!M198+BALANCE!M228+BALANCE!M258</f>
        <v>139.84786</v>
      </c>
      <c r="N96" s="22">
        <f>BALANCE!N198+BALANCE!N228+BALANCE!N258</f>
        <v>211.30450999999999</v>
      </c>
      <c r="O96" s="22">
        <f>BALANCE!O198+BALANCE!O228+BALANCE!O258</f>
        <v>32.450430000000004</v>
      </c>
      <c r="P96" s="22">
        <f>BALANCE!P198+BALANCE!P228+BALANCE!P258</f>
        <v>17.60126</v>
      </c>
      <c r="Q96" s="22">
        <f>BALANCE!Q198+BALANCE!Q228+BALANCE!Q258</f>
        <v>5.6584599999999998</v>
      </c>
      <c r="R96" s="22">
        <f>BALANCE!R198+BALANCE!R228+BALANCE!R258</f>
        <v>532.44925000000001</v>
      </c>
      <c r="S96" s="22">
        <f>BALANCE!S198+BALANCE!S228+BALANCE!S258</f>
        <v>50.825189999999999</v>
      </c>
      <c r="T96" s="22">
        <f>BALANCE!T198+BALANCE!T228+BALANCE!T258</f>
        <v>0</v>
      </c>
      <c r="U96" s="22">
        <f>BALANCE!U198+BALANCE!U228+BALANCE!U258</f>
        <v>0</v>
      </c>
      <c r="V96" s="22">
        <f>BALANCE!V198+BALANCE!V228+BALANCE!V258</f>
        <v>0.78264</v>
      </c>
      <c r="W96" s="22">
        <f>BALANCE!W198+BALANCE!W228+BALANCE!W258</f>
        <v>0</v>
      </c>
      <c r="X96" s="22">
        <f>BALANCE!X198+BALANCE!X228+BALANCE!X258</f>
        <v>0</v>
      </c>
      <c r="Y96" s="22">
        <f>BALANCE!Y198+BALANCE!Y228+BALANCE!Y258</f>
        <v>0</v>
      </c>
      <c r="Z96" s="22">
        <f>BALANCE!Z198+BALANCE!Z228+BALANCE!Z258</f>
        <v>18.67792</v>
      </c>
      <c r="AA96" s="22">
        <f>BALANCE!AA198+BALANCE!AA228+BALANCE!AA258</f>
        <v>0</v>
      </c>
      <c r="AB96" s="22">
        <f>BALANCE!AB198+BALANCE!AB228+BALANCE!AB258</f>
        <v>26.390220000000003</v>
      </c>
      <c r="AC96" s="22">
        <f>BALANCE!AC198+BALANCE!AC228+BALANCE!AC258</f>
        <v>0</v>
      </c>
      <c r="AD96" s="22">
        <f>BALANCE!AD198+BALANCE!AD228+BALANCE!AD258</f>
        <v>96.675969999999992</v>
      </c>
      <c r="AE96" s="22">
        <f>BALANCE!AE198+BALANCE!AE228+BALANCE!AE258</f>
        <v>2830.7105799999999</v>
      </c>
      <c r="AF96" s="22">
        <f>BALANCE!AF198+BALANCE!AF228+BALANCE!AF258</f>
        <v>211.30450999999999</v>
      </c>
      <c r="AG96" s="22">
        <f>BALANCE!AG198+BALANCE!AG228+BALANCE!AG258</f>
        <v>140.63050000000001</v>
      </c>
      <c r="AH96" s="22">
        <f>BALANCE!AH198+BALANCE!AH228+BALANCE!AH258</f>
        <v>0</v>
      </c>
      <c r="AI96" s="22">
        <f>BALANCE!AI198+BALANCE!AI228+BALANCE!AI258</f>
        <v>0</v>
      </c>
      <c r="AJ96" s="373">
        <f>BALANCE!AJ198+BALANCE!AJ228+BALANCE!AJ258</f>
        <v>2478.7755700000002</v>
      </c>
    </row>
    <row r="97" spans="2:36" x14ac:dyDescent="0.25">
      <c r="B97" s="38" t="s">
        <v>666</v>
      </c>
      <c r="C97" s="9" t="s">
        <v>631</v>
      </c>
      <c r="D97" s="22">
        <f>BALANCE!D199+BALANCE!D229+BALANCE!D259</f>
        <v>3640.8022299999998</v>
      </c>
      <c r="E97" s="22">
        <f>BALANCE!E199+BALANCE!E229+BALANCE!E259</f>
        <v>5222.1603400000004</v>
      </c>
      <c r="F97" s="22">
        <f>BALANCE!F199+BALANCE!F229+BALANCE!F259</f>
        <v>24371.370460000002</v>
      </c>
      <c r="G97" s="22">
        <f>BALANCE!G199+BALANCE!G229+BALANCE!G259</f>
        <v>7190.4015799999997</v>
      </c>
      <c r="H97" s="22">
        <f>BALANCE!H199+BALANCE!H229+BALANCE!H259</f>
        <v>40424.73461</v>
      </c>
      <c r="I97" s="22">
        <f>BALANCE!I199+BALANCE!I229+BALANCE!I259</f>
        <v>527.88679999999999</v>
      </c>
      <c r="J97" s="22">
        <f>BALANCE!J199+BALANCE!J229+BALANCE!J259</f>
        <v>530.75696000000005</v>
      </c>
      <c r="K97" s="22">
        <f>BALANCE!K199+BALANCE!K229+BALANCE!K259</f>
        <v>0</v>
      </c>
      <c r="L97" s="22">
        <f>BALANCE!L199+BALANCE!L229+BALANCE!L259</f>
        <v>0</v>
      </c>
      <c r="M97" s="22">
        <f>BALANCE!M199+BALANCE!M229+BALANCE!M259</f>
        <v>2276.4767900000002</v>
      </c>
      <c r="N97" s="22">
        <f>BALANCE!N199+BALANCE!N229+BALANCE!N259</f>
        <v>2524.7245300000004</v>
      </c>
      <c r="O97" s="22">
        <f>BALANCE!O199+BALANCE!O229+BALANCE!O259</f>
        <v>443.11840999999998</v>
      </c>
      <c r="P97" s="22">
        <f>BALANCE!P199+BALANCE!P229+BALANCE!P259</f>
        <v>226.65832</v>
      </c>
      <c r="Q97" s="22">
        <f>BALANCE!Q199+BALANCE!Q229+BALANCE!Q259</f>
        <v>2.3430399999999998</v>
      </c>
      <c r="R97" s="22">
        <f>BALANCE!R199+BALANCE!R229+BALANCE!R259</f>
        <v>6531.9648500000012</v>
      </c>
      <c r="S97" s="22">
        <f>BALANCE!S199+BALANCE!S229+BALANCE!S259</f>
        <v>668.01381000000003</v>
      </c>
      <c r="T97" s="22">
        <f>BALANCE!T199+BALANCE!T229+BALANCE!T259</f>
        <v>0</v>
      </c>
      <c r="U97" s="22">
        <f>BALANCE!U199+BALANCE!U229+BALANCE!U259</f>
        <v>0</v>
      </c>
      <c r="V97" s="22">
        <f>BALANCE!V199+BALANCE!V229+BALANCE!V259</f>
        <v>0</v>
      </c>
      <c r="W97" s="22">
        <f>BALANCE!W199+BALANCE!W229+BALANCE!W259</f>
        <v>0</v>
      </c>
      <c r="X97" s="22">
        <f>BALANCE!X199+BALANCE!X229+BALANCE!X259</f>
        <v>0</v>
      </c>
      <c r="Y97" s="22">
        <f>BALANCE!Y199+BALANCE!Y229+BALANCE!Y259</f>
        <v>0</v>
      </c>
      <c r="Z97" s="22">
        <f>BALANCE!Z199+BALANCE!Z229+BALANCE!Z259</f>
        <v>36.030760000000001</v>
      </c>
      <c r="AA97" s="22">
        <f>BALANCE!AA199+BALANCE!AA229+BALANCE!AA259</f>
        <v>0</v>
      </c>
      <c r="AB97" s="22">
        <f>BALANCE!AB199+BALANCE!AB229+BALANCE!AB259</f>
        <v>127.45228999999999</v>
      </c>
      <c r="AC97" s="22">
        <f>BALANCE!AC199+BALANCE!AC229+BALANCE!AC259</f>
        <v>0</v>
      </c>
      <c r="AD97" s="22">
        <f>BALANCE!AD199+BALANCE!AD229+BALANCE!AD259</f>
        <v>831.49685999999997</v>
      </c>
      <c r="AE97" s="22">
        <f>BALANCE!AE199+BALANCE!AE229+BALANCE!AE259</f>
        <v>47788.196320000003</v>
      </c>
      <c r="AF97" s="22">
        <f>BALANCE!AF199+BALANCE!AF229+BALANCE!AF259</f>
        <v>2524.7245300000004</v>
      </c>
      <c r="AG97" s="22">
        <f>BALANCE!AG199+BALANCE!AG229+BALANCE!AG259</f>
        <v>2276.4767900000002</v>
      </c>
      <c r="AH97" s="22">
        <f>BALANCE!AH199+BALANCE!AH229+BALANCE!AH259</f>
        <v>0</v>
      </c>
      <c r="AI97" s="22">
        <f>BALANCE!AI199+BALANCE!AI229+BALANCE!AI259</f>
        <v>0</v>
      </c>
      <c r="AJ97" s="373">
        <f>BALANCE!AJ199+BALANCE!AJ229+BALANCE!AJ259</f>
        <v>42986.995000000003</v>
      </c>
    </row>
    <row r="98" spans="2:36" x14ac:dyDescent="0.25">
      <c r="B98" s="15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373"/>
    </row>
    <row r="99" spans="2:36" x14ac:dyDescent="0.25">
      <c r="B99" s="31"/>
      <c r="C99" s="183" t="s">
        <v>1844</v>
      </c>
      <c r="D99" s="21">
        <f>SUM(D100:D104)</f>
        <v>3587.5178299999998</v>
      </c>
      <c r="E99" s="21">
        <f t="shared" ref="E99:AI99" si="13">SUM(E100:E104)</f>
        <v>1647.0229199999999</v>
      </c>
      <c r="F99" s="21">
        <f t="shared" si="13"/>
        <v>27004.251049999999</v>
      </c>
      <c r="G99" s="21">
        <f t="shared" si="13"/>
        <v>858.44701000000009</v>
      </c>
      <c r="H99" s="21">
        <f t="shared" si="13"/>
        <v>33097.238810000003</v>
      </c>
      <c r="I99" s="21">
        <f t="shared" si="13"/>
        <v>747.38283000000001</v>
      </c>
      <c r="J99" s="21">
        <f t="shared" si="13"/>
        <v>0</v>
      </c>
      <c r="K99" s="21">
        <f t="shared" si="13"/>
        <v>0</v>
      </c>
      <c r="L99" s="21">
        <f>SUM(L100:L104)</f>
        <v>0</v>
      </c>
      <c r="M99" s="21">
        <f t="shared" si="13"/>
        <v>0</v>
      </c>
      <c r="N99" s="21">
        <f t="shared" si="13"/>
        <v>26.886690000000002</v>
      </c>
      <c r="O99" s="21">
        <f t="shared" si="13"/>
        <v>645.64769999999999</v>
      </c>
      <c r="P99" s="21">
        <f t="shared" si="13"/>
        <v>211.16513</v>
      </c>
      <c r="Q99" s="21">
        <f t="shared" si="13"/>
        <v>11972.032019999999</v>
      </c>
      <c r="R99" s="21">
        <f t="shared" si="13"/>
        <v>13603.114369999999</v>
      </c>
      <c r="S99" s="21">
        <f>SUM(S100:S104)</f>
        <v>1231.1309699999999</v>
      </c>
      <c r="T99" s="21">
        <f t="shared" si="13"/>
        <v>12.18369</v>
      </c>
      <c r="U99" s="21">
        <f t="shared" si="13"/>
        <v>594.31400999999994</v>
      </c>
      <c r="V99" s="21">
        <f t="shared" si="13"/>
        <v>65.329340000000002</v>
      </c>
      <c r="W99" s="21">
        <f t="shared" si="13"/>
        <v>26.401099999999996</v>
      </c>
      <c r="X99" s="21">
        <f t="shared" si="13"/>
        <v>42.655860000000004</v>
      </c>
      <c r="Y99" s="21">
        <f t="shared" si="13"/>
        <v>5443.2063399999997</v>
      </c>
      <c r="Z99" s="21">
        <f t="shared" si="13"/>
        <v>8.8685500000000008</v>
      </c>
      <c r="AA99" s="21">
        <f t="shared" si="13"/>
        <v>1816.8952800000002</v>
      </c>
      <c r="AB99" s="21">
        <f t="shared" si="13"/>
        <v>1439.5320300000001</v>
      </c>
      <c r="AC99" s="21">
        <f>SUM(AC100:AC104)</f>
        <v>2579.3224499999997</v>
      </c>
      <c r="AD99" s="21">
        <f t="shared" si="13"/>
        <v>13259.839619999999</v>
      </c>
      <c r="AE99" s="21">
        <f t="shared" si="13"/>
        <v>59960.192800000004</v>
      </c>
      <c r="AF99" s="21">
        <f t="shared" si="13"/>
        <v>26.886690000000002</v>
      </c>
      <c r="AG99" s="21">
        <f t="shared" si="13"/>
        <v>65.329340000000002</v>
      </c>
      <c r="AH99" s="21">
        <f t="shared" si="13"/>
        <v>0</v>
      </c>
      <c r="AI99" s="21">
        <f t="shared" si="13"/>
        <v>9839.4240700000009</v>
      </c>
      <c r="AJ99" s="372">
        <f>SUM(AJ100:AJ104)</f>
        <v>50028.5527</v>
      </c>
    </row>
    <row r="100" spans="2:36" x14ac:dyDescent="0.25">
      <c r="B100" s="38" t="s">
        <v>678</v>
      </c>
      <c r="C100" s="9" t="s">
        <v>623</v>
      </c>
      <c r="D100" s="22">
        <f>BALANCE!D201+BALANCE!D231+BALANCE!D261</f>
        <v>201.70451</v>
      </c>
      <c r="E100" s="22">
        <f>BALANCE!E201+BALANCE!E231+BALANCE!E261</f>
        <v>199.60019</v>
      </c>
      <c r="F100" s="22">
        <f>BALANCE!F201+BALANCE!F231+BALANCE!F261</f>
        <v>2421.9306999999999</v>
      </c>
      <c r="G100" s="22">
        <f>BALANCE!G201+BALANCE!G231+BALANCE!G261</f>
        <v>140.10480000000001</v>
      </c>
      <c r="H100" s="22">
        <f>BALANCE!H201+BALANCE!H231+BALANCE!H261</f>
        <v>2963.3401999999996</v>
      </c>
      <c r="I100" s="22">
        <f>BALANCE!I201+BALANCE!I231+BALANCE!I261</f>
        <v>78.656300000000002</v>
      </c>
      <c r="J100" s="22">
        <f>BALANCE!J201+BALANCE!J231+BALANCE!J261</f>
        <v>0</v>
      </c>
      <c r="K100" s="22">
        <f>BALANCE!K201+BALANCE!K231+BALANCE!K261</f>
        <v>0</v>
      </c>
      <c r="L100" s="22">
        <f>BALANCE!L201+BALANCE!L231+BALANCE!L261</f>
        <v>0</v>
      </c>
      <c r="M100" s="22">
        <f>BALANCE!M201+BALANCE!M231+BALANCE!M261</f>
        <v>0</v>
      </c>
      <c r="N100" s="22">
        <f>BALANCE!N201+BALANCE!N231+BALANCE!N261</f>
        <v>10.003240000000002</v>
      </c>
      <c r="O100" s="22">
        <f>BALANCE!O201+BALANCE!O231+BALANCE!O261</f>
        <v>32.28763</v>
      </c>
      <c r="P100" s="22">
        <f>BALANCE!P201+BALANCE!P231+BALANCE!P261</f>
        <v>19.231819999999999</v>
      </c>
      <c r="Q100" s="22">
        <f>BALANCE!Q201+BALANCE!Q231+BALANCE!Q261</f>
        <v>1735.58519</v>
      </c>
      <c r="R100" s="22">
        <f>BALANCE!R201+BALANCE!R231+BALANCE!R261</f>
        <v>1875.7641800000001</v>
      </c>
      <c r="S100" s="22">
        <f>BALANCE!S201+BALANCE!S231+BALANCE!S261</f>
        <v>111.86861</v>
      </c>
      <c r="T100" s="22">
        <f>BALANCE!T201+BALANCE!T231+BALANCE!T261</f>
        <v>0.41660000000000003</v>
      </c>
      <c r="U100" s="22">
        <f>BALANCE!U201+BALANCE!U231+BALANCE!U261</f>
        <v>28.030269999999998</v>
      </c>
      <c r="V100" s="22">
        <f>BALANCE!V201+BALANCE!V231+BALANCE!V261</f>
        <v>5.5039099999999994</v>
      </c>
      <c r="W100" s="22">
        <f>BALANCE!W201+BALANCE!W231+BALANCE!W261</f>
        <v>16.992799999999999</v>
      </c>
      <c r="X100" s="22">
        <f>BALANCE!X201+BALANCE!X231+BALANCE!X261</f>
        <v>11.516220000000001</v>
      </c>
      <c r="Y100" s="22">
        <f>BALANCE!Y201+BALANCE!Y231+BALANCE!Y261</f>
        <v>540.44813999999997</v>
      </c>
      <c r="Z100" s="22">
        <f>BALANCE!Z201+BALANCE!Z231+BALANCE!Z261</f>
        <v>1.4434199999999999</v>
      </c>
      <c r="AA100" s="22">
        <f>BALANCE!AA201+BALANCE!AA231+BALANCE!AA261</f>
        <v>159.02185999999998</v>
      </c>
      <c r="AB100" s="22">
        <f>BALANCE!AB201+BALANCE!AB231+BALANCE!AB261</f>
        <v>121.95199000000001</v>
      </c>
      <c r="AC100" s="22">
        <f>BALANCE!AC201+BALANCE!AC231+BALANCE!AC261</f>
        <v>474.39694999999995</v>
      </c>
      <c r="AD100" s="22">
        <f>BALANCE!AD201+BALANCE!AD231+BALANCE!AD261</f>
        <v>1471.59077</v>
      </c>
      <c r="AE100" s="22">
        <f>BALANCE!AE201+BALANCE!AE231+BALANCE!AE261</f>
        <v>6310.6951499999996</v>
      </c>
      <c r="AF100" s="22">
        <f>BALANCE!AF201+BALANCE!AF231+BALANCE!AF261</f>
        <v>10.003240000000002</v>
      </c>
      <c r="AG100" s="22">
        <f>BALANCE!AG201+BALANCE!AG231+BALANCE!AG261</f>
        <v>5.5039099999999994</v>
      </c>
      <c r="AH100" s="22">
        <f>BALANCE!AH201+BALANCE!AH231+BALANCE!AH261</f>
        <v>0</v>
      </c>
      <c r="AI100" s="22">
        <f>BALANCE!AI201+BALANCE!AI231+BALANCE!AI261</f>
        <v>1173.8669500000001</v>
      </c>
      <c r="AJ100" s="373">
        <f>BALANCE!AJ201+BALANCE!AJ231+BALANCE!AJ261</f>
        <v>5121.3210499999996</v>
      </c>
    </row>
    <row r="101" spans="2:36" x14ac:dyDescent="0.25">
      <c r="B101" s="38" t="s">
        <v>679</v>
      </c>
      <c r="C101" s="9" t="s">
        <v>625</v>
      </c>
      <c r="D101" s="22">
        <f>BALANCE!D202+BALANCE!D232+BALANCE!D262</f>
        <v>480.28634</v>
      </c>
      <c r="E101" s="22">
        <f>BALANCE!E202+BALANCE!E232+BALANCE!E262</f>
        <v>127.1648</v>
      </c>
      <c r="F101" s="22">
        <f>BALANCE!F202+BALANCE!F232+BALANCE!F262</f>
        <v>2626.0549599999999</v>
      </c>
      <c r="G101" s="22">
        <f>BALANCE!G202+BALANCE!G232+BALANCE!G262</f>
        <v>90.383010000000013</v>
      </c>
      <c r="H101" s="22">
        <f>BALANCE!H202+BALANCE!H232+BALANCE!H262</f>
        <v>3323.8891100000001</v>
      </c>
      <c r="I101" s="22">
        <f>BALANCE!I202+BALANCE!I232+BALANCE!I262</f>
        <v>40.943739999999998</v>
      </c>
      <c r="J101" s="22">
        <f>BALANCE!J202+BALANCE!J232+BALANCE!J262</f>
        <v>0</v>
      </c>
      <c r="K101" s="22">
        <f>BALANCE!K202+BALANCE!K232+BALANCE!K262</f>
        <v>0</v>
      </c>
      <c r="L101" s="22">
        <f>BALANCE!L202+BALANCE!L232+BALANCE!L262</f>
        <v>0</v>
      </c>
      <c r="M101" s="22">
        <f>BALANCE!M202+BALANCE!M232+BALANCE!M262</f>
        <v>0</v>
      </c>
      <c r="N101" s="22">
        <f>BALANCE!N202+BALANCE!N232+BALANCE!N262</f>
        <v>3.7722599999999997</v>
      </c>
      <c r="O101" s="22">
        <f>BALANCE!O202+BALANCE!O232+BALANCE!O262</f>
        <v>59.572719999999997</v>
      </c>
      <c r="P101" s="22">
        <f>BALANCE!P202+BALANCE!P232+BALANCE!P262</f>
        <v>9.5217500000000008</v>
      </c>
      <c r="Q101" s="22">
        <f>BALANCE!Q202+BALANCE!Q232+BALANCE!Q262</f>
        <v>1079.6401499999999</v>
      </c>
      <c r="R101" s="22">
        <f>BALANCE!R202+BALANCE!R232+BALANCE!R262</f>
        <v>1193.4506200000001</v>
      </c>
      <c r="S101" s="22">
        <f>BALANCE!S202+BALANCE!S232+BALANCE!S262</f>
        <v>68.090890000000002</v>
      </c>
      <c r="T101" s="22">
        <f>BALANCE!T202+BALANCE!T232+BALANCE!T262</f>
        <v>0.29314000000000001</v>
      </c>
      <c r="U101" s="22">
        <f>BALANCE!U202+BALANCE!U232+BALANCE!U262</f>
        <v>40.04712</v>
      </c>
      <c r="V101" s="22">
        <f>BALANCE!V202+BALANCE!V232+BALANCE!V262</f>
        <v>3.8547200000000004</v>
      </c>
      <c r="W101" s="22">
        <f>BALANCE!W202+BALANCE!W232+BALANCE!W262</f>
        <v>5.8225499999999997</v>
      </c>
      <c r="X101" s="22">
        <f>BALANCE!X202+BALANCE!X232+BALANCE!X262</f>
        <v>4.1341599999999996</v>
      </c>
      <c r="Y101" s="22">
        <f>BALANCE!Y202+BALANCE!Y232+BALANCE!Y262</f>
        <v>349.16080999999997</v>
      </c>
      <c r="Z101" s="22">
        <f>BALANCE!Z202+BALANCE!Z232+BALANCE!Z262</f>
        <v>1.9043300000000001</v>
      </c>
      <c r="AA101" s="22">
        <f>BALANCE!AA202+BALANCE!AA232+BALANCE!AA262</f>
        <v>227.90955</v>
      </c>
      <c r="AB101" s="22">
        <f>BALANCE!AB202+BALANCE!AB232+BALANCE!AB262</f>
        <v>168.12512000000001</v>
      </c>
      <c r="AC101" s="22">
        <f>BALANCE!AC202+BALANCE!AC232+BALANCE!AC262</f>
        <v>649.15273999999999</v>
      </c>
      <c r="AD101" s="22">
        <f>BALANCE!AD202+BALANCE!AD232+BALANCE!AD262</f>
        <v>1518.4951299999998</v>
      </c>
      <c r="AE101" s="22">
        <f>BALANCE!AE202+BALANCE!AE232+BALANCE!AE262</f>
        <v>6035.8348600000008</v>
      </c>
      <c r="AF101" s="22">
        <f>BALANCE!AF202+BALANCE!AF232+BALANCE!AF262</f>
        <v>3.7722599999999997</v>
      </c>
      <c r="AG101" s="22">
        <f>BALANCE!AG202+BALANCE!AG232+BALANCE!AG262</f>
        <v>3.8547200000000004</v>
      </c>
      <c r="AH101" s="22">
        <f>BALANCE!AH202+BALANCE!AH232+BALANCE!AH262</f>
        <v>0</v>
      </c>
      <c r="AI101" s="22">
        <f>BALANCE!AI202+BALANCE!AI232+BALANCE!AI262</f>
        <v>1226.2230999999999</v>
      </c>
      <c r="AJ101" s="373">
        <f>BALANCE!AJ202+BALANCE!AJ232+BALANCE!AJ262</f>
        <v>4801.9847800000007</v>
      </c>
    </row>
    <row r="102" spans="2:36" x14ac:dyDescent="0.25">
      <c r="B102" s="38" t="s">
        <v>680</v>
      </c>
      <c r="C102" s="9" t="s">
        <v>627</v>
      </c>
      <c r="D102" s="22">
        <f>BALANCE!D203+BALANCE!D233+BALANCE!D263</f>
        <v>418.00507999999996</v>
      </c>
      <c r="E102" s="22">
        <f>BALANCE!E203+BALANCE!E233+BALANCE!E263</f>
        <v>184.49936000000002</v>
      </c>
      <c r="F102" s="22">
        <f>BALANCE!F203+BALANCE!F233+BALANCE!F263</f>
        <v>2549.1902300000002</v>
      </c>
      <c r="G102" s="22">
        <f>BALANCE!G203+BALANCE!G233+BALANCE!G263</f>
        <v>127.98623000000001</v>
      </c>
      <c r="H102" s="22">
        <f>BALANCE!H203+BALANCE!H233+BALANCE!H263</f>
        <v>3279.6809000000003</v>
      </c>
      <c r="I102" s="22">
        <f>BALANCE!I203+BALANCE!I233+BALANCE!I263</f>
        <v>67.503050000000002</v>
      </c>
      <c r="J102" s="22">
        <f>BALANCE!J203+BALANCE!J233+BALANCE!J263</f>
        <v>0</v>
      </c>
      <c r="K102" s="22">
        <f>BALANCE!K203+BALANCE!K233+BALANCE!K263</f>
        <v>0</v>
      </c>
      <c r="L102" s="22">
        <f>BALANCE!L203+BALANCE!L233+BALANCE!L263</f>
        <v>0</v>
      </c>
      <c r="M102" s="22">
        <f>BALANCE!M203+BALANCE!M233+BALANCE!M263</f>
        <v>0</v>
      </c>
      <c r="N102" s="22">
        <f>BALANCE!N203+BALANCE!N233+BALANCE!N263</f>
        <v>2.2719200000000002</v>
      </c>
      <c r="O102" s="22">
        <f>BALANCE!O203+BALANCE!O233+BALANCE!O263</f>
        <v>89.781310000000005</v>
      </c>
      <c r="P102" s="22">
        <f>BALANCE!P203+BALANCE!P233+BALANCE!P263</f>
        <v>17.518719999999998</v>
      </c>
      <c r="Q102" s="22">
        <f>BALANCE!Q203+BALANCE!Q233+BALANCE!Q263</f>
        <v>1446.23613</v>
      </c>
      <c r="R102" s="22">
        <f>BALANCE!R203+BALANCE!R233+BALANCE!R263</f>
        <v>1623.31113</v>
      </c>
      <c r="S102" s="22">
        <f>BALANCE!S203+BALANCE!S233+BALANCE!S263</f>
        <v>110.86059</v>
      </c>
      <c r="T102" s="22">
        <f>BALANCE!T203+BALANCE!T233+BALANCE!T263</f>
        <v>0.45651000000000003</v>
      </c>
      <c r="U102" s="22">
        <f>BALANCE!U203+BALANCE!U233+BALANCE!U263</f>
        <v>60.962919999999997</v>
      </c>
      <c r="V102" s="22">
        <f>BALANCE!V203+BALANCE!V233+BALANCE!V263</f>
        <v>5.0897399999999999</v>
      </c>
      <c r="W102" s="22">
        <f>BALANCE!W203+BALANCE!W233+BALANCE!W263</f>
        <v>2.4907400000000002</v>
      </c>
      <c r="X102" s="22">
        <f>BALANCE!X203+BALANCE!X233+BALANCE!X263</f>
        <v>4.6469000000000005</v>
      </c>
      <c r="Y102" s="22">
        <f>BALANCE!Y203+BALANCE!Y233+BALANCE!Y263</f>
        <v>493.78321999999997</v>
      </c>
      <c r="Z102" s="22">
        <f>BALANCE!Z203+BALANCE!Z233+BALANCE!Z263</f>
        <v>1.39744</v>
      </c>
      <c r="AA102" s="22">
        <f>BALANCE!AA203+BALANCE!AA233+BALANCE!AA263</f>
        <v>277.33053000000007</v>
      </c>
      <c r="AB102" s="22">
        <f>BALANCE!AB203+BALANCE!AB233+BALANCE!AB263</f>
        <v>146.23956000000001</v>
      </c>
      <c r="AC102" s="22">
        <f>BALANCE!AC203+BALANCE!AC233+BALANCE!AC263</f>
        <v>409.85061999999994</v>
      </c>
      <c r="AD102" s="22">
        <f>BALANCE!AD203+BALANCE!AD233+BALANCE!AD263</f>
        <v>1513.10877</v>
      </c>
      <c r="AE102" s="22">
        <f>BALANCE!AE203+BALANCE!AE233+BALANCE!AE263</f>
        <v>6416.1008000000002</v>
      </c>
      <c r="AF102" s="22">
        <f>BALANCE!AF203+BALANCE!AF233+BALANCE!AF263</f>
        <v>2.2719200000000002</v>
      </c>
      <c r="AG102" s="22">
        <f>BALANCE!AG203+BALANCE!AG233+BALANCE!AG263</f>
        <v>5.0897399999999999</v>
      </c>
      <c r="AH102" s="22">
        <f>BALANCE!AH203+BALANCE!AH233+BALANCE!AH263</f>
        <v>0</v>
      </c>
      <c r="AI102" s="22">
        <f>BALANCE!AI203+BALANCE!AI233+BALANCE!AI263</f>
        <v>1180.9643700000001</v>
      </c>
      <c r="AJ102" s="373">
        <f>BALANCE!AJ203+BALANCE!AJ233+BALANCE!AJ263</f>
        <v>5227.77477</v>
      </c>
    </row>
    <row r="103" spans="2:36" x14ac:dyDescent="0.25">
      <c r="B103" s="38" t="s">
        <v>681</v>
      </c>
      <c r="C103" s="9" t="s">
        <v>629</v>
      </c>
      <c r="D103" s="22">
        <f>BALANCE!D204+BALANCE!D234+BALANCE!D264</f>
        <v>785.52983999999992</v>
      </c>
      <c r="E103" s="22">
        <f>BALANCE!E204+BALANCE!E234+BALANCE!E264</f>
        <v>274.79652999999996</v>
      </c>
      <c r="F103" s="22">
        <f>BALANCE!F204+BALANCE!F234+BALANCE!F264</f>
        <v>4360.5628699999997</v>
      </c>
      <c r="G103" s="22">
        <f>BALANCE!G204+BALANCE!G234+BALANCE!G264</f>
        <v>214.4743</v>
      </c>
      <c r="H103" s="22">
        <f>BALANCE!H204+BALANCE!H234+BALANCE!H264</f>
        <v>5635.3635400000003</v>
      </c>
      <c r="I103" s="22">
        <f>BALANCE!I204+BALANCE!I234+BALANCE!I264</f>
        <v>119.44231000000001</v>
      </c>
      <c r="J103" s="22">
        <f>BALANCE!J204+BALANCE!J234+BALANCE!J264</f>
        <v>0</v>
      </c>
      <c r="K103" s="22">
        <f>BALANCE!K204+BALANCE!K234+BALANCE!K264</f>
        <v>0</v>
      </c>
      <c r="L103" s="22">
        <f>BALANCE!L204+BALANCE!L234+BALANCE!L264</f>
        <v>0</v>
      </c>
      <c r="M103" s="22">
        <f>BALANCE!M204+BALANCE!M234+BALANCE!M264</f>
        <v>0</v>
      </c>
      <c r="N103" s="22">
        <f>BALANCE!N204+BALANCE!N234+BALANCE!N264</f>
        <v>4.9185800000000004</v>
      </c>
      <c r="O103" s="22">
        <f>BALANCE!O204+BALANCE!O234+BALANCE!O264</f>
        <v>153.71302000000003</v>
      </c>
      <c r="P103" s="22">
        <f>BALANCE!P204+BALANCE!P234+BALANCE!P264</f>
        <v>28.762989999999999</v>
      </c>
      <c r="Q103" s="22">
        <f>BALANCE!Q204+BALANCE!Q234+BALANCE!Q264</f>
        <v>2575.1254599999997</v>
      </c>
      <c r="R103" s="22">
        <f>BALANCE!R204+BALANCE!R234+BALANCE!R264</f>
        <v>2881.96236</v>
      </c>
      <c r="S103" s="22">
        <f>BALANCE!S204+BALANCE!S234+BALANCE!S264</f>
        <v>210.15305000000001</v>
      </c>
      <c r="T103" s="22">
        <f>BALANCE!T204+BALANCE!T234+BALANCE!T264</f>
        <v>1.01275</v>
      </c>
      <c r="U103" s="22">
        <f>BALANCE!U204+BALANCE!U234+BALANCE!U264</f>
        <v>111.91950999999999</v>
      </c>
      <c r="V103" s="22">
        <f>BALANCE!V204+BALANCE!V234+BALANCE!V264</f>
        <v>10.998139999999999</v>
      </c>
      <c r="W103" s="22">
        <f>BALANCE!W204+BALANCE!W234+BALANCE!W264</f>
        <v>1.09501</v>
      </c>
      <c r="X103" s="22">
        <f>BALANCE!X204+BALANCE!X234+BALANCE!X264</f>
        <v>6.2652000000000001</v>
      </c>
      <c r="Y103" s="22">
        <f>BALANCE!Y204+BALANCE!Y234+BALANCE!Y264</f>
        <v>924.79520000000002</v>
      </c>
      <c r="Z103" s="22">
        <f>BALANCE!Z204+BALANCE!Z234+BALANCE!Z264</f>
        <v>3.0382400000000001</v>
      </c>
      <c r="AA103" s="22">
        <f>BALANCE!AA204+BALANCE!AA234+BALANCE!AA264</f>
        <v>420.91761999999994</v>
      </c>
      <c r="AB103" s="22">
        <f>BALANCE!AB204+BALANCE!AB234+BALANCE!AB264</f>
        <v>243.20961000000003</v>
      </c>
      <c r="AC103" s="22">
        <f>BALANCE!AC204+BALANCE!AC234+BALANCE!AC264</f>
        <v>503.10717</v>
      </c>
      <c r="AD103" s="22">
        <f>BALANCE!AD204+BALANCE!AD234+BALANCE!AD264</f>
        <v>2436.5114999999996</v>
      </c>
      <c r="AE103" s="22">
        <f>BALANCE!AE204+BALANCE!AE234+BALANCE!AE264</f>
        <v>10953.8374</v>
      </c>
      <c r="AF103" s="22">
        <f>BALANCE!AF204+BALANCE!AF234+BALANCE!AF264</f>
        <v>4.9185800000000004</v>
      </c>
      <c r="AG103" s="22">
        <f>BALANCE!AG204+BALANCE!AG234+BALANCE!AG264</f>
        <v>10.998139999999999</v>
      </c>
      <c r="AH103" s="22">
        <f>BALANCE!AH204+BALANCE!AH234+BALANCE!AH264</f>
        <v>0</v>
      </c>
      <c r="AI103" s="22">
        <f>BALANCE!AI204+BALANCE!AI234+BALANCE!AI264</f>
        <v>1848.8199899999997</v>
      </c>
      <c r="AJ103" s="373">
        <f>BALANCE!AJ204+BALANCE!AJ234+BALANCE!AJ264</f>
        <v>9089.1006899999993</v>
      </c>
    </row>
    <row r="104" spans="2:36" x14ac:dyDescent="0.25">
      <c r="B104" s="38" t="s">
        <v>682</v>
      </c>
      <c r="C104" s="9" t="s">
        <v>631</v>
      </c>
      <c r="D104" s="22">
        <f>BALANCE!D205+BALANCE!D235+BALANCE!D265</f>
        <v>1701.9920599999998</v>
      </c>
      <c r="E104" s="22">
        <f>BALANCE!E205+BALANCE!E235+BALANCE!E265</f>
        <v>860.96204</v>
      </c>
      <c r="F104" s="22">
        <f>BALANCE!F205+BALANCE!F235+BALANCE!F265</f>
        <v>15046.512289999999</v>
      </c>
      <c r="G104" s="22">
        <f>BALANCE!G205+BALANCE!G235+BALANCE!G265</f>
        <v>285.49867</v>
      </c>
      <c r="H104" s="22">
        <f>BALANCE!H205+BALANCE!H235+BALANCE!H265</f>
        <v>17894.965060000002</v>
      </c>
      <c r="I104" s="22">
        <f>BALANCE!I205+BALANCE!I235+BALANCE!I265</f>
        <v>440.83742999999998</v>
      </c>
      <c r="J104" s="22">
        <f>BALANCE!J205+BALANCE!J235+BALANCE!J265</f>
        <v>0</v>
      </c>
      <c r="K104" s="22">
        <f>BALANCE!K205+BALANCE!K235+BALANCE!K265</f>
        <v>0</v>
      </c>
      <c r="L104" s="22">
        <f>BALANCE!L205+BALANCE!L235+BALANCE!L265</f>
        <v>0</v>
      </c>
      <c r="M104" s="22">
        <f>BALANCE!M205+BALANCE!M235+BALANCE!M265</f>
        <v>0</v>
      </c>
      <c r="N104" s="22">
        <f>BALANCE!N205+BALANCE!N235+BALANCE!N265</f>
        <v>5.9206899999999996</v>
      </c>
      <c r="O104" s="22">
        <f>BALANCE!O205+BALANCE!O235+BALANCE!O265</f>
        <v>310.29301999999996</v>
      </c>
      <c r="P104" s="22">
        <f>BALANCE!P205+BALANCE!P235+BALANCE!P265</f>
        <v>136.12985</v>
      </c>
      <c r="Q104" s="22">
        <f>BALANCE!Q205+BALANCE!Q235+BALANCE!Q265</f>
        <v>5135.4450900000002</v>
      </c>
      <c r="R104" s="22">
        <f>BALANCE!R205+BALANCE!R235+BALANCE!R265</f>
        <v>6028.62608</v>
      </c>
      <c r="S104" s="22">
        <f>BALANCE!S205+BALANCE!S235+BALANCE!S265</f>
        <v>730.15782999999999</v>
      </c>
      <c r="T104" s="22">
        <f>BALANCE!T205+BALANCE!T235+BALANCE!T265</f>
        <v>10.00469</v>
      </c>
      <c r="U104" s="22">
        <f>BALANCE!U205+BALANCE!U235+BALANCE!U265</f>
        <v>353.35418999999996</v>
      </c>
      <c r="V104" s="22">
        <f>BALANCE!V205+BALANCE!V235+BALANCE!V265</f>
        <v>39.882829999999998</v>
      </c>
      <c r="W104" s="22">
        <f>BALANCE!W205+BALANCE!W235+BALANCE!W265</f>
        <v>0</v>
      </c>
      <c r="X104" s="22">
        <f>BALANCE!X205+BALANCE!X235+BALANCE!X265</f>
        <v>16.09338</v>
      </c>
      <c r="Y104" s="22">
        <f>BALANCE!Y205+BALANCE!Y235+BALANCE!Y265</f>
        <v>3135.0189700000001</v>
      </c>
      <c r="Z104" s="22">
        <f>BALANCE!Z205+BALANCE!Z235+BALANCE!Z265</f>
        <v>1.0851200000000001</v>
      </c>
      <c r="AA104" s="22">
        <f>BALANCE!AA205+BALANCE!AA235+BALANCE!AA265</f>
        <v>731.71572000000003</v>
      </c>
      <c r="AB104" s="22">
        <f>BALANCE!AB205+BALANCE!AB235+BALANCE!AB265</f>
        <v>760.00575000000003</v>
      </c>
      <c r="AC104" s="22">
        <f>BALANCE!AC205+BALANCE!AC235+BALANCE!AC265</f>
        <v>542.81497000000002</v>
      </c>
      <c r="AD104" s="22">
        <f>BALANCE!AD205+BALANCE!AD235+BALANCE!AD265</f>
        <v>6320.1334499999994</v>
      </c>
      <c r="AE104" s="22">
        <f>BALANCE!AE205+BALANCE!AE235+BALANCE!AE265</f>
        <v>30243.724589999998</v>
      </c>
      <c r="AF104" s="22">
        <f>BALANCE!AF205+BALANCE!AF235+BALANCE!AF265</f>
        <v>5.9206899999999996</v>
      </c>
      <c r="AG104" s="22">
        <f>BALANCE!AG205+BALANCE!AG235+BALANCE!AG265</f>
        <v>39.882829999999998</v>
      </c>
      <c r="AH104" s="22">
        <f>BALANCE!AH205+BALANCE!AH235+BALANCE!AH265</f>
        <v>0</v>
      </c>
      <c r="AI104" s="22">
        <f>BALANCE!AI205+BALANCE!AI235+BALANCE!AI265</f>
        <v>4409.5496600000006</v>
      </c>
      <c r="AJ104" s="373">
        <f>BALANCE!AJ205+BALANCE!AJ235+BALANCE!AJ265</f>
        <v>25788.37141</v>
      </c>
    </row>
    <row r="105" spans="2:36" x14ac:dyDescent="0.25">
      <c r="B105" s="39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373"/>
    </row>
    <row r="106" spans="2:36" s="466" customFormat="1" hidden="1" x14ac:dyDescent="0.25">
      <c r="B106" s="463" t="s">
        <v>1031</v>
      </c>
      <c r="C106" s="463" t="s">
        <v>1332</v>
      </c>
      <c r="D106" s="464" t="e">
        <f>SUM(D107:D111)</f>
        <v>#REF!</v>
      </c>
      <c r="E106" s="464" t="e">
        <f t="shared" ref="E106:AI106" si="14">SUM(E107:E111)</f>
        <v>#REF!</v>
      </c>
      <c r="F106" s="464" t="e">
        <f t="shared" si="14"/>
        <v>#REF!</v>
      </c>
      <c r="G106" s="464" t="e">
        <f t="shared" si="14"/>
        <v>#REF!</v>
      </c>
      <c r="H106" s="464" t="e">
        <f t="shared" si="14"/>
        <v>#REF!</v>
      </c>
      <c r="I106" s="464" t="e">
        <f t="shared" si="14"/>
        <v>#REF!</v>
      </c>
      <c r="J106" s="464" t="e">
        <f t="shared" si="14"/>
        <v>#REF!</v>
      </c>
      <c r="K106" s="464" t="e">
        <f t="shared" si="14"/>
        <v>#REF!</v>
      </c>
      <c r="L106" s="464" t="e">
        <f>SUM(L107:L111)</f>
        <v>#REF!</v>
      </c>
      <c r="M106" s="464" t="e">
        <f t="shared" si="14"/>
        <v>#REF!</v>
      </c>
      <c r="N106" s="464" t="e">
        <f t="shared" si="14"/>
        <v>#REF!</v>
      </c>
      <c r="O106" s="464" t="e">
        <f t="shared" si="14"/>
        <v>#REF!</v>
      </c>
      <c r="P106" s="464" t="e">
        <f t="shared" si="14"/>
        <v>#REF!</v>
      </c>
      <c r="Q106" s="464" t="e">
        <f t="shared" si="14"/>
        <v>#REF!</v>
      </c>
      <c r="R106" s="464" t="e">
        <f t="shared" si="14"/>
        <v>#REF!</v>
      </c>
      <c r="S106" s="464" t="e">
        <f>SUM(S107:S111)</f>
        <v>#REF!</v>
      </c>
      <c r="T106" s="464" t="e">
        <f t="shared" si="14"/>
        <v>#REF!</v>
      </c>
      <c r="U106" s="464" t="e">
        <f t="shared" si="14"/>
        <v>#REF!</v>
      </c>
      <c r="V106" s="464" t="e">
        <f t="shared" si="14"/>
        <v>#REF!</v>
      </c>
      <c r="W106" s="464" t="e">
        <f t="shared" si="14"/>
        <v>#REF!</v>
      </c>
      <c r="X106" s="464" t="e">
        <f t="shared" si="14"/>
        <v>#REF!</v>
      </c>
      <c r="Y106" s="464" t="e">
        <f t="shared" si="14"/>
        <v>#REF!</v>
      </c>
      <c r="Z106" s="464" t="e">
        <f t="shared" si="14"/>
        <v>#REF!</v>
      </c>
      <c r="AA106" s="464" t="e">
        <f t="shared" si="14"/>
        <v>#REF!</v>
      </c>
      <c r="AB106" s="464" t="e">
        <f t="shared" si="14"/>
        <v>#REF!</v>
      </c>
      <c r="AC106" s="464" t="e">
        <f>SUM(AC107:AC111)</f>
        <v>#REF!</v>
      </c>
      <c r="AD106" s="464" t="e">
        <f t="shared" si="14"/>
        <v>#REF!</v>
      </c>
      <c r="AE106" s="464" t="e">
        <f t="shared" si="14"/>
        <v>#REF!</v>
      </c>
      <c r="AF106" s="464" t="e">
        <f t="shared" si="14"/>
        <v>#REF!</v>
      </c>
      <c r="AG106" s="464" t="e">
        <f t="shared" si="14"/>
        <v>#REF!</v>
      </c>
      <c r="AH106" s="464" t="e">
        <f t="shared" si="14"/>
        <v>#REF!</v>
      </c>
      <c r="AI106" s="464" t="e">
        <f t="shared" si="14"/>
        <v>#REF!</v>
      </c>
      <c r="AJ106" s="465" t="e">
        <f>SUM(AJ107:AJ111)</f>
        <v>#REF!</v>
      </c>
    </row>
    <row r="107" spans="2:36" s="496" customFormat="1" hidden="1" x14ac:dyDescent="0.25">
      <c r="B107" s="497" t="s">
        <v>694</v>
      </c>
      <c r="C107" s="493" t="s">
        <v>623</v>
      </c>
      <c r="D107" s="494" t="e">
        <f>BALANCE!#REF!+BALANCE!#REF!+BALANCE!#REF!</f>
        <v>#REF!</v>
      </c>
      <c r="E107" s="494" t="e">
        <f>BALANCE!#REF!+BALANCE!#REF!+BALANCE!#REF!</f>
        <v>#REF!</v>
      </c>
      <c r="F107" s="494" t="e">
        <f>BALANCE!#REF!+BALANCE!#REF!+BALANCE!#REF!</f>
        <v>#REF!</v>
      </c>
      <c r="G107" s="494" t="e">
        <f>BALANCE!#REF!+BALANCE!#REF!+BALANCE!#REF!</f>
        <v>#REF!</v>
      </c>
      <c r="H107" s="494" t="e">
        <f>BALANCE!#REF!+BALANCE!#REF!+BALANCE!#REF!</f>
        <v>#REF!</v>
      </c>
      <c r="I107" s="494" t="e">
        <f>BALANCE!#REF!+BALANCE!#REF!+BALANCE!#REF!</f>
        <v>#REF!</v>
      </c>
      <c r="J107" s="494" t="e">
        <f>BALANCE!#REF!+BALANCE!#REF!+BALANCE!#REF!</f>
        <v>#REF!</v>
      </c>
      <c r="K107" s="494" t="e">
        <f>BALANCE!#REF!+BALANCE!#REF!+BALANCE!#REF!</f>
        <v>#REF!</v>
      </c>
      <c r="L107" s="494" t="e">
        <f>BALANCE!#REF!+BALANCE!#REF!+BALANCE!#REF!</f>
        <v>#REF!</v>
      </c>
      <c r="M107" s="494" t="e">
        <f>BALANCE!#REF!+BALANCE!#REF!+BALANCE!#REF!</f>
        <v>#REF!</v>
      </c>
      <c r="N107" s="494" t="e">
        <f>BALANCE!#REF!+BALANCE!#REF!+BALANCE!#REF!</f>
        <v>#REF!</v>
      </c>
      <c r="O107" s="494" t="e">
        <f>BALANCE!#REF!+BALANCE!#REF!+BALANCE!#REF!</f>
        <v>#REF!</v>
      </c>
      <c r="P107" s="494" t="e">
        <f>BALANCE!#REF!+BALANCE!#REF!+BALANCE!#REF!</f>
        <v>#REF!</v>
      </c>
      <c r="Q107" s="494" t="e">
        <f>BALANCE!#REF!+BALANCE!#REF!+BALANCE!#REF!</f>
        <v>#REF!</v>
      </c>
      <c r="R107" s="494" t="e">
        <f>BALANCE!#REF!+BALANCE!#REF!+BALANCE!#REF!</f>
        <v>#REF!</v>
      </c>
      <c r="S107" s="494" t="e">
        <f>BALANCE!#REF!+BALANCE!#REF!+BALANCE!#REF!</f>
        <v>#REF!</v>
      </c>
      <c r="T107" s="494" t="e">
        <f>BALANCE!#REF!+BALANCE!#REF!+BALANCE!#REF!</f>
        <v>#REF!</v>
      </c>
      <c r="U107" s="494" t="e">
        <f>BALANCE!#REF!+BALANCE!#REF!+BALANCE!#REF!</f>
        <v>#REF!</v>
      </c>
      <c r="V107" s="494" t="e">
        <f>BALANCE!#REF!+BALANCE!#REF!+BALANCE!#REF!</f>
        <v>#REF!</v>
      </c>
      <c r="W107" s="494" t="e">
        <f>BALANCE!#REF!+BALANCE!#REF!+BALANCE!#REF!</f>
        <v>#REF!</v>
      </c>
      <c r="X107" s="494" t="e">
        <f>BALANCE!#REF!+BALANCE!#REF!+BALANCE!#REF!</f>
        <v>#REF!</v>
      </c>
      <c r="Y107" s="494" t="e">
        <f>BALANCE!#REF!+BALANCE!#REF!+BALANCE!#REF!</f>
        <v>#REF!</v>
      </c>
      <c r="Z107" s="494" t="e">
        <f>BALANCE!#REF!+BALANCE!#REF!+BALANCE!#REF!</f>
        <v>#REF!</v>
      </c>
      <c r="AA107" s="494" t="e">
        <f>BALANCE!#REF!+BALANCE!#REF!+BALANCE!#REF!</f>
        <v>#REF!</v>
      </c>
      <c r="AB107" s="494" t="e">
        <f>BALANCE!#REF!+BALANCE!#REF!+BALANCE!#REF!</f>
        <v>#REF!</v>
      </c>
      <c r="AC107" s="494" t="e">
        <f>BALANCE!#REF!+BALANCE!#REF!+BALANCE!#REF!</f>
        <v>#REF!</v>
      </c>
      <c r="AD107" s="494" t="e">
        <f>BALANCE!#REF!+BALANCE!#REF!+BALANCE!#REF!</f>
        <v>#REF!</v>
      </c>
      <c r="AE107" s="494" t="e">
        <f>BALANCE!#REF!+BALANCE!#REF!+BALANCE!#REF!</f>
        <v>#REF!</v>
      </c>
      <c r="AF107" s="494" t="e">
        <f>BALANCE!#REF!+BALANCE!#REF!+BALANCE!#REF!</f>
        <v>#REF!</v>
      </c>
      <c r="AG107" s="494" t="e">
        <f>BALANCE!#REF!+BALANCE!#REF!+BALANCE!#REF!</f>
        <v>#REF!</v>
      </c>
      <c r="AH107" s="494" t="e">
        <f>BALANCE!#REF!+BALANCE!#REF!+BALANCE!#REF!</f>
        <v>#REF!</v>
      </c>
      <c r="AI107" s="494" t="e">
        <f>BALANCE!#REF!+BALANCE!#REF!+BALANCE!#REF!</f>
        <v>#REF!</v>
      </c>
      <c r="AJ107" s="495" t="e">
        <f>BALANCE!#REF!+BALANCE!#REF!+BALANCE!#REF!</f>
        <v>#REF!</v>
      </c>
    </row>
    <row r="108" spans="2:36" s="496" customFormat="1" hidden="1" x14ac:dyDescent="0.25">
      <c r="B108" s="497" t="s">
        <v>695</v>
      </c>
      <c r="C108" s="493" t="s">
        <v>625</v>
      </c>
      <c r="D108" s="494" t="e">
        <f>BALANCE!#REF!+BALANCE!#REF!+BALANCE!#REF!</f>
        <v>#REF!</v>
      </c>
      <c r="E108" s="494" t="e">
        <f>BALANCE!#REF!+BALANCE!#REF!+BALANCE!#REF!</f>
        <v>#REF!</v>
      </c>
      <c r="F108" s="494" t="e">
        <f>BALANCE!#REF!+BALANCE!#REF!+BALANCE!#REF!</f>
        <v>#REF!</v>
      </c>
      <c r="G108" s="494" t="e">
        <f>BALANCE!#REF!+BALANCE!#REF!+BALANCE!#REF!</f>
        <v>#REF!</v>
      </c>
      <c r="H108" s="494" t="e">
        <f>BALANCE!#REF!+BALANCE!#REF!+BALANCE!#REF!</f>
        <v>#REF!</v>
      </c>
      <c r="I108" s="494" t="e">
        <f>BALANCE!#REF!+BALANCE!#REF!+BALANCE!#REF!</f>
        <v>#REF!</v>
      </c>
      <c r="J108" s="494" t="e">
        <f>BALANCE!#REF!+BALANCE!#REF!+BALANCE!#REF!</f>
        <v>#REF!</v>
      </c>
      <c r="K108" s="494" t="e">
        <f>BALANCE!#REF!+BALANCE!#REF!+BALANCE!#REF!</f>
        <v>#REF!</v>
      </c>
      <c r="L108" s="494" t="e">
        <f>BALANCE!#REF!+BALANCE!#REF!+BALANCE!#REF!</f>
        <v>#REF!</v>
      </c>
      <c r="M108" s="494" t="e">
        <f>BALANCE!#REF!+BALANCE!#REF!+BALANCE!#REF!</f>
        <v>#REF!</v>
      </c>
      <c r="N108" s="494" t="e">
        <f>BALANCE!#REF!+BALANCE!#REF!+BALANCE!#REF!</f>
        <v>#REF!</v>
      </c>
      <c r="O108" s="494" t="e">
        <f>BALANCE!#REF!+BALANCE!#REF!+BALANCE!#REF!</f>
        <v>#REF!</v>
      </c>
      <c r="P108" s="494" t="e">
        <f>BALANCE!#REF!+BALANCE!#REF!+BALANCE!#REF!</f>
        <v>#REF!</v>
      </c>
      <c r="Q108" s="494" t="e">
        <f>BALANCE!#REF!+BALANCE!#REF!+BALANCE!#REF!</f>
        <v>#REF!</v>
      </c>
      <c r="R108" s="494" t="e">
        <f>BALANCE!#REF!+BALANCE!#REF!+BALANCE!#REF!</f>
        <v>#REF!</v>
      </c>
      <c r="S108" s="494" t="e">
        <f>BALANCE!#REF!+BALANCE!#REF!+BALANCE!#REF!</f>
        <v>#REF!</v>
      </c>
      <c r="T108" s="494" t="e">
        <f>BALANCE!#REF!+BALANCE!#REF!+BALANCE!#REF!</f>
        <v>#REF!</v>
      </c>
      <c r="U108" s="494" t="e">
        <f>BALANCE!#REF!+BALANCE!#REF!+BALANCE!#REF!</f>
        <v>#REF!</v>
      </c>
      <c r="V108" s="494" t="e">
        <f>BALANCE!#REF!+BALANCE!#REF!+BALANCE!#REF!</f>
        <v>#REF!</v>
      </c>
      <c r="W108" s="494" t="e">
        <f>BALANCE!#REF!+BALANCE!#REF!+BALANCE!#REF!</f>
        <v>#REF!</v>
      </c>
      <c r="X108" s="494" t="e">
        <f>BALANCE!#REF!+BALANCE!#REF!+BALANCE!#REF!</f>
        <v>#REF!</v>
      </c>
      <c r="Y108" s="494" t="e">
        <f>BALANCE!#REF!+BALANCE!#REF!+BALANCE!#REF!</f>
        <v>#REF!</v>
      </c>
      <c r="Z108" s="494" t="e">
        <f>BALANCE!#REF!+BALANCE!#REF!+BALANCE!#REF!</f>
        <v>#REF!</v>
      </c>
      <c r="AA108" s="494" t="e">
        <f>BALANCE!#REF!+BALANCE!#REF!+BALANCE!#REF!</f>
        <v>#REF!</v>
      </c>
      <c r="AB108" s="494" t="e">
        <f>BALANCE!#REF!+BALANCE!#REF!+BALANCE!#REF!</f>
        <v>#REF!</v>
      </c>
      <c r="AC108" s="494" t="e">
        <f>BALANCE!#REF!+BALANCE!#REF!+BALANCE!#REF!</f>
        <v>#REF!</v>
      </c>
      <c r="AD108" s="494" t="e">
        <f>BALANCE!#REF!+BALANCE!#REF!+BALANCE!#REF!</f>
        <v>#REF!</v>
      </c>
      <c r="AE108" s="494" t="e">
        <f>BALANCE!#REF!+BALANCE!#REF!+BALANCE!#REF!</f>
        <v>#REF!</v>
      </c>
      <c r="AF108" s="494" t="e">
        <f>BALANCE!#REF!+BALANCE!#REF!+BALANCE!#REF!</f>
        <v>#REF!</v>
      </c>
      <c r="AG108" s="494" t="e">
        <f>BALANCE!#REF!+BALANCE!#REF!+BALANCE!#REF!</f>
        <v>#REF!</v>
      </c>
      <c r="AH108" s="494" t="e">
        <f>BALANCE!#REF!+BALANCE!#REF!+BALANCE!#REF!</f>
        <v>#REF!</v>
      </c>
      <c r="AI108" s="494" t="e">
        <f>BALANCE!#REF!+BALANCE!#REF!+BALANCE!#REF!</f>
        <v>#REF!</v>
      </c>
      <c r="AJ108" s="495" t="e">
        <f>BALANCE!#REF!+BALANCE!#REF!+BALANCE!#REF!</f>
        <v>#REF!</v>
      </c>
    </row>
    <row r="109" spans="2:36" s="496" customFormat="1" hidden="1" x14ac:dyDescent="0.25">
      <c r="B109" s="497" t="s">
        <v>696</v>
      </c>
      <c r="C109" s="493" t="s">
        <v>627</v>
      </c>
      <c r="D109" s="494" t="e">
        <f>BALANCE!#REF!+BALANCE!#REF!+BALANCE!#REF!</f>
        <v>#REF!</v>
      </c>
      <c r="E109" s="494" t="e">
        <f>BALANCE!#REF!+BALANCE!#REF!+BALANCE!#REF!</f>
        <v>#REF!</v>
      </c>
      <c r="F109" s="494" t="e">
        <f>BALANCE!#REF!+BALANCE!#REF!+BALANCE!#REF!</f>
        <v>#REF!</v>
      </c>
      <c r="G109" s="494" t="e">
        <f>BALANCE!#REF!+BALANCE!#REF!+BALANCE!#REF!</f>
        <v>#REF!</v>
      </c>
      <c r="H109" s="494" t="e">
        <f>BALANCE!#REF!+BALANCE!#REF!+BALANCE!#REF!</f>
        <v>#REF!</v>
      </c>
      <c r="I109" s="494" t="e">
        <f>BALANCE!#REF!+BALANCE!#REF!+BALANCE!#REF!</f>
        <v>#REF!</v>
      </c>
      <c r="J109" s="494" t="e">
        <f>BALANCE!#REF!+BALANCE!#REF!+BALANCE!#REF!</f>
        <v>#REF!</v>
      </c>
      <c r="K109" s="494" t="e">
        <f>BALANCE!#REF!+BALANCE!#REF!+BALANCE!#REF!</f>
        <v>#REF!</v>
      </c>
      <c r="L109" s="494" t="e">
        <f>BALANCE!#REF!+BALANCE!#REF!+BALANCE!#REF!</f>
        <v>#REF!</v>
      </c>
      <c r="M109" s="494" t="e">
        <f>BALANCE!#REF!+BALANCE!#REF!+BALANCE!#REF!</f>
        <v>#REF!</v>
      </c>
      <c r="N109" s="494" t="e">
        <f>BALANCE!#REF!+BALANCE!#REF!+BALANCE!#REF!</f>
        <v>#REF!</v>
      </c>
      <c r="O109" s="494" t="e">
        <f>BALANCE!#REF!+BALANCE!#REF!+BALANCE!#REF!</f>
        <v>#REF!</v>
      </c>
      <c r="P109" s="494" t="e">
        <f>BALANCE!#REF!+BALANCE!#REF!+BALANCE!#REF!</f>
        <v>#REF!</v>
      </c>
      <c r="Q109" s="494" t="e">
        <f>BALANCE!#REF!+BALANCE!#REF!+BALANCE!#REF!</f>
        <v>#REF!</v>
      </c>
      <c r="R109" s="494" t="e">
        <f>BALANCE!#REF!+BALANCE!#REF!+BALANCE!#REF!</f>
        <v>#REF!</v>
      </c>
      <c r="S109" s="494" t="e">
        <f>BALANCE!#REF!+BALANCE!#REF!+BALANCE!#REF!</f>
        <v>#REF!</v>
      </c>
      <c r="T109" s="494" t="e">
        <f>BALANCE!#REF!+BALANCE!#REF!+BALANCE!#REF!</f>
        <v>#REF!</v>
      </c>
      <c r="U109" s="494" t="e">
        <f>BALANCE!#REF!+BALANCE!#REF!+BALANCE!#REF!</f>
        <v>#REF!</v>
      </c>
      <c r="V109" s="494" t="e">
        <f>BALANCE!#REF!+BALANCE!#REF!+BALANCE!#REF!</f>
        <v>#REF!</v>
      </c>
      <c r="W109" s="494" t="e">
        <f>BALANCE!#REF!+BALANCE!#REF!+BALANCE!#REF!</f>
        <v>#REF!</v>
      </c>
      <c r="X109" s="494" t="e">
        <f>BALANCE!#REF!+BALANCE!#REF!+BALANCE!#REF!</f>
        <v>#REF!</v>
      </c>
      <c r="Y109" s="494" t="e">
        <f>BALANCE!#REF!+BALANCE!#REF!+BALANCE!#REF!</f>
        <v>#REF!</v>
      </c>
      <c r="Z109" s="494" t="e">
        <f>BALANCE!#REF!+BALANCE!#REF!+BALANCE!#REF!</f>
        <v>#REF!</v>
      </c>
      <c r="AA109" s="494" t="e">
        <f>BALANCE!#REF!+BALANCE!#REF!+BALANCE!#REF!</f>
        <v>#REF!</v>
      </c>
      <c r="AB109" s="494" t="e">
        <f>BALANCE!#REF!+BALANCE!#REF!+BALANCE!#REF!</f>
        <v>#REF!</v>
      </c>
      <c r="AC109" s="494" t="e">
        <f>BALANCE!#REF!+BALANCE!#REF!+BALANCE!#REF!</f>
        <v>#REF!</v>
      </c>
      <c r="AD109" s="494" t="e">
        <f>BALANCE!#REF!+BALANCE!#REF!+BALANCE!#REF!</f>
        <v>#REF!</v>
      </c>
      <c r="AE109" s="494" t="e">
        <f>BALANCE!#REF!+BALANCE!#REF!+BALANCE!#REF!</f>
        <v>#REF!</v>
      </c>
      <c r="AF109" s="494" t="e">
        <f>BALANCE!#REF!+BALANCE!#REF!+BALANCE!#REF!</f>
        <v>#REF!</v>
      </c>
      <c r="AG109" s="494" t="e">
        <f>BALANCE!#REF!+BALANCE!#REF!+BALANCE!#REF!</f>
        <v>#REF!</v>
      </c>
      <c r="AH109" s="494" t="e">
        <f>BALANCE!#REF!+BALANCE!#REF!+BALANCE!#REF!</f>
        <v>#REF!</v>
      </c>
      <c r="AI109" s="494" t="e">
        <f>BALANCE!#REF!+BALANCE!#REF!+BALANCE!#REF!</f>
        <v>#REF!</v>
      </c>
      <c r="AJ109" s="495" t="e">
        <f>BALANCE!#REF!+BALANCE!#REF!+BALANCE!#REF!</f>
        <v>#REF!</v>
      </c>
    </row>
    <row r="110" spans="2:36" s="496" customFormat="1" hidden="1" x14ac:dyDescent="0.25">
      <c r="B110" s="497" t="s">
        <v>697</v>
      </c>
      <c r="C110" s="493" t="s">
        <v>629</v>
      </c>
      <c r="D110" s="494" t="e">
        <f>BALANCE!#REF!+BALANCE!#REF!+BALANCE!#REF!</f>
        <v>#REF!</v>
      </c>
      <c r="E110" s="494" t="e">
        <f>BALANCE!#REF!+BALANCE!#REF!+BALANCE!#REF!</f>
        <v>#REF!</v>
      </c>
      <c r="F110" s="494" t="e">
        <f>BALANCE!#REF!+BALANCE!#REF!+BALANCE!#REF!</f>
        <v>#REF!</v>
      </c>
      <c r="G110" s="494" t="e">
        <f>BALANCE!#REF!+BALANCE!#REF!+BALANCE!#REF!</f>
        <v>#REF!</v>
      </c>
      <c r="H110" s="494" t="e">
        <f>BALANCE!#REF!+BALANCE!#REF!+BALANCE!#REF!</f>
        <v>#REF!</v>
      </c>
      <c r="I110" s="494" t="e">
        <f>BALANCE!#REF!+BALANCE!#REF!+BALANCE!#REF!</f>
        <v>#REF!</v>
      </c>
      <c r="J110" s="494" t="e">
        <f>BALANCE!#REF!+BALANCE!#REF!+BALANCE!#REF!</f>
        <v>#REF!</v>
      </c>
      <c r="K110" s="494" t="e">
        <f>BALANCE!#REF!+BALANCE!#REF!+BALANCE!#REF!</f>
        <v>#REF!</v>
      </c>
      <c r="L110" s="494" t="e">
        <f>BALANCE!#REF!+BALANCE!#REF!+BALANCE!#REF!</f>
        <v>#REF!</v>
      </c>
      <c r="M110" s="494" t="e">
        <f>BALANCE!#REF!+BALANCE!#REF!+BALANCE!#REF!</f>
        <v>#REF!</v>
      </c>
      <c r="N110" s="494" t="e">
        <f>BALANCE!#REF!+BALANCE!#REF!+BALANCE!#REF!</f>
        <v>#REF!</v>
      </c>
      <c r="O110" s="494" t="e">
        <f>BALANCE!#REF!+BALANCE!#REF!+BALANCE!#REF!</f>
        <v>#REF!</v>
      </c>
      <c r="P110" s="494" t="e">
        <f>BALANCE!#REF!+BALANCE!#REF!+BALANCE!#REF!</f>
        <v>#REF!</v>
      </c>
      <c r="Q110" s="494" t="e">
        <f>BALANCE!#REF!+BALANCE!#REF!+BALANCE!#REF!</f>
        <v>#REF!</v>
      </c>
      <c r="R110" s="494" t="e">
        <f>BALANCE!#REF!+BALANCE!#REF!+BALANCE!#REF!</f>
        <v>#REF!</v>
      </c>
      <c r="S110" s="494" t="e">
        <f>BALANCE!#REF!+BALANCE!#REF!+BALANCE!#REF!</f>
        <v>#REF!</v>
      </c>
      <c r="T110" s="494" t="e">
        <f>BALANCE!#REF!+BALANCE!#REF!+BALANCE!#REF!</f>
        <v>#REF!</v>
      </c>
      <c r="U110" s="494" t="e">
        <f>BALANCE!#REF!+BALANCE!#REF!+BALANCE!#REF!</f>
        <v>#REF!</v>
      </c>
      <c r="V110" s="494" t="e">
        <f>BALANCE!#REF!+BALANCE!#REF!+BALANCE!#REF!</f>
        <v>#REF!</v>
      </c>
      <c r="W110" s="494" t="e">
        <f>BALANCE!#REF!+BALANCE!#REF!+BALANCE!#REF!</f>
        <v>#REF!</v>
      </c>
      <c r="X110" s="494" t="e">
        <f>BALANCE!#REF!+BALANCE!#REF!+BALANCE!#REF!</f>
        <v>#REF!</v>
      </c>
      <c r="Y110" s="494" t="e">
        <f>BALANCE!#REF!+BALANCE!#REF!+BALANCE!#REF!</f>
        <v>#REF!</v>
      </c>
      <c r="Z110" s="494" t="e">
        <f>BALANCE!#REF!+BALANCE!#REF!+BALANCE!#REF!</f>
        <v>#REF!</v>
      </c>
      <c r="AA110" s="494" t="e">
        <f>BALANCE!#REF!+BALANCE!#REF!+BALANCE!#REF!</f>
        <v>#REF!</v>
      </c>
      <c r="AB110" s="494" t="e">
        <f>BALANCE!#REF!+BALANCE!#REF!+BALANCE!#REF!</f>
        <v>#REF!</v>
      </c>
      <c r="AC110" s="494" t="e">
        <f>BALANCE!#REF!+BALANCE!#REF!+BALANCE!#REF!</f>
        <v>#REF!</v>
      </c>
      <c r="AD110" s="494" t="e">
        <f>BALANCE!#REF!+BALANCE!#REF!+BALANCE!#REF!</f>
        <v>#REF!</v>
      </c>
      <c r="AE110" s="494" t="e">
        <f>BALANCE!#REF!+BALANCE!#REF!+BALANCE!#REF!</f>
        <v>#REF!</v>
      </c>
      <c r="AF110" s="494" t="e">
        <f>BALANCE!#REF!+BALANCE!#REF!+BALANCE!#REF!</f>
        <v>#REF!</v>
      </c>
      <c r="AG110" s="494" t="e">
        <f>BALANCE!#REF!+BALANCE!#REF!+BALANCE!#REF!</f>
        <v>#REF!</v>
      </c>
      <c r="AH110" s="494" t="e">
        <f>BALANCE!#REF!+BALANCE!#REF!+BALANCE!#REF!</f>
        <v>#REF!</v>
      </c>
      <c r="AI110" s="494" t="e">
        <f>BALANCE!#REF!+BALANCE!#REF!+BALANCE!#REF!</f>
        <v>#REF!</v>
      </c>
      <c r="AJ110" s="495" t="e">
        <f>BALANCE!#REF!+BALANCE!#REF!+BALANCE!#REF!</f>
        <v>#REF!</v>
      </c>
    </row>
    <row r="111" spans="2:36" s="496" customFormat="1" hidden="1" x14ac:dyDescent="0.25">
      <c r="B111" s="497" t="s">
        <v>698</v>
      </c>
      <c r="C111" s="493" t="s">
        <v>631</v>
      </c>
      <c r="D111" s="494" t="e">
        <f>BALANCE!#REF!+BALANCE!#REF!+BALANCE!#REF!</f>
        <v>#REF!</v>
      </c>
      <c r="E111" s="494" t="e">
        <f>BALANCE!#REF!+BALANCE!#REF!+BALANCE!#REF!</f>
        <v>#REF!</v>
      </c>
      <c r="F111" s="494" t="e">
        <f>BALANCE!#REF!+BALANCE!#REF!+BALANCE!#REF!</f>
        <v>#REF!</v>
      </c>
      <c r="G111" s="494" t="e">
        <f>BALANCE!#REF!+BALANCE!#REF!+BALANCE!#REF!</f>
        <v>#REF!</v>
      </c>
      <c r="H111" s="494" t="e">
        <f>BALANCE!#REF!+BALANCE!#REF!+BALANCE!#REF!</f>
        <v>#REF!</v>
      </c>
      <c r="I111" s="494" t="e">
        <f>BALANCE!#REF!+BALANCE!#REF!+BALANCE!#REF!</f>
        <v>#REF!</v>
      </c>
      <c r="J111" s="494" t="e">
        <f>BALANCE!#REF!+BALANCE!#REF!+BALANCE!#REF!</f>
        <v>#REF!</v>
      </c>
      <c r="K111" s="494" t="e">
        <f>BALANCE!#REF!+BALANCE!#REF!+BALANCE!#REF!</f>
        <v>#REF!</v>
      </c>
      <c r="L111" s="494" t="e">
        <f>BALANCE!#REF!+BALANCE!#REF!+BALANCE!#REF!</f>
        <v>#REF!</v>
      </c>
      <c r="M111" s="494" t="e">
        <f>BALANCE!#REF!+BALANCE!#REF!+BALANCE!#REF!</f>
        <v>#REF!</v>
      </c>
      <c r="N111" s="494" t="e">
        <f>BALANCE!#REF!+BALANCE!#REF!+BALANCE!#REF!</f>
        <v>#REF!</v>
      </c>
      <c r="O111" s="494" t="e">
        <f>BALANCE!#REF!+BALANCE!#REF!+BALANCE!#REF!</f>
        <v>#REF!</v>
      </c>
      <c r="P111" s="494" t="e">
        <f>BALANCE!#REF!+BALANCE!#REF!+BALANCE!#REF!</f>
        <v>#REF!</v>
      </c>
      <c r="Q111" s="494" t="e">
        <f>BALANCE!#REF!+BALANCE!#REF!+BALANCE!#REF!</f>
        <v>#REF!</v>
      </c>
      <c r="R111" s="494" t="e">
        <f>BALANCE!#REF!+BALANCE!#REF!+BALANCE!#REF!</f>
        <v>#REF!</v>
      </c>
      <c r="S111" s="494" t="e">
        <f>BALANCE!#REF!+BALANCE!#REF!+BALANCE!#REF!</f>
        <v>#REF!</v>
      </c>
      <c r="T111" s="494" t="e">
        <f>BALANCE!#REF!+BALANCE!#REF!+BALANCE!#REF!</f>
        <v>#REF!</v>
      </c>
      <c r="U111" s="494" t="e">
        <f>BALANCE!#REF!+BALANCE!#REF!+BALANCE!#REF!</f>
        <v>#REF!</v>
      </c>
      <c r="V111" s="494" t="e">
        <f>BALANCE!#REF!+BALANCE!#REF!+BALANCE!#REF!</f>
        <v>#REF!</v>
      </c>
      <c r="W111" s="494" t="e">
        <f>BALANCE!#REF!+BALANCE!#REF!+BALANCE!#REF!</f>
        <v>#REF!</v>
      </c>
      <c r="X111" s="494" t="e">
        <f>BALANCE!#REF!+BALANCE!#REF!+BALANCE!#REF!</f>
        <v>#REF!</v>
      </c>
      <c r="Y111" s="494" t="e">
        <f>BALANCE!#REF!+BALANCE!#REF!+BALANCE!#REF!</f>
        <v>#REF!</v>
      </c>
      <c r="Z111" s="494" t="e">
        <f>BALANCE!#REF!+BALANCE!#REF!+BALANCE!#REF!</f>
        <v>#REF!</v>
      </c>
      <c r="AA111" s="494" t="e">
        <f>BALANCE!#REF!+BALANCE!#REF!+BALANCE!#REF!</f>
        <v>#REF!</v>
      </c>
      <c r="AB111" s="494" t="e">
        <f>BALANCE!#REF!+BALANCE!#REF!+BALANCE!#REF!</f>
        <v>#REF!</v>
      </c>
      <c r="AC111" s="494" t="e">
        <f>BALANCE!#REF!+BALANCE!#REF!+BALANCE!#REF!</f>
        <v>#REF!</v>
      </c>
      <c r="AD111" s="494" t="e">
        <f>BALANCE!#REF!+BALANCE!#REF!+BALANCE!#REF!</f>
        <v>#REF!</v>
      </c>
      <c r="AE111" s="494" t="e">
        <f>BALANCE!#REF!+BALANCE!#REF!+BALANCE!#REF!</f>
        <v>#REF!</v>
      </c>
      <c r="AF111" s="494" t="e">
        <f>BALANCE!#REF!+BALANCE!#REF!+BALANCE!#REF!</f>
        <v>#REF!</v>
      </c>
      <c r="AG111" s="494" t="e">
        <f>BALANCE!#REF!+BALANCE!#REF!+BALANCE!#REF!</f>
        <v>#REF!</v>
      </c>
      <c r="AH111" s="494" t="e">
        <f>BALANCE!#REF!+BALANCE!#REF!+BALANCE!#REF!</f>
        <v>#REF!</v>
      </c>
      <c r="AI111" s="494" t="e">
        <f>BALANCE!#REF!+BALANCE!#REF!+BALANCE!#REF!</f>
        <v>#REF!</v>
      </c>
      <c r="AJ111" s="495" t="e">
        <f>BALANCE!#REF!+BALANCE!#REF!+BALANCE!#REF!</f>
        <v>#REF!</v>
      </c>
    </row>
    <row r="112" spans="2:36" hidden="1" x14ac:dyDescent="0.25">
      <c r="B112" s="15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373"/>
    </row>
    <row r="113" spans="2:36" s="466" customFormat="1" hidden="1" x14ac:dyDescent="0.25">
      <c r="B113" s="463" t="s">
        <v>1032</v>
      </c>
      <c r="C113" s="463" t="s">
        <v>1332</v>
      </c>
      <c r="D113" s="464" t="e">
        <f>SUM(D114:D118)</f>
        <v>#REF!</v>
      </c>
      <c r="E113" s="464" t="e">
        <f t="shared" ref="E113:AI113" si="15">SUM(E114:E118)</f>
        <v>#REF!</v>
      </c>
      <c r="F113" s="464" t="e">
        <f t="shared" si="15"/>
        <v>#REF!</v>
      </c>
      <c r="G113" s="464" t="e">
        <f t="shared" si="15"/>
        <v>#REF!</v>
      </c>
      <c r="H113" s="464" t="e">
        <f t="shared" si="15"/>
        <v>#REF!</v>
      </c>
      <c r="I113" s="464" t="e">
        <f t="shared" si="15"/>
        <v>#REF!</v>
      </c>
      <c r="J113" s="464" t="e">
        <f t="shared" si="15"/>
        <v>#REF!</v>
      </c>
      <c r="K113" s="464" t="e">
        <f t="shared" si="15"/>
        <v>#REF!</v>
      </c>
      <c r="L113" s="464" t="e">
        <f>SUM(L114:L118)</f>
        <v>#REF!</v>
      </c>
      <c r="M113" s="464" t="e">
        <f t="shared" si="15"/>
        <v>#REF!</v>
      </c>
      <c r="N113" s="464" t="e">
        <f t="shared" si="15"/>
        <v>#REF!</v>
      </c>
      <c r="O113" s="464" t="e">
        <f t="shared" si="15"/>
        <v>#REF!</v>
      </c>
      <c r="P113" s="464" t="e">
        <f t="shared" si="15"/>
        <v>#REF!</v>
      </c>
      <c r="Q113" s="464" t="e">
        <f t="shared" si="15"/>
        <v>#REF!</v>
      </c>
      <c r="R113" s="464" t="e">
        <f t="shared" si="15"/>
        <v>#REF!</v>
      </c>
      <c r="S113" s="464" t="e">
        <f>SUM(S114:S118)</f>
        <v>#REF!</v>
      </c>
      <c r="T113" s="464" t="e">
        <f t="shared" si="15"/>
        <v>#REF!</v>
      </c>
      <c r="U113" s="464" t="e">
        <f t="shared" si="15"/>
        <v>#REF!</v>
      </c>
      <c r="V113" s="464" t="e">
        <f t="shared" si="15"/>
        <v>#REF!</v>
      </c>
      <c r="W113" s="464" t="e">
        <f t="shared" si="15"/>
        <v>#REF!</v>
      </c>
      <c r="X113" s="464" t="e">
        <f t="shared" si="15"/>
        <v>#REF!</v>
      </c>
      <c r="Y113" s="464" t="e">
        <f t="shared" si="15"/>
        <v>#REF!</v>
      </c>
      <c r="Z113" s="464" t="e">
        <f t="shared" si="15"/>
        <v>#REF!</v>
      </c>
      <c r="AA113" s="464" t="e">
        <f t="shared" si="15"/>
        <v>#REF!</v>
      </c>
      <c r="AB113" s="464" t="e">
        <f t="shared" si="15"/>
        <v>#REF!</v>
      </c>
      <c r="AC113" s="464" t="e">
        <f>SUM(AC114:AC118)</f>
        <v>#REF!</v>
      </c>
      <c r="AD113" s="464" t="e">
        <f t="shared" si="15"/>
        <v>#REF!</v>
      </c>
      <c r="AE113" s="464" t="e">
        <f t="shared" si="15"/>
        <v>#REF!</v>
      </c>
      <c r="AF113" s="464" t="e">
        <f t="shared" si="15"/>
        <v>#REF!</v>
      </c>
      <c r="AG113" s="464" t="e">
        <f t="shared" si="15"/>
        <v>#REF!</v>
      </c>
      <c r="AH113" s="464" t="e">
        <f t="shared" si="15"/>
        <v>#REF!</v>
      </c>
      <c r="AI113" s="464" t="e">
        <f t="shared" si="15"/>
        <v>#REF!</v>
      </c>
      <c r="AJ113" s="465" t="e">
        <f>SUM(AJ114:AJ118)</f>
        <v>#REF!</v>
      </c>
    </row>
    <row r="114" spans="2:36" s="496" customFormat="1" hidden="1" x14ac:dyDescent="0.25">
      <c r="B114" s="497" t="s">
        <v>709</v>
      </c>
      <c r="C114" s="493" t="s">
        <v>623</v>
      </c>
      <c r="D114" s="494" t="e">
        <f>BALANCE!#REF!+BALANCE!#REF!+BALANCE!#REF!</f>
        <v>#REF!</v>
      </c>
      <c r="E114" s="494" t="e">
        <f>BALANCE!#REF!+BALANCE!#REF!+BALANCE!#REF!</f>
        <v>#REF!</v>
      </c>
      <c r="F114" s="494" t="e">
        <f>BALANCE!#REF!+BALANCE!#REF!+BALANCE!#REF!</f>
        <v>#REF!</v>
      </c>
      <c r="G114" s="494" t="e">
        <f>BALANCE!#REF!+BALANCE!#REF!+BALANCE!#REF!</f>
        <v>#REF!</v>
      </c>
      <c r="H114" s="494" t="e">
        <f>BALANCE!#REF!+BALANCE!#REF!+BALANCE!#REF!</f>
        <v>#REF!</v>
      </c>
      <c r="I114" s="494" t="e">
        <f>BALANCE!#REF!+BALANCE!#REF!+BALANCE!#REF!</f>
        <v>#REF!</v>
      </c>
      <c r="J114" s="494" t="e">
        <f>BALANCE!#REF!+BALANCE!#REF!+BALANCE!#REF!</f>
        <v>#REF!</v>
      </c>
      <c r="K114" s="494" t="e">
        <f>BALANCE!#REF!+BALANCE!#REF!+BALANCE!#REF!</f>
        <v>#REF!</v>
      </c>
      <c r="L114" s="494" t="e">
        <f>BALANCE!#REF!+BALANCE!#REF!+BALANCE!#REF!</f>
        <v>#REF!</v>
      </c>
      <c r="M114" s="494" t="e">
        <f>BALANCE!#REF!+BALANCE!#REF!+BALANCE!#REF!</f>
        <v>#REF!</v>
      </c>
      <c r="N114" s="494" t="e">
        <f>BALANCE!#REF!+BALANCE!#REF!+BALANCE!#REF!</f>
        <v>#REF!</v>
      </c>
      <c r="O114" s="494" t="e">
        <f>BALANCE!#REF!+BALANCE!#REF!+BALANCE!#REF!</f>
        <v>#REF!</v>
      </c>
      <c r="P114" s="494" t="e">
        <f>BALANCE!#REF!+BALANCE!#REF!+BALANCE!#REF!</f>
        <v>#REF!</v>
      </c>
      <c r="Q114" s="494" t="e">
        <f>BALANCE!#REF!+BALANCE!#REF!+BALANCE!#REF!</f>
        <v>#REF!</v>
      </c>
      <c r="R114" s="494" t="e">
        <f>BALANCE!#REF!+BALANCE!#REF!+BALANCE!#REF!</f>
        <v>#REF!</v>
      </c>
      <c r="S114" s="494" t="e">
        <f>BALANCE!#REF!+BALANCE!#REF!+BALANCE!#REF!</f>
        <v>#REF!</v>
      </c>
      <c r="T114" s="494" t="e">
        <f>BALANCE!#REF!+BALANCE!#REF!+BALANCE!#REF!</f>
        <v>#REF!</v>
      </c>
      <c r="U114" s="494" t="e">
        <f>BALANCE!#REF!+BALANCE!#REF!+BALANCE!#REF!</f>
        <v>#REF!</v>
      </c>
      <c r="V114" s="494" t="e">
        <f>BALANCE!#REF!+BALANCE!#REF!+BALANCE!#REF!</f>
        <v>#REF!</v>
      </c>
      <c r="W114" s="494" t="e">
        <f>BALANCE!#REF!+BALANCE!#REF!+BALANCE!#REF!</f>
        <v>#REF!</v>
      </c>
      <c r="X114" s="494" t="e">
        <f>BALANCE!#REF!+BALANCE!#REF!+BALANCE!#REF!</f>
        <v>#REF!</v>
      </c>
      <c r="Y114" s="494" t="e">
        <f>BALANCE!#REF!+BALANCE!#REF!+BALANCE!#REF!</f>
        <v>#REF!</v>
      </c>
      <c r="Z114" s="494" t="e">
        <f>BALANCE!#REF!+BALANCE!#REF!+BALANCE!#REF!</f>
        <v>#REF!</v>
      </c>
      <c r="AA114" s="494" t="e">
        <f>BALANCE!#REF!+BALANCE!#REF!+BALANCE!#REF!</f>
        <v>#REF!</v>
      </c>
      <c r="AB114" s="494" t="e">
        <f>BALANCE!#REF!+BALANCE!#REF!+BALANCE!#REF!</f>
        <v>#REF!</v>
      </c>
      <c r="AC114" s="494" t="e">
        <f>BALANCE!#REF!+BALANCE!#REF!+BALANCE!#REF!</f>
        <v>#REF!</v>
      </c>
      <c r="AD114" s="494" t="e">
        <f>BALANCE!#REF!+BALANCE!#REF!+BALANCE!#REF!</f>
        <v>#REF!</v>
      </c>
      <c r="AE114" s="494" t="e">
        <f>BALANCE!#REF!+BALANCE!#REF!+BALANCE!#REF!</f>
        <v>#REF!</v>
      </c>
      <c r="AF114" s="494" t="e">
        <f>BALANCE!#REF!+BALANCE!#REF!+BALANCE!#REF!</f>
        <v>#REF!</v>
      </c>
      <c r="AG114" s="494" t="e">
        <f>BALANCE!#REF!+BALANCE!#REF!+BALANCE!#REF!</f>
        <v>#REF!</v>
      </c>
      <c r="AH114" s="494" t="e">
        <f>BALANCE!#REF!+BALANCE!#REF!+BALANCE!#REF!</f>
        <v>#REF!</v>
      </c>
      <c r="AI114" s="494" t="e">
        <f>BALANCE!#REF!+BALANCE!#REF!+BALANCE!#REF!</f>
        <v>#REF!</v>
      </c>
      <c r="AJ114" s="495" t="e">
        <f>BALANCE!#REF!+BALANCE!#REF!+BALANCE!#REF!</f>
        <v>#REF!</v>
      </c>
    </row>
    <row r="115" spans="2:36" s="496" customFormat="1" hidden="1" x14ac:dyDescent="0.25">
      <c r="B115" s="497" t="s">
        <v>710</v>
      </c>
      <c r="C115" s="493" t="s">
        <v>625</v>
      </c>
      <c r="D115" s="494" t="e">
        <f>BALANCE!#REF!+BALANCE!#REF!+BALANCE!#REF!</f>
        <v>#REF!</v>
      </c>
      <c r="E115" s="494" t="e">
        <f>BALANCE!#REF!+BALANCE!#REF!+BALANCE!#REF!</f>
        <v>#REF!</v>
      </c>
      <c r="F115" s="494" t="e">
        <f>BALANCE!#REF!+BALANCE!#REF!+BALANCE!#REF!</f>
        <v>#REF!</v>
      </c>
      <c r="G115" s="494" t="e">
        <f>BALANCE!#REF!+BALANCE!#REF!+BALANCE!#REF!</f>
        <v>#REF!</v>
      </c>
      <c r="H115" s="494" t="e">
        <f>BALANCE!#REF!+BALANCE!#REF!+BALANCE!#REF!</f>
        <v>#REF!</v>
      </c>
      <c r="I115" s="494" t="e">
        <f>BALANCE!#REF!+BALANCE!#REF!+BALANCE!#REF!</f>
        <v>#REF!</v>
      </c>
      <c r="J115" s="494" t="e">
        <f>BALANCE!#REF!+BALANCE!#REF!+BALANCE!#REF!</f>
        <v>#REF!</v>
      </c>
      <c r="K115" s="494" t="e">
        <f>BALANCE!#REF!+BALANCE!#REF!+BALANCE!#REF!</f>
        <v>#REF!</v>
      </c>
      <c r="L115" s="494" t="e">
        <f>BALANCE!#REF!+BALANCE!#REF!+BALANCE!#REF!</f>
        <v>#REF!</v>
      </c>
      <c r="M115" s="494" t="e">
        <f>BALANCE!#REF!+BALANCE!#REF!+BALANCE!#REF!</f>
        <v>#REF!</v>
      </c>
      <c r="N115" s="494" t="e">
        <f>BALANCE!#REF!+BALANCE!#REF!+BALANCE!#REF!</f>
        <v>#REF!</v>
      </c>
      <c r="O115" s="494" t="e">
        <f>BALANCE!#REF!+BALANCE!#REF!+BALANCE!#REF!</f>
        <v>#REF!</v>
      </c>
      <c r="P115" s="494" t="e">
        <f>BALANCE!#REF!+BALANCE!#REF!+BALANCE!#REF!</f>
        <v>#REF!</v>
      </c>
      <c r="Q115" s="494" t="e">
        <f>BALANCE!#REF!+BALANCE!#REF!+BALANCE!#REF!</f>
        <v>#REF!</v>
      </c>
      <c r="R115" s="494" t="e">
        <f>BALANCE!#REF!+BALANCE!#REF!+BALANCE!#REF!</f>
        <v>#REF!</v>
      </c>
      <c r="S115" s="494" t="e">
        <f>BALANCE!#REF!+BALANCE!#REF!+BALANCE!#REF!</f>
        <v>#REF!</v>
      </c>
      <c r="T115" s="494" t="e">
        <f>BALANCE!#REF!+BALANCE!#REF!+BALANCE!#REF!</f>
        <v>#REF!</v>
      </c>
      <c r="U115" s="494" t="e">
        <f>BALANCE!#REF!+BALANCE!#REF!+BALANCE!#REF!</f>
        <v>#REF!</v>
      </c>
      <c r="V115" s="494" t="e">
        <f>BALANCE!#REF!+BALANCE!#REF!+BALANCE!#REF!</f>
        <v>#REF!</v>
      </c>
      <c r="W115" s="494" t="e">
        <f>BALANCE!#REF!+BALANCE!#REF!+BALANCE!#REF!</f>
        <v>#REF!</v>
      </c>
      <c r="X115" s="494" t="e">
        <f>BALANCE!#REF!+BALANCE!#REF!+BALANCE!#REF!</f>
        <v>#REF!</v>
      </c>
      <c r="Y115" s="494" t="e">
        <f>BALANCE!#REF!+BALANCE!#REF!+BALANCE!#REF!</f>
        <v>#REF!</v>
      </c>
      <c r="Z115" s="494" t="e">
        <f>BALANCE!#REF!+BALANCE!#REF!+BALANCE!#REF!</f>
        <v>#REF!</v>
      </c>
      <c r="AA115" s="494" t="e">
        <f>BALANCE!#REF!+BALANCE!#REF!+BALANCE!#REF!</f>
        <v>#REF!</v>
      </c>
      <c r="AB115" s="494" t="e">
        <f>BALANCE!#REF!+BALANCE!#REF!+BALANCE!#REF!</f>
        <v>#REF!</v>
      </c>
      <c r="AC115" s="494" t="e">
        <f>BALANCE!#REF!+BALANCE!#REF!+BALANCE!#REF!</f>
        <v>#REF!</v>
      </c>
      <c r="AD115" s="494" t="e">
        <f>BALANCE!#REF!+BALANCE!#REF!+BALANCE!#REF!</f>
        <v>#REF!</v>
      </c>
      <c r="AE115" s="494" t="e">
        <f>BALANCE!#REF!+BALANCE!#REF!+BALANCE!#REF!</f>
        <v>#REF!</v>
      </c>
      <c r="AF115" s="494" t="e">
        <f>BALANCE!#REF!+BALANCE!#REF!+BALANCE!#REF!</f>
        <v>#REF!</v>
      </c>
      <c r="AG115" s="494" t="e">
        <f>BALANCE!#REF!+BALANCE!#REF!+BALANCE!#REF!</f>
        <v>#REF!</v>
      </c>
      <c r="AH115" s="494" t="e">
        <f>BALANCE!#REF!+BALANCE!#REF!+BALANCE!#REF!</f>
        <v>#REF!</v>
      </c>
      <c r="AI115" s="494" t="e">
        <f>BALANCE!#REF!+BALANCE!#REF!+BALANCE!#REF!</f>
        <v>#REF!</v>
      </c>
      <c r="AJ115" s="495" t="e">
        <f>BALANCE!#REF!+BALANCE!#REF!+BALANCE!#REF!</f>
        <v>#REF!</v>
      </c>
    </row>
    <row r="116" spans="2:36" s="496" customFormat="1" hidden="1" x14ac:dyDescent="0.25">
      <c r="B116" s="497" t="s">
        <v>711</v>
      </c>
      <c r="C116" s="493" t="s">
        <v>985</v>
      </c>
      <c r="D116" s="494" t="e">
        <f>BALANCE!#REF!+BALANCE!#REF!+BALANCE!#REF!</f>
        <v>#REF!</v>
      </c>
      <c r="E116" s="494" t="e">
        <f>BALANCE!#REF!+BALANCE!#REF!+BALANCE!#REF!</f>
        <v>#REF!</v>
      </c>
      <c r="F116" s="494" t="e">
        <f>BALANCE!#REF!+BALANCE!#REF!+BALANCE!#REF!</f>
        <v>#REF!</v>
      </c>
      <c r="G116" s="494" t="e">
        <f>BALANCE!#REF!+BALANCE!#REF!+BALANCE!#REF!</f>
        <v>#REF!</v>
      </c>
      <c r="H116" s="494" t="e">
        <f>BALANCE!#REF!+BALANCE!#REF!+BALANCE!#REF!</f>
        <v>#REF!</v>
      </c>
      <c r="I116" s="494" t="e">
        <f>BALANCE!#REF!+BALANCE!#REF!+BALANCE!#REF!</f>
        <v>#REF!</v>
      </c>
      <c r="J116" s="494" t="e">
        <f>BALANCE!#REF!+BALANCE!#REF!+BALANCE!#REF!</f>
        <v>#REF!</v>
      </c>
      <c r="K116" s="494" t="e">
        <f>BALANCE!#REF!+BALANCE!#REF!+BALANCE!#REF!</f>
        <v>#REF!</v>
      </c>
      <c r="L116" s="494" t="e">
        <f>BALANCE!#REF!+BALANCE!#REF!+BALANCE!#REF!</f>
        <v>#REF!</v>
      </c>
      <c r="M116" s="494" t="e">
        <f>BALANCE!#REF!+BALANCE!#REF!+BALANCE!#REF!</f>
        <v>#REF!</v>
      </c>
      <c r="N116" s="494" t="e">
        <f>BALANCE!#REF!+BALANCE!#REF!+BALANCE!#REF!</f>
        <v>#REF!</v>
      </c>
      <c r="O116" s="494" t="e">
        <f>BALANCE!#REF!+BALANCE!#REF!+BALANCE!#REF!</f>
        <v>#REF!</v>
      </c>
      <c r="P116" s="494" t="e">
        <f>BALANCE!#REF!+BALANCE!#REF!+BALANCE!#REF!</f>
        <v>#REF!</v>
      </c>
      <c r="Q116" s="494" t="e">
        <f>BALANCE!#REF!+BALANCE!#REF!+BALANCE!#REF!</f>
        <v>#REF!</v>
      </c>
      <c r="R116" s="494" t="e">
        <f>BALANCE!#REF!+BALANCE!#REF!+BALANCE!#REF!</f>
        <v>#REF!</v>
      </c>
      <c r="S116" s="494" t="e">
        <f>BALANCE!#REF!+BALANCE!#REF!+BALANCE!#REF!</f>
        <v>#REF!</v>
      </c>
      <c r="T116" s="494" t="e">
        <f>BALANCE!#REF!+BALANCE!#REF!+BALANCE!#REF!</f>
        <v>#REF!</v>
      </c>
      <c r="U116" s="494" t="e">
        <f>BALANCE!#REF!+BALANCE!#REF!+BALANCE!#REF!</f>
        <v>#REF!</v>
      </c>
      <c r="V116" s="494" t="e">
        <f>BALANCE!#REF!+BALANCE!#REF!+BALANCE!#REF!</f>
        <v>#REF!</v>
      </c>
      <c r="W116" s="494" t="e">
        <f>BALANCE!#REF!+BALANCE!#REF!+BALANCE!#REF!</f>
        <v>#REF!</v>
      </c>
      <c r="X116" s="494" t="e">
        <f>BALANCE!#REF!+BALANCE!#REF!+BALANCE!#REF!</f>
        <v>#REF!</v>
      </c>
      <c r="Y116" s="494" t="e">
        <f>BALANCE!#REF!+BALANCE!#REF!+BALANCE!#REF!</f>
        <v>#REF!</v>
      </c>
      <c r="Z116" s="494" t="e">
        <f>BALANCE!#REF!+BALANCE!#REF!+BALANCE!#REF!</f>
        <v>#REF!</v>
      </c>
      <c r="AA116" s="494" t="e">
        <f>BALANCE!#REF!+BALANCE!#REF!+BALANCE!#REF!</f>
        <v>#REF!</v>
      </c>
      <c r="AB116" s="494" t="e">
        <f>BALANCE!#REF!+BALANCE!#REF!+BALANCE!#REF!</f>
        <v>#REF!</v>
      </c>
      <c r="AC116" s="494" t="e">
        <f>BALANCE!#REF!+BALANCE!#REF!+BALANCE!#REF!</f>
        <v>#REF!</v>
      </c>
      <c r="AD116" s="494" t="e">
        <f>BALANCE!#REF!+BALANCE!#REF!+BALANCE!#REF!</f>
        <v>#REF!</v>
      </c>
      <c r="AE116" s="494" t="e">
        <f>BALANCE!#REF!+BALANCE!#REF!+BALANCE!#REF!</f>
        <v>#REF!</v>
      </c>
      <c r="AF116" s="494" t="e">
        <f>BALANCE!#REF!+BALANCE!#REF!+BALANCE!#REF!</f>
        <v>#REF!</v>
      </c>
      <c r="AG116" s="494" t="e">
        <f>BALANCE!#REF!+BALANCE!#REF!+BALANCE!#REF!</f>
        <v>#REF!</v>
      </c>
      <c r="AH116" s="494" t="e">
        <f>BALANCE!#REF!+BALANCE!#REF!+BALANCE!#REF!</f>
        <v>#REF!</v>
      </c>
      <c r="AI116" s="494" t="e">
        <f>BALANCE!#REF!+BALANCE!#REF!+BALANCE!#REF!</f>
        <v>#REF!</v>
      </c>
      <c r="AJ116" s="495" t="e">
        <f>BALANCE!#REF!+BALANCE!#REF!+BALANCE!#REF!</f>
        <v>#REF!</v>
      </c>
    </row>
    <row r="117" spans="2:36" s="496" customFormat="1" hidden="1" x14ac:dyDescent="0.25">
      <c r="B117" s="497" t="s">
        <v>712</v>
      </c>
      <c r="C117" s="493" t="s">
        <v>629</v>
      </c>
      <c r="D117" s="494" t="e">
        <f>BALANCE!#REF!+BALANCE!#REF!+BALANCE!#REF!</f>
        <v>#REF!</v>
      </c>
      <c r="E117" s="494" t="e">
        <f>BALANCE!#REF!+BALANCE!#REF!+BALANCE!#REF!</f>
        <v>#REF!</v>
      </c>
      <c r="F117" s="494" t="e">
        <f>BALANCE!#REF!+BALANCE!#REF!+BALANCE!#REF!</f>
        <v>#REF!</v>
      </c>
      <c r="G117" s="494" t="e">
        <f>BALANCE!#REF!+BALANCE!#REF!+BALANCE!#REF!</f>
        <v>#REF!</v>
      </c>
      <c r="H117" s="494" t="e">
        <f>BALANCE!#REF!+BALANCE!#REF!+BALANCE!#REF!</f>
        <v>#REF!</v>
      </c>
      <c r="I117" s="494" t="e">
        <f>BALANCE!#REF!+BALANCE!#REF!+BALANCE!#REF!</f>
        <v>#REF!</v>
      </c>
      <c r="J117" s="494" t="e">
        <f>BALANCE!#REF!+BALANCE!#REF!+BALANCE!#REF!</f>
        <v>#REF!</v>
      </c>
      <c r="K117" s="494" t="e">
        <f>BALANCE!#REF!+BALANCE!#REF!+BALANCE!#REF!</f>
        <v>#REF!</v>
      </c>
      <c r="L117" s="494" t="e">
        <f>BALANCE!#REF!+BALANCE!#REF!+BALANCE!#REF!</f>
        <v>#REF!</v>
      </c>
      <c r="M117" s="494" t="e">
        <f>BALANCE!#REF!+BALANCE!#REF!+BALANCE!#REF!</f>
        <v>#REF!</v>
      </c>
      <c r="N117" s="494" t="e">
        <f>BALANCE!#REF!+BALANCE!#REF!+BALANCE!#REF!</f>
        <v>#REF!</v>
      </c>
      <c r="O117" s="494" t="e">
        <f>BALANCE!#REF!+BALANCE!#REF!+BALANCE!#REF!</f>
        <v>#REF!</v>
      </c>
      <c r="P117" s="494" t="e">
        <f>BALANCE!#REF!+BALANCE!#REF!+BALANCE!#REF!</f>
        <v>#REF!</v>
      </c>
      <c r="Q117" s="494" t="e">
        <f>BALANCE!#REF!+BALANCE!#REF!+BALANCE!#REF!</f>
        <v>#REF!</v>
      </c>
      <c r="R117" s="494" t="e">
        <f>BALANCE!#REF!+BALANCE!#REF!+BALANCE!#REF!</f>
        <v>#REF!</v>
      </c>
      <c r="S117" s="494" t="e">
        <f>BALANCE!#REF!+BALANCE!#REF!+BALANCE!#REF!</f>
        <v>#REF!</v>
      </c>
      <c r="T117" s="494" t="e">
        <f>BALANCE!#REF!+BALANCE!#REF!+BALANCE!#REF!</f>
        <v>#REF!</v>
      </c>
      <c r="U117" s="494" t="e">
        <f>BALANCE!#REF!+BALANCE!#REF!+BALANCE!#REF!</f>
        <v>#REF!</v>
      </c>
      <c r="V117" s="494" t="e">
        <f>BALANCE!#REF!+BALANCE!#REF!+BALANCE!#REF!</f>
        <v>#REF!</v>
      </c>
      <c r="W117" s="494" t="e">
        <f>BALANCE!#REF!+BALANCE!#REF!+BALANCE!#REF!</f>
        <v>#REF!</v>
      </c>
      <c r="X117" s="494" t="e">
        <f>BALANCE!#REF!+BALANCE!#REF!+BALANCE!#REF!</f>
        <v>#REF!</v>
      </c>
      <c r="Y117" s="494" t="e">
        <f>BALANCE!#REF!+BALANCE!#REF!+BALANCE!#REF!</f>
        <v>#REF!</v>
      </c>
      <c r="Z117" s="494" t="e">
        <f>BALANCE!#REF!+BALANCE!#REF!+BALANCE!#REF!</f>
        <v>#REF!</v>
      </c>
      <c r="AA117" s="494" t="e">
        <f>BALANCE!#REF!+BALANCE!#REF!+BALANCE!#REF!</f>
        <v>#REF!</v>
      </c>
      <c r="AB117" s="494" t="e">
        <f>BALANCE!#REF!+BALANCE!#REF!+BALANCE!#REF!</f>
        <v>#REF!</v>
      </c>
      <c r="AC117" s="494" t="e">
        <f>BALANCE!#REF!+BALANCE!#REF!+BALANCE!#REF!</f>
        <v>#REF!</v>
      </c>
      <c r="AD117" s="494" t="e">
        <f>BALANCE!#REF!+BALANCE!#REF!+BALANCE!#REF!</f>
        <v>#REF!</v>
      </c>
      <c r="AE117" s="494" t="e">
        <f>BALANCE!#REF!+BALANCE!#REF!+BALANCE!#REF!</f>
        <v>#REF!</v>
      </c>
      <c r="AF117" s="494" t="e">
        <f>BALANCE!#REF!+BALANCE!#REF!+BALANCE!#REF!</f>
        <v>#REF!</v>
      </c>
      <c r="AG117" s="494" t="e">
        <f>BALANCE!#REF!+BALANCE!#REF!+BALANCE!#REF!</f>
        <v>#REF!</v>
      </c>
      <c r="AH117" s="494" t="e">
        <f>BALANCE!#REF!+BALANCE!#REF!+BALANCE!#REF!</f>
        <v>#REF!</v>
      </c>
      <c r="AI117" s="494" t="e">
        <f>BALANCE!#REF!+BALANCE!#REF!+BALANCE!#REF!</f>
        <v>#REF!</v>
      </c>
      <c r="AJ117" s="495" t="e">
        <f>BALANCE!#REF!+BALANCE!#REF!+BALANCE!#REF!</f>
        <v>#REF!</v>
      </c>
    </row>
    <row r="118" spans="2:36" s="496" customFormat="1" hidden="1" x14ac:dyDescent="0.25">
      <c r="B118" s="497" t="s">
        <v>713</v>
      </c>
      <c r="C118" s="493" t="s">
        <v>631</v>
      </c>
      <c r="D118" s="494" t="e">
        <f>BALANCE!#REF!+BALANCE!#REF!+BALANCE!#REF!</f>
        <v>#REF!</v>
      </c>
      <c r="E118" s="494" t="e">
        <f>BALANCE!#REF!+BALANCE!#REF!+BALANCE!#REF!</f>
        <v>#REF!</v>
      </c>
      <c r="F118" s="494" t="e">
        <f>BALANCE!#REF!+BALANCE!#REF!+BALANCE!#REF!</f>
        <v>#REF!</v>
      </c>
      <c r="G118" s="494" t="e">
        <f>BALANCE!#REF!+BALANCE!#REF!+BALANCE!#REF!</f>
        <v>#REF!</v>
      </c>
      <c r="H118" s="494" t="e">
        <f>BALANCE!#REF!+BALANCE!#REF!+BALANCE!#REF!</f>
        <v>#REF!</v>
      </c>
      <c r="I118" s="494" t="e">
        <f>BALANCE!#REF!+BALANCE!#REF!+BALANCE!#REF!</f>
        <v>#REF!</v>
      </c>
      <c r="J118" s="494" t="e">
        <f>BALANCE!#REF!+BALANCE!#REF!+BALANCE!#REF!</f>
        <v>#REF!</v>
      </c>
      <c r="K118" s="494" t="e">
        <f>BALANCE!#REF!+BALANCE!#REF!+BALANCE!#REF!</f>
        <v>#REF!</v>
      </c>
      <c r="L118" s="494" t="e">
        <f>BALANCE!#REF!+BALANCE!#REF!+BALANCE!#REF!</f>
        <v>#REF!</v>
      </c>
      <c r="M118" s="494" t="e">
        <f>BALANCE!#REF!+BALANCE!#REF!+BALANCE!#REF!</f>
        <v>#REF!</v>
      </c>
      <c r="N118" s="494" t="e">
        <f>BALANCE!#REF!+BALANCE!#REF!+BALANCE!#REF!</f>
        <v>#REF!</v>
      </c>
      <c r="O118" s="494" t="e">
        <f>BALANCE!#REF!+BALANCE!#REF!+BALANCE!#REF!</f>
        <v>#REF!</v>
      </c>
      <c r="P118" s="494" t="e">
        <f>BALANCE!#REF!+BALANCE!#REF!+BALANCE!#REF!</f>
        <v>#REF!</v>
      </c>
      <c r="Q118" s="494" t="e">
        <f>BALANCE!#REF!+BALANCE!#REF!+BALANCE!#REF!</f>
        <v>#REF!</v>
      </c>
      <c r="R118" s="494" t="e">
        <f>BALANCE!#REF!+BALANCE!#REF!+BALANCE!#REF!</f>
        <v>#REF!</v>
      </c>
      <c r="S118" s="494" t="e">
        <f>BALANCE!#REF!+BALANCE!#REF!+BALANCE!#REF!</f>
        <v>#REF!</v>
      </c>
      <c r="T118" s="494" t="e">
        <f>BALANCE!#REF!+BALANCE!#REF!+BALANCE!#REF!</f>
        <v>#REF!</v>
      </c>
      <c r="U118" s="494" t="e">
        <f>BALANCE!#REF!+BALANCE!#REF!+BALANCE!#REF!</f>
        <v>#REF!</v>
      </c>
      <c r="V118" s="494" t="e">
        <f>BALANCE!#REF!+BALANCE!#REF!+BALANCE!#REF!</f>
        <v>#REF!</v>
      </c>
      <c r="W118" s="494" t="e">
        <f>BALANCE!#REF!+BALANCE!#REF!+BALANCE!#REF!</f>
        <v>#REF!</v>
      </c>
      <c r="X118" s="494" t="e">
        <f>BALANCE!#REF!+BALANCE!#REF!+BALANCE!#REF!</f>
        <v>#REF!</v>
      </c>
      <c r="Y118" s="494" t="e">
        <f>BALANCE!#REF!+BALANCE!#REF!+BALANCE!#REF!</f>
        <v>#REF!</v>
      </c>
      <c r="Z118" s="494" t="e">
        <f>BALANCE!#REF!+BALANCE!#REF!+BALANCE!#REF!</f>
        <v>#REF!</v>
      </c>
      <c r="AA118" s="494" t="e">
        <f>BALANCE!#REF!+BALANCE!#REF!+BALANCE!#REF!</f>
        <v>#REF!</v>
      </c>
      <c r="AB118" s="494" t="e">
        <f>BALANCE!#REF!+BALANCE!#REF!+BALANCE!#REF!</f>
        <v>#REF!</v>
      </c>
      <c r="AC118" s="494" t="e">
        <f>BALANCE!#REF!+BALANCE!#REF!+BALANCE!#REF!</f>
        <v>#REF!</v>
      </c>
      <c r="AD118" s="494" t="e">
        <f>BALANCE!#REF!+BALANCE!#REF!+BALANCE!#REF!</f>
        <v>#REF!</v>
      </c>
      <c r="AE118" s="494" t="e">
        <f>BALANCE!#REF!+BALANCE!#REF!+BALANCE!#REF!</f>
        <v>#REF!</v>
      </c>
      <c r="AF118" s="494" t="e">
        <f>BALANCE!#REF!+BALANCE!#REF!+BALANCE!#REF!</f>
        <v>#REF!</v>
      </c>
      <c r="AG118" s="494" t="e">
        <f>BALANCE!#REF!+BALANCE!#REF!+BALANCE!#REF!</f>
        <v>#REF!</v>
      </c>
      <c r="AH118" s="494" t="e">
        <f>BALANCE!#REF!+BALANCE!#REF!+BALANCE!#REF!</f>
        <v>#REF!</v>
      </c>
      <c r="AI118" s="494" t="e">
        <f>BALANCE!#REF!+BALANCE!#REF!+BALANCE!#REF!</f>
        <v>#REF!</v>
      </c>
      <c r="AJ118" s="495" t="e">
        <f>BALANCE!#REF!+BALANCE!#REF!+BALANCE!#REF!</f>
        <v>#REF!</v>
      </c>
    </row>
    <row r="119" spans="2:36" hidden="1" x14ac:dyDescent="0.25">
      <c r="B119" s="15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373"/>
    </row>
    <row r="120" spans="2:36" s="466" customFormat="1" hidden="1" x14ac:dyDescent="0.25">
      <c r="B120" s="463" t="s">
        <v>1033</v>
      </c>
      <c r="C120" s="463" t="s">
        <v>1332</v>
      </c>
      <c r="D120" s="464" t="e">
        <f>SUM(D121:D125)</f>
        <v>#REF!</v>
      </c>
      <c r="E120" s="464" t="e">
        <f t="shared" ref="E120:AI120" si="16">SUM(E121:E125)</f>
        <v>#REF!</v>
      </c>
      <c r="F120" s="464" t="e">
        <f t="shared" si="16"/>
        <v>#REF!</v>
      </c>
      <c r="G120" s="464" t="e">
        <f t="shared" si="16"/>
        <v>#REF!</v>
      </c>
      <c r="H120" s="464" t="e">
        <f t="shared" si="16"/>
        <v>#REF!</v>
      </c>
      <c r="I120" s="464" t="e">
        <f t="shared" si="16"/>
        <v>#REF!</v>
      </c>
      <c r="J120" s="464" t="e">
        <f t="shared" si="16"/>
        <v>#REF!</v>
      </c>
      <c r="K120" s="464" t="e">
        <f t="shared" si="16"/>
        <v>#REF!</v>
      </c>
      <c r="L120" s="464" t="e">
        <f>SUM(L121:L125)</f>
        <v>#REF!</v>
      </c>
      <c r="M120" s="464" t="e">
        <f t="shared" si="16"/>
        <v>#REF!</v>
      </c>
      <c r="N120" s="464" t="e">
        <f t="shared" si="16"/>
        <v>#REF!</v>
      </c>
      <c r="O120" s="464" t="e">
        <f t="shared" si="16"/>
        <v>#REF!</v>
      </c>
      <c r="P120" s="464" t="e">
        <f t="shared" si="16"/>
        <v>#REF!</v>
      </c>
      <c r="Q120" s="464" t="e">
        <f t="shared" si="16"/>
        <v>#REF!</v>
      </c>
      <c r="R120" s="464" t="e">
        <f t="shared" si="16"/>
        <v>#REF!</v>
      </c>
      <c r="S120" s="464" t="e">
        <f>SUM(S121:S125)</f>
        <v>#REF!</v>
      </c>
      <c r="T120" s="464" t="e">
        <f t="shared" si="16"/>
        <v>#REF!</v>
      </c>
      <c r="U120" s="464" t="e">
        <f t="shared" si="16"/>
        <v>#REF!</v>
      </c>
      <c r="V120" s="464" t="e">
        <f t="shared" si="16"/>
        <v>#REF!</v>
      </c>
      <c r="W120" s="464" t="e">
        <f t="shared" si="16"/>
        <v>#REF!</v>
      </c>
      <c r="X120" s="464" t="e">
        <f t="shared" si="16"/>
        <v>#REF!</v>
      </c>
      <c r="Y120" s="464" t="e">
        <f t="shared" si="16"/>
        <v>#REF!</v>
      </c>
      <c r="Z120" s="464" t="e">
        <f t="shared" si="16"/>
        <v>#REF!</v>
      </c>
      <c r="AA120" s="464" t="e">
        <f t="shared" si="16"/>
        <v>#REF!</v>
      </c>
      <c r="AB120" s="464" t="e">
        <f t="shared" si="16"/>
        <v>#REF!</v>
      </c>
      <c r="AC120" s="464" t="e">
        <f>SUM(AC121:AC125)</f>
        <v>#REF!</v>
      </c>
      <c r="AD120" s="464" t="e">
        <f t="shared" si="16"/>
        <v>#REF!</v>
      </c>
      <c r="AE120" s="464" t="e">
        <f t="shared" si="16"/>
        <v>#REF!</v>
      </c>
      <c r="AF120" s="464" t="e">
        <f t="shared" si="16"/>
        <v>#REF!</v>
      </c>
      <c r="AG120" s="464" t="e">
        <f t="shared" si="16"/>
        <v>#REF!</v>
      </c>
      <c r="AH120" s="464" t="e">
        <f t="shared" si="16"/>
        <v>#REF!</v>
      </c>
      <c r="AI120" s="464" t="e">
        <f t="shared" si="16"/>
        <v>#REF!</v>
      </c>
      <c r="AJ120" s="465" t="e">
        <f>SUM(AJ121:AJ125)</f>
        <v>#REF!</v>
      </c>
    </row>
    <row r="121" spans="2:36" s="496" customFormat="1" hidden="1" x14ac:dyDescent="0.25">
      <c r="B121" s="497" t="s">
        <v>1058</v>
      </c>
      <c r="C121" s="493" t="s">
        <v>623</v>
      </c>
      <c r="D121" s="494" t="e">
        <f>BALANCE!#REF!+BALANCE!#REF!+BALANCE!#REF!</f>
        <v>#REF!</v>
      </c>
      <c r="E121" s="494" t="e">
        <f>BALANCE!#REF!+BALANCE!#REF!+BALANCE!#REF!</f>
        <v>#REF!</v>
      </c>
      <c r="F121" s="494" t="e">
        <f>BALANCE!#REF!+BALANCE!#REF!+BALANCE!#REF!</f>
        <v>#REF!</v>
      </c>
      <c r="G121" s="494" t="e">
        <f>BALANCE!#REF!+BALANCE!#REF!+BALANCE!#REF!</f>
        <v>#REF!</v>
      </c>
      <c r="H121" s="494" t="e">
        <f>BALANCE!#REF!+BALANCE!#REF!+BALANCE!#REF!</f>
        <v>#REF!</v>
      </c>
      <c r="I121" s="494" t="e">
        <f>BALANCE!#REF!+BALANCE!#REF!+BALANCE!#REF!</f>
        <v>#REF!</v>
      </c>
      <c r="J121" s="494" t="e">
        <f>BALANCE!#REF!+BALANCE!#REF!+BALANCE!#REF!</f>
        <v>#REF!</v>
      </c>
      <c r="K121" s="494" t="e">
        <f>BALANCE!#REF!+BALANCE!#REF!+BALANCE!#REF!</f>
        <v>#REF!</v>
      </c>
      <c r="L121" s="494" t="e">
        <f>BALANCE!#REF!+BALANCE!#REF!+BALANCE!#REF!</f>
        <v>#REF!</v>
      </c>
      <c r="M121" s="494" t="e">
        <f>BALANCE!#REF!+BALANCE!#REF!+BALANCE!#REF!</f>
        <v>#REF!</v>
      </c>
      <c r="N121" s="494" t="e">
        <f>BALANCE!#REF!+BALANCE!#REF!+BALANCE!#REF!</f>
        <v>#REF!</v>
      </c>
      <c r="O121" s="494" t="e">
        <f>BALANCE!#REF!+BALANCE!#REF!+BALANCE!#REF!</f>
        <v>#REF!</v>
      </c>
      <c r="P121" s="494" t="e">
        <f>BALANCE!#REF!+BALANCE!#REF!+BALANCE!#REF!</f>
        <v>#REF!</v>
      </c>
      <c r="Q121" s="494" t="e">
        <f>BALANCE!#REF!+BALANCE!#REF!+BALANCE!#REF!</f>
        <v>#REF!</v>
      </c>
      <c r="R121" s="494" t="e">
        <f>BALANCE!#REF!+BALANCE!#REF!+BALANCE!#REF!</f>
        <v>#REF!</v>
      </c>
      <c r="S121" s="494" t="e">
        <f>BALANCE!#REF!+BALANCE!#REF!+BALANCE!#REF!</f>
        <v>#REF!</v>
      </c>
      <c r="T121" s="494" t="e">
        <f>BALANCE!#REF!+BALANCE!#REF!+BALANCE!#REF!</f>
        <v>#REF!</v>
      </c>
      <c r="U121" s="494" t="e">
        <f>BALANCE!#REF!+BALANCE!#REF!+BALANCE!#REF!</f>
        <v>#REF!</v>
      </c>
      <c r="V121" s="494" t="e">
        <f>BALANCE!#REF!+BALANCE!#REF!+BALANCE!#REF!</f>
        <v>#REF!</v>
      </c>
      <c r="W121" s="494" t="e">
        <f>BALANCE!#REF!+BALANCE!#REF!+BALANCE!#REF!</f>
        <v>#REF!</v>
      </c>
      <c r="X121" s="494" t="e">
        <f>BALANCE!#REF!+BALANCE!#REF!+BALANCE!#REF!</f>
        <v>#REF!</v>
      </c>
      <c r="Y121" s="494" t="e">
        <f>BALANCE!#REF!+BALANCE!#REF!+BALANCE!#REF!</f>
        <v>#REF!</v>
      </c>
      <c r="Z121" s="494" t="e">
        <f>BALANCE!#REF!+BALANCE!#REF!+BALANCE!#REF!</f>
        <v>#REF!</v>
      </c>
      <c r="AA121" s="494" t="e">
        <f>BALANCE!#REF!+BALANCE!#REF!+BALANCE!#REF!</f>
        <v>#REF!</v>
      </c>
      <c r="AB121" s="494" t="e">
        <f>BALANCE!#REF!+BALANCE!#REF!+BALANCE!#REF!</f>
        <v>#REF!</v>
      </c>
      <c r="AC121" s="494" t="e">
        <f>BALANCE!#REF!+BALANCE!#REF!+BALANCE!#REF!</f>
        <v>#REF!</v>
      </c>
      <c r="AD121" s="494" t="e">
        <f>BALANCE!#REF!+BALANCE!#REF!+BALANCE!#REF!</f>
        <v>#REF!</v>
      </c>
      <c r="AE121" s="494" t="e">
        <f>BALANCE!#REF!+BALANCE!#REF!+BALANCE!#REF!</f>
        <v>#REF!</v>
      </c>
      <c r="AF121" s="494" t="e">
        <f>BALANCE!#REF!+BALANCE!#REF!+BALANCE!#REF!</f>
        <v>#REF!</v>
      </c>
      <c r="AG121" s="494" t="e">
        <f>BALANCE!#REF!+BALANCE!#REF!+BALANCE!#REF!</f>
        <v>#REF!</v>
      </c>
      <c r="AH121" s="494" t="e">
        <f>BALANCE!#REF!+BALANCE!#REF!+BALANCE!#REF!</f>
        <v>#REF!</v>
      </c>
      <c r="AI121" s="494" t="e">
        <f>BALANCE!#REF!+BALANCE!#REF!+BALANCE!#REF!</f>
        <v>#REF!</v>
      </c>
      <c r="AJ121" s="495" t="e">
        <f>BALANCE!#REF!+BALANCE!#REF!+BALANCE!#REF!</f>
        <v>#REF!</v>
      </c>
    </row>
    <row r="122" spans="2:36" s="496" customFormat="1" hidden="1" x14ac:dyDescent="0.25">
      <c r="B122" s="497" t="s">
        <v>1059</v>
      </c>
      <c r="C122" s="493" t="s">
        <v>625</v>
      </c>
      <c r="D122" s="494" t="e">
        <f>BALANCE!#REF!+BALANCE!#REF!+BALANCE!#REF!</f>
        <v>#REF!</v>
      </c>
      <c r="E122" s="494" t="e">
        <f>BALANCE!#REF!+BALANCE!#REF!+BALANCE!#REF!</f>
        <v>#REF!</v>
      </c>
      <c r="F122" s="494" t="e">
        <f>BALANCE!#REF!+BALANCE!#REF!+BALANCE!#REF!</f>
        <v>#REF!</v>
      </c>
      <c r="G122" s="494" t="e">
        <f>BALANCE!#REF!+BALANCE!#REF!+BALANCE!#REF!</f>
        <v>#REF!</v>
      </c>
      <c r="H122" s="494" t="e">
        <f>BALANCE!#REF!+BALANCE!#REF!+BALANCE!#REF!</f>
        <v>#REF!</v>
      </c>
      <c r="I122" s="494" t="e">
        <f>BALANCE!#REF!+BALANCE!#REF!+BALANCE!#REF!</f>
        <v>#REF!</v>
      </c>
      <c r="J122" s="494" t="e">
        <f>BALANCE!#REF!+BALANCE!#REF!+BALANCE!#REF!</f>
        <v>#REF!</v>
      </c>
      <c r="K122" s="494" t="e">
        <f>BALANCE!#REF!+BALANCE!#REF!+BALANCE!#REF!</f>
        <v>#REF!</v>
      </c>
      <c r="L122" s="494" t="e">
        <f>BALANCE!#REF!+BALANCE!#REF!+BALANCE!#REF!</f>
        <v>#REF!</v>
      </c>
      <c r="M122" s="494" t="e">
        <f>BALANCE!#REF!+BALANCE!#REF!+BALANCE!#REF!</f>
        <v>#REF!</v>
      </c>
      <c r="N122" s="494" t="e">
        <f>BALANCE!#REF!+BALANCE!#REF!+BALANCE!#REF!</f>
        <v>#REF!</v>
      </c>
      <c r="O122" s="494" t="e">
        <f>BALANCE!#REF!+BALANCE!#REF!+BALANCE!#REF!</f>
        <v>#REF!</v>
      </c>
      <c r="P122" s="494" t="e">
        <f>BALANCE!#REF!+BALANCE!#REF!+BALANCE!#REF!</f>
        <v>#REF!</v>
      </c>
      <c r="Q122" s="494" t="e">
        <f>BALANCE!#REF!+BALANCE!#REF!+BALANCE!#REF!</f>
        <v>#REF!</v>
      </c>
      <c r="R122" s="494" t="e">
        <f>BALANCE!#REF!+BALANCE!#REF!+BALANCE!#REF!</f>
        <v>#REF!</v>
      </c>
      <c r="S122" s="494" t="e">
        <f>BALANCE!#REF!+BALANCE!#REF!+BALANCE!#REF!</f>
        <v>#REF!</v>
      </c>
      <c r="T122" s="494" t="e">
        <f>BALANCE!#REF!+BALANCE!#REF!+BALANCE!#REF!</f>
        <v>#REF!</v>
      </c>
      <c r="U122" s="494" t="e">
        <f>BALANCE!#REF!+BALANCE!#REF!+BALANCE!#REF!</f>
        <v>#REF!</v>
      </c>
      <c r="V122" s="494" t="e">
        <f>BALANCE!#REF!+BALANCE!#REF!+BALANCE!#REF!</f>
        <v>#REF!</v>
      </c>
      <c r="W122" s="494" t="e">
        <f>BALANCE!#REF!+BALANCE!#REF!+BALANCE!#REF!</f>
        <v>#REF!</v>
      </c>
      <c r="X122" s="494" t="e">
        <f>BALANCE!#REF!+BALANCE!#REF!+BALANCE!#REF!</f>
        <v>#REF!</v>
      </c>
      <c r="Y122" s="494" t="e">
        <f>BALANCE!#REF!+BALANCE!#REF!+BALANCE!#REF!</f>
        <v>#REF!</v>
      </c>
      <c r="Z122" s="494" t="e">
        <f>BALANCE!#REF!+BALANCE!#REF!+BALANCE!#REF!</f>
        <v>#REF!</v>
      </c>
      <c r="AA122" s="494" t="e">
        <f>BALANCE!#REF!+BALANCE!#REF!+BALANCE!#REF!</f>
        <v>#REF!</v>
      </c>
      <c r="AB122" s="494" t="e">
        <f>BALANCE!#REF!+BALANCE!#REF!+BALANCE!#REF!</f>
        <v>#REF!</v>
      </c>
      <c r="AC122" s="494" t="e">
        <f>BALANCE!#REF!+BALANCE!#REF!+BALANCE!#REF!</f>
        <v>#REF!</v>
      </c>
      <c r="AD122" s="494" t="e">
        <f>BALANCE!#REF!+BALANCE!#REF!+BALANCE!#REF!</f>
        <v>#REF!</v>
      </c>
      <c r="AE122" s="494" t="e">
        <f>BALANCE!#REF!+BALANCE!#REF!+BALANCE!#REF!</f>
        <v>#REF!</v>
      </c>
      <c r="AF122" s="494" t="e">
        <f>BALANCE!#REF!+BALANCE!#REF!+BALANCE!#REF!</f>
        <v>#REF!</v>
      </c>
      <c r="AG122" s="494" t="e">
        <f>BALANCE!#REF!+BALANCE!#REF!+BALANCE!#REF!</f>
        <v>#REF!</v>
      </c>
      <c r="AH122" s="494" t="e">
        <f>BALANCE!#REF!+BALANCE!#REF!+BALANCE!#REF!</f>
        <v>#REF!</v>
      </c>
      <c r="AI122" s="494" t="e">
        <f>BALANCE!#REF!+BALANCE!#REF!+BALANCE!#REF!</f>
        <v>#REF!</v>
      </c>
      <c r="AJ122" s="495" t="e">
        <f>BALANCE!#REF!+BALANCE!#REF!+BALANCE!#REF!</f>
        <v>#REF!</v>
      </c>
    </row>
    <row r="123" spans="2:36" s="496" customFormat="1" hidden="1" x14ac:dyDescent="0.25">
      <c r="B123" s="497" t="s">
        <v>1060</v>
      </c>
      <c r="C123" s="493" t="s">
        <v>627</v>
      </c>
      <c r="D123" s="494" t="e">
        <f>BALANCE!#REF!+BALANCE!#REF!+BALANCE!#REF!</f>
        <v>#REF!</v>
      </c>
      <c r="E123" s="494" t="e">
        <f>BALANCE!#REF!+BALANCE!#REF!+BALANCE!#REF!</f>
        <v>#REF!</v>
      </c>
      <c r="F123" s="494" t="e">
        <f>BALANCE!#REF!+BALANCE!#REF!+BALANCE!#REF!</f>
        <v>#REF!</v>
      </c>
      <c r="G123" s="494" t="e">
        <f>BALANCE!#REF!+BALANCE!#REF!+BALANCE!#REF!</f>
        <v>#REF!</v>
      </c>
      <c r="H123" s="494" t="e">
        <f>BALANCE!#REF!+BALANCE!#REF!+BALANCE!#REF!</f>
        <v>#REF!</v>
      </c>
      <c r="I123" s="494" t="e">
        <f>BALANCE!#REF!+BALANCE!#REF!+BALANCE!#REF!</f>
        <v>#REF!</v>
      </c>
      <c r="J123" s="494" t="e">
        <f>BALANCE!#REF!+BALANCE!#REF!+BALANCE!#REF!</f>
        <v>#REF!</v>
      </c>
      <c r="K123" s="494" t="e">
        <f>BALANCE!#REF!+BALANCE!#REF!+BALANCE!#REF!</f>
        <v>#REF!</v>
      </c>
      <c r="L123" s="494" t="e">
        <f>BALANCE!#REF!+BALANCE!#REF!+BALANCE!#REF!</f>
        <v>#REF!</v>
      </c>
      <c r="M123" s="494" t="e">
        <f>BALANCE!#REF!+BALANCE!#REF!+BALANCE!#REF!</f>
        <v>#REF!</v>
      </c>
      <c r="N123" s="494" t="e">
        <f>BALANCE!#REF!+BALANCE!#REF!+BALANCE!#REF!</f>
        <v>#REF!</v>
      </c>
      <c r="O123" s="494" t="e">
        <f>BALANCE!#REF!+BALANCE!#REF!+BALANCE!#REF!</f>
        <v>#REF!</v>
      </c>
      <c r="P123" s="494" t="e">
        <f>BALANCE!#REF!+BALANCE!#REF!+BALANCE!#REF!</f>
        <v>#REF!</v>
      </c>
      <c r="Q123" s="494" t="e">
        <f>BALANCE!#REF!+BALANCE!#REF!+BALANCE!#REF!</f>
        <v>#REF!</v>
      </c>
      <c r="R123" s="494" t="e">
        <f>BALANCE!#REF!+BALANCE!#REF!+BALANCE!#REF!</f>
        <v>#REF!</v>
      </c>
      <c r="S123" s="494" t="e">
        <f>BALANCE!#REF!+BALANCE!#REF!+BALANCE!#REF!</f>
        <v>#REF!</v>
      </c>
      <c r="T123" s="494" t="e">
        <f>BALANCE!#REF!+BALANCE!#REF!+BALANCE!#REF!</f>
        <v>#REF!</v>
      </c>
      <c r="U123" s="494" t="e">
        <f>BALANCE!#REF!+BALANCE!#REF!+BALANCE!#REF!</f>
        <v>#REF!</v>
      </c>
      <c r="V123" s="494" t="e">
        <f>BALANCE!#REF!+BALANCE!#REF!+BALANCE!#REF!</f>
        <v>#REF!</v>
      </c>
      <c r="W123" s="494" t="e">
        <f>BALANCE!#REF!+BALANCE!#REF!+BALANCE!#REF!</f>
        <v>#REF!</v>
      </c>
      <c r="X123" s="494" t="e">
        <f>BALANCE!#REF!+BALANCE!#REF!+BALANCE!#REF!</f>
        <v>#REF!</v>
      </c>
      <c r="Y123" s="494" t="e">
        <f>BALANCE!#REF!+BALANCE!#REF!+BALANCE!#REF!</f>
        <v>#REF!</v>
      </c>
      <c r="Z123" s="494" t="e">
        <f>BALANCE!#REF!+BALANCE!#REF!+BALANCE!#REF!</f>
        <v>#REF!</v>
      </c>
      <c r="AA123" s="494" t="e">
        <f>BALANCE!#REF!+BALANCE!#REF!+BALANCE!#REF!</f>
        <v>#REF!</v>
      </c>
      <c r="AB123" s="494" t="e">
        <f>BALANCE!#REF!+BALANCE!#REF!+BALANCE!#REF!</f>
        <v>#REF!</v>
      </c>
      <c r="AC123" s="494" t="e">
        <f>BALANCE!#REF!+BALANCE!#REF!+BALANCE!#REF!</f>
        <v>#REF!</v>
      </c>
      <c r="AD123" s="494" t="e">
        <f>BALANCE!#REF!+BALANCE!#REF!+BALANCE!#REF!</f>
        <v>#REF!</v>
      </c>
      <c r="AE123" s="494" t="e">
        <f>BALANCE!#REF!+BALANCE!#REF!+BALANCE!#REF!</f>
        <v>#REF!</v>
      </c>
      <c r="AF123" s="494" t="e">
        <f>BALANCE!#REF!+BALANCE!#REF!+BALANCE!#REF!</f>
        <v>#REF!</v>
      </c>
      <c r="AG123" s="494" t="e">
        <f>BALANCE!#REF!+BALANCE!#REF!+BALANCE!#REF!</f>
        <v>#REF!</v>
      </c>
      <c r="AH123" s="494" t="e">
        <f>BALANCE!#REF!+BALANCE!#REF!+BALANCE!#REF!</f>
        <v>#REF!</v>
      </c>
      <c r="AI123" s="494" t="e">
        <f>BALANCE!#REF!+BALANCE!#REF!+BALANCE!#REF!</f>
        <v>#REF!</v>
      </c>
      <c r="AJ123" s="495" t="e">
        <f>BALANCE!#REF!+BALANCE!#REF!+BALANCE!#REF!</f>
        <v>#REF!</v>
      </c>
    </row>
    <row r="124" spans="2:36" s="496" customFormat="1" hidden="1" x14ac:dyDescent="0.25">
      <c r="B124" s="497" t="s">
        <v>1061</v>
      </c>
      <c r="C124" s="493" t="s">
        <v>629</v>
      </c>
      <c r="D124" s="494" t="e">
        <f>BALANCE!#REF!+BALANCE!#REF!+BALANCE!#REF!</f>
        <v>#REF!</v>
      </c>
      <c r="E124" s="494" t="e">
        <f>BALANCE!#REF!+BALANCE!#REF!+BALANCE!#REF!</f>
        <v>#REF!</v>
      </c>
      <c r="F124" s="494" t="e">
        <f>BALANCE!#REF!+BALANCE!#REF!+BALANCE!#REF!</f>
        <v>#REF!</v>
      </c>
      <c r="G124" s="494" t="e">
        <f>BALANCE!#REF!+BALANCE!#REF!+BALANCE!#REF!</f>
        <v>#REF!</v>
      </c>
      <c r="H124" s="494" t="e">
        <f>BALANCE!#REF!+BALANCE!#REF!+BALANCE!#REF!</f>
        <v>#REF!</v>
      </c>
      <c r="I124" s="494" t="e">
        <f>BALANCE!#REF!+BALANCE!#REF!+BALANCE!#REF!</f>
        <v>#REF!</v>
      </c>
      <c r="J124" s="494" t="e">
        <f>BALANCE!#REF!+BALANCE!#REF!+BALANCE!#REF!</f>
        <v>#REF!</v>
      </c>
      <c r="K124" s="494" t="e">
        <f>BALANCE!#REF!+BALANCE!#REF!+BALANCE!#REF!</f>
        <v>#REF!</v>
      </c>
      <c r="L124" s="494" t="e">
        <f>BALANCE!#REF!+BALANCE!#REF!+BALANCE!#REF!</f>
        <v>#REF!</v>
      </c>
      <c r="M124" s="494" t="e">
        <f>BALANCE!#REF!+BALANCE!#REF!+BALANCE!#REF!</f>
        <v>#REF!</v>
      </c>
      <c r="N124" s="494" t="e">
        <f>BALANCE!#REF!+BALANCE!#REF!+BALANCE!#REF!</f>
        <v>#REF!</v>
      </c>
      <c r="O124" s="494" t="e">
        <f>BALANCE!#REF!+BALANCE!#REF!+BALANCE!#REF!</f>
        <v>#REF!</v>
      </c>
      <c r="P124" s="494" t="e">
        <f>BALANCE!#REF!+BALANCE!#REF!+BALANCE!#REF!</f>
        <v>#REF!</v>
      </c>
      <c r="Q124" s="494" t="e">
        <f>BALANCE!#REF!+BALANCE!#REF!+BALANCE!#REF!</f>
        <v>#REF!</v>
      </c>
      <c r="R124" s="494" t="e">
        <f>BALANCE!#REF!+BALANCE!#REF!+BALANCE!#REF!</f>
        <v>#REF!</v>
      </c>
      <c r="S124" s="494" t="e">
        <f>BALANCE!#REF!+BALANCE!#REF!+BALANCE!#REF!</f>
        <v>#REF!</v>
      </c>
      <c r="T124" s="494" t="e">
        <f>BALANCE!#REF!+BALANCE!#REF!+BALANCE!#REF!</f>
        <v>#REF!</v>
      </c>
      <c r="U124" s="494" t="e">
        <f>BALANCE!#REF!+BALANCE!#REF!+BALANCE!#REF!</f>
        <v>#REF!</v>
      </c>
      <c r="V124" s="494" t="e">
        <f>BALANCE!#REF!+BALANCE!#REF!+BALANCE!#REF!</f>
        <v>#REF!</v>
      </c>
      <c r="W124" s="494" t="e">
        <f>BALANCE!#REF!+BALANCE!#REF!+BALANCE!#REF!</f>
        <v>#REF!</v>
      </c>
      <c r="X124" s="494" t="e">
        <f>BALANCE!#REF!+BALANCE!#REF!+BALANCE!#REF!</f>
        <v>#REF!</v>
      </c>
      <c r="Y124" s="494" t="e">
        <f>BALANCE!#REF!+BALANCE!#REF!+BALANCE!#REF!</f>
        <v>#REF!</v>
      </c>
      <c r="Z124" s="494" t="e">
        <f>BALANCE!#REF!+BALANCE!#REF!+BALANCE!#REF!</f>
        <v>#REF!</v>
      </c>
      <c r="AA124" s="494" t="e">
        <f>BALANCE!#REF!+BALANCE!#REF!+BALANCE!#REF!</f>
        <v>#REF!</v>
      </c>
      <c r="AB124" s="494" t="e">
        <f>BALANCE!#REF!+BALANCE!#REF!+BALANCE!#REF!</f>
        <v>#REF!</v>
      </c>
      <c r="AC124" s="494" t="e">
        <f>BALANCE!#REF!+BALANCE!#REF!+BALANCE!#REF!</f>
        <v>#REF!</v>
      </c>
      <c r="AD124" s="494" t="e">
        <f>BALANCE!#REF!+BALANCE!#REF!+BALANCE!#REF!</f>
        <v>#REF!</v>
      </c>
      <c r="AE124" s="494" t="e">
        <f>BALANCE!#REF!+BALANCE!#REF!+BALANCE!#REF!</f>
        <v>#REF!</v>
      </c>
      <c r="AF124" s="494" t="e">
        <f>BALANCE!#REF!+BALANCE!#REF!+BALANCE!#REF!</f>
        <v>#REF!</v>
      </c>
      <c r="AG124" s="494" t="e">
        <f>BALANCE!#REF!+BALANCE!#REF!+BALANCE!#REF!</f>
        <v>#REF!</v>
      </c>
      <c r="AH124" s="494" t="e">
        <f>BALANCE!#REF!+BALANCE!#REF!+BALANCE!#REF!</f>
        <v>#REF!</v>
      </c>
      <c r="AI124" s="494" t="e">
        <f>BALANCE!#REF!+BALANCE!#REF!+BALANCE!#REF!</f>
        <v>#REF!</v>
      </c>
      <c r="AJ124" s="495" t="e">
        <f>BALANCE!#REF!+BALANCE!#REF!+BALANCE!#REF!</f>
        <v>#REF!</v>
      </c>
    </row>
    <row r="125" spans="2:36" s="496" customFormat="1" hidden="1" x14ac:dyDescent="0.25">
      <c r="B125" s="497" t="s">
        <v>1062</v>
      </c>
      <c r="C125" s="493" t="s">
        <v>631</v>
      </c>
      <c r="D125" s="494" t="e">
        <f>BALANCE!#REF!+BALANCE!#REF!+BALANCE!#REF!</f>
        <v>#REF!</v>
      </c>
      <c r="E125" s="494" t="e">
        <f>BALANCE!#REF!+BALANCE!#REF!+BALANCE!#REF!</f>
        <v>#REF!</v>
      </c>
      <c r="F125" s="494" t="e">
        <f>BALANCE!#REF!+BALANCE!#REF!+BALANCE!#REF!</f>
        <v>#REF!</v>
      </c>
      <c r="G125" s="494" t="e">
        <f>BALANCE!#REF!+BALANCE!#REF!+BALANCE!#REF!</f>
        <v>#REF!</v>
      </c>
      <c r="H125" s="494" t="e">
        <f>BALANCE!#REF!+BALANCE!#REF!+BALANCE!#REF!</f>
        <v>#REF!</v>
      </c>
      <c r="I125" s="494" t="e">
        <f>BALANCE!#REF!+BALANCE!#REF!+BALANCE!#REF!</f>
        <v>#REF!</v>
      </c>
      <c r="J125" s="494" t="e">
        <f>BALANCE!#REF!+BALANCE!#REF!+BALANCE!#REF!</f>
        <v>#REF!</v>
      </c>
      <c r="K125" s="494" t="e">
        <f>BALANCE!#REF!+BALANCE!#REF!+BALANCE!#REF!</f>
        <v>#REF!</v>
      </c>
      <c r="L125" s="494" t="e">
        <f>BALANCE!#REF!+BALANCE!#REF!+BALANCE!#REF!</f>
        <v>#REF!</v>
      </c>
      <c r="M125" s="494" t="e">
        <f>BALANCE!#REF!+BALANCE!#REF!+BALANCE!#REF!</f>
        <v>#REF!</v>
      </c>
      <c r="N125" s="494" t="e">
        <f>BALANCE!#REF!+BALANCE!#REF!+BALANCE!#REF!</f>
        <v>#REF!</v>
      </c>
      <c r="O125" s="494" t="e">
        <f>BALANCE!#REF!+BALANCE!#REF!+BALANCE!#REF!</f>
        <v>#REF!</v>
      </c>
      <c r="P125" s="494" t="e">
        <f>BALANCE!#REF!+BALANCE!#REF!+BALANCE!#REF!</f>
        <v>#REF!</v>
      </c>
      <c r="Q125" s="494" t="e">
        <f>BALANCE!#REF!+BALANCE!#REF!+BALANCE!#REF!</f>
        <v>#REF!</v>
      </c>
      <c r="R125" s="494" t="e">
        <f>BALANCE!#REF!+BALANCE!#REF!+BALANCE!#REF!</f>
        <v>#REF!</v>
      </c>
      <c r="S125" s="494" t="e">
        <f>BALANCE!#REF!+BALANCE!#REF!+BALANCE!#REF!</f>
        <v>#REF!</v>
      </c>
      <c r="T125" s="494" t="e">
        <f>BALANCE!#REF!+BALANCE!#REF!+BALANCE!#REF!</f>
        <v>#REF!</v>
      </c>
      <c r="U125" s="494" t="e">
        <f>BALANCE!#REF!+BALANCE!#REF!+BALANCE!#REF!</f>
        <v>#REF!</v>
      </c>
      <c r="V125" s="494" t="e">
        <f>BALANCE!#REF!+BALANCE!#REF!+BALANCE!#REF!</f>
        <v>#REF!</v>
      </c>
      <c r="W125" s="494" t="e">
        <f>BALANCE!#REF!+BALANCE!#REF!+BALANCE!#REF!</f>
        <v>#REF!</v>
      </c>
      <c r="X125" s="494" t="e">
        <f>BALANCE!#REF!+BALANCE!#REF!+BALANCE!#REF!</f>
        <v>#REF!</v>
      </c>
      <c r="Y125" s="494" t="e">
        <f>BALANCE!#REF!+BALANCE!#REF!+BALANCE!#REF!</f>
        <v>#REF!</v>
      </c>
      <c r="Z125" s="494" t="e">
        <f>BALANCE!#REF!+BALANCE!#REF!+BALANCE!#REF!</f>
        <v>#REF!</v>
      </c>
      <c r="AA125" s="494" t="e">
        <f>BALANCE!#REF!+BALANCE!#REF!+BALANCE!#REF!</f>
        <v>#REF!</v>
      </c>
      <c r="AB125" s="494" t="e">
        <f>BALANCE!#REF!+BALANCE!#REF!+BALANCE!#REF!</f>
        <v>#REF!</v>
      </c>
      <c r="AC125" s="494" t="e">
        <f>BALANCE!#REF!+BALANCE!#REF!+BALANCE!#REF!</f>
        <v>#REF!</v>
      </c>
      <c r="AD125" s="494" t="e">
        <f>BALANCE!#REF!+BALANCE!#REF!+BALANCE!#REF!</f>
        <v>#REF!</v>
      </c>
      <c r="AE125" s="494" t="e">
        <f>BALANCE!#REF!+BALANCE!#REF!+BALANCE!#REF!</f>
        <v>#REF!</v>
      </c>
      <c r="AF125" s="494" t="e">
        <f>BALANCE!#REF!+BALANCE!#REF!+BALANCE!#REF!</f>
        <v>#REF!</v>
      </c>
      <c r="AG125" s="494" t="e">
        <f>BALANCE!#REF!+BALANCE!#REF!+BALANCE!#REF!</f>
        <v>#REF!</v>
      </c>
      <c r="AH125" s="494" t="e">
        <f>BALANCE!#REF!+BALANCE!#REF!+BALANCE!#REF!</f>
        <v>#REF!</v>
      </c>
      <c r="AI125" s="494" t="e">
        <f>BALANCE!#REF!+BALANCE!#REF!+BALANCE!#REF!</f>
        <v>#REF!</v>
      </c>
      <c r="AJ125" s="495" t="e">
        <f>BALANCE!#REF!+BALANCE!#REF!+BALANCE!#REF!</f>
        <v>#REF!</v>
      </c>
    </row>
    <row r="126" spans="2:36" hidden="1" x14ac:dyDescent="0.25">
      <c r="B126" s="15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373"/>
    </row>
    <row r="127" spans="2:36" x14ac:dyDescent="0.25">
      <c r="B127" s="31"/>
      <c r="C127" s="6" t="s">
        <v>1845</v>
      </c>
      <c r="D127" s="21">
        <f>SUM(D128:D132)</f>
        <v>0</v>
      </c>
      <c r="E127" s="21">
        <f t="shared" ref="E127:AI127" si="17">SUM(E128:E132)</f>
        <v>2465.1224599999996</v>
      </c>
      <c r="F127" s="21">
        <f t="shared" si="17"/>
        <v>0</v>
      </c>
      <c r="G127" s="21">
        <f t="shared" si="17"/>
        <v>0</v>
      </c>
      <c r="H127" s="21">
        <f t="shared" si="17"/>
        <v>2465.1224599999996</v>
      </c>
      <c r="I127" s="21">
        <f t="shared" si="17"/>
        <v>0</v>
      </c>
      <c r="J127" s="21">
        <f t="shared" si="17"/>
        <v>0</v>
      </c>
      <c r="K127" s="21">
        <f t="shared" si="17"/>
        <v>0</v>
      </c>
      <c r="L127" s="21">
        <f>SUM(L128:L132)</f>
        <v>0</v>
      </c>
      <c r="M127" s="21">
        <f t="shared" si="17"/>
        <v>117.86381</v>
      </c>
      <c r="N127" s="21">
        <f t="shared" si="17"/>
        <v>0</v>
      </c>
      <c r="O127" s="21">
        <f t="shared" si="17"/>
        <v>0</v>
      </c>
      <c r="P127" s="21">
        <f t="shared" si="17"/>
        <v>0</v>
      </c>
      <c r="Q127" s="21">
        <f t="shared" si="17"/>
        <v>0</v>
      </c>
      <c r="R127" s="21">
        <f t="shared" si="17"/>
        <v>117.86381</v>
      </c>
      <c r="S127" s="21">
        <f>SUM(S128:S132)</f>
        <v>0</v>
      </c>
      <c r="T127" s="21">
        <f t="shared" si="17"/>
        <v>0</v>
      </c>
      <c r="U127" s="21">
        <f t="shared" si="17"/>
        <v>0</v>
      </c>
      <c r="V127" s="21">
        <f t="shared" si="17"/>
        <v>0</v>
      </c>
      <c r="W127" s="21">
        <f t="shared" si="17"/>
        <v>0</v>
      </c>
      <c r="X127" s="21">
        <f t="shared" si="17"/>
        <v>0</v>
      </c>
      <c r="Y127" s="21">
        <f t="shared" si="17"/>
        <v>0</v>
      </c>
      <c r="Z127" s="21">
        <f t="shared" si="17"/>
        <v>0</v>
      </c>
      <c r="AA127" s="21">
        <f t="shared" si="17"/>
        <v>0</v>
      </c>
      <c r="AB127" s="21">
        <f t="shared" si="17"/>
        <v>0</v>
      </c>
      <c r="AC127" s="21">
        <f>SUM(AC128:AC132)</f>
        <v>0</v>
      </c>
      <c r="AD127" s="21">
        <f t="shared" si="17"/>
        <v>0</v>
      </c>
      <c r="AE127" s="21">
        <f t="shared" si="17"/>
        <v>2582.9862699999999</v>
      </c>
      <c r="AF127" s="21">
        <f t="shared" si="17"/>
        <v>0</v>
      </c>
      <c r="AG127" s="21">
        <f t="shared" si="17"/>
        <v>117.86381</v>
      </c>
      <c r="AH127" s="21">
        <f t="shared" si="17"/>
        <v>0</v>
      </c>
      <c r="AI127" s="21">
        <f t="shared" si="17"/>
        <v>0</v>
      </c>
      <c r="AJ127" s="372">
        <f>SUM(AJ128:AJ132)</f>
        <v>2465.1224599999996</v>
      </c>
    </row>
    <row r="128" spans="2:36" x14ac:dyDescent="0.25">
      <c r="B128" s="38" t="s">
        <v>1063</v>
      </c>
      <c r="C128" s="9" t="s">
        <v>623</v>
      </c>
      <c r="D128" s="22">
        <f>BALANCE!D207+BALANCE!D237+BALANCE!D267</f>
        <v>0</v>
      </c>
      <c r="E128" s="22">
        <f>BALANCE!E207+BALANCE!E237+BALANCE!E267</f>
        <v>19.511120000000002</v>
      </c>
      <c r="F128" s="22">
        <f>BALANCE!F207+BALANCE!F237+BALANCE!F267</f>
        <v>0</v>
      </c>
      <c r="G128" s="22">
        <f>BALANCE!G207+BALANCE!G237+BALANCE!G267</f>
        <v>0</v>
      </c>
      <c r="H128" s="22">
        <f>BALANCE!H207+BALANCE!H237+BALANCE!H267</f>
        <v>19.511120000000002</v>
      </c>
      <c r="I128" s="22">
        <f>BALANCE!I207+BALANCE!I237+BALANCE!I267</f>
        <v>0</v>
      </c>
      <c r="J128" s="22">
        <f>BALANCE!J207+BALANCE!J237+BALANCE!J267</f>
        <v>0</v>
      </c>
      <c r="K128" s="22">
        <f>BALANCE!K207+BALANCE!K237+BALANCE!K267</f>
        <v>0</v>
      </c>
      <c r="L128" s="22">
        <f>BALANCE!L207+BALANCE!L237+BALANCE!L267</f>
        <v>0</v>
      </c>
      <c r="M128" s="22">
        <f>BALANCE!M207+BALANCE!M237+BALANCE!M267</f>
        <v>1.3343400000000001</v>
      </c>
      <c r="N128" s="22">
        <f>BALANCE!N207+BALANCE!N237+BALANCE!N267</f>
        <v>0</v>
      </c>
      <c r="O128" s="22">
        <f>BALANCE!O207+BALANCE!O237+BALANCE!O267</f>
        <v>0</v>
      </c>
      <c r="P128" s="22">
        <f>BALANCE!P207+BALANCE!P237+BALANCE!P267</f>
        <v>0</v>
      </c>
      <c r="Q128" s="22">
        <f>BALANCE!Q207+BALANCE!Q237+BALANCE!Q267</f>
        <v>0</v>
      </c>
      <c r="R128" s="22">
        <f>BALANCE!R207+BALANCE!R237+BALANCE!R267</f>
        <v>1.3343400000000001</v>
      </c>
      <c r="S128" s="22">
        <f>BALANCE!S207+BALANCE!S237+BALANCE!S267</f>
        <v>0</v>
      </c>
      <c r="T128" s="22">
        <f>BALANCE!T207+BALANCE!T237+BALANCE!T267</f>
        <v>0</v>
      </c>
      <c r="U128" s="22">
        <f>BALANCE!U207+BALANCE!U237+BALANCE!U267</f>
        <v>0</v>
      </c>
      <c r="V128" s="22">
        <f>BALANCE!V207+BALANCE!V237+BALANCE!V267</f>
        <v>0</v>
      </c>
      <c r="W128" s="22">
        <f>BALANCE!W207+BALANCE!W237+BALANCE!W267</f>
        <v>0</v>
      </c>
      <c r="X128" s="22">
        <f>BALANCE!X207+BALANCE!X237+BALANCE!X267</f>
        <v>0</v>
      </c>
      <c r="Y128" s="22">
        <f>BALANCE!Y207+BALANCE!Y237+BALANCE!Y267</f>
        <v>0</v>
      </c>
      <c r="Z128" s="22">
        <f>BALANCE!Z207+BALANCE!Z237+BALANCE!Z267</f>
        <v>0</v>
      </c>
      <c r="AA128" s="22">
        <f>BALANCE!AA207+BALANCE!AA237+BALANCE!AA267</f>
        <v>0</v>
      </c>
      <c r="AB128" s="22">
        <f>BALANCE!AB207+BALANCE!AB237+BALANCE!AB267</f>
        <v>0</v>
      </c>
      <c r="AC128" s="22">
        <f>BALANCE!AC207+BALANCE!AC237+BALANCE!AC267</f>
        <v>0</v>
      </c>
      <c r="AD128" s="22">
        <f>BALANCE!AD207+BALANCE!AD237+BALANCE!AD267</f>
        <v>0</v>
      </c>
      <c r="AE128" s="22">
        <f>BALANCE!AE207+BALANCE!AE237+BALANCE!AE267</f>
        <v>20.845460000000003</v>
      </c>
      <c r="AF128" s="22">
        <f>BALANCE!AF207+BALANCE!AF237+BALANCE!AF267</f>
        <v>0</v>
      </c>
      <c r="AG128" s="22">
        <f>BALANCE!AG207+BALANCE!AG237+BALANCE!AG267</f>
        <v>1.3343400000000001</v>
      </c>
      <c r="AH128" s="22">
        <f>BALANCE!AH207+BALANCE!AH237+BALANCE!AH267</f>
        <v>0</v>
      </c>
      <c r="AI128" s="22">
        <f>BALANCE!AI207+BALANCE!AI237+BALANCE!AI267</f>
        <v>0</v>
      </c>
      <c r="AJ128" s="373">
        <f>BALANCE!AJ207+BALANCE!AJ237+BALANCE!AJ267</f>
        <v>19.511120000000002</v>
      </c>
    </row>
    <row r="129" spans="2:36" x14ac:dyDescent="0.25">
      <c r="B129" s="38" t="s">
        <v>1064</v>
      </c>
      <c r="C129" s="9" t="s">
        <v>625</v>
      </c>
      <c r="D129" s="22">
        <f>BALANCE!D208+BALANCE!D238+BALANCE!D268</f>
        <v>0</v>
      </c>
      <c r="E129" s="22">
        <f>BALANCE!E208+BALANCE!E238+BALANCE!E268</f>
        <v>13.14772</v>
      </c>
      <c r="F129" s="22">
        <f>BALANCE!F208+BALANCE!F238+BALANCE!F268</f>
        <v>0</v>
      </c>
      <c r="G129" s="22">
        <f>BALANCE!G208+BALANCE!G238+BALANCE!G268</f>
        <v>0</v>
      </c>
      <c r="H129" s="22">
        <f>BALANCE!H208+BALANCE!H238+BALANCE!H268</f>
        <v>13.14772</v>
      </c>
      <c r="I129" s="22">
        <f>BALANCE!I208+BALANCE!I238+BALANCE!I268</f>
        <v>0</v>
      </c>
      <c r="J129" s="22">
        <f>BALANCE!J208+BALANCE!J238+BALANCE!J268</f>
        <v>0</v>
      </c>
      <c r="K129" s="22">
        <f>BALANCE!K208+BALANCE!K238+BALANCE!K268</f>
        <v>0</v>
      </c>
      <c r="L129" s="22">
        <f>BALANCE!L208+BALANCE!L238+BALANCE!L268</f>
        <v>0</v>
      </c>
      <c r="M129" s="22">
        <f>BALANCE!M208+BALANCE!M238+BALANCE!M268</f>
        <v>0.89934999999999998</v>
      </c>
      <c r="N129" s="22">
        <f>BALANCE!N208+BALANCE!N238+BALANCE!N268</f>
        <v>0</v>
      </c>
      <c r="O129" s="22">
        <f>BALANCE!O208+BALANCE!O238+BALANCE!O268</f>
        <v>0</v>
      </c>
      <c r="P129" s="22">
        <f>BALANCE!P208+BALANCE!P238+BALANCE!P268</f>
        <v>0</v>
      </c>
      <c r="Q129" s="22">
        <f>BALANCE!Q208+BALANCE!Q238+BALANCE!Q268</f>
        <v>0</v>
      </c>
      <c r="R129" s="22">
        <f>BALANCE!R208+BALANCE!R238+BALANCE!R268</f>
        <v>0.89934999999999998</v>
      </c>
      <c r="S129" s="22">
        <f>BALANCE!S208+BALANCE!S238+BALANCE!S268</f>
        <v>0</v>
      </c>
      <c r="T129" s="22">
        <f>BALANCE!T208+BALANCE!T238+BALANCE!T268</f>
        <v>0</v>
      </c>
      <c r="U129" s="22">
        <f>BALANCE!U208+BALANCE!U238+BALANCE!U268</f>
        <v>0</v>
      </c>
      <c r="V129" s="22">
        <f>BALANCE!V208+BALANCE!V238+BALANCE!V268</f>
        <v>0</v>
      </c>
      <c r="W129" s="22">
        <f>BALANCE!W208+BALANCE!W238+BALANCE!W268</f>
        <v>0</v>
      </c>
      <c r="X129" s="22">
        <f>BALANCE!X208+BALANCE!X238+BALANCE!X268</f>
        <v>0</v>
      </c>
      <c r="Y129" s="22">
        <f>BALANCE!Y208+BALANCE!Y238+BALANCE!Y268</f>
        <v>0</v>
      </c>
      <c r="Z129" s="22">
        <f>BALANCE!Z208+BALANCE!Z238+BALANCE!Z268</f>
        <v>0</v>
      </c>
      <c r="AA129" s="22">
        <f>BALANCE!AA208+BALANCE!AA238+BALANCE!AA268</f>
        <v>0</v>
      </c>
      <c r="AB129" s="22">
        <f>BALANCE!AB208+BALANCE!AB238+BALANCE!AB268</f>
        <v>0</v>
      </c>
      <c r="AC129" s="22">
        <f>BALANCE!AC208+BALANCE!AC238+BALANCE!AC268</f>
        <v>0</v>
      </c>
      <c r="AD129" s="22">
        <f>BALANCE!AD208+BALANCE!AD238+BALANCE!AD268</f>
        <v>0</v>
      </c>
      <c r="AE129" s="22">
        <f>BALANCE!AE208+BALANCE!AE238+BALANCE!AE268</f>
        <v>14.04707</v>
      </c>
      <c r="AF129" s="22">
        <f>BALANCE!AF208+BALANCE!AF238+BALANCE!AF268</f>
        <v>0</v>
      </c>
      <c r="AG129" s="22">
        <f>BALANCE!AG208+BALANCE!AG238+BALANCE!AG268</f>
        <v>0.89934999999999998</v>
      </c>
      <c r="AH129" s="22">
        <f>BALANCE!AH208+BALANCE!AH238+BALANCE!AH268</f>
        <v>0</v>
      </c>
      <c r="AI129" s="22">
        <f>BALANCE!AI208+BALANCE!AI238+BALANCE!AI268</f>
        <v>0</v>
      </c>
      <c r="AJ129" s="373">
        <f>BALANCE!AJ208+BALANCE!AJ238+BALANCE!AJ268</f>
        <v>13.14772</v>
      </c>
    </row>
    <row r="130" spans="2:36" x14ac:dyDescent="0.25">
      <c r="B130" s="38" t="s">
        <v>1065</v>
      </c>
      <c r="C130" s="9" t="s">
        <v>627</v>
      </c>
      <c r="D130" s="22">
        <f>BALANCE!D209+BALANCE!D239+BALANCE!D269</f>
        <v>0</v>
      </c>
      <c r="E130" s="22">
        <f>BALANCE!E209+BALANCE!E239+BALANCE!E269</f>
        <v>19.923780000000001</v>
      </c>
      <c r="F130" s="22">
        <f>BALANCE!F209+BALANCE!F239+BALANCE!F269</f>
        <v>0</v>
      </c>
      <c r="G130" s="22">
        <f>BALANCE!G209+BALANCE!G239+BALANCE!G269</f>
        <v>0</v>
      </c>
      <c r="H130" s="22">
        <f>BALANCE!H209+BALANCE!H239+BALANCE!H269</f>
        <v>19.923780000000001</v>
      </c>
      <c r="I130" s="22">
        <f>BALANCE!I209+BALANCE!I239+BALANCE!I269</f>
        <v>0</v>
      </c>
      <c r="J130" s="22">
        <f>BALANCE!J209+BALANCE!J239+BALANCE!J269</f>
        <v>0</v>
      </c>
      <c r="K130" s="22">
        <f>BALANCE!K209+BALANCE!K239+BALANCE!K269</f>
        <v>0</v>
      </c>
      <c r="L130" s="22">
        <f>BALANCE!L209+BALANCE!L239+BALANCE!L269</f>
        <v>0</v>
      </c>
      <c r="M130" s="22">
        <f>BALANCE!M209+BALANCE!M239+BALANCE!M269</f>
        <v>1.36391</v>
      </c>
      <c r="N130" s="22">
        <f>BALANCE!N209+BALANCE!N239+BALANCE!N269</f>
        <v>0</v>
      </c>
      <c r="O130" s="22">
        <f>BALANCE!O209+BALANCE!O239+BALANCE!O269</f>
        <v>0</v>
      </c>
      <c r="P130" s="22">
        <f>BALANCE!P209+BALANCE!P239+BALANCE!P269</f>
        <v>0</v>
      </c>
      <c r="Q130" s="22">
        <f>BALANCE!Q209+BALANCE!Q239+BALANCE!Q269</f>
        <v>0</v>
      </c>
      <c r="R130" s="22">
        <f>BALANCE!R209+BALANCE!R239+BALANCE!R269</f>
        <v>1.36391</v>
      </c>
      <c r="S130" s="22">
        <f>BALANCE!S209+BALANCE!S239+BALANCE!S269</f>
        <v>0</v>
      </c>
      <c r="T130" s="22">
        <f>BALANCE!T209+BALANCE!T239+BALANCE!T269</f>
        <v>0</v>
      </c>
      <c r="U130" s="22">
        <f>BALANCE!U209+BALANCE!U239+BALANCE!U269</f>
        <v>0</v>
      </c>
      <c r="V130" s="22">
        <f>BALANCE!V209+BALANCE!V239+BALANCE!V269</f>
        <v>0</v>
      </c>
      <c r="W130" s="22">
        <f>BALANCE!W209+BALANCE!W239+BALANCE!W269</f>
        <v>0</v>
      </c>
      <c r="X130" s="22">
        <f>BALANCE!X209+BALANCE!X239+BALANCE!X269</f>
        <v>0</v>
      </c>
      <c r="Y130" s="22">
        <f>BALANCE!Y209+BALANCE!Y239+BALANCE!Y269</f>
        <v>0</v>
      </c>
      <c r="Z130" s="22">
        <f>BALANCE!Z209+BALANCE!Z239+BALANCE!Z269</f>
        <v>0</v>
      </c>
      <c r="AA130" s="22">
        <f>BALANCE!AA209+BALANCE!AA239+BALANCE!AA269</f>
        <v>0</v>
      </c>
      <c r="AB130" s="22">
        <f>BALANCE!AB209+BALANCE!AB239+BALANCE!AB269</f>
        <v>0</v>
      </c>
      <c r="AC130" s="22">
        <f>BALANCE!AC209+BALANCE!AC239+BALANCE!AC269</f>
        <v>0</v>
      </c>
      <c r="AD130" s="22">
        <f>BALANCE!AD209+BALANCE!AD239+BALANCE!AD269</f>
        <v>0</v>
      </c>
      <c r="AE130" s="22">
        <f>BALANCE!AE209+BALANCE!AE239+BALANCE!AE269</f>
        <v>21.287690000000001</v>
      </c>
      <c r="AF130" s="22">
        <f>BALANCE!AF209+BALANCE!AF239+BALANCE!AF269</f>
        <v>0</v>
      </c>
      <c r="AG130" s="22">
        <f>BALANCE!AG209+BALANCE!AG239+BALANCE!AG269</f>
        <v>1.36391</v>
      </c>
      <c r="AH130" s="22">
        <f>BALANCE!AH209+BALANCE!AH239+BALANCE!AH269</f>
        <v>0</v>
      </c>
      <c r="AI130" s="22">
        <f>BALANCE!AI209+BALANCE!AI239+BALANCE!AI269</f>
        <v>0</v>
      </c>
      <c r="AJ130" s="373">
        <f>BALANCE!AJ209+BALANCE!AJ239+BALANCE!AJ269</f>
        <v>19.923780000000001</v>
      </c>
    </row>
    <row r="131" spans="2:36" x14ac:dyDescent="0.25">
      <c r="B131" s="38" t="s">
        <v>1066</v>
      </c>
      <c r="C131" s="9" t="s">
        <v>629</v>
      </c>
      <c r="D131" s="22">
        <f>BALANCE!D210+BALANCE!D240+BALANCE!D270</f>
        <v>0</v>
      </c>
      <c r="E131" s="22">
        <f>BALANCE!E210+BALANCE!E240+BALANCE!E270</f>
        <v>40.581659999999999</v>
      </c>
      <c r="F131" s="22">
        <f>BALANCE!F210+BALANCE!F240+BALANCE!F270</f>
        <v>0</v>
      </c>
      <c r="G131" s="22">
        <f>BALANCE!G210+BALANCE!G240+BALANCE!G270</f>
        <v>0</v>
      </c>
      <c r="H131" s="22">
        <f>BALANCE!H210+BALANCE!H240+BALANCE!H270</f>
        <v>40.581659999999999</v>
      </c>
      <c r="I131" s="22">
        <f>BALANCE!I210+BALANCE!I240+BALANCE!I270</f>
        <v>0</v>
      </c>
      <c r="J131" s="22">
        <f>BALANCE!J210+BALANCE!J240+BALANCE!J270</f>
        <v>0</v>
      </c>
      <c r="K131" s="22">
        <f>BALANCE!K210+BALANCE!K240+BALANCE!K270</f>
        <v>0</v>
      </c>
      <c r="L131" s="22">
        <f>BALANCE!L210+BALANCE!L240+BALANCE!L270</f>
        <v>0</v>
      </c>
      <c r="M131" s="22">
        <f>BALANCE!M210+BALANCE!M240+BALANCE!M270</f>
        <v>2.7822200000000001</v>
      </c>
      <c r="N131" s="22">
        <f>BALANCE!N210+BALANCE!N240+BALANCE!N270</f>
        <v>0</v>
      </c>
      <c r="O131" s="22">
        <f>BALANCE!O210+BALANCE!O240+BALANCE!O270</f>
        <v>0</v>
      </c>
      <c r="P131" s="22">
        <f>BALANCE!P210+BALANCE!P240+BALANCE!P270</f>
        <v>0</v>
      </c>
      <c r="Q131" s="22">
        <f>BALANCE!Q210+BALANCE!Q240+BALANCE!Q270</f>
        <v>0</v>
      </c>
      <c r="R131" s="22">
        <f>BALANCE!R210+BALANCE!R240+BALANCE!R270</f>
        <v>2.7822200000000001</v>
      </c>
      <c r="S131" s="22">
        <f>BALANCE!S210+BALANCE!S240+BALANCE!S270</f>
        <v>0</v>
      </c>
      <c r="T131" s="22">
        <f>BALANCE!T210+BALANCE!T240+BALANCE!T270</f>
        <v>0</v>
      </c>
      <c r="U131" s="22">
        <f>BALANCE!U210+BALANCE!U240+BALANCE!U270</f>
        <v>0</v>
      </c>
      <c r="V131" s="22">
        <f>BALANCE!V210+BALANCE!V240+BALANCE!V270</f>
        <v>0</v>
      </c>
      <c r="W131" s="22">
        <f>BALANCE!W210+BALANCE!W240+BALANCE!W270</f>
        <v>0</v>
      </c>
      <c r="X131" s="22">
        <f>BALANCE!X210+BALANCE!X240+BALANCE!X270</f>
        <v>0</v>
      </c>
      <c r="Y131" s="22">
        <f>BALANCE!Y210+BALANCE!Y240+BALANCE!Y270</f>
        <v>0</v>
      </c>
      <c r="Z131" s="22">
        <f>BALANCE!Z210+BALANCE!Z240+BALANCE!Z270</f>
        <v>0</v>
      </c>
      <c r="AA131" s="22">
        <f>BALANCE!AA210+BALANCE!AA240+BALANCE!AA270</f>
        <v>0</v>
      </c>
      <c r="AB131" s="22">
        <f>BALANCE!AB210+BALANCE!AB240+BALANCE!AB270</f>
        <v>0</v>
      </c>
      <c r="AC131" s="22">
        <f>BALANCE!AC210+BALANCE!AC240+BALANCE!AC270</f>
        <v>0</v>
      </c>
      <c r="AD131" s="22">
        <f>BALANCE!AD210+BALANCE!AD240+BALANCE!AD270</f>
        <v>0</v>
      </c>
      <c r="AE131" s="22">
        <f>BALANCE!AE210+BALANCE!AE240+BALANCE!AE270</f>
        <v>43.363880000000002</v>
      </c>
      <c r="AF131" s="22">
        <f>BALANCE!AF210+BALANCE!AF240+BALANCE!AF270</f>
        <v>0</v>
      </c>
      <c r="AG131" s="22">
        <f>BALANCE!AG210+BALANCE!AG240+BALANCE!AG270</f>
        <v>2.7822200000000001</v>
      </c>
      <c r="AH131" s="22">
        <f>BALANCE!AH210+BALANCE!AH240+BALANCE!AH270</f>
        <v>0</v>
      </c>
      <c r="AI131" s="22">
        <f>BALANCE!AI210+BALANCE!AI240+BALANCE!AI270</f>
        <v>0</v>
      </c>
      <c r="AJ131" s="373">
        <f>BALANCE!AJ210+BALANCE!AJ240+BALANCE!AJ270</f>
        <v>40.581659999999999</v>
      </c>
    </row>
    <row r="132" spans="2:36" x14ac:dyDescent="0.25">
      <c r="B132" s="38" t="s">
        <v>1067</v>
      </c>
      <c r="C132" s="9" t="s">
        <v>631</v>
      </c>
      <c r="D132" s="22">
        <f>BALANCE!D211+BALANCE!D241+BALANCE!D271</f>
        <v>0</v>
      </c>
      <c r="E132" s="22">
        <f>BALANCE!E211+BALANCE!E241+BALANCE!E271</f>
        <v>2371.9581799999996</v>
      </c>
      <c r="F132" s="22">
        <f>BALANCE!F211+BALANCE!F241+BALANCE!F271</f>
        <v>0</v>
      </c>
      <c r="G132" s="22">
        <f>BALANCE!G211+BALANCE!G241+BALANCE!G271</f>
        <v>0</v>
      </c>
      <c r="H132" s="22">
        <f>BALANCE!H211+BALANCE!H241+BALANCE!H271</f>
        <v>2371.9581799999996</v>
      </c>
      <c r="I132" s="22">
        <f>BALANCE!I211+BALANCE!I241+BALANCE!I271</f>
        <v>0</v>
      </c>
      <c r="J132" s="22">
        <f>BALANCE!J211+BALANCE!J241+BALANCE!J271</f>
        <v>0</v>
      </c>
      <c r="K132" s="22">
        <f>BALANCE!K211+BALANCE!K241+BALANCE!K271</f>
        <v>0</v>
      </c>
      <c r="L132" s="22">
        <f>BALANCE!L211+BALANCE!L241+BALANCE!L271</f>
        <v>0</v>
      </c>
      <c r="M132" s="22">
        <f>BALANCE!M211+BALANCE!M241+BALANCE!M271</f>
        <v>111.48399000000001</v>
      </c>
      <c r="N132" s="22">
        <f>BALANCE!N211+BALANCE!N241+BALANCE!N271</f>
        <v>0</v>
      </c>
      <c r="O132" s="22">
        <f>BALANCE!O211+BALANCE!O241+BALANCE!O271</f>
        <v>0</v>
      </c>
      <c r="P132" s="22">
        <f>BALANCE!P211+BALANCE!P241+BALANCE!P271</f>
        <v>0</v>
      </c>
      <c r="Q132" s="22">
        <f>BALANCE!Q211+BALANCE!Q241+BALANCE!Q271</f>
        <v>0</v>
      </c>
      <c r="R132" s="22">
        <f>BALANCE!R211+BALANCE!R241+BALANCE!R271</f>
        <v>111.48399000000001</v>
      </c>
      <c r="S132" s="22">
        <f>BALANCE!S211+BALANCE!S241+BALANCE!S271</f>
        <v>0</v>
      </c>
      <c r="T132" s="22">
        <f>BALANCE!T211+BALANCE!T241+BALANCE!T271</f>
        <v>0</v>
      </c>
      <c r="U132" s="22">
        <f>BALANCE!U211+BALANCE!U241+BALANCE!U271</f>
        <v>0</v>
      </c>
      <c r="V132" s="22">
        <f>BALANCE!V211+BALANCE!V241+BALANCE!V271</f>
        <v>0</v>
      </c>
      <c r="W132" s="22">
        <f>BALANCE!W211+BALANCE!W241+BALANCE!W271</f>
        <v>0</v>
      </c>
      <c r="X132" s="22">
        <f>BALANCE!X211+BALANCE!X241+BALANCE!X271</f>
        <v>0</v>
      </c>
      <c r="Y132" s="22">
        <f>BALANCE!Y211+BALANCE!Y241+BALANCE!Y271</f>
        <v>0</v>
      </c>
      <c r="Z132" s="22">
        <f>BALANCE!Z211+BALANCE!Z241+BALANCE!Z271</f>
        <v>0</v>
      </c>
      <c r="AA132" s="22">
        <f>BALANCE!AA211+BALANCE!AA241+BALANCE!AA271</f>
        <v>0</v>
      </c>
      <c r="AB132" s="22">
        <f>BALANCE!AB211+BALANCE!AB241+BALANCE!AB271</f>
        <v>0</v>
      </c>
      <c r="AC132" s="22">
        <f>BALANCE!AC211+BALANCE!AC241+BALANCE!AC271</f>
        <v>0</v>
      </c>
      <c r="AD132" s="22">
        <f>BALANCE!AD211+BALANCE!AD241+BALANCE!AD271</f>
        <v>0</v>
      </c>
      <c r="AE132" s="22">
        <f>BALANCE!AE211+BALANCE!AE241+BALANCE!AE271</f>
        <v>2483.4421699999998</v>
      </c>
      <c r="AF132" s="22">
        <f>BALANCE!AF211+BALANCE!AF241+BALANCE!AF271</f>
        <v>0</v>
      </c>
      <c r="AG132" s="22">
        <f>BALANCE!AG211+BALANCE!AG241+BALANCE!AG271</f>
        <v>111.48399000000001</v>
      </c>
      <c r="AH132" s="22">
        <f>BALANCE!AH211+BALANCE!AH241+BALANCE!AH271</f>
        <v>0</v>
      </c>
      <c r="AI132" s="22">
        <f>BALANCE!AI211+BALANCE!AI241+BALANCE!AI271</f>
        <v>0</v>
      </c>
      <c r="AJ132" s="373">
        <f>BALANCE!AJ211+BALANCE!AJ241+BALANCE!AJ271</f>
        <v>2371.9581799999996</v>
      </c>
    </row>
    <row r="133" spans="2:36" x14ac:dyDescent="0.25">
      <c r="B133" s="38"/>
      <c r="C133" s="9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373"/>
    </row>
    <row r="134" spans="2:36" x14ac:dyDescent="0.25">
      <c r="B134" s="31"/>
      <c r="C134" s="183" t="s">
        <v>693</v>
      </c>
      <c r="D134" s="21">
        <f>SUM(D135:D139)</f>
        <v>61.491160000000001</v>
      </c>
      <c r="E134" s="21">
        <f t="shared" ref="E134:AI134" si="18">SUM(E135:E139)</f>
        <v>21511.804939999998</v>
      </c>
      <c r="F134" s="21">
        <f t="shared" si="18"/>
        <v>12.950939999999999</v>
      </c>
      <c r="G134" s="21">
        <f t="shared" si="18"/>
        <v>32.576080000000005</v>
      </c>
      <c r="H134" s="21">
        <f t="shared" si="18"/>
        <v>21618.823120000001</v>
      </c>
      <c r="I134" s="21">
        <f t="shared" si="18"/>
        <v>0</v>
      </c>
      <c r="J134" s="21">
        <f t="shared" si="18"/>
        <v>61.022970000000001</v>
      </c>
      <c r="K134" s="21">
        <f t="shared" si="18"/>
        <v>0</v>
      </c>
      <c r="L134" s="21">
        <f>SUM(L135:L139)</f>
        <v>0</v>
      </c>
      <c r="M134" s="21">
        <f t="shared" si="18"/>
        <v>0</v>
      </c>
      <c r="N134" s="21">
        <f t="shared" si="18"/>
        <v>0</v>
      </c>
      <c r="O134" s="21">
        <f t="shared" si="18"/>
        <v>0</v>
      </c>
      <c r="P134" s="21">
        <f t="shared" si="18"/>
        <v>10.395579999999999</v>
      </c>
      <c r="Q134" s="21">
        <f t="shared" si="18"/>
        <v>0</v>
      </c>
      <c r="R134" s="21">
        <f t="shared" si="18"/>
        <v>71.41855000000001</v>
      </c>
      <c r="S134" s="21">
        <f>SUM(S135:S139)</f>
        <v>0</v>
      </c>
      <c r="T134" s="21">
        <f t="shared" si="18"/>
        <v>0</v>
      </c>
      <c r="U134" s="21">
        <f t="shared" si="18"/>
        <v>0</v>
      </c>
      <c r="V134" s="21">
        <f t="shared" si="18"/>
        <v>0</v>
      </c>
      <c r="W134" s="21">
        <f t="shared" si="18"/>
        <v>0</v>
      </c>
      <c r="X134" s="21">
        <f t="shared" si="18"/>
        <v>0</v>
      </c>
      <c r="Y134" s="21">
        <f t="shared" si="18"/>
        <v>0</v>
      </c>
      <c r="Z134" s="21">
        <f t="shared" si="18"/>
        <v>0</v>
      </c>
      <c r="AA134" s="21">
        <f t="shared" si="18"/>
        <v>0</v>
      </c>
      <c r="AB134" s="21">
        <f t="shared" si="18"/>
        <v>0</v>
      </c>
      <c r="AC134" s="21">
        <f>SUM(AC135:AC139)</f>
        <v>0</v>
      </c>
      <c r="AD134" s="21">
        <f t="shared" si="18"/>
        <v>0</v>
      </c>
      <c r="AE134" s="21">
        <f t="shared" si="18"/>
        <v>21690.241669999999</v>
      </c>
      <c r="AF134" s="21">
        <f t="shared" si="18"/>
        <v>0</v>
      </c>
      <c r="AG134" s="21">
        <f t="shared" si="18"/>
        <v>0</v>
      </c>
      <c r="AH134" s="21">
        <f t="shared" si="18"/>
        <v>0</v>
      </c>
      <c r="AI134" s="21">
        <f t="shared" si="18"/>
        <v>0</v>
      </c>
      <c r="AJ134" s="372">
        <f>SUM(AJ135:AJ139)</f>
        <v>21690.241670000003</v>
      </c>
    </row>
    <row r="135" spans="2:36" x14ac:dyDescent="0.25">
      <c r="B135" s="38" t="s">
        <v>1088</v>
      </c>
      <c r="C135" s="9" t="s">
        <v>623</v>
      </c>
      <c r="D135" s="22">
        <f>BALANCE!D405+BALANCE!D417+BALANCE!D429</f>
        <v>3.0611299999999999</v>
      </c>
      <c r="E135" s="22">
        <f>BALANCE!E405+BALANCE!E417+BALANCE!E429</f>
        <v>533.09369000000004</v>
      </c>
      <c r="F135" s="22">
        <f>BALANCE!F405+BALANCE!F417+BALANCE!F429</f>
        <v>1.78918</v>
      </c>
      <c r="G135" s="22">
        <f>BALANCE!G405+BALANCE!G417+BALANCE!G429</f>
        <v>23.048439999999999</v>
      </c>
      <c r="H135" s="22">
        <f>BALANCE!H405+BALANCE!H417+BALANCE!H429</f>
        <v>560.9924400000001</v>
      </c>
      <c r="I135" s="22">
        <f>BALANCE!I405+BALANCE!I417+BALANCE!I429</f>
        <v>0</v>
      </c>
      <c r="J135" s="22">
        <f>BALANCE!J405+BALANCE!J417+BALANCE!J429</f>
        <v>7.1144100000000003</v>
      </c>
      <c r="K135" s="22">
        <f>BALANCE!K405+BALANCE!K417+BALANCE!K429</f>
        <v>0</v>
      </c>
      <c r="L135" s="22">
        <f>BALANCE!L405+BALANCE!L417+BALANCE!L429</f>
        <v>0</v>
      </c>
      <c r="M135" s="22">
        <f>BALANCE!M405+BALANCE!M417+BALANCE!M429</f>
        <v>0</v>
      </c>
      <c r="N135" s="22">
        <f>BALANCE!N405+BALANCE!N417+BALANCE!N429</f>
        <v>0</v>
      </c>
      <c r="O135" s="22">
        <f>BALANCE!O405+BALANCE!O417+BALANCE!O429</f>
        <v>0</v>
      </c>
      <c r="P135" s="22">
        <f>BALANCE!P405+BALANCE!P417+BALANCE!P429</f>
        <v>0.76288</v>
      </c>
      <c r="Q135" s="22">
        <f>BALANCE!Q405+BALANCE!Q417+BALANCE!Q429</f>
        <v>0</v>
      </c>
      <c r="R135" s="22">
        <f>BALANCE!R405+BALANCE!R417+BALANCE!R429</f>
        <v>7.8772900000000003</v>
      </c>
      <c r="S135" s="22">
        <f>BALANCE!S405+BALANCE!S417+BALANCE!S429</f>
        <v>0</v>
      </c>
      <c r="T135" s="22">
        <f>BALANCE!T405+BALANCE!T417+BALANCE!T429</f>
        <v>0</v>
      </c>
      <c r="U135" s="22">
        <f>BALANCE!U405+BALANCE!U417+BALANCE!U429</f>
        <v>0</v>
      </c>
      <c r="V135" s="22">
        <f>BALANCE!V405+BALANCE!V417+BALANCE!V429</f>
        <v>0</v>
      </c>
      <c r="W135" s="22">
        <f>BALANCE!W405+BALANCE!W417+BALANCE!W429</f>
        <v>0</v>
      </c>
      <c r="X135" s="22">
        <f>BALANCE!X405+BALANCE!X417+BALANCE!X429</f>
        <v>0</v>
      </c>
      <c r="Y135" s="22">
        <f>BALANCE!Y405+BALANCE!Y417+BALANCE!Y429</f>
        <v>0</v>
      </c>
      <c r="Z135" s="22">
        <f>BALANCE!Z405+BALANCE!Z417+BALANCE!Z429</f>
        <v>0</v>
      </c>
      <c r="AA135" s="22">
        <f>BALANCE!AA405+BALANCE!AA417+BALANCE!AA429</f>
        <v>0</v>
      </c>
      <c r="AB135" s="22">
        <f>BALANCE!AB405+BALANCE!AB417+BALANCE!AB429</f>
        <v>0</v>
      </c>
      <c r="AC135" s="22">
        <f>BALANCE!AC405+BALANCE!AC417+BALANCE!AC429</f>
        <v>0</v>
      </c>
      <c r="AD135" s="22">
        <f>BALANCE!AD405+BALANCE!AD417+BALANCE!AD429</f>
        <v>0</v>
      </c>
      <c r="AE135" s="22">
        <f>BALANCE!AE405+BALANCE!AE417+BALANCE!AE429</f>
        <v>568.86973000000012</v>
      </c>
      <c r="AF135" s="22">
        <f>BALANCE!AF405+BALANCE!AF417+BALANCE!AF429</f>
        <v>0</v>
      </c>
      <c r="AG135" s="22">
        <f>BALANCE!AG405+BALANCE!AG417+BALANCE!AG429</f>
        <v>0</v>
      </c>
      <c r="AH135" s="22">
        <f>BALANCE!AH405+BALANCE!AH417+BALANCE!AH429</f>
        <v>0</v>
      </c>
      <c r="AI135" s="22">
        <f>BALANCE!AI405+BALANCE!AI417+BALANCE!AI429</f>
        <v>0</v>
      </c>
      <c r="AJ135" s="373">
        <f>BALANCE!AJ405+BALANCE!AJ417+BALANCE!AJ429</f>
        <v>568.86973000000012</v>
      </c>
    </row>
    <row r="136" spans="2:36" x14ac:dyDescent="0.25">
      <c r="B136" s="38" t="s">
        <v>1089</v>
      </c>
      <c r="C136" s="9" t="s">
        <v>625</v>
      </c>
      <c r="D136" s="22">
        <f>BALANCE!D406+BALANCE!D418+BALANCE!D430</f>
        <v>5.9735800000000001</v>
      </c>
      <c r="E136" s="22">
        <f>BALANCE!E406+BALANCE!E418+BALANCE!E430</f>
        <v>399.59939000000003</v>
      </c>
      <c r="F136" s="22">
        <f>BALANCE!F406+BALANCE!F418+BALANCE!F430</f>
        <v>1.22089</v>
      </c>
      <c r="G136" s="22">
        <f>BALANCE!G406+BALANCE!G418+BALANCE!G430</f>
        <v>5.9019000000000004</v>
      </c>
      <c r="H136" s="22">
        <f>BALANCE!H406+BALANCE!H418+BALANCE!H430</f>
        <v>412.69576000000006</v>
      </c>
      <c r="I136" s="22">
        <f>BALANCE!I406+BALANCE!I418+BALANCE!I430</f>
        <v>0</v>
      </c>
      <c r="J136" s="22">
        <f>BALANCE!J406+BALANCE!J418+BALANCE!J430</f>
        <v>4.8200099999999999</v>
      </c>
      <c r="K136" s="22">
        <f>BALANCE!K406+BALANCE!K418+BALANCE!K430</f>
        <v>0</v>
      </c>
      <c r="L136" s="22">
        <f>BALANCE!L406+BALANCE!L418+BALANCE!L430</f>
        <v>0</v>
      </c>
      <c r="M136" s="22">
        <f>BALANCE!M406+BALANCE!M418+BALANCE!M430</f>
        <v>0</v>
      </c>
      <c r="N136" s="22">
        <f>BALANCE!N406+BALANCE!N418+BALANCE!N430</f>
        <v>0</v>
      </c>
      <c r="O136" s="22">
        <f>BALANCE!O406+BALANCE!O418+BALANCE!O430</f>
        <v>0</v>
      </c>
      <c r="P136" s="22">
        <f>BALANCE!P406+BALANCE!P418+BALANCE!P430</f>
        <v>0.51917999999999997</v>
      </c>
      <c r="Q136" s="22">
        <f>BALANCE!Q406+BALANCE!Q418+BALANCE!Q430</f>
        <v>0</v>
      </c>
      <c r="R136" s="22">
        <f>BALANCE!R406+BALANCE!R418+BALANCE!R430</f>
        <v>5.3391900000000003</v>
      </c>
      <c r="S136" s="22">
        <f>BALANCE!S406+BALANCE!S418+BALANCE!S430</f>
        <v>0</v>
      </c>
      <c r="T136" s="22">
        <f>BALANCE!T406+BALANCE!T418+BALANCE!T430</f>
        <v>0</v>
      </c>
      <c r="U136" s="22">
        <f>BALANCE!U406+BALANCE!U418+BALANCE!U430</f>
        <v>0</v>
      </c>
      <c r="V136" s="22">
        <f>BALANCE!V406+BALANCE!V418+BALANCE!V430</f>
        <v>0</v>
      </c>
      <c r="W136" s="22">
        <f>BALANCE!W406+BALANCE!W418+BALANCE!W430</f>
        <v>0</v>
      </c>
      <c r="X136" s="22">
        <f>BALANCE!X406+BALANCE!X418+BALANCE!X430</f>
        <v>0</v>
      </c>
      <c r="Y136" s="22">
        <f>BALANCE!Y406+BALANCE!Y418+BALANCE!Y430</f>
        <v>0</v>
      </c>
      <c r="Z136" s="22">
        <f>BALANCE!Z406+BALANCE!Z418+BALANCE!Z430</f>
        <v>0</v>
      </c>
      <c r="AA136" s="22">
        <f>BALANCE!AA406+BALANCE!AA418+BALANCE!AA430</f>
        <v>0</v>
      </c>
      <c r="AB136" s="22">
        <f>BALANCE!AB406+BALANCE!AB418+BALANCE!AB430</f>
        <v>0</v>
      </c>
      <c r="AC136" s="22">
        <f>BALANCE!AC406+BALANCE!AC418+BALANCE!AC430</f>
        <v>0</v>
      </c>
      <c r="AD136" s="22">
        <f>BALANCE!AD406+BALANCE!AD418+BALANCE!AD430</f>
        <v>0</v>
      </c>
      <c r="AE136" s="22">
        <f>BALANCE!AE406+BALANCE!AE418+BALANCE!AE430</f>
        <v>418.03495000000004</v>
      </c>
      <c r="AF136" s="22">
        <f>BALANCE!AF406+BALANCE!AF418+BALANCE!AF430</f>
        <v>0</v>
      </c>
      <c r="AG136" s="22">
        <f>BALANCE!AG406+BALANCE!AG418+BALANCE!AG430</f>
        <v>0</v>
      </c>
      <c r="AH136" s="22">
        <f>BALANCE!AH406+BALANCE!AH418+BALANCE!AH430</f>
        <v>0</v>
      </c>
      <c r="AI136" s="22">
        <f>BALANCE!AI406+BALANCE!AI418+BALANCE!AI430</f>
        <v>0</v>
      </c>
      <c r="AJ136" s="373">
        <f>BALANCE!AJ406+BALANCE!AJ418+BALANCE!AJ430</f>
        <v>418.03495000000009</v>
      </c>
    </row>
    <row r="137" spans="2:36" x14ac:dyDescent="0.25">
      <c r="B137" s="38" t="s">
        <v>1090</v>
      </c>
      <c r="C137" s="9" t="s">
        <v>627</v>
      </c>
      <c r="D137" s="22">
        <f>BALANCE!D407+BALANCE!D419+BALANCE!D431</f>
        <v>6.4774099999999999</v>
      </c>
      <c r="E137" s="22">
        <f>BALANCE!E407+BALANCE!E419+BALANCE!E431</f>
        <v>680.70131000000003</v>
      </c>
      <c r="F137" s="22">
        <f>BALANCE!F407+BALANCE!F419+BALANCE!F431</f>
        <v>1.2030099999999999</v>
      </c>
      <c r="G137" s="22">
        <f>BALANCE!G407+BALANCE!G419+BALANCE!G431</f>
        <v>1E-3</v>
      </c>
      <c r="H137" s="22">
        <f>BALANCE!H407+BALANCE!H419+BALANCE!H431</f>
        <v>688.38272999999992</v>
      </c>
      <c r="I137" s="22">
        <f>BALANCE!I407+BALANCE!I419+BALANCE!I431</f>
        <v>0</v>
      </c>
      <c r="J137" s="22">
        <f>BALANCE!J407+BALANCE!J419+BALANCE!J431</f>
        <v>6.9445499999999996</v>
      </c>
      <c r="K137" s="22">
        <f>BALANCE!K407+BALANCE!K419+BALANCE!K431</f>
        <v>0</v>
      </c>
      <c r="L137" s="22">
        <f>BALANCE!L407+BALANCE!L419+BALANCE!L431</f>
        <v>0</v>
      </c>
      <c r="M137" s="22">
        <f>BALANCE!M407+BALANCE!M419+BALANCE!M431</f>
        <v>0</v>
      </c>
      <c r="N137" s="22">
        <f>BALANCE!N407+BALANCE!N419+BALANCE!N431</f>
        <v>0</v>
      </c>
      <c r="O137" s="22">
        <f>BALANCE!O407+BALANCE!O419+BALANCE!O431</f>
        <v>0</v>
      </c>
      <c r="P137" s="22">
        <f>BALANCE!P407+BALANCE!P419+BALANCE!P431</f>
        <v>0.79295000000000004</v>
      </c>
      <c r="Q137" s="22">
        <f>BALANCE!Q407+BALANCE!Q419+BALANCE!Q431</f>
        <v>0</v>
      </c>
      <c r="R137" s="22">
        <f>BALANCE!R407+BALANCE!R419+BALANCE!R431</f>
        <v>7.7374999999999998</v>
      </c>
      <c r="S137" s="22">
        <f>BALANCE!S407+BALANCE!S419+BALANCE!S431</f>
        <v>0</v>
      </c>
      <c r="T137" s="22">
        <f>BALANCE!T407+BALANCE!T419+BALANCE!T431</f>
        <v>0</v>
      </c>
      <c r="U137" s="22">
        <f>BALANCE!U407+BALANCE!U419+BALANCE!U431</f>
        <v>0</v>
      </c>
      <c r="V137" s="22">
        <f>BALANCE!V407+BALANCE!V419+BALANCE!V431</f>
        <v>0</v>
      </c>
      <c r="W137" s="22">
        <f>BALANCE!W407+BALANCE!W419+BALANCE!W431</f>
        <v>0</v>
      </c>
      <c r="X137" s="22">
        <f>BALANCE!X407+BALANCE!X419+BALANCE!X431</f>
        <v>0</v>
      </c>
      <c r="Y137" s="22">
        <f>BALANCE!Y407+BALANCE!Y419+BALANCE!Y431</f>
        <v>0</v>
      </c>
      <c r="Z137" s="22">
        <f>BALANCE!Z407+BALANCE!Z419+BALANCE!Z431</f>
        <v>0</v>
      </c>
      <c r="AA137" s="22">
        <f>BALANCE!AA407+BALANCE!AA419+BALANCE!AA431</f>
        <v>0</v>
      </c>
      <c r="AB137" s="22">
        <f>BALANCE!AB407+BALANCE!AB419+BALANCE!AB431</f>
        <v>0</v>
      </c>
      <c r="AC137" s="22">
        <f>BALANCE!AC407+BALANCE!AC419+BALANCE!AC431</f>
        <v>0</v>
      </c>
      <c r="AD137" s="22">
        <f>BALANCE!AD407+BALANCE!AD419+BALANCE!AD431</f>
        <v>0</v>
      </c>
      <c r="AE137" s="22">
        <f>BALANCE!AE407+BALANCE!AE419+BALANCE!AE431</f>
        <v>696.12022999999988</v>
      </c>
      <c r="AF137" s="22">
        <f>BALANCE!AF407+BALANCE!AF419+BALANCE!AF431</f>
        <v>0</v>
      </c>
      <c r="AG137" s="22">
        <f>BALANCE!AG407+BALANCE!AG419+BALANCE!AG431</f>
        <v>0</v>
      </c>
      <c r="AH137" s="22">
        <f>BALANCE!AH407+BALANCE!AH419+BALANCE!AH431</f>
        <v>0</v>
      </c>
      <c r="AI137" s="22">
        <f>BALANCE!AI407+BALANCE!AI419+BALANCE!AI431</f>
        <v>0</v>
      </c>
      <c r="AJ137" s="373">
        <f>BALANCE!AJ407+BALANCE!AJ419+BALANCE!AJ431</f>
        <v>696.12022999999999</v>
      </c>
    </row>
    <row r="138" spans="2:36" x14ac:dyDescent="0.25">
      <c r="B138" s="38" t="s">
        <v>1091</v>
      </c>
      <c r="C138" s="9" t="s">
        <v>629</v>
      </c>
      <c r="D138" s="22">
        <f>BALANCE!D408+BALANCE!D420+BALANCE!D432</f>
        <v>12.62279</v>
      </c>
      <c r="E138" s="22">
        <f>BALANCE!E408+BALANCE!E420+BALANCE!E432</f>
        <v>1529.60996</v>
      </c>
      <c r="F138" s="22">
        <f>BALANCE!F408+BALANCE!F420+BALANCE!F432</f>
        <v>1.82786</v>
      </c>
      <c r="G138" s="22">
        <f>BALANCE!G408+BALANCE!G420+BALANCE!G432</f>
        <v>1.15527</v>
      </c>
      <c r="H138" s="22">
        <f>BALANCE!H408+BALANCE!H420+BALANCE!H432</f>
        <v>1545.21588</v>
      </c>
      <c r="I138" s="22">
        <f>BALANCE!I408+BALANCE!I420+BALANCE!I432</f>
        <v>0</v>
      </c>
      <c r="J138" s="22">
        <f>BALANCE!J408+BALANCE!J420+BALANCE!J432</f>
        <v>13.80288</v>
      </c>
      <c r="K138" s="22">
        <f>BALANCE!K408+BALANCE!K420+BALANCE!K432</f>
        <v>0</v>
      </c>
      <c r="L138" s="22">
        <f>BALANCE!L408+BALANCE!L420+BALANCE!L432</f>
        <v>0</v>
      </c>
      <c r="M138" s="22">
        <f>BALANCE!M408+BALANCE!M420+BALANCE!M432</f>
        <v>0</v>
      </c>
      <c r="N138" s="22">
        <f>BALANCE!N408+BALANCE!N420+BALANCE!N432</f>
        <v>0</v>
      </c>
      <c r="O138" s="22">
        <f>BALANCE!O408+BALANCE!O420+BALANCE!O432</f>
        <v>0</v>
      </c>
      <c r="P138" s="22">
        <f>BALANCE!P408+BALANCE!P420+BALANCE!P432</f>
        <v>1.6473899999999999</v>
      </c>
      <c r="Q138" s="22">
        <f>BALANCE!Q408+BALANCE!Q420+BALANCE!Q432</f>
        <v>0</v>
      </c>
      <c r="R138" s="22">
        <f>BALANCE!R408+BALANCE!R420+BALANCE!R432</f>
        <v>15.45027</v>
      </c>
      <c r="S138" s="22">
        <f>BALANCE!S408+BALANCE!S420+BALANCE!S432</f>
        <v>0</v>
      </c>
      <c r="T138" s="22">
        <f>BALANCE!T408+BALANCE!T420+BALANCE!T432</f>
        <v>0</v>
      </c>
      <c r="U138" s="22">
        <f>BALANCE!U408+BALANCE!U420+BALANCE!U432</f>
        <v>0</v>
      </c>
      <c r="V138" s="22">
        <f>BALANCE!V408+BALANCE!V420+BALANCE!V432</f>
        <v>0</v>
      </c>
      <c r="W138" s="22">
        <f>BALANCE!W408+BALANCE!W420+BALANCE!W432</f>
        <v>0</v>
      </c>
      <c r="X138" s="22">
        <f>BALANCE!X408+BALANCE!X420+BALANCE!X432</f>
        <v>0</v>
      </c>
      <c r="Y138" s="22">
        <f>BALANCE!Y408+BALANCE!Y420+BALANCE!Y432</f>
        <v>0</v>
      </c>
      <c r="Z138" s="22">
        <f>BALANCE!Z408+BALANCE!Z420+BALANCE!Z432</f>
        <v>0</v>
      </c>
      <c r="AA138" s="22">
        <f>BALANCE!AA408+BALANCE!AA420+BALANCE!AA432</f>
        <v>0</v>
      </c>
      <c r="AB138" s="22">
        <f>BALANCE!AB408+BALANCE!AB420+BALANCE!AB432</f>
        <v>0</v>
      </c>
      <c r="AC138" s="22">
        <f>BALANCE!AC408+BALANCE!AC420+BALANCE!AC432</f>
        <v>0</v>
      </c>
      <c r="AD138" s="22">
        <f>BALANCE!AD408+BALANCE!AD420+BALANCE!AD432</f>
        <v>0</v>
      </c>
      <c r="AE138" s="22">
        <f>BALANCE!AE408+BALANCE!AE420+BALANCE!AE432</f>
        <v>1560.66615</v>
      </c>
      <c r="AF138" s="22">
        <f>BALANCE!AF408+BALANCE!AF420+BALANCE!AF432</f>
        <v>0</v>
      </c>
      <c r="AG138" s="22">
        <f>BALANCE!AG408+BALANCE!AG420+BALANCE!AG432</f>
        <v>0</v>
      </c>
      <c r="AH138" s="22">
        <f>BALANCE!AH408+BALANCE!AH420+BALANCE!AH432</f>
        <v>0</v>
      </c>
      <c r="AI138" s="22">
        <f>BALANCE!AI408+BALANCE!AI420+BALANCE!AI432</f>
        <v>0</v>
      </c>
      <c r="AJ138" s="373">
        <f>BALANCE!AJ408+BALANCE!AJ420+BALANCE!AJ432</f>
        <v>1560.66615</v>
      </c>
    </row>
    <row r="139" spans="2:36" x14ac:dyDescent="0.25">
      <c r="B139" s="38" t="s">
        <v>1092</v>
      </c>
      <c r="C139" s="9" t="s">
        <v>631</v>
      </c>
      <c r="D139" s="22">
        <f>BALANCE!D409+BALANCE!D421+BALANCE!D433</f>
        <v>33.356250000000003</v>
      </c>
      <c r="E139" s="22">
        <f>BALANCE!E409+BALANCE!E421+BALANCE!E433</f>
        <v>18368.800589999999</v>
      </c>
      <c r="F139" s="22">
        <f>BALANCE!F409+BALANCE!F421+BALANCE!F433</f>
        <v>6.91</v>
      </c>
      <c r="G139" s="22">
        <f>BALANCE!G409+BALANCE!G421+BALANCE!G433</f>
        <v>2.4694699999999998</v>
      </c>
      <c r="H139" s="22">
        <f>BALANCE!H409+BALANCE!H421+BALANCE!H433</f>
        <v>18411.53631</v>
      </c>
      <c r="I139" s="22">
        <f>BALANCE!I409+BALANCE!I421+BALANCE!I433</f>
        <v>0</v>
      </c>
      <c r="J139" s="22">
        <f>BALANCE!J409+BALANCE!J421+BALANCE!J433</f>
        <v>28.34112</v>
      </c>
      <c r="K139" s="22">
        <f>BALANCE!K409+BALANCE!K421+BALANCE!K433</f>
        <v>0</v>
      </c>
      <c r="L139" s="22">
        <f>BALANCE!L409+BALANCE!L421+BALANCE!L433</f>
        <v>0</v>
      </c>
      <c r="M139" s="22">
        <f>BALANCE!M409+BALANCE!M421+BALANCE!M433</f>
        <v>0</v>
      </c>
      <c r="N139" s="22">
        <f>BALANCE!N409+BALANCE!N421+BALANCE!N433</f>
        <v>0</v>
      </c>
      <c r="O139" s="22">
        <f>BALANCE!O409+BALANCE!O421+BALANCE!O433</f>
        <v>0</v>
      </c>
      <c r="P139" s="22">
        <f>BALANCE!P409+BALANCE!P421+BALANCE!P433</f>
        <v>6.6731800000000003</v>
      </c>
      <c r="Q139" s="22">
        <f>BALANCE!Q409+BALANCE!Q421+BALANCE!Q433</f>
        <v>0</v>
      </c>
      <c r="R139" s="22">
        <f>BALANCE!R409+BALANCE!R421+BALANCE!R433</f>
        <v>35.014299999999999</v>
      </c>
      <c r="S139" s="22">
        <f>BALANCE!S409+BALANCE!S421+BALANCE!S433</f>
        <v>0</v>
      </c>
      <c r="T139" s="22">
        <f>BALANCE!T409+BALANCE!T421+BALANCE!T433</f>
        <v>0</v>
      </c>
      <c r="U139" s="22">
        <f>BALANCE!U409+BALANCE!U421+BALANCE!U433</f>
        <v>0</v>
      </c>
      <c r="V139" s="22">
        <f>BALANCE!V409+BALANCE!V421+BALANCE!V433</f>
        <v>0</v>
      </c>
      <c r="W139" s="22">
        <f>BALANCE!W409+BALANCE!W421+BALANCE!W433</f>
        <v>0</v>
      </c>
      <c r="X139" s="22">
        <f>BALANCE!X409+BALANCE!X421+BALANCE!X433</f>
        <v>0</v>
      </c>
      <c r="Y139" s="22">
        <f>BALANCE!Y409+BALANCE!Y421+BALANCE!Y433</f>
        <v>0</v>
      </c>
      <c r="Z139" s="22">
        <f>BALANCE!Z409+BALANCE!Z421+BALANCE!Z433</f>
        <v>0</v>
      </c>
      <c r="AA139" s="22">
        <f>BALANCE!AA409+BALANCE!AA421+BALANCE!AA433</f>
        <v>0</v>
      </c>
      <c r="AB139" s="22">
        <f>BALANCE!AB409+BALANCE!AB421+BALANCE!AB433</f>
        <v>0</v>
      </c>
      <c r="AC139" s="22">
        <f>BALANCE!AC409+BALANCE!AC421+BALANCE!AC433</f>
        <v>0</v>
      </c>
      <c r="AD139" s="22">
        <f>BALANCE!AD409+BALANCE!AD421+BALANCE!AD433</f>
        <v>0</v>
      </c>
      <c r="AE139" s="22">
        <f>BALANCE!AE409+BALANCE!AE421+BALANCE!AE433</f>
        <v>18446.550609999998</v>
      </c>
      <c r="AF139" s="22">
        <f>BALANCE!AF409+BALANCE!AF421+BALANCE!AF433</f>
        <v>0</v>
      </c>
      <c r="AG139" s="22">
        <f>BALANCE!AG409+BALANCE!AG421+BALANCE!AG433</f>
        <v>0</v>
      </c>
      <c r="AH139" s="22">
        <f>BALANCE!AH409+BALANCE!AH421+BALANCE!AH433</f>
        <v>0</v>
      </c>
      <c r="AI139" s="22">
        <f>BALANCE!AI409+BALANCE!AI421+BALANCE!AI433</f>
        <v>0</v>
      </c>
      <c r="AJ139" s="373">
        <f>BALANCE!AJ409+BALANCE!AJ421+BALANCE!AJ433</f>
        <v>18446.550610000002</v>
      </c>
    </row>
    <row r="140" spans="2:36" x14ac:dyDescent="0.25">
      <c r="B140" s="15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373"/>
    </row>
    <row r="141" spans="2:36" x14ac:dyDescent="0.25">
      <c r="B141" s="31"/>
      <c r="C141" s="183" t="s">
        <v>1040</v>
      </c>
      <c r="D141" s="21">
        <f>SUM(D142:D146)</f>
        <v>0</v>
      </c>
      <c r="E141" s="21">
        <f t="shared" ref="E141:AI141" si="19">SUM(E142:E146)</f>
        <v>0</v>
      </c>
      <c r="F141" s="21">
        <f t="shared" si="19"/>
        <v>0</v>
      </c>
      <c r="G141" s="21">
        <f t="shared" si="19"/>
        <v>0</v>
      </c>
      <c r="H141" s="21">
        <f t="shared" si="19"/>
        <v>0</v>
      </c>
      <c r="I141" s="21">
        <f t="shared" si="19"/>
        <v>0</v>
      </c>
      <c r="J141" s="21">
        <f t="shared" si="19"/>
        <v>0</v>
      </c>
      <c r="K141" s="21">
        <f t="shared" si="19"/>
        <v>0</v>
      </c>
      <c r="L141" s="21">
        <f>SUM(L142:L146)</f>
        <v>0</v>
      </c>
      <c r="M141" s="21">
        <f t="shared" si="19"/>
        <v>0</v>
      </c>
      <c r="N141" s="21">
        <f t="shared" si="19"/>
        <v>0</v>
      </c>
      <c r="O141" s="21">
        <f t="shared" si="19"/>
        <v>0</v>
      </c>
      <c r="P141" s="21">
        <f t="shared" si="19"/>
        <v>0</v>
      </c>
      <c r="Q141" s="21">
        <f t="shared" si="19"/>
        <v>0</v>
      </c>
      <c r="R141" s="21">
        <f t="shared" si="19"/>
        <v>0</v>
      </c>
      <c r="S141" s="21">
        <f>SUM(S142:S146)</f>
        <v>0</v>
      </c>
      <c r="T141" s="21">
        <f t="shared" si="19"/>
        <v>0</v>
      </c>
      <c r="U141" s="21">
        <f t="shared" si="19"/>
        <v>0</v>
      </c>
      <c r="V141" s="21">
        <f t="shared" si="19"/>
        <v>0</v>
      </c>
      <c r="W141" s="21">
        <f t="shared" si="19"/>
        <v>0</v>
      </c>
      <c r="X141" s="21">
        <f t="shared" si="19"/>
        <v>0</v>
      </c>
      <c r="Y141" s="21">
        <f t="shared" si="19"/>
        <v>0</v>
      </c>
      <c r="Z141" s="21">
        <f t="shared" si="19"/>
        <v>0</v>
      </c>
      <c r="AA141" s="21">
        <f t="shared" si="19"/>
        <v>0</v>
      </c>
      <c r="AB141" s="21">
        <f t="shared" si="19"/>
        <v>0</v>
      </c>
      <c r="AC141" s="21">
        <f>SUM(AC142:AC146)</f>
        <v>0</v>
      </c>
      <c r="AD141" s="21">
        <f t="shared" si="19"/>
        <v>0</v>
      </c>
      <c r="AE141" s="21">
        <f t="shared" si="19"/>
        <v>0</v>
      </c>
      <c r="AF141" s="21">
        <f t="shared" si="19"/>
        <v>0</v>
      </c>
      <c r="AG141" s="21">
        <f t="shared" si="19"/>
        <v>0</v>
      </c>
      <c r="AH141" s="21">
        <f t="shared" si="19"/>
        <v>0</v>
      </c>
      <c r="AI141" s="21">
        <f t="shared" si="19"/>
        <v>0</v>
      </c>
      <c r="AJ141" s="372">
        <f>SUM(AJ142:AJ146)</f>
        <v>0</v>
      </c>
    </row>
    <row r="142" spans="2:36" x14ac:dyDescent="0.25">
      <c r="B142" s="38" t="s">
        <v>1093</v>
      </c>
      <c r="C142" s="9" t="s">
        <v>623</v>
      </c>
      <c r="D142" s="22">
        <f>BALANCE!D411+BALANCE!D423+BALANCE!D435</f>
        <v>0</v>
      </c>
      <c r="E142" s="22">
        <f>BALANCE!E411+BALANCE!E423+BALANCE!E435</f>
        <v>0</v>
      </c>
      <c r="F142" s="22">
        <f>BALANCE!F411+BALANCE!F423+BALANCE!F435</f>
        <v>0</v>
      </c>
      <c r="G142" s="22">
        <f>BALANCE!G411+BALANCE!G423+BALANCE!G435</f>
        <v>0</v>
      </c>
      <c r="H142" s="22">
        <f>BALANCE!H411+BALANCE!H423+BALANCE!H435</f>
        <v>0</v>
      </c>
      <c r="I142" s="22">
        <f>BALANCE!I411+BALANCE!I423+BALANCE!I435</f>
        <v>0</v>
      </c>
      <c r="J142" s="22">
        <f>BALANCE!J411+BALANCE!J423+BALANCE!J435</f>
        <v>0</v>
      </c>
      <c r="K142" s="22">
        <f>BALANCE!K411+BALANCE!K423+BALANCE!K435</f>
        <v>0</v>
      </c>
      <c r="L142" s="22">
        <f>BALANCE!L411+BALANCE!L423+BALANCE!L435</f>
        <v>0</v>
      </c>
      <c r="M142" s="22">
        <f>BALANCE!M411+BALANCE!M423+BALANCE!M435</f>
        <v>0</v>
      </c>
      <c r="N142" s="22">
        <f>BALANCE!N411+BALANCE!N423+BALANCE!N435</f>
        <v>0</v>
      </c>
      <c r="O142" s="22">
        <f>BALANCE!O411+BALANCE!O423+BALANCE!O435</f>
        <v>0</v>
      </c>
      <c r="P142" s="22">
        <f>BALANCE!P411+BALANCE!P423+BALANCE!P435</f>
        <v>0</v>
      </c>
      <c r="Q142" s="22">
        <f>BALANCE!Q411+BALANCE!Q423+BALANCE!Q435</f>
        <v>0</v>
      </c>
      <c r="R142" s="22">
        <f>BALANCE!R411+BALANCE!R423+BALANCE!R435</f>
        <v>0</v>
      </c>
      <c r="S142" s="22">
        <f>BALANCE!S411+BALANCE!S423+BALANCE!S435</f>
        <v>0</v>
      </c>
      <c r="T142" s="22">
        <f>BALANCE!T411+BALANCE!T423+BALANCE!T435</f>
        <v>0</v>
      </c>
      <c r="U142" s="22">
        <f>BALANCE!U411+BALANCE!U423+BALANCE!U435</f>
        <v>0</v>
      </c>
      <c r="V142" s="22">
        <f>BALANCE!V411+BALANCE!V423+BALANCE!V435</f>
        <v>0</v>
      </c>
      <c r="W142" s="22">
        <f>BALANCE!W411+BALANCE!W423+BALANCE!W435</f>
        <v>0</v>
      </c>
      <c r="X142" s="22">
        <f>BALANCE!X411+BALANCE!X423+BALANCE!X435</f>
        <v>0</v>
      </c>
      <c r="Y142" s="22">
        <f>BALANCE!Y411+BALANCE!Y423+BALANCE!Y435</f>
        <v>0</v>
      </c>
      <c r="Z142" s="22">
        <f>BALANCE!Z411+BALANCE!Z423+BALANCE!Z435</f>
        <v>0</v>
      </c>
      <c r="AA142" s="22">
        <f>BALANCE!AA411+BALANCE!AA423+BALANCE!AA435</f>
        <v>0</v>
      </c>
      <c r="AB142" s="22">
        <f>BALANCE!AB411+BALANCE!AB423+BALANCE!AB435</f>
        <v>0</v>
      </c>
      <c r="AC142" s="22">
        <f>BALANCE!AC411+BALANCE!AC423+BALANCE!AC435</f>
        <v>0</v>
      </c>
      <c r="AD142" s="22">
        <f>BALANCE!AD411+BALANCE!AD423+BALANCE!AD435</f>
        <v>0</v>
      </c>
      <c r="AE142" s="22">
        <f>BALANCE!AE411+BALANCE!AE423+BALANCE!AE435</f>
        <v>0</v>
      </c>
      <c r="AF142" s="22">
        <f>BALANCE!AF411+BALANCE!AF423+BALANCE!AF435</f>
        <v>0</v>
      </c>
      <c r="AG142" s="22">
        <f>BALANCE!AG411+BALANCE!AG423+BALANCE!AG435</f>
        <v>0</v>
      </c>
      <c r="AH142" s="22">
        <f>BALANCE!AH411+BALANCE!AH423+BALANCE!AH435</f>
        <v>0</v>
      </c>
      <c r="AI142" s="22">
        <f>BALANCE!AI411+BALANCE!AI423+BALANCE!AI435</f>
        <v>0</v>
      </c>
      <c r="AJ142" s="373">
        <f>BALANCE!AJ411+BALANCE!AJ423+BALANCE!AJ435</f>
        <v>0</v>
      </c>
    </row>
    <row r="143" spans="2:36" x14ac:dyDescent="0.25">
      <c r="B143" s="38" t="s">
        <v>1094</v>
      </c>
      <c r="C143" s="9" t="s">
        <v>625</v>
      </c>
      <c r="D143" s="22">
        <f>BALANCE!D412+BALANCE!D424+BALANCE!D436</f>
        <v>0</v>
      </c>
      <c r="E143" s="22">
        <f>BALANCE!E412+BALANCE!E424+BALANCE!E436</f>
        <v>0</v>
      </c>
      <c r="F143" s="22">
        <f>BALANCE!F412+BALANCE!F424+BALANCE!F436</f>
        <v>0</v>
      </c>
      <c r="G143" s="22">
        <f>BALANCE!G412+BALANCE!G424+BALANCE!G436</f>
        <v>0</v>
      </c>
      <c r="H143" s="22">
        <f>BALANCE!H412+BALANCE!H424+BALANCE!H436</f>
        <v>0</v>
      </c>
      <c r="I143" s="22">
        <f>BALANCE!I412+BALANCE!I424+BALANCE!I436</f>
        <v>0</v>
      </c>
      <c r="J143" s="22">
        <f>BALANCE!J412+BALANCE!J424+BALANCE!J436</f>
        <v>0</v>
      </c>
      <c r="K143" s="22">
        <f>BALANCE!K412+BALANCE!K424+BALANCE!K436</f>
        <v>0</v>
      </c>
      <c r="L143" s="22">
        <f>BALANCE!L412+BALANCE!L424+BALANCE!L436</f>
        <v>0</v>
      </c>
      <c r="M143" s="22">
        <f>BALANCE!M412+BALANCE!M424+BALANCE!M436</f>
        <v>0</v>
      </c>
      <c r="N143" s="22">
        <f>BALANCE!N412+BALANCE!N424+BALANCE!N436</f>
        <v>0</v>
      </c>
      <c r="O143" s="22">
        <f>BALANCE!O412+BALANCE!O424+BALANCE!O436</f>
        <v>0</v>
      </c>
      <c r="P143" s="22">
        <f>BALANCE!P412+BALANCE!P424+BALANCE!P436</f>
        <v>0</v>
      </c>
      <c r="Q143" s="22">
        <f>BALANCE!Q412+BALANCE!Q424+BALANCE!Q436</f>
        <v>0</v>
      </c>
      <c r="R143" s="22">
        <f>BALANCE!R412+BALANCE!R424+BALANCE!R436</f>
        <v>0</v>
      </c>
      <c r="S143" s="22">
        <f>BALANCE!S412+BALANCE!S424+BALANCE!S436</f>
        <v>0</v>
      </c>
      <c r="T143" s="22">
        <f>BALANCE!T412+BALANCE!T424+BALANCE!T436</f>
        <v>0</v>
      </c>
      <c r="U143" s="22">
        <f>BALANCE!U412+BALANCE!U424+BALANCE!U436</f>
        <v>0</v>
      </c>
      <c r="V143" s="22">
        <f>BALANCE!V412+BALANCE!V424+BALANCE!V436</f>
        <v>0</v>
      </c>
      <c r="W143" s="22">
        <f>BALANCE!W412+BALANCE!W424+BALANCE!W436</f>
        <v>0</v>
      </c>
      <c r="X143" s="22">
        <f>BALANCE!X412+BALANCE!X424+BALANCE!X436</f>
        <v>0</v>
      </c>
      <c r="Y143" s="22">
        <f>BALANCE!Y412+BALANCE!Y424+BALANCE!Y436</f>
        <v>0</v>
      </c>
      <c r="Z143" s="22">
        <f>BALANCE!Z412+BALANCE!Z424+BALANCE!Z436</f>
        <v>0</v>
      </c>
      <c r="AA143" s="22">
        <f>BALANCE!AA412+BALANCE!AA424+BALANCE!AA436</f>
        <v>0</v>
      </c>
      <c r="AB143" s="22">
        <f>BALANCE!AB412+BALANCE!AB424+BALANCE!AB436</f>
        <v>0</v>
      </c>
      <c r="AC143" s="22">
        <f>BALANCE!AC412+BALANCE!AC424+BALANCE!AC436</f>
        <v>0</v>
      </c>
      <c r="AD143" s="22">
        <f>BALANCE!AD412+BALANCE!AD424+BALANCE!AD436</f>
        <v>0</v>
      </c>
      <c r="AE143" s="22">
        <f>BALANCE!AE412+BALANCE!AE424+BALANCE!AE436</f>
        <v>0</v>
      </c>
      <c r="AF143" s="22">
        <f>BALANCE!AF412+BALANCE!AF424+BALANCE!AF436</f>
        <v>0</v>
      </c>
      <c r="AG143" s="22">
        <f>BALANCE!AG412+BALANCE!AG424+BALANCE!AG436</f>
        <v>0</v>
      </c>
      <c r="AH143" s="22">
        <f>BALANCE!AH412+BALANCE!AH424+BALANCE!AH436</f>
        <v>0</v>
      </c>
      <c r="AI143" s="22">
        <f>BALANCE!AI412+BALANCE!AI424+BALANCE!AI436</f>
        <v>0</v>
      </c>
      <c r="AJ143" s="373">
        <f>BALANCE!AJ412+BALANCE!AJ424+BALANCE!AJ436</f>
        <v>0</v>
      </c>
    </row>
    <row r="144" spans="2:36" x14ac:dyDescent="0.25">
      <c r="B144" s="38" t="s">
        <v>1095</v>
      </c>
      <c r="C144" s="9" t="s">
        <v>627</v>
      </c>
      <c r="D144" s="22">
        <f>BALANCE!D413+BALANCE!D425+BALANCE!D437</f>
        <v>0</v>
      </c>
      <c r="E144" s="22">
        <f>BALANCE!E413+BALANCE!E425+BALANCE!E437</f>
        <v>0</v>
      </c>
      <c r="F144" s="22">
        <f>BALANCE!F413+BALANCE!F425+BALANCE!F437</f>
        <v>0</v>
      </c>
      <c r="G144" s="22">
        <f>BALANCE!G413+BALANCE!G425+BALANCE!G437</f>
        <v>0</v>
      </c>
      <c r="H144" s="22">
        <f>BALANCE!H413+BALANCE!H425+BALANCE!H437</f>
        <v>0</v>
      </c>
      <c r="I144" s="22">
        <f>BALANCE!I413+BALANCE!I425+BALANCE!I437</f>
        <v>0</v>
      </c>
      <c r="J144" s="22">
        <f>BALANCE!J413+BALANCE!J425+BALANCE!J437</f>
        <v>0</v>
      </c>
      <c r="K144" s="22">
        <f>BALANCE!K413+BALANCE!K425+BALANCE!K437</f>
        <v>0</v>
      </c>
      <c r="L144" s="22">
        <f>BALANCE!L413+BALANCE!L425+BALANCE!L437</f>
        <v>0</v>
      </c>
      <c r="M144" s="22">
        <f>BALANCE!M413+BALANCE!M425+BALANCE!M437</f>
        <v>0</v>
      </c>
      <c r="N144" s="22">
        <f>BALANCE!N413+BALANCE!N425+BALANCE!N437</f>
        <v>0</v>
      </c>
      <c r="O144" s="22">
        <f>BALANCE!O413+BALANCE!O425+BALANCE!O437</f>
        <v>0</v>
      </c>
      <c r="P144" s="22">
        <f>BALANCE!P413+BALANCE!P425+BALANCE!P437</f>
        <v>0</v>
      </c>
      <c r="Q144" s="22">
        <f>BALANCE!Q413+BALANCE!Q425+BALANCE!Q437</f>
        <v>0</v>
      </c>
      <c r="R144" s="22">
        <f>BALANCE!R413+BALANCE!R425+BALANCE!R437</f>
        <v>0</v>
      </c>
      <c r="S144" s="22">
        <f>BALANCE!S413+BALANCE!S425+BALANCE!S437</f>
        <v>0</v>
      </c>
      <c r="T144" s="22">
        <f>BALANCE!T413+BALANCE!T425+BALANCE!T437</f>
        <v>0</v>
      </c>
      <c r="U144" s="22">
        <f>BALANCE!U413+BALANCE!U425+BALANCE!U437</f>
        <v>0</v>
      </c>
      <c r="V144" s="22">
        <f>BALANCE!V413+BALANCE!V425+BALANCE!V437</f>
        <v>0</v>
      </c>
      <c r="W144" s="22">
        <f>BALANCE!W413+BALANCE!W425+BALANCE!W437</f>
        <v>0</v>
      </c>
      <c r="X144" s="22">
        <f>BALANCE!X413+BALANCE!X425+BALANCE!X437</f>
        <v>0</v>
      </c>
      <c r="Y144" s="22">
        <f>BALANCE!Y413+BALANCE!Y425+BALANCE!Y437</f>
        <v>0</v>
      </c>
      <c r="Z144" s="22">
        <f>BALANCE!Z413+BALANCE!Z425+BALANCE!Z437</f>
        <v>0</v>
      </c>
      <c r="AA144" s="22">
        <f>BALANCE!AA413+BALANCE!AA425+BALANCE!AA437</f>
        <v>0</v>
      </c>
      <c r="AB144" s="22">
        <f>BALANCE!AB413+BALANCE!AB425+BALANCE!AB437</f>
        <v>0</v>
      </c>
      <c r="AC144" s="22">
        <f>BALANCE!AC413+BALANCE!AC425+BALANCE!AC437</f>
        <v>0</v>
      </c>
      <c r="AD144" s="22">
        <f>BALANCE!AD413+BALANCE!AD425+BALANCE!AD437</f>
        <v>0</v>
      </c>
      <c r="AE144" s="22">
        <f>BALANCE!AE413+BALANCE!AE425+BALANCE!AE437</f>
        <v>0</v>
      </c>
      <c r="AF144" s="22">
        <f>BALANCE!AF413+BALANCE!AF425+BALANCE!AF437</f>
        <v>0</v>
      </c>
      <c r="AG144" s="22">
        <f>BALANCE!AG413+BALANCE!AG425+BALANCE!AG437</f>
        <v>0</v>
      </c>
      <c r="AH144" s="22">
        <f>BALANCE!AH413+BALANCE!AH425+BALANCE!AH437</f>
        <v>0</v>
      </c>
      <c r="AI144" s="22">
        <f>BALANCE!AI413+BALANCE!AI425+BALANCE!AI437</f>
        <v>0</v>
      </c>
      <c r="AJ144" s="373">
        <f>BALANCE!AJ413+BALANCE!AJ425+BALANCE!AJ437</f>
        <v>0</v>
      </c>
    </row>
    <row r="145" spans="2:36" x14ac:dyDescent="0.25">
      <c r="B145" s="38" t="s">
        <v>1096</v>
      </c>
      <c r="C145" s="9" t="s">
        <v>629</v>
      </c>
      <c r="D145" s="22">
        <f>BALANCE!D414+BALANCE!D426+BALANCE!D438</f>
        <v>0</v>
      </c>
      <c r="E145" s="22">
        <f>BALANCE!E414+BALANCE!E426+BALANCE!E438</f>
        <v>0</v>
      </c>
      <c r="F145" s="22">
        <f>BALANCE!F414+BALANCE!F426+BALANCE!F438</f>
        <v>0</v>
      </c>
      <c r="G145" s="22">
        <f>BALANCE!G414+BALANCE!G426+BALANCE!G438</f>
        <v>0</v>
      </c>
      <c r="H145" s="22">
        <f>BALANCE!H414+BALANCE!H426+BALANCE!H438</f>
        <v>0</v>
      </c>
      <c r="I145" s="22">
        <f>BALANCE!I414+BALANCE!I426+BALANCE!I438</f>
        <v>0</v>
      </c>
      <c r="J145" s="22">
        <f>BALANCE!J414+BALANCE!J426+BALANCE!J438</f>
        <v>0</v>
      </c>
      <c r="K145" s="22">
        <f>BALANCE!K414+BALANCE!K426+BALANCE!K438</f>
        <v>0</v>
      </c>
      <c r="L145" s="22">
        <f>BALANCE!L414+BALANCE!L426+BALANCE!L438</f>
        <v>0</v>
      </c>
      <c r="M145" s="22">
        <f>BALANCE!M414+BALANCE!M426+BALANCE!M438</f>
        <v>0</v>
      </c>
      <c r="N145" s="22">
        <f>BALANCE!N414+BALANCE!N426+BALANCE!N438</f>
        <v>0</v>
      </c>
      <c r="O145" s="22">
        <f>BALANCE!O414+BALANCE!O426+BALANCE!O438</f>
        <v>0</v>
      </c>
      <c r="P145" s="22">
        <f>BALANCE!P414+BALANCE!P426+BALANCE!P438</f>
        <v>0</v>
      </c>
      <c r="Q145" s="22">
        <f>BALANCE!Q414+BALANCE!Q426+BALANCE!Q438</f>
        <v>0</v>
      </c>
      <c r="R145" s="22">
        <f>BALANCE!R414+BALANCE!R426+BALANCE!R438</f>
        <v>0</v>
      </c>
      <c r="S145" s="22">
        <f>BALANCE!S414+BALANCE!S426+BALANCE!S438</f>
        <v>0</v>
      </c>
      <c r="T145" s="22">
        <f>BALANCE!T414+BALANCE!T426+BALANCE!T438</f>
        <v>0</v>
      </c>
      <c r="U145" s="22">
        <f>BALANCE!U414+BALANCE!U426+BALANCE!U438</f>
        <v>0</v>
      </c>
      <c r="V145" s="22">
        <f>BALANCE!V414+BALANCE!V426+BALANCE!V438</f>
        <v>0</v>
      </c>
      <c r="W145" s="22">
        <f>BALANCE!W414+BALANCE!W426+BALANCE!W438</f>
        <v>0</v>
      </c>
      <c r="X145" s="22">
        <f>BALANCE!X414+BALANCE!X426+BALANCE!X438</f>
        <v>0</v>
      </c>
      <c r="Y145" s="22">
        <f>BALANCE!Y414+BALANCE!Y426+BALANCE!Y438</f>
        <v>0</v>
      </c>
      <c r="Z145" s="22">
        <f>BALANCE!Z414+BALANCE!Z426+BALANCE!Z438</f>
        <v>0</v>
      </c>
      <c r="AA145" s="22">
        <f>BALANCE!AA414+BALANCE!AA426+BALANCE!AA438</f>
        <v>0</v>
      </c>
      <c r="AB145" s="22">
        <f>BALANCE!AB414+BALANCE!AB426+BALANCE!AB438</f>
        <v>0</v>
      </c>
      <c r="AC145" s="22">
        <f>BALANCE!AC414+BALANCE!AC426+BALANCE!AC438</f>
        <v>0</v>
      </c>
      <c r="AD145" s="22">
        <f>BALANCE!AD414+BALANCE!AD426+BALANCE!AD438</f>
        <v>0</v>
      </c>
      <c r="AE145" s="22">
        <f>BALANCE!AE414+BALANCE!AE426+BALANCE!AE438</f>
        <v>0</v>
      </c>
      <c r="AF145" s="22">
        <f>BALANCE!AF414+BALANCE!AF426+BALANCE!AF438</f>
        <v>0</v>
      </c>
      <c r="AG145" s="22">
        <f>BALANCE!AG414+BALANCE!AG426+BALANCE!AG438</f>
        <v>0</v>
      </c>
      <c r="AH145" s="22">
        <f>BALANCE!AH414+BALANCE!AH426+BALANCE!AH438</f>
        <v>0</v>
      </c>
      <c r="AI145" s="22">
        <f>BALANCE!AI414+BALANCE!AI426+BALANCE!AI438</f>
        <v>0</v>
      </c>
      <c r="AJ145" s="373">
        <f>BALANCE!AJ414+BALANCE!AJ426+BALANCE!AJ438</f>
        <v>0</v>
      </c>
    </row>
    <row r="146" spans="2:36" x14ac:dyDescent="0.25">
      <c r="B146" s="38" t="s">
        <v>1097</v>
      </c>
      <c r="C146" s="9" t="s">
        <v>631</v>
      </c>
      <c r="D146" s="22">
        <f>BALANCE!D415+BALANCE!D427+BALANCE!D439</f>
        <v>0</v>
      </c>
      <c r="E146" s="22">
        <f>BALANCE!E415+BALANCE!E427+BALANCE!E439</f>
        <v>0</v>
      </c>
      <c r="F146" s="22">
        <f>BALANCE!F415+BALANCE!F427+BALANCE!F439</f>
        <v>0</v>
      </c>
      <c r="G146" s="22">
        <f>BALANCE!G415+BALANCE!G427+BALANCE!G439</f>
        <v>0</v>
      </c>
      <c r="H146" s="22">
        <f>BALANCE!H415+BALANCE!H427+BALANCE!H439</f>
        <v>0</v>
      </c>
      <c r="I146" s="22">
        <f>BALANCE!I415+BALANCE!I427+BALANCE!I439</f>
        <v>0</v>
      </c>
      <c r="J146" s="22">
        <f>BALANCE!J415+BALANCE!J427+BALANCE!J439</f>
        <v>0</v>
      </c>
      <c r="K146" s="22">
        <f>BALANCE!K415+BALANCE!K427+BALANCE!K439</f>
        <v>0</v>
      </c>
      <c r="L146" s="22">
        <f>BALANCE!L415+BALANCE!L427+BALANCE!L439</f>
        <v>0</v>
      </c>
      <c r="M146" s="22">
        <f>BALANCE!M415+BALANCE!M427+BALANCE!M439</f>
        <v>0</v>
      </c>
      <c r="N146" s="22">
        <f>BALANCE!N415+BALANCE!N427+BALANCE!N439</f>
        <v>0</v>
      </c>
      <c r="O146" s="22">
        <f>BALANCE!O415+BALANCE!O427+BALANCE!O439</f>
        <v>0</v>
      </c>
      <c r="P146" s="22">
        <f>BALANCE!P415+BALANCE!P427+BALANCE!P439</f>
        <v>0</v>
      </c>
      <c r="Q146" s="22">
        <f>BALANCE!Q415+BALANCE!Q427+BALANCE!Q439</f>
        <v>0</v>
      </c>
      <c r="R146" s="22">
        <f>BALANCE!R415+BALANCE!R427+BALANCE!R439</f>
        <v>0</v>
      </c>
      <c r="S146" s="22">
        <f>BALANCE!S415+BALANCE!S427+BALANCE!S439</f>
        <v>0</v>
      </c>
      <c r="T146" s="22">
        <f>BALANCE!T415+BALANCE!T427+BALANCE!T439</f>
        <v>0</v>
      </c>
      <c r="U146" s="22">
        <f>BALANCE!U415+BALANCE!U427+BALANCE!U439</f>
        <v>0</v>
      </c>
      <c r="V146" s="22">
        <f>BALANCE!V415+BALANCE!V427+BALANCE!V439</f>
        <v>0</v>
      </c>
      <c r="W146" s="22">
        <f>BALANCE!W415+BALANCE!W427+BALANCE!W439</f>
        <v>0</v>
      </c>
      <c r="X146" s="22">
        <f>BALANCE!X415+BALANCE!X427+BALANCE!X439</f>
        <v>0</v>
      </c>
      <c r="Y146" s="22">
        <f>BALANCE!Y415+BALANCE!Y427+BALANCE!Y439</f>
        <v>0</v>
      </c>
      <c r="Z146" s="22">
        <f>BALANCE!Z415+BALANCE!Z427+BALANCE!Z439</f>
        <v>0</v>
      </c>
      <c r="AA146" s="22">
        <f>BALANCE!AA415+BALANCE!AA427+BALANCE!AA439</f>
        <v>0</v>
      </c>
      <c r="AB146" s="22">
        <f>BALANCE!AB415+BALANCE!AB427+BALANCE!AB439</f>
        <v>0</v>
      </c>
      <c r="AC146" s="22">
        <f>BALANCE!AC415+BALANCE!AC427+BALANCE!AC439</f>
        <v>0</v>
      </c>
      <c r="AD146" s="22">
        <f>BALANCE!AD415+BALANCE!AD427+BALANCE!AD439</f>
        <v>0</v>
      </c>
      <c r="AE146" s="22">
        <f>BALANCE!AE415+BALANCE!AE427+BALANCE!AE439</f>
        <v>0</v>
      </c>
      <c r="AF146" s="22">
        <f>BALANCE!AF415+BALANCE!AF427+BALANCE!AF439</f>
        <v>0</v>
      </c>
      <c r="AG146" s="22">
        <f>BALANCE!AG415+BALANCE!AG427+BALANCE!AG439</f>
        <v>0</v>
      </c>
      <c r="AH146" s="22">
        <f>BALANCE!AH415+BALANCE!AH427+BALANCE!AH439</f>
        <v>0</v>
      </c>
      <c r="AI146" s="22">
        <f>BALANCE!AI415+BALANCE!AI427+BALANCE!AI439</f>
        <v>0</v>
      </c>
      <c r="AJ146" s="373">
        <f>BALANCE!AJ415+BALANCE!AJ427+BALANCE!AJ439</f>
        <v>0</v>
      </c>
    </row>
    <row r="147" spans="2:36" x14ac:dyDescent="0.25">
      <c r="B147" s="15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373"/>
    </row>
    <row r="148" spans="2:36" s="28" customFormat="1" x14ac:dyDescent="0.25">
      <c r="B148" s="459"/>
      <c r="C148" s="460" t="s">
        <v>1846</v>
      </c>
      <c r="D148" s="461">
        <f>SUM(D149:D153)</f>
        <v>10478.40057</v>
      </c>
      <c r="E148" s="461">
        <f t="shared" ref="E148:AI148" si="20">SUM(E149:E153)</f>
        <v>11430.06545</v>
      </c>
      <c r="F148" s="461">
        <f t="shared" si="20"/>
        <v>9765.9348300000001</v>
      </c>
      <c r="G148" s="461">
        <f t="shared" si="20"/>
        <v>2308.5608199999997</v>
      </c>
      <c r="H148" s="461">
        <f t="shared" si="20"/>
        <v>33982.961669999997</v>
      </c>
      <c r="I148" s="461">
        <f t="shared" si="20"/>
        <v>3465.6820800000005</v>
      </c>
      <c r="J148" s="461">
        <f t="shared" si="20"/>
        <v>4749.8034800000005</v>
      </c>
      <c r="K148" s="461">
        <f t="shared" si="20"/>
        <v>2E-3</v>
      </c>
      <c r="L148" s="461">
        <f>SUM(L149:L153)</f>
        <v>1083.9946200000002</v>
      </c>
      <c r="M148" s="461">
        <f t="shared" si="20"/>
        <v>611.84755000000007</v>
      </c>
      <c r="N148" s="461">
        <f t="shared" si="20"/>
        <v>2441.9455000000003</v>
      </c>
      <c r="O148" s="461">
        <f t="shared" si="20"/>
        <v>1559.8259</v>
      </c>
      <c r="P148" s="461">
        <f t="shared" si="20"/>
        <v>1557.3086499999999</v>
      </c>
      <c r="Q148" s="461">
        <f t="shared" si="20"/>
        <v>2.3E-2</v>
      </c>
      <c r="R148" s="461">
        <f t="shared" si="20"/>
        <v>15470.432780000003</v>
      </c>
      <c r="S148" s="461">
        <f>SUM(S149:S153)</f>
        <v>2048.6981700000001</v>
      </c>
      <c r="T148" s="461">
        <f t="shared" si="20"/>
        <v>408.54399999999998</v>
      </c>
      <c r="U148" s="461">
        <f t="shared" si="20"/>
        <v>106.43314999999998</v>
      </c>
      <c r="V148" s="461">
        <f t="shared" si="20"/>
        <v>32.827559999999998</v>
      </c>
      <c r="W148" s="461">
        <f t="shared" si="20"/>
        <v>0</v>
      </c>
      <c r="X148" s="461">
        <f t="shared" si="20"/>
        <v>7.8312599999999994</v>
      </c>
      <c r="Y148" s="461">
        <f t="shared" si="20"/>
        <v>0</v>
      </c>
      <c r="Z148" s="461">
        <f t="shared" si="20"/>
        <v>61.873570000000001</v>
      </c>
      <c r="AA148" s="461">
        <f t="shared" si="20"/>
        <v>0</v>
      </c>
      <c r="AB148" s="461">
        <f t="shared" si="20"/>
        <v>147.82323000000002</v>
      </c>
      <c r="AC148" s="461">
        <f>SUM(AC149:AC153)</f>
        <v>0</v>
      </c>
      <c r="AD148" s="461">
        <f t="shared" si="20"/>
        <v>2814.0309399999996</v>
      </c>
      <c r="AE148" s="461">
        <f t="shared" si="20"/>
        <v>52267.425390000004</v>
      </c>
      <c r="AF148" s="461">
        <f t="shared" si="20"/>
        <v>2441.9475000000002</v>
      </c>
      <c r="AG148" s="461">
        <f t="shared" si="20"/>
        <v>1728.6697299999998</v>
      </c>
      <c r="AH148" s="461">
        <f t="shared" si="20"/>
        <v>0</v>
      </c>
      <c r="AI148" s="461">
        <f t="shared" si="20"/>
        <v>0</v>
      </c>
      <c r="AJ148" s="462">
        <f>SUM(AJ149:AJ153)</f>
        <v>48096.80816</v>
      </c>
    </row>
    <row r="149" spans="2:36" x14ac:dyDescent="0.25">
      <c r="B149" s="38" t="s">
        <v>637</v>
      </c>
      <c r="C149" s="9" t="s">
        <v>623</v>
      </c>
      <c r="D149" s="22">
        <f>BALANCE!D273+BALANCE!D305+BALANCE!D337</f>
        <v>311.29512</v>
      </c>
      <c r="E149" s="22">
        <f>BALANCE!E273+BALANCE!E305+BALANCE!E337</f>
        <v>720.45937000000004</v>
      </c>
      <c r="F149" s="22">
        <f>BALANCE!F273+BALANCE!F305+BALANCE!F337</f>
        <v>631.90425000000005</v>
      </c>
      <c r="G149" s="22">
        <f>BALANCE!G273+BALANCE!G305+BALANCE!G337</f>
        <v>38.32179</v>
      </c>
      <c r="H149" s="22">
        <f>BALANCE!H273+BALANCE!H305+BALANCE!H337</f>
        <v>1701.9805299999998</v>
      </c>
      <c r="I149" s="22">
        <f>BALANCE!I273+BALANCE!I305+BALANCE!I337</f>
        <v>0</v>
      </c>
      <c r="J149" s="22">
        <f>BALANCE!J273+BALANCE!J305+BALANCE!J337</f>
        <v>0</v>
      </c>
      <c r="K149" s="22">
        <f>BALANCE!K273+BALANCE!K305+BALANCE!K337</f>
        <v>0</v>
      </c>
      <c r="L149" s="22">
        <f>BALANCE!L273+BALANCE!L305+BALANCE!L337</f>
        <v>7.2759400000000003</v>
      </c>
      <c r="M149" s="22">
        <f>BALANCE!M273+BALANCE!M305+BALANCE!M337</f>
        <v>1.95434</v>
      </c>
      <c r="N149" s="22">
        <f>BALANCE!N273+BALANCE!N305+BALANCE!N337</f>
        <v>0</v>
      </c>
      <c r="O149" s="22">
        <f>BALANCE!O273+BALANCE!O305+BALANCE!O337</f>
        <v>66.608869999999996</v>
      </c>
      <c r="P149" s="22">
        <f>BALANCE!P273+BALANCE!P305+BALANCE!P337</f>
        <v>0</v>
      </c>
      <c r="Q149" s="22">
        <f>BALANCE!Q273+BALANCE!Q305+BALANCE!Q337</f>
        <v>0</v>
      </c>
      <c r="R149" s="22">
        <f>BALANCE!R273+BALANCE!R305+BALANCE!R337</f>
        <v>75.839150000000004</v>
      </c>
      <c r="S149" s="22">
        <f>BALANCE!S273+BALANCE!S305+BALANCE!S337</f>
        <v>315.90132999999997</v>
      </c>
      <c r="T149" s="22">
        <f>BALANCE!T273+BALANCE!T305+BALANCE!T337</f>
        <v>27.128550000000001</v>
      </c>
      <c r="U149" s="22">
        <f>BALANCE!U273+BALANCE!U305+BALANCE!U337</f>
        <v>26.320889999999999</v>
      </c>
      <c r="V149" s="22">
        <f>BALANCE!V273+BALANCE!V305+BALANCE!V337</f>
        <v>1.40991</v>
      </c>
      <c r="W149" s="22">
        <f>BALANCE!W273+BALANCE!W305+BALANCE!W337</f>
        <v>0</v>
      </c>
      <c r="X149" s="22">
        <f>BALANCE!X273+BALANCE!X305+BALANCE!X337</f>
        <v>0</v>
      </c>
      <c r="Y149" s="22">
        <f>BALANCE!Y273+BALANCE!Y305+BALANCE!Y337</f>
        <v>0</v>
      </c>
      <c r="Z149" s="22">
        <f>BALANCE!Z273+BALANCE!Z305+BALANCE!Z337</f>
        <v>5.2591800000000006</v>
      </c>
      <c r="AA149" s="22">
        <f>BALANCE!AA273+BALANCE!AA305+BALANCE!AA337</f>
        <v>0</v>
      </c>
      <c r="AB149" s="22">
        <f>BALANCE!AB273+BALANCE!AB305+BALANCE!AB337</f>
        <v>0</v>
      </c>
      <c r="AC149" s="22">
        <f>BALANCE!AC273+BALANCE!AC305+BALANCE!AC337</f>
        <v>0</v>
      </c>
      <c r="AD149" s="22">
        <f>BALANCE!AD273+BALANCE!AD305+BALANCE!AD337</f>
        <v>376.01985999999999</v>
      </c>
      <c r="AE149" s="22">
        <f>BALANCE!AE273+BALANCE!AE305+BALANCE!AE337</f>
        <v>2153.8395399999999</v>
      </c>
      <c r="AF149" s="22">
        <f>BALANCE!AF273+BALANCE!AF305+BALANCE!AF337</f>
        <v>0</v>
      </c>
      <c r="AG149" s="22">
        <f>BALANCE!AG273+BALANCE!AG305+BALANCE!AG337</f>
        <v>10.64019</v>
      </c>
      <c r="AH149" s="22">
        <f>BALANCE!AH273+BALANCE!AH305+BALANCE!AH337</f>
        <v>0</v>
      </c>
      <c r="AI149" s="22">
        <f>BALANCE!AI273+BALANCE!AI305+BALANCE!AI337</f>
        <v>0</v>
      </c>
      <c r="AJ149" s="373">
        <f>BALANCE!AJ273+BALANCE!AJ305+BALANCE!AJ337</f>
        <v>2143.1993499999999</v>
      </c>
    </row>
    <row r="150" spans="2:36" x14ac:dyDescent="0.25">
      <c r="B150" s="38" t="s">
        <v>638</v>
      </c>
      <c r="C150" s="9" t="s">
        <v>625</v>
      </c>
      <c r="D150" s="22">
        <f>BALANCE!D274+BALANCE!D306+BALANCE!D338</f>
        <v>768.4841100000001</v>
      </c>
      <c r="E150" s="22">
        <f>BALANCE!E274+BALANCE!E306+BALANCE!E338</f>
        <v>1209.9709800000001</v>
      </c>
      <c r="F150" s="22">
        <f>BALANCE!F274+BALANCE!F306+BALANCE!F338</f>
        <v>2467.6502399999999</v>
      </c>
      <c r="G150" s="22">
        <f>BALANCE!G274+BALANCE!G306+BALANCE!G338</f>
        <v>272.24056999999999</v>
      </c>
      <c r="H150" s="22">
        <f>BALANCE!H274+BALANCE!H306+BALANCE!H338</f>
        <v>4718.3459000000003</v>
      </c>
      <c r="I150" s="22">
        <f>BALANCE!I274+BALANCE!I306+BALANCE!I338</f>
        <v>785.05540000000008</v>
      </c>
      <c r="J150" s="22">
        <f>BALANCE!J274+BALANCE!J306+BALANCE!J338</f>
        <v>35.872680000000003</v>
      </c>
      <c r="K150" s="22">
        <f>BALANCE!K274+BALANCE!K306+BALANCE!K338</f>
        <v>0</v>
      </c>
      <c r="L150" s="22">
        <f>BALANCE!L274+BALANCE!L306+BALANCE!L338</f>
        <v>558.16889000000003</v>
      </c>
      <c r="M150" s="22">
        <f>BALANCE!M274+BALANCE!M306+BALANCE!M338</f>
        <v>62.572580000000002</v>
      </c>
      <c r="N150" s="22">
        <f>BALANCE!N274+BALANCE!N306+BALANCE!N338</f>
        <v>63.189059999999998</v>
      </c>
      <c r="O150" s="22">
        <f>BALANCE!O274+BALANCE!O306+BALANCE!O338</f>
        <v>75.56356000000001</v>
      </c>
      <c r="P150" s="22">
        <f>BALANCE!P274+BALANCE!P306+BALANCE!P338</f>
        <v>110.47332</v>
      </c>
      <c r="Q150" s="22">
        <f>BALANCE!Q274+BALANCE!Q306+BALANCE!Q338</f>
        <v>0</v>
      </c>
      <c r="R150" s="22">
        <f>BALANCE!R274+BALANCE!R306+BALANCE!R338</f>
        <v>1690.8954900000001</v>
      </c>
      <c r="S150" s="22">
        <f>BALANCE!S274+BALANCE!S306+BALANCE!S338</f>
        <v>0</v>
      </c>
      <c r="T150" s="22">
        <f>BALANCE!T274+BALANCE!T306+BALANCE!T338</f>
        <v>8.3028899999999997</v>
      </c>
      <c r="U150" s="22">
        <f>BALANCE!U274+BALANCE!U306+BALANCE!U338</f>
        <v>20.975549999999998</v>
      </c>
      <c r="V150" s="22">
        <f>BALANCE!V274+BALANCE!V306+BALANCE!V338</f>
        <v>14.55857</v>
      </c>
      <c r="W150" s="22">
        <f>BALANCE!W274+BALANCE!W306+BALANCE!W338</f>
        <v>0</v>
      </c>
      <c r="X150" s="22">
        <f>BALANCE!X274+BALANCE!X306+BALANCE!X338</f>
        <v>1.0284199999999999</v>
      </c>
      <c r="Y150" s="22">
        <f>BALANCE!Y274+BALANCE!Y306+BALANCE!Y338</f>
        <v>0</v>
      </c>
      <c r="Z150" s="22">
        <f>BALANCE!Z274+BALANCE!Z306+BALANCE!Z338</f>
        <v>11.9298</v>
      </c>
      <c r="AA150" s="22">
        <f>BALANCE!AA274+BALANCE!AA306+BALANCE!AA338</f>
        <v>0</v>
      </c>
      <c r="AB150" s="22">
        <f>BALANCE!AB274+BALANCE!AB306+BALANCE!AB338</f>
        <v>5.6580500000000002</v>
      </c>
      <c r="AC150" s="22">
        <f>BALANCE!AC274+BALANCE!AC306+BALANCE!AC338</f>
        <v>0</v>
      </c>
      <c r="AD150" s="22">
        <f>BALANCE!AD274+BALANCE!AD306+BALANCE!AD338</f>
        <v>62.453279999999999</v>
      </c>
      <c r="AE150" s="22">
        <f>BALANCE!AE274+BALANCE!AE306+BALANCE!AE338</f>
        <v>6471.6946699999999</v>
      </c>
      <c r="AF150" s="22">
        <f>BALANCE!AF274+BALANCE!AF306+BALANCE!AF338</f>
        <v>63.189059999999998</v>
      </c>
      <c r="AG150" s="22">
        <f>BALANCE!AG274+BALANCE!AG306+BALANCE!AG338</f>
        <v>635.30003999999997</v>
      </c>
      <c r="AH150" s="22">
        <f>BALANCE!AH274+BALANCE!AH306+BALANCE!AH338</f>
        <v>0</v>
      </c>
      <c r="AI150" s="22">
        <f>BALANCE!AI274+BALANCE!AI306+BALANCE!AI338</f>
        <v>0</v>
      </c>
      <c r="AJ150" s="373">
        <f>BALANCE!AJ274+BALANCE!AJ306+BALANCE!AJ338</f>
        <v>5773.2055699999992</v>
      </c>
    </row>
    <row r="151" spans="2:36" x14ac:dyDescent="0.25">
      <c r="B151" s="38" t="s">
        <v>639</v>
      </c>
      <c r="C151" s="9" t="s">
        <v>627</v>
      </c>
      <c r="D151" s="22">
        <f>BALANCE!D275+BALANCE!D307+BALANCE!D339</f>
        <v>1659.4028600000001</v>
      </c>
      <c r="E151" s="22">
        <f>BALANCE!E275+BALANCE!E307+BALANCE!E339</f>
        <v>1162.78754</v>
      </c>
      <c r="F151" s="22">
        <f>BALANCE!F275+BALANCE!F307+BALANCE!F339</f>
        <v>4044.9162200000001</v>
      </c>
      <c r="G151" s="22">
        <f>BALANCE!G275+BALANCE!G307+BALANCE!G339</f>
        <v>1248.0208799999998</v>
      </c>
      <c r="H151" s="22">
        <f>BALANCE!H275+BALANCE!H307+BALANCE!H339</f>
        <v>8115.1275000000005</v>
      </c>
      <c r="I151" s="22">
        <f>BALANCE!I275+BALANCE!I307+BALANCE!I339</f>
        <v>459.51309000000003</v>
      </c>
      <c r="J151" s="22">
        <f>BALANCE!J275+BALANCE!J307+BALANCE!J339</f>
        <v>1751.70345</v>
      </c>
      <c r="K151" s="22">
        <f>BALANCE!K275+BALANCE!K307+BALANCE!K339</f>
        <v>0</v>
      </c>
      <c r="L151" s="22">
        <f>BALANCE!L275+BALANCE!L307+BALANCE!L339</f>
        <v>311.82359999999994</v>
      </c>
      <c r="M151" s="22">
        <f>BALANCE!M275+BALANCE!M307+BALANCE!M339</f>
        <v>173.65082000000001</v>
      </c>
      <c r="N151" s="22">
        <f>BALANCE!N275+BALANCE!N307+BALANCE!N339</f>
        <v>645.75760000000002</v>
      </c>
      <c r="O151" s="22">
        <f>BALANCE!O275+BALANCE!O307+BALANCE!O339</f>
        <v>39.873989999999999</v>
      </c>
      <c r="P151" s="22">
        <f>BALANCE!P275+BALANCE!P307+BALANCE!P339</f>
        <v>228.32361</v>
      </c>
      <c r="Q151" s="22">
        <f>BALANCE!Q275+BALANCE!Q307+BALANCE!Q339</f>
        <v>0</v>
      </c>
      <c r="R151" s="22">
        <f>BALANCE!R275+BALANCE!R307+BALANCE!R339</f>
        <v>3610.6461600000002</v>
      </c>
      <c r="S151" s="22">
        <f>BALANCE!S275+BALANCE!S307+BALANCE!S339</f>
        <v>205.73461</v>
      </c>
      <c r="T151" s="22">
        <f>BALANCE!T275+BALANCE!T307+BALANCE!T339</f>
        <v>197.32106999999999</v>
      </c>
      <c r="U151" s="22">
        <f>BALANCE!U275+BALANCE!U307+BALANCE!U339</f>
        <v>11.2752</v>
      </c>
      <c r="V151" s="22">
        <f>BALANCE!V275+BALANCE!V307+BALANCE!V339</f>
        <v>7.8348100000000001</v>
      </c>
      <c r="W151" s="22">
        <f>BALANCE!W275+BALANCE!W307+BALANCE!W339</f>
        <v>0</v>
      </c>
      <c r="X151" s="22">
        <f>BALANCE!X275+BALANCE!X307+BALANCE!X339</f>
        <v>1.0017100000000001</v>
      </c>
      <c r="Y151" s="22">
        <f>BALANCE!Y275+BALANCE!Y307+BALANCE!Y339</f>
        <v>0</v>
      </c>
      <c r="Z151" s="22">
        <f>BALANCE!Z275+BALANCE!Z307+BALANCE!Z339</f>
        <v>7.0460700000000003</v>
      </c>
      <c r="AA151" s="22">
        <f>BALANCE!AA275+BALANCE!AA307+BALANCE!AA339</f>
        <v>0</v>
      </c>
      <c r="AB151" s="22">
        <f>BALANCE!AB275+BALANCE!AB307+BALANCE!AB339</f>
        <v>16.65925</v>
      </c>
      <c r="AC151" s="22">
        <f>BALANCE!AC275+BALANCE!AC307+BALANCE!AC339</f>
        <v>0</v>
      </c>
      <c r="AD151" s="22">
        <f>BALANCE!AD275+BALANCE!AD307+BALANCE!AD339</f>
        <v>446.87271999999996</v>
      </c>
      <c r="AE151" s="22">
        <f>BALANCE!AE275+BALANCE!AE307+BALANCE!AE339</f>
        <v>12172.64638</v>
      </c>
      <c r="AF151" s="22">
        <f>BALANCE!AF275+BALANCE!AF307+BALANCE!AF339</f>
        <v>645.75760000000002</v>
      </c>
      <c r="AG151" s="22">
        <f>BALANCE!AG275+BALANCE!AG307+BALANCE!AG339</f>
        <v>493.30923000000001</v>
      </c>
      <c r="AH151" s="22">
        <f>BALANCE!AH275+BALANCE!AH307+BALANCE!AH339</f>
        <v>0</v>
      </c>
      <c r="AI151" s="22">
        <f>BALANCE!AI275+BALANCE!AI307+BALANCE!AI339</f>
        <v>0</v>
      </c>
      <c r="AJ151" s="373">
        <f>BALANCE!AJ275+BALANCE!AJ307+BALANCE!AJ339</f>
        <v>11033.57955</v>
      </c>
    </row>
    <row r="152" spans="2:36" x14ac:dyDescent="0.25">
      <c r="B152" s="38" t="s">
        <v>640</v>
      </c>
      <c r="C152" s="9" t="s">
        <v>629</v>
      </c>
      <c r="D152" s="22">
        <f>BALANCE!D276+BALANCE!D308+BALANCE!D340</f>
        <v>2225.9177799999998</v>
      </c>
      <c r="E152" s="22">
        <f>BALANCE!E276+BALANCE!E308+BALANCE!E340</f>
        <v>1519.3898300000001</v>
      </c>
      <c r="F152" s="22">
        <f>BALANCE!F276+BALANCE!F308+BALANCE!F340</f>
        <v>2282.7950599999999</v>
      </c>
      <c r="G152" s="22">
        <f>BALANCE!G276+BALANCE!G308+BALANCE!G340</f>
        <v>400.57359000000002</v>
      </c>
      <c r="H152" s="22">
        <f>BALANCE!H276+BALANCE!H308+BALANCE!H340</f>
        <v>6428.6762600000002</v>
      </c>
      <c r="I152" s="22">
        <f>BALANCE!I276+BALANCE!I308+BALANCE!I340</f>
        <v>691.85343</v>
      </c>
      <c r="J152" s="22">
        <f>BALANCE!J276+BALANCE!J308+BALANCE!J340</f>
        <v>403.04829000000001</v>
      </c>
      <c r="K152" s="22">
        <f>BALANCE!K276+BALANCE!K308+BALANCE!K340</f>
        <v>0</v>
      </c>
      <c r="L152" s="22">
        <f>BALANCE!L276+BALANCE!L308+BALANCE!L340</f>
        <v>166.15697</v>
      </c>
      <c r="M152" s="22">
        <f>BALANCE!M276+BALANCE!M308+BALANCE!M340</f>
        <v>292.06305000000003</v>
      </c>
      <c r="N152" s="22">
        <f>BALANCE!N276+BALANCE!N308+BALANCE!N340</f>
        <v>262.96663999999998</v>
      </c>
      <c r="O152" s="22">
        <f>BALANCE!O276+BALANCE!O308+BALANCE!O340</f>
        <v>644.22613000000001</v>
      </c>
      <c r="P152" s="22">
        <f>BALANCE!P276+BALANCE!P308+BALANCE!P340</f>
        <v>533.93317000000002</v>
      </c>
      <c r="Q152" s="22">
        <f>BALANCE!Q276+BALANCE!Q308+BALANCE!Q340</f>
        <v>0</v>
      </c>
      <c r="R152" s="22">
        <f>BALANCE!R276+BALANCE!R308+BALANCE!R340</f>
        <v>2994.2476799999999</v>
      </c>
      <c r="S152" s="22">
        <f>BALANCE!S276+BALANCE!S308+BALANCE!S340</f>
        <v>673.56312000000014</v>
      </c>
      <c r="T152" s="22">
        <f>BALANCE!T276+BALANCE!T308+BALANCE!T340</f>
        <v>19.225770000000001</v>
      </c>
      <c r="U152" s="22">
        <f>BALANCE!U276+BALANCE!U308+BALANCE!U340</f>
        <v>7.8221800000000004</v>
      </c>
      <c r="V152" s="22">
        <f>BALANCE!V276+BALANCE!V308+BALANCE!V340</f>
        <v>5.82287</v>
      </c>
      <c r="W152" s="22">
        <f>BALANCE!W276+BALANCE!W308+BALANCE!W340</f>
        <v>0</v>
      </c>
      <c r="X152" s="22">
        <f>BALANCE!X276+BALANCE!X308+BALANCE!X340</f>
        <v>0</v>
      </c>
      <c r="Y152" s="22">
        <f>BALANCE!Y276+BALANCE!Y308+BALANCE!Y340</f>
        <v>0</v>
      </c>
      <c r="Z152" s="22">
        <f>BALANCE!Z276+BALANCE!Z308+BALANCE!Z340</f>
        <v>10.013199999999999</v>
      </c>
      <c r="AA152" s="22">
        <f>BALANCE!AA276+BALANCE!AA308+BALANCE!AA340</f>
        <v>0</v>
      </c>
      <c r="AB152" s="22">
        <f>BALANCE!AB276+BALANCE!AB308+BALANCE!AB340</f>
        <v>35.19014</v>
      </c>
      <c r="AC152" s="22">
        <f>BALANCE!AC276+BALANCE!AC308+BALANCE!AC340</f>
        <v>0</v>
      </c>
      <c r="AD152" s="22">
        <f>BALANCE!AD276+BALANCE!AD308+BALANCE!AD340</f>
        <v>751.63728000000003</v>
      </c>
      <c r="AE152" s="22">
        <f>BALANCE!AE276+BALANCE!AE308+BALANCE!AE340</f>
        <v>10174.56122</v>
      </c>
      <c r="AF152" s="22">
        <f>BALANCE!AF276+BALANCE!AF308+BALANCE!AF340</f>
        <v>262.96663999999998</v>
      </c>
      <c r="AG152" s="22">
        <f>BALANCE!AG276+BALANCE!AG308+BALANCE!AG340</f>
        <v>464.04289</v>
      </c>
      <c r="AH152" s="22">
        <f>BALANCE!AH276+BALANCE!AH308+BALANCE!AH340</f>
        <v>0</v>
      </c>
      <c r="AI152" s="22">
        <f>BALANCE!AI276+BALANCE!AI308+BALANCE!AI340</f>
        <v>0</v>
      </c>
      <c r="AJ152" s="373">
        <f>BALANCE!AJ276+BALANCE!AJ308+BALANCE!AJ340</f>
        <v>9447.5516900000021</v>
      </c>
    </row>
    <row r="153" spans="2:36" x14ac:dyDescent="0.25">
      <c r="B153" s="38" t="s">
        <v>641</v>
      </c>
      <c r="C153" s="9" t="s">
        <v>631</v>
      </c>
      <c r="D153" s="22">
        <f>BALANCE!D277+BALANCE!D309+BALANCE!D341</f>
        <v>5513.3006999999998</v>
      </c>
      <c r="E153" s="22">
        <f>BALANCE!E277+BALANCE!E309+BALANCE!E341</f>
        <v>6817.4577300000001</v>
      </c>
      <c r="F153" s="22">
        <f>BALANCE!F277+BALANCE!F309+BALANCE!F341</f>
        <v>338.66906</v>
      </c>
      <c r="G153" s="22">
        <f>BALANCE!G277+BALANCE!G309+BALANCE!G341</f>
        <v>349.40398999999996</v>
      </c>
      <c r="H153" s="22">
        <f>BALANCE!H277+BALANCE!H309+BALANCE!H341</f>
        <v>13018.831479999999</v>
      </c>
      <c r="I153" s="22">
        <f>BALANCE!I277+BALANCE!I309+BALANCE!I341</f>
        <v>1529.26016</v>
      </c>
      <c r="J153" s="22">
        <f>BALANCE!J277+BALANCE!J309+BALANCE!J341</f>
        <v>2559.1790599999999</v>
      </c>
      <c r="K153" s="22">
        <f>BALANCE!K277+BALANCE!K309+BALANCE!K341</f>
        <v>2E-3</v>
      </c>
      <c r="L153" s="22">
        <f>BALANCE!L277+BALANCE!L309+BALANCE!L341</f>
        <v>40.569220000000001</v>
      </c>
      <c r="M153" s="22">
        <f>BALANCE!M277+BALANCE!M309+BALANCE!M341</f>
        <v>81.606760000000008</v>
      </c>
      <c r="N153" s="22">
        <f>BALANCE!N277+BALANCE!N309+BALANCE!N341</f>
        <v>1470.0322000000001</v>
      </c>
      <c r="O153" s="22">
        <f>BALANCE!O277+BALANCE!O309+BALANCE!O341</f>
        <v>733.55335000000002</v>
      </c>
      <c r="P153" s="22">
        <f>BALANCE!P277+BALANCE!P309+BALANCE!P341</f>
        <v>684.57854999999995</v>
      </c>
      <c r="Q153" s="22">
        <f>BALANCE!Q277+BALANCE!Q309+BALANCE!Q341</f>
        <v>2.3E-2</v>
      </c>
      <c r="R153" s="22">
        <f>BALANCE!R277+BALANCE!R309+BALANCE!R341</f>
        <v>7098.8043000000007</v>
      </c>
      <c r="S153" s="22">
        <f>BALANCE!S277+BALANCE!S309+BALANCE!S341</f>
        <v>853.49910999999997</v>
      </c>
      <c r="T153" s="22">
        <f>BALANCE!T277+BALANCE!T309+BALANCE!T341</f>
        <v>156.56572</v>
      </c>
      <c r="U153" s="22">
        <f>BALANCE!U277+BALANCE!U309+BALANCE!U341</f>
        <v>40.03933</v>
      </c>
      <c r="V153" s="22">
        <f>BALANCE!V277+BALANCE!V309+BALANCE!V341</f>
        <v>3.2014000000000005</v>
      </c>
      <c r="W153" s="22">
        <f>BALANCE!W277+BALANCE!W309+BALANCE!W341</f>
        <v>0</v>
      </c>
      <c r="X153" s="22">
        <f>BALANCE!X277+BALANCE!X309+BALANCE!X341</f>
        <v>5.8011299999999997</v>
      </c>
      <c r="Y153" s="22">
        <f>BALANCE!Y277+BALANCE!Y309+BALANCE!Y341</f>
        <v>0</v>
      </c>
      <c r="Z153" s="22">
        <f>BALANCE!Z277+BALANCE!Z309+BALANCE!Z341</f>
        <v>27.625320000000002</v>
      </c>
      <c r="AA153" s="22">
        <f>BALANCE!AA277+BALANCE!AA309+BALANCE!AA341</f>
        <v>0</v>
      </c>
      <c r="AB153" s="22">
        <f>BALANCE!AB277+BALANCE!AB309+BALANCE!AB341</f>
        <v>90.315790000000007</v>
      </c>
      <c r="AC153" s="22">
        <f>BALANCE!AC277+BALANCE!AC309+BALANCE!AC341</f>
        <v>0</v>
      </c>
      <c r="AD153" s="22">
        <f>BALANCE!AD277+BALANCE!AD309+BALANCE!AD341</f>
        <v>1177.0477999999998</v>
      </c>
      <c r="AE153" s="22">
        <f>BALANCE!AE277+BALANCE!AE309+BALANCE!AE341</f>
        <v>21294.683580000001</v>
      </c>
      <c r="AF153" s="22">
        <f>BALANCE!AF277+BALANCE!AF309+BALANCE!AF341</f>
        <v>1470.0342000000001</v>
      </c>
      <c r="AG153" s="22">
        <f>BALANCE!AG277+BALANCE!AG309+BALANCE!AG341</f>
        <v>125.37738</v>
      </c>
      <c r="AH153" s="22">
        <f>BALANCE!AH277+BALANCE!AH309+BALANCE!AH341</f>
        <v>0</v>
      </c>
      <c r="AI153" s="22">
        <f>BALANCE!AI277+BALANCE!AI309+BALANCE!AI341</f>
        <v>0</v>
      </c>
      <c r="AJ153" s="373">
        <f>BALANCE!AJ277+BALANCE!AJ309+BALANCE!AJ341</f>
        <v>19699.272000000001</v>
      </c>
    </row>
    <row r="154" spans="2:36" x14ac:dyDescent="0.25">
      <c r="B154" s="15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373"/>
    </row>
    <row r="155" spans="2:36" s="42" customFormat="1" x14ac:dyDescent="0.25">
      <c r="B155" s="31"/>
      <c r="C155" s="6" t="s">
        <v>1847</v>
      </c>
      <c r="D155" s="135">
        <f>SUM(D156:D160)</f>
        <v>8498.5880500000003</v>
      </c>
      <c r="E155" s="135">
        <f t="shared" ref="E155:AI155" si="21">SUM(E156:E160)</f>
        <v>52777.653730000005</v>
      </c>
      <c r="F155" s="135">
        <f t="shared" si="21"/>
        <v>24466.588460000003</v>
      </c>
      <c r="G155" s="135">
        <f t="shared" si="21"/>
        <v>5971.1009499999991</v>
      </c>
      <c r="H155" s="135">
        <f t="shared" si="21"/>
        <v>91713.931190000003</v>
      </c>
      <c r="I155" s="135">
        <f t="shared" si="21"/>
        <v>19666.03198</v>
      </c>
      <c r="J155" s="135">
        <f t="shared" si="21"/>
        <v>9553.9861000000001</v>
      </c>
      <c r="K155" s="135">
        <f t="shared" si="21"/>
        <v>0</v>
      </c>
      <c r="L155" s="135">
        <f>SUM(L156:L160)</f>
        <v>15463.697550000001</v>
      </c>
      <c r="M155" s="135">
        <f t="shared" si="21"/>
        <v>2054.7328799999996</v>
      </c>
      <c r="N155" s="135">
        <f t="shared" si="21"/>
        <v>5136.2016700000004</v>
      </c>
      <c r="O155" s="135">
        <f t="shared" si="21"/>
        <v>1466.8735200000001</v>
      </c>
      <c r="P155" s="135">
        <f t="shared" si="21"/>
        <v>529.48742000000004</v>
      </c>
      <c r="Q155" s="135">
        <f t="shared" si="21"/>
        <v>1710.4072000000003</v>
      </c>
      <c r="R155" s="135">
        <f t="shared" si="21"/>
        <v>55581.418319999997</v>
      </c>
      <c r="S155" s="135">
        <f>SUM(S156:S160)</f>
        <v>81.339449999999999</v>
      </c>
      <c r="T155" s="135">
        <f t="shared" si="21"/>
        <v>802.86632999999995</v>
      </c>
      <c r="U155" s="135">
        <f t="shared" si="21"/>
        <v>658.45179000000007</v>
      </c>
      <c r="V155" s="135">
        <f t="shared" si="21"/>
        <v>716.69465000000002</v>
      </c>
      <c r="W155" s="135">
        <f t="shared" si="21"/>
        <v>1.337</v>
      </c>
      <c r="X155" s="135">
        <f t="shared" si="21"/>
        <v>423.8211</v>
      </c>
      <c r="Y155" s="135">
        <f t="shared" si="21"/>
        <v>160.13351</v>
      </c>
      <c r="Z155" s="135">
        <f t="shared" si="21"/>
        <v>120.3668</v>
      </c>
      <c r="AA155" s="135">
        <f t="shared" si="21"/>
        <v>0</v>
      </c>
      <c r="AB155" s="135">
        <f t="shared" si="21"/>
        <v>373.50508000000002</v>
      </c>
      <c r="AC155" s="135">
        <f>SUM(AC156:AC160)</f>
        <v>0</v>
      </c>
      <c r="AD155" s="135">
        <f t="shared" si="21"/>
        <v>3338.5157099999997</v>
      </c>
      <c r="AE155" s="135">
        <f t="shared" si="21"/>
        <v>150633.86521999998</v>
      </c>
      <c r="AF155" s="135">
        <f t="shared" si="21"/>
        <v>5136.2016700000004</v>
      </c>
      <c r="AG155" s="135">
        <f t="shared" si="21"/>
        <v>18235.125080000002</v>
      </c>
      <c r="AH155" s="135">
        <f t="shared" si="21"/>
        <v>0</v>
      </c>
      <c r="AI155" s="135">
        <f t="shared" si="21"/>
        <v>160.13351</v>
      </c>
      <c r="AJ155" s="374">
        <f>SUM(AJ156:AJ160)</f>
        <v>127102.40496000001</v>
      </c>
    </row>
    <row r="156" spans="2:36" x14ac:dyDescent="0.25">
      <c r="B156" s="38" t="s">
        <v>652</v>
      </c>
      <c r="C156" s="9" t="s">
        <v>623</v>
      </c>
      <c r="D156" s="22">
        <f>BALANCE!D279+BALANCE!D311+BALANCE!D343</f>
        <v>276.45853</v>
      </c>
      <c r="E156" s="22">
        <f>BALANCE!E279+BALANCE!E311+BALANCE!E343</f>
        <v>29551.719030000004</v>
      </c>
      <c r="F156" s="22">
        <f>BALANCE!F279+BALANCE!F311+BALANCE!F343</f>
        <v>1774.6702999999998</v>
      </c>
      <c r="G156" s="22">
        <f>BALANCE!G279+BALANCE!G311+BALANCE!G343</f>
        <v>66.572879999999998</v>
      </c>
      <c r="H156" s="22">
        <f>BALANCE!H279+BALANCE!H311+BALANCE!H343</f>
        <v>31669.420740000001</v>
      </c>
      <c r="I156" s="22">
        <f>BALANCE!I279+BALANCE!I311+BALANCE!I343</f>
        <v>0</v>
      </c>
      <c r="J156" s="22">
        <f>BALANCE!J279+BALANCE!J311+BALANCE!J343</f>
        <v>23.507639999999999</v>
      </c>
      <c r="K156" s="22">
        <f>BALANCE!K279+BALANCE!K311+BALANCE!K343</f>
        <v>0</v>
      </c>
      <c r="L156" s="22">
        <f>BALANCE!L279+BALANCE!L311+BALANCE!L343</f>
        <v>579.76331000000005</v>
      </c>
      <c r="M156" s="22">
        <f>BALANCE!M279+BALANCE!M311+BALANCE!M343</f>
        <v>34.905099999999997</v>
      </c>
      <c r="N156" s="22">
        <f>BALANCE!N279+BALANCE!N311+BALANCE!N343</f>
        <v>0</v>
      </c>
      <c r="O156" s="22">
        <f>BALANCE!O279+BALANCE!O311+BALANCE!O343</f>
        <v>46.320399999999999</v>
      </c>
      <c r="P156" s="22">
        <f>BALANCE!P279+BALANCE!P311+BALANCE!P343</f>
        <v>0</v>
      </c>
      <c r="Q156" s="22">
        <f>BALANCE!Q279+BALANCE!Q311+BALANCE!Q343</f>
        <v>0</v>
      </c>
      <c r="R156" s="22">
        <f>BALANCE!R279+BALANCE!R311+BALANCE!R343</f>
        <v>684.49644999999998</v>
      </c>
      <c r="S156" s="22">
        <f>BALANCE!S279+BALANCE!S311+BALANCE!S343</f>
        <v>4.5348899999999999</v>
      </c>
      <c r="T156" s="22">
        <f>BALANCE!T279+BALANCE!T311+BALANCE!T343</f>
        <v>0</v>
      </c>
      <c r="U156" s="22">
        <f>BALANCE!U279+BALANCE!U311+BALANCE!U343</f>
        <v>22.02955</v>
      </c>
      <c r="V156" s="22">
        <f>BALANCE!V279+BALANCE!V311+BALANCE!V343</f>
        <v>30.967739999999999</v>
      </c>
      <c r="W156" s="22">
        <f>BALANCE!W279+BALANCE!W311+BALANCE!W343</f>
        <v>0</v>
      </c>
      <c r="X156" s="22">
        <f>BALANCE!X279+BALANCE!X311+BALANCE!X343</f>
        <v>0</v>
      </c>
      <c r="Y156" s="22">
        <f>BALANCE!Y279+BALANCE!Y311+BALANCE!Y343</f>
        <v>0</v>
      </c>
      <c r="Z156" s="22">
        <f>BALANCE!Z279+BALANCE!Z311+BALANCE!Z343</f>
        <v>10.60811</v>
      </c>
      <c r="AA156" s="22">
        <f>BALANCE!AA279+BALANCE!AA311+BALANCE!AA343</f>
        <v>0</v>
      </c>
      <c r="AB156" s="22">
        <f>BALANCE!AB279+BALANCE!AB311+BALANCE!AB343</f>
        <v>0</v>
      </c>
      <c r="AC156" s="22">
        <f>BALANCE!AC279+BALANCE!AC311+BALANCE!AC343</f>
        <v>0</v>
      </c>
      <c r="AD156" s="22">
        <f>BALANCE!AD279+BALANCE!AD311+BALANCE!AD343</f>
        <v>68.140290000000007</v>
      </c>
      <c r="AE156" s="22">
        <f>BALANCE!AE279+BALANCE!AE311+BALANCE!AE343</f>
        <v>32422.057479999999</v>
      </c>
      <c r="AF156" s="22">
        <f>BALANCE!AF279+BALANCE!AF311+BALANCE!AF343</f>
        <v>0</v>
      </c>
      <c r="AG156" s="22">
        <f>BALANCE!AG279+BALANCE!AG311+BALANCE!AG343</f>
        <v>645.63615000000004</v>
      </c>
      <c r="AH156" s="22">
        <f>BALANCE!AH279+BALANCE!AH311+BALANCE!AH343</f>
        <v>0</v>
      </c>
      <c r="AI156" s="22">
        <f>BALANCE!AI279+BALANCE!AI311+BALANCE!AI343</f>
        <v>0</v>
      </c>
      <c r="AJ156" s="373">
        <f>BALANCE!AJ279+BALANCE!AJ311+BALANCE!AJ343</f>
        <v>31776.421330000005</v>
      </c>
    </row>
    <row r="157" spans="2:36" x14ac:dyDescent="0.25">
      <c r="B157" s="38" t="s">
        <v>653</v>
      </c>
      <c r="C157" s="9" t="s">
        <v>625</v>
      </c>
      <c r="D157" s="22">
        <f>BALANCE!D280+BALANCE!D312+BALANCE!D344</f>
        <v>1934.89959</v>
      </c>
      <c r="E157" s="22">
        <f>BALANCE!E280+BALANCE!E312+BALANCE!E344</f>
        <v>12350.407700000002</v>
      </c>
      <c r="F157" s="22">
        <f>BALANCE!F280+BALANCE!F312+BALANCE!F344</f>
        <v>9097.4013599999998</v>
      </c>
      <c r="G157" s="22">
        <f>BALANCE!G280+BALANCE!G312+BALANCE!G344</f>
        <v>1129.5281699999998</v>
      </c>
      <c r="H157" s="22">
        <f>BALANCE!H280+BALANCE!H312+BALANCE!H344</f>
        <v>24512.236819999998</v>
      </c>
      <c r="I157" s="22">
        <f>BALANCE!I280+BALANCE!I312+BALANCE!I344</f>
        <v>700.76107000000013</v>
      </c>
      <c r="J157" s="22">
        <f>BALANCE!J280+BALANCE!J312+BALANCE!J344</f>
        <v>455.82731999999999</v>
      </c>
      <c r="K157" s="22">
        <f>BALANCE!K280+BALANCE!K312+BALANCE!K344</f>
        <v>0</v>
      </c>
      <c r="L157" s="22">
        <f>BALANCE!L280+BALANCE!L312+BALANCE!L344</f>
        <v>7891.6082499999993</v>
      </c>
      <c r="M157" s="22">
        <f>BALANCE!M280+BALANCE!M312+BALANCE!M344</f>
        <v>569.10136999999997</v>
      </c>
      <c r="N157" s="22">
        <f>BALANCE!N280+BALANCE!N312+BALANCE!N344</f>
        <v>162.68225000000001</v>
      </c>
      <c r="O157" s="22">
        <f>BALANCE!O280+BALANCE!O312+BALANCE!O344</f>
        <v>124.42332999999999</v>
      </c>
      <c r="P157" s="22">
        <f>BALANCE!P280+BALANCE!P312+BALANCE!P344</f>
        <v>70.115940000000009</v>
      </c>
      <c r="Q157" s="22">
        <f>BALANCE!Q280+BALANCE!Q312+BALANCE!Q344</f>
        <v>630.61651000000006</v>
      </c>
      <c r="R157" s="22">
        <f>BALANCE!R280+BALANCE!R312+BALANCE!R344</f>
        <v>10605.136039999999</v>
      </c>
      <c r="S157" s="22">
        <f>BALANCE!S280+BALANCE!S312+BALANCE!S344</f>
        <v>0</v>
      </c>
      <c r="T157" s="22">
        <f>BALANCE!T280+BALANCE!T312+BALANCE!T344</f>
        <v>93.822880000000012</v>
      </c>
      <c r="U157" s="22">
        <f>BALANCE!U280+BALANCE!U312+BALANCE!U344</f>
        <v>187.57691</v>
      </c>
      <c r="V157" s="22">
        <f>BALANCE!V280+BALANCE!V312+BALANCE!V344</f>
        <v>46.149680000000004</v>
      </c>
      <c r="W157" s="22">
        <f>BALANCE!W280+BALANCE!W312+BALANCE!W344</f>
        <v>0</v>
      </c>
      <c r="X157" s="22">
        <f>BALANCE!X280+BALANCE!X312+BALANCE!X344</f>
        <v>15.62932</v>
      </c>
      <c r="Y157" s="22">
        <f>BALANCE!Y280+BALANCE!Y312+BALANCE!Y344</f>
        <v>15.755750000000001</v>
      </c>
      <c r="Z157" s="22">
        <f>BALANCE!Z280+BALANCE!Z312+BALANCE!Z344</f>
        <v>20.287549999999996</v>
      </c>
      <c r="AA157" s="22">
        <f>BALANCE!AA280+BALANCE!AA312+BALANCE!AA344</f>
        <v>0</v>
      </c>
      <c r="AB157" s="22">
        <f>BALANCE!AB280+BALANCE!AB312+BALANCE!AB344</f>
        <v>18.626429999999999</v>
      </c>
      <c r="AC157" s="22">
        <f>BALANCE!AC280+BALANCE!AC312+BALANCE!AC344</f>
        <v>0</v>
      </c>
      <c r="AD157" s="22">
        <f>BALANCE!AD280+BALANCE!AD312+BALANCE!AD344</f>
        <v>397.84852000000001</v>
      </c>
      <c r="AE157" s="22">
        <f>BALANCE!AE280+BALANCE!AE312+BALANCE!AE344</f>
        <v>35515.221379999995</v>
      </c>
      <c r="AF157" s="22">
        <f>BALANCE!AF280+BALANCE!AF312+BALANCE!AF344</f>
        <v>162.68225000000001</v>
      </c>
      <c r="AG157" s="22">
        <f>BALANCE!AG280+BALANCE!AG312+BALANCE!AG344</f>
        <v>8506.8593000000001</v>
      </c>
      <c r="AH157" s="22">
        <f>BALANCE!AH280+BALANCE!AH312+BALANCE!AH344</f>
        <v>0</v>
      </c>
      <c r="AI157" s="22">
        <f>BALANCE!AI280+BALANCE!AI312+BALANCE!AI344</f>
        <v>15.755750000000001</v>
      </c>
      <c r="AJ157" s="373">
        <f>BALANCE!AJ280+BALANCE!AJ312+BALANCE!AJ344</f>
        <v>26829.924079999997</v>
      </c>
    </row>
    <row r="158" spans="2:36" x14ac:dyDescent="0.25">
      <c r="B158" s="38" t="s">
        <v>654</v>
      </c>
      <c r="C158" s="9" t="s">
        <v>627</v>
      </c>
      <c r="D158" s="22">
        <f>BALANCE!D281+BALANCE!D313+BALANCE!D345</f>
        <v>6193.1476200000006</v>
      </c>
      <c r="E158" s="22">
        <f>BALANCE!E281+BALANCE!E313+BALANCE!E345</f>
        <v>7847.9234199999992</v>
      </c>
      <c r="F158" s="22">
        <f>BALANCE!F281+BALANCE!F313+BALANCE!F345</f>
        <v>10802.349399999999</v>
      </c>
      <c r="G158" s="22">
        <f>BALANCE!G281+BALANCE!G313+BALANCE!G345</f>
        <v>3099.4861099999998</v>
      </c>
      <c r="H158" s="22">
        <f>BALANCE!H281+BALANCE!H313+BALANCE!H345</f>
        <v>27942.906549999996</v>
      </c>
      <c r="I158" s="22">
        <f>BALANCE!I281+BALANCE!I313+BALANCE!I345</f>
        <v>2179.3343800000002</v>
      </c>
      <c r="J158" s="22">
        <f>BALANCE!J281+BALANCE!J313+BALANCE!J345</f>
        <v>7775.4331000000002</v>
      </c>
      <c r="K158" s="22">
        <f>BALANCE!K281+BALANCE!K313+BALANCE!K345</f>
        <v>0</v>
      </c>
      <c r="L158" s="22">
        <f>BALANCE!L281+BALANCE!L313+BALANCE!L345</f>
        <v>4909.3785600000001</v>
      </c>
      <c r="M158" s="22">
        <f>BALANCE!M281+BALANCE!M313+BALANCE!M345</f>
        <v>899.09520999999995</v>
      </c>
      <c r="N158" s="22">
        <f>BALANCE!N281+BALANCE!N313+BALANCE!N345</f>
        <v>1532.7555299999999</v>
      </c>
      <c r="O158" s="22">
        <f>BALANCE!O281+BALANCE!O313+BALANCE!O345</f>
        <v>201.50126999999998</v>
      </c>
      <c r="P158" s="22">
        <f>BALANCE!P281+BALANCE!P313+BALANCE!P345</f>
        <v>141.39259000000001</v>
      </c>
      <c r="Q158" s="22">
        <f>BALANCE!Q281+BALANCE!Q313+BALANCE!Q345</f>
        <v>860.46987000000013</v>
      </c>
      <c r="R158" s="22">
        <f>BALANCE!R281+BALANCE!R313+BALANCE!R345</f>
        <v>18499.360510000002</v>
      </c>
      <c r="S158" s="22">
        <f>BALANCE!S281+BALANCE!S313+BALANCE!S345</f>
        <v>13.48874</v>
      </c>
      <c r="T158" s="22">
        <f>BALANCE!T281+BALANCE!T313+BALANCE!T345</f>
        <v>243.88733999999999</v>
      </c>
      <c r="U158" s="22">
        <f>BALANCE!U281+BALANCE!U313+BALANCE!U345</f>
        <v>36.39817</v>
      </c>
      <c r="V158" s="22">
        <f>BALANCE!V281+BALANCE!V313+BALANCE!V345</f>
        <v>58.722070000000002</v>
      </c>
      <c r="W158" s="22">
        <f>BALANCE!W281+BALANCE!W313+BALANCE!W345</f>
        <v>0</v>
      </c>
      <c r="X158" s="22">
        <f>BALANCE!X281+BALANCE!X313+BALANCE!X345</f>
        <v>40.236089999999997</v>
      </c>
      <c r="Y158" s="22">
        <f>BALANCE!Y281+BALANCE!Y313+BALANCE!Y345</f>
        <v>31.870010000000001</v>
      </c>
      <c r="Z158" s="22">
        <f>BALANCE!Z281+BALANCE!Z313+BALANCE!Z345</f>
        <v>19.929729999999999</v>
      </c>
      <c r="AA158" s="22">
        <f>BALANCE!AA281+BALANCE!AA313+BALANCE!AA345</f>
        <v>0</v>
      </c>
      <c r="AB158" s="22">
        <f>BALANCE!AB281+BALANCE!AB313+BALANCE!AB345</f>
        <v>48.368189999999998</v>
      </c>
      <c r="AC158" s="22">
        <f>BALANCE!AC281+BALANCE!AC313+BALANCE!AC345</f>
        <v>0</v>
      </c>
      <c r="AD158" s="22">
        <f>BALANCE!AD281+BALANCE!AD313+BALANCE!AD345</f>
        <v>492.90034000000003</v>
      </c>
      <c r="AE158" s="22">
        <f>BALANCE!AE281+BALANCE!AE313+BALANCE!AE345</f>
        <v>46935.167399999998</v>
      </c>
      <c r="AF158" s="22">
        <f>BALANCE!AF281+BALANCE!AF313+BALANCE!AF345</f>
        <v>1532.7555299999999</v>
      </c>
      <c r="AG158" s="22">
        <f>BALANCE!AG281+BALANCE!AG313+BALANCE!AG345</f>
        <v>5867.1958400000003</v>
      </c>
      <c r="AH158" s="22">
        <f>BALANCE!AH281+BALANCE!AH313+BALANCE!AH345</f>
        <v>0</v>
      </c>
      <c r="AI158" s="22">
        <f>BALANCE!AI281+BALANCE!AI313+BALANCE!AI345</f>
        <v>31.870010000000001</v>
      </c>
      <c r="AJ158" s="373">
        <f>BALANCE!AJ281+BALANCE!AJ313+BALANCE!AJ345</f>
        <v>39503.346019999997</v>
      </c>
    </row>
    <row r="159" spans="2:36" x14ac:dyDescent="0.25">
      <c r="B159" s="38" t="s">
        <v>655</v>
      </c>
      <c r="C159" s="9" t="s">
        <v>1108</v>
      </c>
      <c r="D159" s="22">
        <f>BALANCE!D282+BALANCE!D314+BALANCE!D346</f>
        <v>35.663139999999999</v>
      </c>
      <c r="E159" s="22">
        <f>BALANCE!E282+BALANCE!E314+BALANCE!E346</f>
        <v>1968.9518800000001</v>
      </c>
      <c r="F159" s="22">
        <f>BALANCE!F282+BALANCE!F314+BALANCE!F346</f>
        <v>2122.1112499999999</v>
      </c>
      <c r="G159" s="22">
        <f>BALANCE!G282+BALANCE!G314+BALANCE!G346</f>
        <v>1548.9028800000001</v>
      </c>
      <c r="H159" s="22">
        <f>BALANCE!H282+BALANCE!H314+BALANCE!H346</f>
        <v>5675.6291500000007</v>
      </c>
      <c r="I159" s="22">
        <f>BALANCE!I282+BALANCE!I314+BALANCE!I346</f>
        <v>3493.1028499999998</v>
      </c>
      <c r="J159" s="22">
        <f>BALANCE!J282+BALANCE!J314+BALANCE!J346</f>
        <v>407.7817</v>
      </c>
      <c r="K159" s="22">
        <f>BALANCE!K282+BALANCE!K314+BALANCE!K346</f>
        <v>0</v>
      </c>
      <c r="L159" s="22">
        <f>BALANCE!L282+BALANCE!L314+BALANCE!L346</f>
        <v>1311.52916</v>
      </c>
      <c r="M159" s="22">
        <f>BALANCE!M282+BALANCE!M314+BALANCE!M346</f>
        <v>278.87573000000003</v>
      </c>
      <c r="N159" s="22">
        <f>BALANCE!N282+BALANCE!N314+BALANCE!N346</f>
        <v>1446.7076199999999</v>
      </c>
      <c r="O159" s="22">
        <f>BALANCE!O282+BALANCE!O314+BALANCE!O346</f>
        <v>563.17111999999997</v>
      </c>
      <c r="P159" s="22">
        <f>BALANCE!P282+BALANCE!P314+BALANCE!P346</f>
        <v>223.32395</v>
      </c>
      <c r="Q159" s="22">
        <f>BALANCE!Q282+BALANCE!Q314+BALANCE!Q346</f>
        <v>79.198369999999997</v>
      </c>
      <c r="R159" s="22">
        <f>BALANCE!R282+BALANCE!R314+BALANCE!R346</f>
        <v>7803.6904999999997</v>
      </c>
      <c r="S159" s="22">
        <f>BALANCE!S282+BALANCE!S314+BALANCE!S346</f>
        <v>12.58592</v>
      </c>
      <c r="T159" s="22">
        <f>BALANCE!T282+BALANCE!T314+BALANCE!T346</f>
        <v>139.85509000000002</v>
      </c>
      <c r="U159" s="22">
        <f>BALANCE!U282+BALANCE!U314+BALANCE!U346</f>
        <v>21.719200000000001</v>
      </c>
      <c r="V159" s="22">
        <f>BALANCE!V282+BALANCE!V314+BALANCE!V346</f>
        <v>65.103319999999997</v>
      </c>
      <c r="W159" s="22">
        <f>BALANCE!W282+BALANCE!W314+BALANCE!W346</f>
        <v>0</v>
      </c>
      <c r="X159" s="22">
        <f>BALANCE!X282+BALANCE!X314+BALANCE!X346</f>
        <v>33.981349999999999</v>
      </c>
      <c r="Y159" s="22">
        <f>BALANCE!Y282+BALANCE!Y314+BALANCE!Y346</f>
        <v>22.372280000000003</v>
      </c>
      <c r="Z159" s="22">
        <f>BALANCE!Z282+BALANCE!Z314+BALANCE!Z346</f>
        <v>18.017019999999999</v>
      </c>
      <c r="AA159" s="22">
        <f>BALANCE!AA282+BALANCE!AA314+BALANCE!AA346</f>
        <v>0</v>
      </c>
      <c r="AB159" s="22">
        <f>BALANCE!AB282+BALANCE!AB314+BALANCE!AB346</f>
        <v>90.136770000000013</v>
      </c>
      <c r="AC159" s="22">
        <f>BALANCE!AC282+BALANCE!AC314+BALANCE!AC346</f>
        <v>0</v>
      </c>
      <c r="AD159" s="22">
        <f>BALANCE!AD282+BALANCE!AD314+BALANCE!AD346</f>
        <v>403.77095000000008</v>
      </c>
      <c r="AE159" s="22">
        <f>BALANCE!AE282+BALANCE!AE314+BALANCE!AE346</f>
        <v>13883.0906</v>
      </c>
      <c r="AF159" s="22">
        <f>BALANCE!AF282+BALANCE!AF314+BALANCE!AF346</f>
        <v>1446.7076199999999</v>
      </c>
      <c r="AG159" s="22">
        <f>BALANCE!AG282+BALANCE!AG314+BALANCE!AG346</f>
        <v>1655.50821</v>
      </c>
      <c r="AH159" s="22">
        <f>BALANCE!AH282+BALANCE!AH314+BALANCE!AH346</f>
        <v>0</v>
      </c>
      <c r="AI159" s="22">
        <f>BALANCE!AI282+BALANCE!AI314+BALANCE!AI346</f>
        <v>22.372280000000003</v>
      </c>
      <c r="AJ159" s="373">
        <f>BALANCE!AJ282+BALANCE!AJ314+BALANCE!AJ346</f>
        <v>10758.502490000001</v>
      </c>
    </row>
    <row r="160" spans="2:36" x14ac:dyDescent="0.25">
      <c r="B160" s="38" t="s">
        <v>656</v>
      </c>
      <c r="C160" s="9" t="s">
        <v>1109</v>
      </c>
      <c r="D160" s="22">
        <f>BALANCE!D283+BALANCE!D315+BALANCE!D347</f>
        <v>58.419170000000001</v>
      </c>
      <c r="E160" s="22">
        <f>BALANCE!E283+BALANCE!E315+BALANCE!E347</f>
        <v>1058.6516999999999</v>
      </c>
      <c r="F160" s="22">
        <f>BALANCE!F283+BALANCE!F315+BALANCE!F347</f>
        <v>670.05615</v>
      </c>
      <c r="G160" s="22">
        <f>BALANCE!G283+BALANCE!G315+BALANCE!G347</f>
        <v>126.61091</v>
      </c>
      <c r="H160" s="22">
        <f>BALANCE!H283+BALANCE!H315+BALANCE!H347</f>
        <v>1913.73793</v>
      </c>
      <c r="I160" s="22">
        <f>BALANCE!I283+BALANCE!I315+BALANCE!I347</f>
        <v>13292.83368</v>
      </c>
      <c r="J160" s="22">
        <f>BALANCE!J283+BALANCE!J315+BALANCE!J347</f>
        <v>891.43633999999997</v>
      </c>
      <c r="K160" s="22">
        <f>BALANCE!K283+BALANCE!K315+BALANCE!K347</f>
        <v>0</v>
      </c>
      <c r="L160" s="22">
        <f>BALANCE!L283+BALANCE!L315+BALANCE!L347</f>
        <v>771.41827000000001</v>
      </c>
      <c r="M160" s="22">
        <f>BALANCE!M283+BALANCE!M315+BALANCE!M347</f>
        <v>272.75546999999995</v>
      </c>
      <c r="N160" s="22">
        <f>BALANCE!N283+BALANCE!N315+BALANCE!N347</f>
        <v>1994.05627</v>
      </c>
      <c r="O160" s="22">
        <f>BALANCE!O283+BALANCE!O315+BALANCE!O347</f>
        <v>531.45740000000001</v>
      </c>
      <c r="P160" s="22">
        <f>BALANCE!P283+BALANCE!P315+BALANCE!P347</f>
        <v>94.654939999999996</v>
      </c>
      <c r="Q160" s="22">
        <f>BALANCE!Q283+BALANCE!Q315+BALANCE!Q347</f>
        <v>140.12245000000001</v>
      </c>
      <c r="R160" s="22">
        <f>BALANCE!R283+BALANCE!R315+BALANCE!R347</f>
        <v>17988.734819999998</v>
      </c>
      <c r="S160" s="22">
        <f>BALANCE!S283+BALANCE!S315+BALANCE!S347</f>
        <v>50.729900000000001</v>
      </c>
      <c r="T160" s="22">
        <f>BALANCE!T283+BALANCE!T315+BALANCE!T347</f>
        <v>325.30101999999994</v>
      </c>
      <c r="U160" s="22">
        <f>BALANCE!U283+BALANCE!U315+BALANCE!U347</f>
        <v>390.72796</v>
      </c>
      <c r="V160" s="22">
        <f>BALANCE!V283+BALANCE!V315+BALANCE!V347</f>
        <v>515.75184000000002</v>
      </c>
      <c r="W160" s="22">
        <f>BALANCE!W283+BALANCE!W315+BALANCE!W347</f>
        <v>1.337</v>
      </c>
      <c r="X160" s="22">
        <f>BALANCE!X283+BALANCE!X315+BALANCE!X347</f>
        <v>333.97433999999998</v>
      </c>
      <c r="Y160" s="22">
        <f>BALANCE!Y283+BALANCE!Y315+BALANCE!Y347</f>
        <v>90.135469999999998</v>
      </c>
      <c r="Z160" s="22">
        <f>BALANCE!Z283+BALANCE!Z315+BALANCE!Z347</f>
        <v>51.524389999999997</v>
      </c>
      <c r="AA160" s="22">
        <f>BALANCE!AA283+BALANCE!AA315+BALANCE!AA347</f>
        <v>0</v>
      </c>
      <c r="AB160" s="22">
        <f>BALANCE!AB283+BALANCE!AB315+BALANCE!AB347</f>
        <v>216.37369000000001</v>
      </c>
      <c r="AC160" s="22">
        <f>BALANCE!AC283+BALANCE!AC315+BALANCE!AC347</f>
        <v>0</v>
      </c>
      <c r="AD160" s="22">
        <f>BALANCE!AD283+BALANCE!AD315+BALANCE!AD347</f>
        <v>1975.8556099999998</v>
      </c>
      <c r="AE160" s="22">
        <f>BALANCE!AE283+BALANCE!AE315+BALANCE!AE347</f>
        <v>21878.32836</v>
      </c>
      <c r="AF160" s="22">
        <f>BALANCE!AF283+BALANCE!AF315+BALANCE!AF347</f>
        <v>1994.05627</v>
      </c>
      <c r="AG160" s="22">
        <f>BALANCE!AG283+BALANCE!AG315+BALANCE!AG347</f>
        <v>1559.9255799999999</v>
      </c>
      <c r="AH160" s="22">
        <f>BALANCE!AH283+BALANCE!AH315+BALANCE!AH347</f>
        <v>0</v>
      </c>
      <c r="AI160" s="22">
        <f>BALANCE!AI283+BALANCE!AI315+BALANCE!AI347</f>
        <v>90.135469999999998</v>
      </c>
      <c r="AJ160" s="373">
        <f>BALANCE!AJ283+BALANCE!AJ315+BALANCE!AJ347</f>
        <v>18234.211040000002</v>
      </c>
    </row>
    <row r="161" spans="2:36" x14ac:dyDescent="0.25">
      <c r="B161" s="15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373"/>
    </row>
    <row r="162" spans="2:36" x14ac:dyDescent="0.25">
      <c r="B162" s="31"/>
      <c r="C162" s="6" t="s">
        <v>1034</v>
      </c>
      <c r="D162" s="21">
        <f>SUM(D163:D168)</f>
        <v>670.63018999999997</v>
      </c>
      <c r="E162" s="21">
        <f t="shared" ref="E162:AI162" si="22">SUM(E163:E168)</f>
        <v>9571.5503199999985</v>
      </c>
      <c r="F162" s="21">
        <f t="shared" si="22"/>
        <v>7467.5454300000001</v>
      </c>
      <c r="G162" s="21">
        <f t="shared" si="22"/>
        <v>1746.7472500000001</v>
      </c>
      <c r="H162" s="21">
        <f t="shared" si="22"/>
        <v>19456.473190000001</v>
      </c>
      <c r="I162" s="21">
        <f t="shared" si="22"/>
        <v>246.26263999999998</v>
      </c>
      <c r="J162" s="21">
        <f t="shared" si="22"/>
        <v>1129.5607500000001</v>
      </c>
      <c r="K162" s="21">
        <f t="shared" si="22"/>
        <v>0</v>
      </c>
      <c r="L162" s="21">
        <f>SUM(L163:L168)</f>
        <v>0</v>
      </c>
      <c r="M162" s="21">
        <f t="shared" si="22"/>
        <v>155.04490000000001</v>
      </c>
      <c r="N162" s="21">
        <f t="shared" si="22"/>
        <v>408.86680999999999</v>
      </c>
      <c r="O162" s="21">
        <f t="shared" si="22"/>
        <v>254.66573</v>
      </c>
      <c r="P162" s="21">
        <f t="shared" si="22"/>
        <v>39.958020000000005</v>
      </c>
      <c r="Q162" s="21">
        <f t="shared" si="22"/>
        <v>23.802959999999999</v>
      </c>
      <c r="R162" s="21">
        <f t="shared" si="22"/>
        <v>2258.1618100000005</v>
      </c>
      <c r="S162" s="21">
        <f>SUM(S163:S168)</f>
        <v>52.658580000000001</v>
      </c>
      <c r="T162" s="21">
        <f t="shared" si="22"/>
        <v>5.0000000000000001E-3</v>
      </c>
      <c r="U162" s="21">
        <f t="shared" si="22"/>
        <v>0</v>
      </c>
      <c r="V162" s="21">
        <f t="shared" si="22"/>
        <v>6.1638299999999999</v>
      </c>
      <c r="W162" s="21">
        <f t="shared" si="22"/>
        <v>4.0000000000000001E-3</v>
      </c>
      <c r="X162" s="21">
        <f t="shared" si="22"/>
        <v>1E-3</v>
      </c>
      <c r="Y162" s="21">
        <f t="shared" si="22"/>
        <v>0</v>
      </c>
      <c r="Z162" s="21">
        <f t="shared" si="22"/>
        <v>37.732640000000004</v>
      </c>
      <c r="AA162" s="21">
        <f t="shared" si="22"/>
        <v>0</v>
      </c>
      <c r="AB162" s="21">
        <f t="shared" si="22"/>
        <v>89.642359999999996</v>
      </c>
      <c r="AC162" s="21">
        <f>SUM(AC163:AC168)</f>
        <v>0</v>
      </c>
      <c r="AD162" s="21">
        <f t="shared" si="22"/>
        <v>186.20740999999998</v>
      </c>
      <c r="AE162" s="21">
        <f t="shared" si="22"/>
        <v>21900.842410000001</v>
      </c>
      <c r="AF162" s="21">
        <f t="shared" si="22"/>
        <v>408.86680999999999</v>
      </c>
      <c r="AG162" s="21">
        <f t="shared" si="22"/>
        <v>161.20873</v>
      </c>
      <c r="AH162" s="21">
        <f t="shared" si="22"/>
        <v>0</v>
      </c>
      <c r="AI162" s="21">
        <f t="shared" si="22"/>
        <v>0</v>
      </c>
      <c r="AJ162" s="372">
        <f>SUM(AJ163:AJ168)</f>
        <v>21330.766869999999</v>
      </c>
    </row>
    <row r="163" spans="2:36" x14ac:dyDescent="0.25">
      <c r="B163" s="38" t="s">
        <v>667</v>
      </c>
      <c r="C163" s="9" t="s">
        <v>623</v>
      </c>
      <c r="D163" s="22">
        <f>BALANCE!D285+BALANCE!D317+BALANCE!D349</f>
        <v>61.514579999999995</v>
      </c>
      <c r="E163" s="22">
        <f>BALANCE!E285+BALANCE!E317+BALANCE!E349</f>
        <v>0</v>
      </c>
      <c r="F163" s="22">
        <f>BALANCE!F285+BALANCE!F317+BALANCE!F349</f>
        <v>952.36205999999993</v>
      </c>
      <c r="G163" s="22">
        <f>BALANCE!G285+BALANCE!G317+BALANCE!G349</f>
        <v>416.95771999999999</v>
      </c>
      <c r="H163" s="22">
        <f>BALANCE!H285+BALANCE!H317+BALANCE!H349</f>
        <v>1430.8343599999998</v>
      </c>
      <c r="I163" s="22">
        <f>BALANCE!I285+BALANCE!I317+BALANCE!I349</f>
        <v>0</v>
      </c>
      <c r="J163" s="22">
        <f>BALANCE!J285+BALANCE!J317+BALANCE!J349</f>
        <v>0</v>
      </c>
      <c r="K163" s="22">
        <f>BALANCE!K285+BALANCE!K317+BALANCE!K349</f>
        <v>0</v>
      </c>
      <c r="L163" s="22">
        <f>BALANCE!L285+BALANCE!L317+BALANCE!L349</f>
        <v>0</v>
      </c>
      <c r="M163" s="22">
        <f>BALANCE!M285+BALANCE!M317+BALANCE!M349</f>
        <v>0</v>
      </c>
      <c r="N163" s="22">
        <f>BALANCE!N285+BALANCE!N317+BALANCE!N349</f>
        <v>0</v>
      </c>
      <c r="O163" s="22">
        <f>BALANCE!O285+BALANCE!O317+BALANCE!O349</f>
        <v>4.2626600000000003</v>
      </c>
      <c r="P163" s="22">
        <f>BALANCE!P285+BALANCE!P317+BALANCE!P349</f>
        <v>0</v>
      </c>
      <c r="Q163" s="22">
        <f>BALANCE!Q285+BALANCE!Q317+BALANCE!Q349</f>
        <v>0</v>
      </c>
      <c r="R163" s="22">
        <f>BALANCE!R285+BALANCE!R317+BALANCE!R349</f>
        <v>4.2626600000000003</v>
      </c>
      <c r="S163" s="22">
        <f>BALANCE!S285+BALANCE!S317+BALANCE!S349</f>
        <v>7.69895</v>
      </c>
      <c r="T163" s="22">
        <f>BALANCE!T285+BALANCE!T317+BALANCE!T349</f>
        <v>0</v>
      </c>
      <c r="U163" s="22">
        <f>BALANCE!U285+BALANCE!U317+BALANCE!U349</f>
        <v>0</v>
      </c>
      <c r="V163" s="22">
        <f>BALANCE!V285+BALANCE!V317+BALANCE!V349</f>
        <v>1.04203</v>
      </c>
      <c r="W163" s="22">
        <f>BALANCE!W285+BALANCE!W317+BALANCE!W349</f>
        <v>0</v>
      </c>
      <c r="X163" s="22">
        <f>BALANCE!X285+BALANCE!X317+BALANCE!X349</f>
        <v>0</v>
      </c>
      <c r="Y163" s="22">
        <f>BALANCE!Y285+BALANCE!Y317+BALANCE!Y349</f>
        <v>0</v>
      </c>
      <c r="Z163" s="22">
        <f>BALANCE!Z285+BALANCE!Z317+BALANCE!Z349</f>
        <v>5.8822700000000001</v>
      </c>
      <c r="AA163" s="22">
        <f>BALANCE!AA285+BALANCE!AA317+BALANCE!AA349</f>
        <v>0</v>
      </c>
      <c r="AB163" s="22">
        <f>BALANCE!AB285+BALANCE!AB317+BALANCE!AB349</f>
        <v>0</v>
      </c>
      <c r="AC163" s="22">
        <f>BALANCE!AC285+BALANCE!AC317+BALANCE!AC349</f>
        <v>0</v>
      </c>
      <c r="AD163" s="22">
        <f>BALANCE!AD285+BALANCE!AD317+BALANCE!AD349</f>
        <v>14.623250000000001</v>
      </c>
      <c r="AE163" s="22">
        <f>BALANCE!AE285+BALANCE!AE317+BALANCE!AE349</f>
        <v>1449.72027</v>
      </c>
      <c r="AF163" s="22">
        <f>BALANCE!AF285+BALANCE!AF317+BALANCE!AF349</f>
        <v>0</v>
      </c>
      <c r="AG163" s="22">
        <f>BALANCE!AG285+BALANCE!AG317+BALANCE!AG349</f>
        <v>1.04203</v>
      </c>
      <c r="AH163" s="22">
        <f>BALANCE!AH285+BALANCE!AH317+BALANCE!AH349</f>
        <v>0</v>
      </c>
      <c r="AI163" s="22">
        <f>BALANCE!AI285+BALANCE!AI317+BALANCE!AI349</f>
        <v>0</v>
      </c>
      <c r="AJ163" s="373">
        <f>BALANCE!AJ285+BALANCE!AJ317+BALANCE!AJ349</f>
        <v>1448.67824</v>
      </c>
    </row>
    <row r="164" spans="2:36" x14ac:dyDescent="0.25">
      <c r="B164" s="38" t="s">
        <v>668</v>
      </c>
      <c r="C164" s="9" t="s">
        <v>625</v>
      </c>
      <c r="D164" s="22">
        <f>BALANCE!D286+BALANCE!D318+BALANCE!D350</f>
        <v>118.01202000000001</v>
      </c>
      <c r="E164" s="22">
        <f>BALANCE!E286+BALANCE!E318+BALANCE!E350</f>
        <v>2697.68498</v>
      </c>
      <c r="F164" s="22">
        <f>BALANCE!F286+BALANCE!F318+BALANCE!F350</f>
        <v>2302.13186</v>
      </c>
      <c r="G164" s="22">
        <f>BALANCE!G286+BALANCE!G318+BALANCE!G350</f>
        <v>183.09005999999999</v>
      </c>
      <c r="H164" s="22">
        <f>BALANCE!H286+BALANCE!H318+BALANCE!H350</f>
        <v>5300.9189200000001</v>
      </c>
      <c r="I164" s="22">
        <f>BALANCE!I286+BALANCE!I318+BALANCE!I350</f>
        <v>9.9043799999999997</v>
      </c>
      <c r="J164" s="22">
        <f>BALANCE!J286+BALANCE!J318+BALANCE!J350</f>
        <v>142.43828999999999</v>
      </c>
      <c r="K164" s="22">
        <f>BALANCE!K286+BALANCE!K318+BALANCE!K350</f>
        <v>0</v>
      </c>
      <c r="L164" s="22">
        <f>BALANCE!L286+BALANCE!L318+BALANCE!L350</f>
        <v>0</v>
      </c>
      <c r="M164" s="22">
        <f>BALANCE!M286+BALANCE!M318+BALANCE!M350</f>
        <v>26.036960000000001</v>
      </c>
      <c r="N164" s="22">
        <f>BALANCE!N286+BALANCE!N318+BALANCE!N350</f>
        <v>39.771140000000003</v>
      </c>
      <c r="O164" s="22">
        <f>BALANCE!O286+BALANCE!O318+BALANCE!O350</f>
        <v>3.5356299999999998</v>
      </c>
      <c r="P164" s="22">
        <f>BALANCE!P286+BALANCE!P318+BALANCE!P350</f>
        <v>3.6124700000000001</v>
      </c>
      <c r="Q164" s="22">
        <f>BALANCE!Q286+BALANCE!Q318+BALANCE!Q350</f>
        <v>1.3011299999999999</v>
      </c>
      <c r="R164" s="22">
        <f>BALANCE!R286+BALANCE!R318+BALANCE!R350</f>
        <v>226.59999999999997</v>
      </c>
      <c r="S164" s="22">
        <f>BALANCE!S286+BALANCE!S318+BALANCE!S350</f>
        <v>0</v>
      </c>
      <c r="T164" s="22">
        <f>BALANCE!T286+BALANCE!T318+BALANCE!T350</f>
        <v>0</v>
      </c>
      <c r="U164" s="22">
        <f>BALANCE!U286+BALANCE!U318+BALANCE!U350</f>
        <v>0</v>
      </c>
      <c r="V164" s="22">
        <f>BALANCE!V286+BALANCE!V318+BALANCE!V350</f>
        <v>1.9399599999999999</v>
      </c>
      <c r="W164" s="22">
        <f>BALANCE!W286+BALANCE!W318+BALANCE!W350</f>
        <v>0</v>
      </c>
      <c r="X164" s="22">
        <f>BALANCE!X286+BALANCE!X318+BALANCE!X350</f>
        <v>0</v>
      </c>
      <c r="Y164" s="22">
        <f>BALANCE!Y286+BALANCE!Y318+BALANCE!Y350</f>
        <v>0</v>
      </c>
      <c r="Z164" s="22">
        <f>BALANCE!Z286+BALANCE!Z318+BALANCE!Z350</f>
        <v>10.8222</v>
      </c>
      <c r="AA164" s="22">
        <f>BALANCE!AA286+BALANCE!AA318+BALANCE!AA350</f>
        <v>0</v>
      </c>
      <c r="AB164" s="22">
        <f>BALANCE!AB286+BALANCE!AB318+BALANCE!AB350</f>
        <v>5.0433400000000006</v>
      </c>
      <c r="AC164" s="22">
        <f>BALANCE!AC286+BALANCE!AC318+BALANCE!AC350</f>
        <v>0</v>
      </c>
      <c r="AD164" s="22">
        <f>BALANCE!AD286+BALANCE!AD318+BALANCE!AD350</f>
        <v>17.805499999999999</v>
      </c>
      <c r="AE164" s="22">
        <f>BALANCE!AE286+BALANCE!AE318+BALANCE!AE350</f>
        <v>5545.3244200000008</v>
      </c>
      <c r="AF164" s="22">
        <f>BALANCE!AF286+BALANCE!AF318+BALANCE!AF350</f>
        <v>39.771140000000003</v>
      </c>
      <c r="AG164" s="22">
        <f>BALANCE!AG286+BALANCE!AG318+BALANCE!AG350</f>
        <v>27.97692</v>
      </c>
      <c r="AH164" s="22">
        <f>BALANCE!AH286+BALANCE!AH318+BALANCE!AH350</f>
        <v>0</v>
      </c>
      <c r="AI164" s="22">
        <f>BALANCE!AI286+BALANCE!AI318+BALANCE!AI350</f>
        <v>0</v>
      </c>
      <c r="AJ164" s="373">
        <f>BALANCE!AJ286+BALANCE!AJ318+BALANCE!AJ350</f>
        <v>5477.57636</v>
      </c>
    </row>
    <row r="165" spans="2:36" x14ac:dyDescent="0.25">
      <c r="B165" s="38" t="s">
        <v>669</v>
      </c>
      <c r="C165" s="9" t="s">
        <v>1110</v>
      </c>
      <c r="D165" s="22">
        <f>BALANCE!D287+BALANCE!D319+BALANCE!D351</f>
        <v>244.52044000000001</v>
      </c>
      <c r="E165" s="22">
        <f>BALANCE!E287+BALANCE!E319+BALANCE!E351</f>
        <v>3092.6177699999998</v>
      </c>
      <c r="F165" s="22">
        <f>BALANCE!F287+BALANCE!F319+BALANCE!F351</f>
        <v>3225.2295800000002</v>
      </c>
      <c r="G165" s="22">
        <f>BALANCE!G287+BALANCE!G319+BALANCE!G351</f>
        <v>996.81297999999992</v>
      </c>
      <c r="H165" s="22">
        <f>BALANCE!H287+BALANCE!H319+BALANCE!H351</f>
        <v>7559.1807700000008</v>
      </c>
      <c r="I165" s="22">
        <f>BALANCE!I287+BALANCE!I319+BALANCE!I351</f>
        <v>17.069019999999998</v>
      </c>
      <c r="J165" s="22">
        <f>BALANCE!J287+BALANCE!J319+BALANCE!J351</f>
        <v>278.79413</v>
      </c>
      <c r="K165" s="22">
        <f>BALANCE!K287+BALANCE!K319+BALANCE!K351</f>
        <v>0</v>
      </c>
      <c r="L165" s="22">
        <f>BALANCE!L287+BALANCE!L319+BALANCE!L351</f>
        <v>0</v>
      </c>
      <c r="M165" s="22">
        <f>BALANCE!M287+BALANCE!M319+BALANCE!M351</f>
        <v>89.461789999999993</v>
      </c>
      <c r="N165" s="22">
        <f>BALANCE!N287+BALANCE!N319+BALANCE!N351</f>
        <v>140.95223999999999</v>
      </c>
      <c r="O165" s="22">
        <f>BALANCE!O287+BALANCE!O319+BALANCE!O351</f>
        <v>87.582620000000006</v>
      </c>
      <c r="P165" s="22">
        <f>BALANCE!P287+BALANCE!P319+BALANCE!P351</f>
        <v>15.12665</v>
      </c>
      <c r="Q165" s="22">
        <f>BALANCE!Q287+BALANCE!Q319+BALANCE!Q351</f>
        <v>7.2298200000000001</v>
      </c>
      <c r="R165" s="22">
        <f>BALANCE!R287+BALANCE!R319+BALANCE!R351</f>
        <v>636.21627000000012</v>
      </c>
      <c r="S165" s="22">
        <f>BALANCE!S287+BALANCE!S319+BALANCE!S351</f>
        <v>31.473590000000002</v>
      </c>
      <c r="T165" s="22">
        <f>BALANCE!T287+BALANCE!T319+BALANCE!T351</f>
        <v>0</v>
      </c>
      <c r="U165" s="22">
        <f>BALANCE!U287+BALANCE!U319+BALANCE!U351</f>
        <v>0</v>
      </c>
      <c r="V165" s="22">
        <f>BALANCE!V287+BALANCE!V319+BALANCE!V351</f>
        <v>1.7644299999999999</v>
      </c>
      <c r="W165" s="22">
        <f>BALANCE!W287+BALANCE!W319+BALANCE!W351</f>
        <v>0</v>
      </c>
      <c r="X165" s="22">
        <f>BALANCE!X287+BALANCE!X319+BALANCE!X351</f>
        <v>0</v>
      </c>
      <c r="Y165" s="22">
        <f>BALANCE!Y287+BALANCE!Y319+BALANCE!Y351</f>
        <v>0</v>
      </c>
      <c r="Z165" s="22">
        <f>BALANCE!Z287+BALANCE!Z319+BALANCE!Z351</f>
        <v>9.9489199999999993</v>
      </c>
      <c r="AA165" s="22">
        <f>BALANCE!AA287+BALANCE!AA319+BALANCE!AA351</f>
        <v>0</v>
      </c>
      <c r="AB165" s="22">
        <f>BALANCE!AB287+BALANCE!AB319+BALANCE!AB351</f>
        <v>29.712999999999997</v>
      </c>
      <c r="AC165" s="22">
        <f>BALANCE!AC287+BALANCE!AC319+BALANCE!AC351</f>
        <v>0</v>
      </c>
      <c r="AD165" s="22">
        <f>BALANCE!AD287+BALANCE!AD319+BALANCE!AD351</f>
        <v>72.899940000000001</v>
      </c>
      <c r="AE165" s="22">
        <f>BALANCE!AE287+BALANCE!AE319+BALANCE!AE351</f>
        <v>8268.296980000001</v>
      </c>
      <c r="AF165" s="22">
        <f>BALANCE!AF287+BALANCE!AF319+BALANCE!AF351</f>
        <v>140.95223999999999</v>
      </c>
      <c r="AG165" s="22">
        <f>BALANCE!AG287+BALANCE!AG319+BALANCE!AG351</f>
        <v>91.226219999999998</v>
      </c>
      <c r="AH165" s="22">
        <f>BALANCE!AH287+BALANCE!AH319+BALANCE!AH351</f>
        <v>0</v>
      </c>
      <c r="AI165" s="22">
        <f>BALANCE!AI287+BALANCE!AI319+BALANCE!AI351</f>
        <v>0</v>
      </c>
      <c r="AJ165" s="373">
        <f>BALANCE!AJ287+BALANCE!AJ319+BALANCE!AJ351</f>
        <v>8036.1185200000009</v>
      </c>
    </row>
    <row r="166" spans="2:36" x14ac:dyDescent="0.25">
      <c r="B166" s="38" t="s">
        <v>670</v>
      </c>
      <c r="C166" s="9" t="s">
        <v>1111</v>
      </c>
      <c r="D166" s="22">
        <f>BALANCE!D288+BALANCE!D320+BALANCE!D352</f>
        <v>58.477530000000002</v>
      </c>
      <c r="E166" s="22">
        <f>BALANCE!E288+BALANCE!E320+BALANCE!E352</f>
        <v>317.95371</v>
      </c>
      <c r="F166" s="22">
        <f>BALANCE!F288+BALANCE!F320+BALANCE!F352</f>
        <v>371.14382000000001</v>
      </c>
      <c r="G166" s="22">
        <f>BALANCE!G288+BALANCE!G320+BALANCE!G352</f>
        <v>83.960909999999998</v>
      </c>
      <c r="H166" s="22">
        <f>BALANCE!H288+BALANCE!H320+BALANCE!H352</f>
        <v>831.53597000000002</v>
      </c>
      <c r="I166" s="22">
        <f>BALANCE!I288+BALANCE!I320+BALANCE!I352</f>
        <v>7.7260999999999997</v>
      </c>
      <c r="J166" s="22">
        <f>BALANCE!J288+BALANCE!J320+BALANCE!J352</f>
        <v>94.089749999999995</v>
      </c>
      <c r="K166" s="22">
        <f>BALANCE!K288+BALANCE!K320+BALANCE!K352</f>
        <v>0</v>
      </c>
      <c r="L166" s="22">
        <f>BALANCE!L288+BALANCE!L320+BALANCE!L352</f>
        <v>0</v>
      </c>
      <c r="M166" s="22">
        <f>BALANCE!M288+BALANCE!M320+BALANCE!M352</f>
        <v>12.853159999999999</v>
      </c>
      <c r="N166" s="22">
        <f>BALANCE!N288+BALANCE!N320+BALANCE!N352</f>
        <v>46.510799999999996</v>
      </c>
      <c r="O166" s="22">
        <f>BALANCE!O288+BALANCE!O320+BALANCE!O352</f>
        <v>31.32856</v>
      </c>
      <c r="P166" s="22">
        <f>BALANCE!P288+BALANCE!P320+BALANCE!P352</f>
        <v>5.5797699999999999</v>
      </c>
      <c r="Q166" s="22">
        <f>BALANCE!Q288+BALANCE!Q320+BALANCE!Q352</f>
        <v>3.1404000000000001</v>
      </c>
      <c r="R166" s="22">
        <f>BALANCE!R288+BALANCE!R320+BALANCE!R352</f>
        <v>201.22854000000001</v>
      </c>
      <c r="S166" s="22">
        <f>BALANCE!S288+BALANCE!S320+BALANCE!S352</f>
        <v>4.24261</v>
      </c>
      <c r="T166" s="22">
        <f>BALANCE!T288+BALANCE!T320+BALANCE!T352</f>
        <v>0</v>
      </c>
      <c r="U166" s="22">
        <f>BALANCE!U288+BALANCE!U320+BALANCE!U352</f>
        <v>0</v>
      </c>
      <c r="V166" s="22">
        <f>BALANCE!V288+BALANCE!V320+BALANCE!V352</f>
        <v>0</v>
      </c>
      <c r="W166" s="22">
        <f>BALANCE!W288+BALANCE!W320+BALANCE!W352</f>
        <v>0</v>
      </c>
      <c r="X166" s="22">
        <f>BALANCE!X288+BALANCE!X320+BALANCE!X352</f>
        <v>0</v>
      </c>
      <c r="Y166" s="22">
        <f>BALANCE!Y288+BALANCE!Y320+BALANCE!Y352</f>
        <v>0</v>
      </c>
      <c r="Z166" s="22">
        <f>BALANCE!Z288+BALANCE!Z320+BALANCE!Z352</f>
        <v>1.4132</v>
      </c>
      <c r="AA166" s="22">
        <f>BALANCE!AA288+BALANCE!AA320+BALANCE!AA352</f>
        <v>0</v>
      </c>
      <c r="AB166" s="22">
        <f>BALANCE!AB288+BALANCE!AB320+BALANCE!AB352</f>
        <v>12.421860000000001</v>
      </c>
      <c r="AC166" s="22">
        <f>BALANCE!AC288+BALANCE!AC320+BALANCE!AC352</f>
        <v>0</v>
      </c>
      <c r="AD166" s="22">
        <f>BALANCE!AD288+BALANCE!AD320+BALANCE!AD352</f>
        <v>18.077669999999998</v>
      </c>
      <c r="AE166" s="22">
        <f>BALANCE!AE288+BALANCE!AE320+BALANCE!AE352</f>
        <v>1050.8421799999999</v>
      </c>
      <c r="AF166" s="22">
        <f>BALANCE!AF288+BALANCE!AF320+BALANCE!AF352</f>
        <v>46.510799999999996</v>
      </c>
      <c r="AG166" s="22">
        <f>BALANCE!AG288+BALANCE!AG320+BALANCE!AG352</f>
        <v>12.853159999999999</v>
      </c>
      <c r="AH166" s="22">
        <f>BALANCE!AH288+BALANCE!AH320+BALANCE!AH352</f>
        <v>0</v>
      </c>
      <c r="AI166" s="22">
        <f>BALANCE!AI288+BALANCE!AI320+BALANCE!AI352</f>
        <v>0</v>
      </c>
      <c r="AJ166" s="373">
        <f>BALANCE!AJ288+BALANCE!AJ320+BALANCE!AJ352</f>
        <v>991.47821999999996</v>
      </c>
    </row>
    <row r="167" spans="2:36" x14ac:dyDescent="0.25">
      <c r="B167" s="38" t="s">
        <v>671</v>
      </c>
      <c r="C167" s="180" t="s">
        <v>1112</v>
      </c>
      <c r="D167" s="22">
        <f>BALANCE!D289+BALANCE!D321+BALANCE!D353</f>
        <v>162.06003999999999</v>
      </c>
      <c r="E167" s="22">
        <f>BALANCE!E289+BALANCE!E321+BALANCE!E353</f>
        <v>2455.6438499999999</v>
      </c>
      <c r="F167" s="22">
        <f>BALANCE!F289+BALANCE!F321+BALANCE!F353</f>
        <v>463.38874999999996</v>
      </c>
      <c r="G167" s="22">
        <f>BALANCE!G289+BALANCE!G321+BALANCE!G353</f>
        <v>63.582450000000001</v>
      </c>
      <c r="H167" s="22">
        <f>BALANCE!H289+BALANCE!H321+BALANCE!H353</f>
        <v>3144.6750899999997</v>
      </c>
      <c r="I167" s="22">
        <f>BALANCE!I289+BALANCE!I321+BALANCE!I353</f>
        <v>32.843170000000001</v>
      </c>
      <c r="J167" s="22">
        <f>BALANCE!J289+BALANCE!J321+BALANCE!J353</f>
        <v>26.899480000000001</v>
      </c>
      <c r="K167" s="22">
        <f>BALANCE!K289+BALANCE!K321+BALANCE!K353</f>
        <v>0</v>
      </c>
      <c r="L167" s="22">
        <f>BALANCE!L289+BALANCE!L321+BALANCE!L353</f>
        <v>0</v>
      </c>
      <c r="M167" s="22">
        <f>BALANCE!M289+BALANCE!M321+BALANCE!M353</f>
        <v>26.600989999999999</v>
      </c>
      <c r="N167" s="22">
        <f>BALANCE!N289+BALANCE!N321+BALANCE!N353</f>
        <v>134.33062000000001</v>
      </c>
      <c r="O167" s="22">
        <f>BALANCE!O289+BALANCE!O321+BALANCE!O353</f>
        <v>127.91826</v>
      </c>
      <c r="P167" s="22">
        <f>BALANCE!P289+BALANCE!P321+BALANCE!P353</f>
        <v>14.40396</v>
      </c>
      <c r="Q167" s="22">
        <f>BALANCE!Q289+BALANCE!Q321+BALANCE!Q353</f>
        <v>7.5394500000000004</v>
      </c>
      <c r="R167" s="22">
        <f>BALANCE!R289+BALANCE!R321+BALANCE!R353</f>
        <v>370.53592999999995</v>
      </c>
      <c r="S167" s="22">
        <f>BALANCE!S289+BALANCE!S321+BALANCE!S353</f>
        <v>7.3992899999999997</v>
      </c>
      <c r="T167" s="22">
        <f>BALANCE!T289+BALANCE!T321+BALANCE!T353</f>
        <v>0</v>
      </c>
      <c r="U167" s="22">
        <f>BALANCE!U289+BALANCE!U321+BALANCE!U353</f>
        <v>0</v>
      </c>
      <c r="V167" s="22">
        <f>BALANCE!V289+BALANCE!V321+BALANCE!V353</f>
        <v>1.4164099999999999</v>
      </c>
      <c r="W167" s="22">
        <f>BALANCE!W289+BALANCE!W321+BALANCE!W353</f>
        <v>0</v>
      </c>
      <c r="X167" s="22">
        <f>BALANCE!X289+BALANCE!X321+BALANCE!X353</f>
        <v>0</v>
      </c>
      <c r="Y167" s="22">
        <f>BALANCE!Y289+BALANCE!Y321+BALANCE!Y353</f>
        <v>0</v>
      </c>
      <c r="Z167" s="22">
        <f>BALANCE!Z289+BALANCE!Z321+BALANCE!Z353</f>
        <v>4.8716799999999996</v>
      </c>
      <c r="AA167" s="22">
        <f>BALANCE!AA289+BALANCE!AA321+BALANCE!AA353</f>
        <v>0</v>
      </c>
      <c r="AB167" s="22">
        <f>BALANCE!AB289+BALANCE!AB321+BALANCE!AB353</f>
        <v>39.236640000000001</v>
      </c>
      <c r="AC167" s="22">
        <f>BALANCE!AC289+BALANCE!AC321+BALANCE!AC353</f>
        <v>0</v>
      </c>
      <c r="AD167" s="22">
        <f>BALANCE!AD289+BALANCE!AD321+BALANCE!AD353</f>
        <v>52.924019999999999</v>
      </c>
      <c r="AE167" s="22">
        <f>BALANCE!AE289+BALANCE!AE321+BALANCE!AE353</f>
        <v>3568.1350399999992</v>
      </c>
      <c r="AF167" s="22">
        <f>BALANCE!AF289+BALANCE!AF321+BALANCE!AF353</f>
        <v>134.33062000000001</v>
      </c>
      <c r="AG167" s="22">
        <f>BALANCE!AG289+BALANCE!AG321+BALANCE!AG353</f>
        <v>28.017399999999999</v>
      </c>
      <c r="AH167" s="22">
        <f>BALANCE!AH289+BALANCE!AH321+BALANCE!AH353</f>
        <v>0</v>
      </c>
      <c r="AI167" s="22">
        <f>BALANCE!AI289+BALANCE!AI321+BALANCE!AI353</f>
        <v>0</v>
      </c>
      <c r="AJ167" s="373">
        <f>BALANCE!AJ289+BALANCE!AJ321+BALANCE!AJ353</f>
        <v>3405.7870200000007</v>
      </c>
    </row>
    <row r="168" spans="2:36" x14ac:dyDescent="0.25">
      <c r="B168" s="38" t="s">
        <v>672</v>
      </c>
      <c r="C168" s="180" t="s">
        <v>1113</v>
      </c>
      <c r="D168" s="22">
        <f>BALANCE!D290+BALANCE!D322+BALANCE!D354</f>
        <v>26.045579999999998</v>
      </c>
      <c r="E168" s="22">
        <f>BALANCE!E290+BALANCE!E322+BALANCE!E354</f>
        <v>1007.65001</v>
      </c>
      <c r="F168" s="22">
        <f>BALANCE!F290+BALANCE!F322+BALANCE!F354</f>
        <v>153.28935999999999</v>
      </c>
      <c r="G168" s="22">
        <f>BALANCE!G290+BALANCE!G322+BALANCE!G354</f>
        <v>2.3431299999999999</v>
      </c>
      <c r="H168" s="22">
        <f>BALANCE!H290+BALANCE!H322+BALANCE!H354</f>
        <v>1189.32808</v>
      </c>
      <c r="I168" s="22">
        <f>BALANCE!I290+BALANCE!I322+BALANCE!I354</f>
        <v>178.71996999999999</v>
      </c>
      <c r="J168" s="22">
        <f>BALANCE!J290+BALANCE!J322+BALANCE!J354</f>
        <v>587.33910000000003</v>
      </c>
      <c r="K168" s="22">
        <f>BALANCE!K290+BALANCE!K322+BALANCE!K354</f>
        <v>0</v>
      </c>
      <c r="L168" s="22">
        <f>BALANCE!L290+BALANCE!L322+BALANCE!L354</f>
        <v>0</v>
      </c>
      <c r="M168" s="22">
        <f>BALANCE!M290+BALANCE!M322+BALANCE!M354</f>
        <v>9.1999999999999998E-2</v>
      </c>
      <c r="N168" s="22">
        <f>BALANCE!N290+BALANCE!N322+BALANCE!N354</f>
        <v>47.302010000000003</v>
      </c>
      <c r="O168" s="22">
        <f>BALANCE!O290+BALANCE!O322+BALANCE!O354</f>
        <v>3.7999999999999999E-2</v>
      </c>
      <c r="P168" s="22">
        <f>BALANCE!P290+BALANCE!P322+BALANCE!P354</f>
        <v>1.2351700000000001</v>
      </c>
      <c r="Q168" s="22">
        <f>BALANCE!Q290+BALANCE!Q322+BALANCE!Q354</f>
        <v>4.5921599999999998</v>
      </c>
      <c r="R168" s="22">
        <f>BALANCE!R290+BALANCE!R322+BALANCE!R354</f>
        <v>819.31841000000009</v>
      </c>
      <c r="S168" s="22">
        <f>BALANCE!S290+BALANCE!S322+BALANCE!S354</f>
        <v>1.8441399999999999</v>
      </c>
      <c r="T168" s="22">
        <f>BALANCE!T290+BALANCE!T322+BALANCE!T354</f>
        <v>5.0000000000000001E-3</v>
      </c>
      <c r="U168" s="22">
        <f>BALANCE!U290+BALANCE!U322+BALANCE!U354</f>
        <v>0</v>
      </c>
      <c r="V168" s="22">
        <f>BALANCE!V290+BALANCE!V322+BALANCE!V354</f>
        <v>1E-3</v>
      </c>
      <c r="W168" s="22">
        <f>BALANCE!W290+BALANCE!W322+BALANCE!W354</f>
        <v>4.0000000000000001E-3</v>
      </c>
      <c r="X168" s="22">
        <f>BALANCE!X290+BALANCE!X322+BALANCE!X354</f>
        <v>1E-3</v>
      </c>
      <c r="Y168" s="22">
        <f>BALANCE!Y290+BALANCE!Y322+BALANCE!Y354</f>
        <v>0</v>
      </c>
      <c r="Z168" s="22">
        <f>BALANCE!Z290+BALANCE!Z322+BALANCE!Z354</f>
        <v>4.7943699999999998</v>
      </c>
      <c r="AA168" s="22">
        <f>BALANCE!AA290+BALANCE!AA322+BALANCE!AA354</f>
        <v>0</v>
      </c>
      <c r="AB168" s="22">
        <f>BALANCE!AB290+BALANCE!AB322+BALANCE!AB354</f>
        <v>3.2275200000000002</v>
      </c>
      <c r="AC168" s="22">
        <f>BALANCE!AC290+BALANCE!AC322+BALANCE!AC354</f>
        <v>0</v>
      </c>
      <c r="AD168" s="22">
        <f>BALANCE!AD290+BALANCE!AD322+BALANCE!AD354</f>
        <v>9.8770299999999995</v>
      </c>
      <c r="AE168" s="22">
        <f>BALANCE!AE290+BALANCE!AE322+BALANCE!AE354</f>
        <v>2018.5235200000004</v>
      </c>
      <c r="AF168" s="22">
        <f>BALANCE!AF290+BALANCE!AF322+BALANCE!AF354</f>
        <v>47.302010000000003</v>
      </c>
      <c r="AG168" s="22">
        <f>BALANCE!AG290+BALANCE!AG322+BALANCE!AG354</f>
        <v>9.2999999999999999E-2</v>
      </c>
      <c r="AH168" s="22">
        <f>BALANCE!AH290+BALANCE!AH322+BALANCE!AH354</f>
        <v>0</v>
      </c>
      <c r="AI168" s="22">
        <f>BALANCE!AI290+BALANCE!AI322+BALANCE!AI354</f>
        <v>0</v>
      </c>
      <c r="AJ168" s="373">
        <f>BALANCE!AJ290+BALANCE!AJ322+BALANCE!AJ354</f>
        <v>1971.1285099999998</v>
      </c>
    </row>
    <row r="169" spans="2:36" x14ac:dyDescent="0.25">
      <c r="B169" s="15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373"/>
    </row>
    <row r="170" spans="2:36" x14ac:dyDescent="0.25">
      <c r="B170" s="31"/>
      <c r="C170" s="183" t="s">
        <v>1848</v>
      </c>
      <c r="D170" s="21">
        <f>SUM(D171:D175)</f>
        <v>1659.90868</v>
      </c>
      <c r="E170" s="21">
        <f t="shared" ref="E170:AI170" si="23">SUM(E171:E175)</f>
        <v>1059.1312200000002</v>
      </c>
      <c r="F170" s="21">
        <f t="shared" si="23"/>
        <v>3168.3976899999998</v>
      </c>
      <c r="G170" s="21">
        <f t="shared" si="23"/>
        <v>136.58027000000001</v>
      </c>
      <c r="H170" s="21">
        <f t="shared" si="23"/>
        <v>6024.0178599999999</v>
      </c>
      <c r="I170" s="21">
        <f t="shared" si="23"/>
        <v>228.79888</v>
      </c>
      <c r="J170" s="21">
        <f t="shared" si="23"/>
        <v>0</v>
      </c>
      <c r="K170" s="21">
        <f t="shared" si="23"/>
        <v>0</v>
      </c>
      <c r="L170" s="21">
        <f>SUM(L171:L175)</f>
        <v>0</v>
      </c>
      <c r="M170" s="21">
        <f t="shared" si="23"/>
        <v>1.7000000000000001E-2</v>
      </c>
      <c r="N170" s="21">
        <f t="shared" si="23"/>
        <v>71.28361000000001</v>
      </c>
      <c r="O170" s="21">
        <f t="shared" si="23"/>
        <v>476.34762000000001</v>
      </c>
      <c r="P170" s="21">
        <f t="shared" si="23"/>
        <v>45.712270000000004</v>
      </c>
      <c r="Q170" s="21">
        <f t="shared" si="23"/>
        <v>1610.81322</v>
      </c>
      <c r="R170" s="21">
        <f t="shared" si="23"/>
        <v>2432.9726000000001</v>
      </c>
      <c r="S170" s="21">
        <f>SUM(S171:S175)</f>
        <v>387.62814000000003</v>
      </c>
      <c r="T170" s="21">
        <f t="shared" si="23"/>
        <v>0.28249999999999997</v>
      </c>
      <c r="U170" s="21">
        <f t="shared" si="23"/>
        <v>491.45177999999999</v>
      </c>
      <c r="V170" s="21">
        <f t="shared" si="23"/>
        <v>13.474819999999998</v>
      </c>
      <c r="W170" s="21">
        <f t="shared" si="23"/>
        <v>51.925159999999998</v>
      </c>
      <c r="X170" s="21">
        <f t="shared" si="23"/>
        <v>178.09831000000003</v>
      </c>
      <c r="Y170" s="21">
        <f t="shared" si="23"/>
        <v>475.47482000000002</v>
      </c>
      <c r="Z170" s="21">
        <f t="shared" si="23"/>
        <v>17.945259999999998</v>
      </c>
      <c r="AA170" s="21">
        <f t="shared" si="23"/>
        <v>3448.64327</v>
      </c>
      <c r="AB170" s="21">
        <f t="shared" si="23"/>
        <v>1642.4756400000003</v>
      </c>
      <c r="AC170" s="21">
        <f>SUM(AC171:AC175)</f>
        <v>2536.63924</v>
      </c>
      <c r="AD170" s="21">
        <f t="shared" si="23"/>
        <v>9244.0389399999985</v>
      </c>
      <c r="AE170" s="21">
        <f t="shared" si="23"/>
        <v>17701.029399999999</v>
      </c>
      <c r="AF170" s="21">
        <f t="shared" si="23"/>
        <v>71.28361000000001</v>
      </c>
      <c r="AG170" s="21">
        <f t="shared" si="23"/>
        <v>13.491819999999999</v>
      </c>
      <c r="AH170" s="21">
        <f t="shared" si="23"/>
        <v>0</v>
      </c>
      <c r="AI170" s="21">
        <f t="shared" si="23"/>
        <v>6460.7573299999985</v>
      </c>
      <c r="AJ170" s="372">
        <f>SUM(AJ171:AJ175)</f>
        <v>11155.496639999999</v>
      </c>
    </row>
    <row r="171" spans="2:36" x14ac:dyDescent="0.25">
      <c r="B171" s="95" t="s">
        <v>683</v>
      </c>
      <c r="C171" s="9" t="s">
        <v>623</v>
      </c>
      <c r="D171" s="22">
        <f>BALANCE!D292+BALANCE!D324+BALANCE!D356</f>
        <v>153.30455999999998</v>
      </c>
      <c r="E171" s="22">
        <f>BALANCE!E292+BALANCE!E324+BALANCE!E356</f>
        <v>125.24173999999999</v>
      </c>
      <c r="F171" s="22">
        <f>BALANCE!F292+BALANCE!F324+BALANCE!F356</f>
        <v>36.42586</v>
      </c>
      <c r="G171" s="22">
        <f>BALANCE!G292+BALANCE!G324+BALANCE!G356</f>
        <v>0</v>
      </c>
      <c r="H171" s="22">
        <f>BALANCE!H292+BALANCE!H324+BALANCE!H356</f>
        <v>314.97215999999997</v>
      </c>
      <c r="I171" s="22">
        <f>BALANCE!I292+BALANCE!I324+BALANCE!I356</f>
        <v>0</v>
      </c>
      <c r="J171" s="22">
        <f>BALANCE!J292+BALANCE!J324+BALANCE!J356</f>
        <v>0</v>
      </c>
      <c r="K171" s="22">
        <f>BALANCE!K292+BALANCE!K324+BALANCE!K356</f>
        <v>0</v>
      </c>
      <c r="L171" s="22">
        <f>BALANCE!L292+BALANCE!L324+BALANCE!L356</f>
        <v>0</v>
      </c>
      <c r="M171" s="22">
        <f>BALANCE!M292+BALANCE!M324+BALANCE!M356</f>
        <v>0</v>
      </c>
      <c r="N171" s="22">
        <f>BALANCE!N292+BALANCE!N324+BALANCE!N356</f>
        <v>0</v>
      </c>
      <c r="O171" s="22">
        <f>BALANCE!O292+BALANCE!O324+BALANCE!O356</f>
        <v>46.493930000000006</v>
      </c>
      <c r="P171" s="22">
        <f>BALANCE!P292+BALANCE!P324+BALANCE!P356</f>
        <v>0</v>
      </c>
      <c r="Q171" s="22">
        <f>BALANCE!Q292+BALANCE!Q324+BALANCE!Q356</f>
        <v>0</v>
      </c>
      <c r="R171" s="22">
        <f>BALANCE!R292+BALANCE!R324+BALANCE!R356</f>
        <v>46.493930000000006</v>
      </c>
      <c r="S171" s="22">
        <f>BALANCE!S292+BALANCE!S324+BALANCE!S356</f>
        <v>36.648209999999999</v>
      </c>
      <c r="T171" s="22">
        <f>BALANCE!T292+BALANCE!T324+BALANCE!T356</f>
        <v>0</v>
      </c>
      <c r="U171" s="22">
        <f>BALANCE!U292+BALANCE!U324+BALANCE!U356</f>
        <v>3.1912400000000001</v>
      </c>
      <c r="V171" s="22">
        <f>BALANCE!V292+BALANCE!V324+BALANCE!V356</f>
        <v>1.8131900000000001</v>
      </c>
      <c r="W171" s="22">
        <f>BALANCE!W292+BALANCE!W324+BALANCE!W356</f>
        <v>7.3013199999999996</v>
      </c>
      <c r="X171" s="22">
        <f>BALANCE!X292+BALANCE!X324+BALANCE!X356</f>
        <v>0</v>
      </c>
      <c r="Y171" s="22">
        <f>BALANCE!Y292+BALANCE!Y324+BALANCE!Y356</f>
        <v>0.52700000000000002</v>
      </c>
      <c r="Z171" s="22">
        <f>BALANCE!Z292+BALANCE!Z324+BALANCE!Z356</f>
        <v>1.42858</v>
      </c>
      <c r="AA171" s="22">
        <f>BALANCE!AA292+BALANCE!AA324+BALANCE!AA356</f>
        <v>106.91889</v>
      </c>
      <c r="AB171" s="22">
        <f>BALANCE!AB292+BALANCE!AB324+BALANCE!AB356</f>
        <v>0</v>
      </c>
      <c r="AC171" s="22">
        <f>BALANCE!AC292+BALANCE!AC324+BALANCE!AC356</f>
        <v>0</v>
      </c>
      <c r="AD171" s="22">
        <f>BALANCE!AD292+BALANCE!AD324+BALANCE!AD356</f>
        <v>157.82843</v>
      </c>
      <c r="AE171" s="22">
        <f>BALANCE!AE292+BALANCE!AE324+BALANCE!AE356</f>
        <v>519.29452000000003</v>
      </c>
      <c r="AF171" s="22">
        <f>BALANCE!AF292+BALANCE!AF324+BALANCE!AF356</f>
        <v>0</v>
      </c>
      <c r="AG171" s="22">
        <f>BALANCE!AG292+BALANCE!AG324+BALANCE!AG356</f>
        <v>1.8131900000000001</v>
      </c>
      <c r="AH171" s="22">
        <f>BALANCE!AH292+BALANCE!AH324+BALANCE!AH356</f>
        <v>0</v>
      </c>
      <c r="AI171" s="22">
        <f>BALANCE!AI292+BALANCE!AI324+BALANCE!AI356</f>
        <v>107.44589000000001</v>
      </c>
      <c r="AJ171" s="373">
        <f>BALANCE!AJ292+BALANCE!AJ324+BALANCE!AJ356</f>
        <v>410.03543999999994</v>
      </c>
    </row>
    <row r="172" spans="2:36" x14ac:dyDescent="0.25">
      <c r="B172" s="38" t="s">
        <v>684</v>
      </c>
      <c r="C172" s="9" t="s">
        <v>625</v>
      </c>
      <c r="D172" s="22">
        <f>BALANCE!D293+BALANCE!D325+BALANCE!D357</f>
        <v>504.20695000000001</v>
      </c>
      <c r="E172" s="22">
        <f>BALANCE!E293+BALANCE!E325+BALANCE!E357</f>
        <v>220.01326</v>
      </c>
      <c r="F172" s="22">
        <f>BALANCE!F293+BALANCE!F325+BALANCE!F357</f>
        <v>1189.1248500000002</v>
      </c>
      <c r="G172" s="22">
        <f>BALANCE!G293+BALANCE!G325+BALANCE!G357</f>
        <v>44.675889999999995</v>
      </c>
      <c r="H172" s="22">
        <f>BALANCE!H293+BALANCE!H325+BALANCE!H357</f>
        <v>1958.0209500000001</v>
      </c>
      <c r="I172" s="22">
        <f>BALANCE!I293+BALANCE!I325+BALANCE!I357</f>
        <v>23.799230000000001</v>
      </c>
      <c r="J172" s="22">
        <f>BALANCE!J293+BALANCE!J325+BALANCE!J357</f>
        <v>0</v>
      </c>
      <c r="K172" s="22">
        <f>BALANCE!K293+BALANCE!K325+BALANCE!K357</f>
        <v>0</v>
      </c>
      <c r="L172" s="22">
        <f>BALANCE!L293+BALANCE!L325+BALANCE!L357</f>
        <v>0</v>
      </c>
      <c r="M172" s="22">
        <f>BALANCE!M293+BALANCE!M325+BALANCE!M357</f>
        <v>0</v>
      </c>
      <c r="N172" s="22">
        <f>BALANCE!N293+BALANCE!N325+BALANCE!N357</f>
        <v>6.1479800000000004</v>
      </c>
      <c r="O172" s="22">
        <f>BALANCE!O293+BALANCE!O325+BALANCE!O357</f>
        <v>46.62133</v>
      </c>
      <c r="P172" s="22">
        <f>BALANCE!P293+BALANCE!P325+BALANCE!P357</f>
        <v>6.0672899999999998</v>
      </c>
      <c r="Q172" s="22">
        <f>BALANCE!Q293+BALANCE!Q325+BALANCE!Q357</f>
        <v>589.04554000000007</v>
      </c>
      <c r="R172" s="22">
        <f>BALANCE!R293+BALANCE!R325+BALANCE!R357</f>
        <v>671.68137000000002</v>
      </c>
      <c r="S172" s="22">
        <f>BALANCE!S293+BALANCE!S325+BALANCE!S357</f>
        <v>0</v>
      </c>
      <c r="T172" s="22">
        <f>BALANCE!T293+BALANCE!T325+BALANCE!T357</f>
        <v>0.13879</v>
      </c>
      <c r="U172" s="22">
        <f>BALANCE!U293+BALANCE!U325+BALANCE!U357</f>
        <v>61.037289999999999</v>
      </c>
      <c r="V172" s="22">
        <f>BALANCE!V293+BALANCE!V325+BALANCE!V357</f>
        <v>1.4789600000000001</v>
      </c>
      <c r="W172" s="22">
        <f>BALANCE!W293+BALANCE!W325+BALANCE!W357</f>
        <v>13.29968</v>
      </c>
      <c r="X172" s="22">
        <f>BALANCE!X293+BALANCE!X325+BALANCE!X357</f>
        <v>3.5790299999999999</v>
      </c>
      <c r="Y172" s="22">
        <f>BALANCE!Y293+BALANCE!Y325+BALANCE!Y357</f>
        <v>184.59447</v>
      </c>
      <c r="Z172" s="22">
        <f>BALANCE!Z293+BALANCE!Z325+BALANCE!Z357</f>
        <v>2.4400400000000002</v>
      </c>
      <c r="AA172" s="22">
        <f>BALANCE!AA293+BALANCE!AA325+BALANCE!AA357</f>
        <v>307.93896999999998</v>
      </c>
      <c r="AB172" s="22">
        <f>BALANCE!AB293+BALANCE!AB325+BALANCE!AB357</f>
        <v>66.929130000000015</v>
      </c>
      <c r="AC172" s="22">
        <f>BALANCE!AC293+BALANCE!AC325+BALANCE!AC357</f>
        <v>297.43932000000001</v>
      </c>
      <c r="AD172" s="22">
        <f>BALANCE!AD293+BALANCE!AD325+BALANCE!AD357</f>
        <v>938.87567999999987</v>
      </c>
      <c r="AE172" s="22">
        <f>BALANCE!AE293+BALANCE!AE325+BALANCE!AE357</f>
        <v>3568.578</v>
      </c>
      <c r="AF172" s="22">
        <f>BALANCE!AF293+BALANCE!AF325+BALANCE!AF357</f>
        <v>6.1479800000000004</v>
      </c>
      <c r="AG172" s="22">
        <f>BALANCE!AG293+BALANCE!AG325+BALANCE!AG357</f>
        <v>1.4789600000000001</v>
      </c>
      <c r="AH172" s="22">
        <f>BALANCE!AH293+BALANCE!AH325+BALANCE!AH357</f>
        <v>0</v>
      </c>
      <c r="AI172" s="22">
        <f>BALANCE!AI293+BALANCE!AI325+BALANCE!AI357</f>
        <v>789.97275999999988</v>
      </c>
      <c r="AJ172" s="373">
        <f>BALANCE!AJ293+BALANCE!AJ325+BALANCE!AJ357</f>
        <v>2770.9783000000002</v>
      </c>
    </row>
    <row r="173" spans="2:36" x14ac:dyDescent="0.25">
      <c r="B173" s="38" t="s">
        <v>685</v>
      </c>
      <c r="C173" s="9" t="s">
        <v>627</v>
      </c>
      <c r="D173" s="22">
        <f>BALANCE!D294+BALANCE!D326+BALANCE!D358</f>
        <v>984.80860000000007</v>
      </c>
      <c r="E173" s="22">
        <f>BALANCE!E294+BALANCE!E326+BALANCE!E358</f>
        <v>191.57234</v>
      </c>
      <c r="F173" s="22">
        <f>BALANCE!F294+BALANCE!F326+BALANCE!F358</f>
        <v>1731.3578499999999</v>
      </c>
      <c r="G173" s="22">
        <f>BALANCE!G294+BALANCE!G326+BALANCE!G358</f>
        <v>76.849320000000006</v>
      </c>
      <c r="H173" s="22">
        <f>BALANCE!H294+BALANCE!H326+BALANCE!H358</f>
        <v>2984.5881099999997</v>
      </c>
      <c r="I173" s="22">
        <f>BALANCE!I294+BALANCE!I326+BALANCE!I358</f>
        <v>41.761389999999999</v>
      </c>
      <c r="J173" s="22">
        <f>BALANCE!J294+BALANCE!J326+BALANCE!J358</f>
        <v>0</v>
      </c>
      <c r="K173" s="22">
        <f>BALANCE!K294+BALANCE!K326+BALANCE!K358</f>
        <v>0</v>
      </c>
      <c r="L173" s="22">
        <f>BALANCE!L294+BALANCE!L326+BALANCE!L358</f>
        <v>0</v>
      </c>
      <c r="M173" s="22">
        <f>BALANCE!M294+BALANCE!M326+BALANCE!M358</f>
        <v>0</v>
      </c>
      <c r="N173" s="22">
        <f>BALANCE!N294+BALANCE!N326+BALANCE!N358</f>
        <v>10.439900000000002</v>
      </c>
      <c r="O173" s="22">
        <f>BALANCE!O294+BALANCE!O326+BALANCE!O358</f>
        <v>125.04476999999999</v>
      </c>
      <c r="P173" s="22">
        <f>BALANCE!P294+BALANCE!P326+BALANCE!P358</f>
        <v>13.965909999999999</v>
      </c>
      <c r="Q173" s="22">
        <f>BALANCE!Q294+BALANCE!Q326+BALANCE!Q358</f>
        <v>922.75510999999995</v>
      </c>
      <c r="R173" s="22">
        <f>BALANCE!R294+BALANCE!R326+BALANCE!R358</f>
        <v>1113.9670800000001</v>
      </c>
      <c r="S173" s="22">
        <f>BALANCE!S294+BALANCE!S326+BALANCE!S358</f>
        <v>90.50939000000001</v>
      </c>
      <c r="T173" s="22">
        <f>BALANCE!T294+BALANCE!T326+BALANCE!T358</f>
        <v>0.14371</v>
      </c>
      <c r="U173" s="22">
        <f>BALANCE!U294+BALANCE!U326+BALANCE!U358</f>
        <v>61.33258</v>
      </c>
      <c r="V173" s="22">
        <f>BALANCE!V294+BALANCE!V326+BALANCE!V358</f>
        <v>1.6953200000000002</v>
      </c>
      <c r="W173" s="22">
        <f>BALANCE!W294+BALANCE!W326+BALANCE!W358</f>
        <v>13.53237</v>
      </c>
      <c r="X173" s="22">
        <f>BALANCE!X294+BALANCE!X326+BALANCE!X358</f>
        <v>8.4737200000000001</v>
      </c>
      <c r="Y173" s="22">
        <f>BALANCE!Y294+BALANCE!Y326+BALANCE!Y358</f>
        <v>255.55974000000003</v>
      </c>
      <c r="Z173" s="22">
        <f>BALANCE!Z294+BALANCE!Z326+BALANCE!Z358</f>
        <v>1.19784</v>
      </c>
      <c r="AA173" s="22">
        <f>BALANCE!AA294+BALANCE!AA326+BALANCE!AA358</f>
        <v>424.19589999999999</v>
      </c>
      <c r="AB173" s="22">
        <f>BALANCE!AB294+BALANCE!AB326+BALANCE!AB358</f>
        <v>170.15639999999999</v>
      </c>
      <c r="AC173" s="22">
        <f>BALANCE!AC294+BALANCE!AC326+BALANCE!AC358</f>
        <v>686.96630999999991</v>
      </c>
      <c r="AD173" s="22">
        <f>BALANCE!AD294+BALANCE!AD326+BALANCE!AD358</f>
        <v>1713.7632799999999</v>
      </c>
      <c r="AE173" s="22">
        <f>BALANCE!AE294+BALANCE!AE326+BALANCE!AE358</f>
        <v>5812.3184699999993</v>
      </c>
      <c r="AF173" s="22">
        <f>BALANCE!AF294+BALANCE!AF326+BALANCE!AF358</f>
        <v>10.439900000000002</v>
      </c>
      <c r="AG173" s="22">
        <f>BALANCE!AG294+BALANCE!AG326+BALANCE!AG358</f>
        <v>1.6953200000000002</v>
      </c>
      <c r="AH173" s="22">
        <f>BALANCE!AH294+BALANCE!AH326+BALANCE!AH358</f>
        <v>0</v>
      </c>
      <c r="AI173" s="22">
        <f>BALANCE!AI294+BALANCE!AI326+BALANCE!AI358</f>
        <v>1366.7219500000001</v>
      </c>
      <c r="AJ173" s="373">
        <f>BALANCE!AJ294+BALANCE!AJ326+BALANCE!AJ358</f>
        <v>4433.4612999999999</v>
      </c>
    </row>
    <row r="174" spans="2:36" x14ac:dyDescent="0.25">
      <c r="B174" s="38" t="s">
        <v>686</v>
      </c>
      <c r="C174" s="9" t="s">
        <v>629</v>
      </c>
      <c r="D174" s="22">
        <f>BALANCE!D295+BALANCE!D327+BALANCE!D359</f>
        <v>6.0417100000000001</v>
      </c>
      <c r="E174" s="22">
        <f>BALANCE!E295+BALANCE!E327+BALANCE!E359</f>
        <v>87.538979999999995</v>
      </c>
      <c r="F174" s="22">
        <f>BALANCE!F295+BALANCE!F327+BALANCE!F359</f>
        <v>190.51203000000001</v>
      </c>
      <c r="G174" s="22">
        <f>BALANCE!G295+BALANCE!G327+BALANCE!G359</f>
        <v>13.25806</v>
      </c>
      <c r="H174" s="22">
        <f>BALANCE!H295+BALANCE!H327+BALANCE!H359</f>
        <v>297.35078000000004</v>
      </c>
      <c r="I174" s="22">
        <f>BALANCE!I295+BALANCE!I327+BALANCE!I359</f>
        <v>51.931079999999994</v>
      </c>
      <c r="J174" s="22">
        <f>BALANCE!J295+BALANCE!J327+BALANCE!J359</f>
        <v>0</v>
      </c>
      <c r="K174" s="22">
        <f>BALANCE!K295+BALANCE!K327+BALANCE!K359</f>
        <v>0</v>
      </c>
      <c r="L174" s="22">
        <f>BALANCE!L295+BALANCE!L327+BALANCE!L359</f>
        <v>0</v>
      </c>
      <c r="M174" s="22">
        <f>BALANCE!M295+BALANCE!M327+BALANCE!M359</f>
        <v>0</v>
      </c>
      <c r="N174" s="22">
        <f>BALANCE!N295+BALANCE!N327+BALANCE!N359</f>
        <v>4.0817399999999999</v>
      </c>
      <c r="O174" s="22">
        <f>BALANCE!O295+BALANCE!O327+BALANCE!O359</f>
        <v>256.15159</v>
      </c>
      <c r="P174" s="22">
        <f>BALANCE!P295+BALANCE!P327+BALANCE!P359</f>
        <v>7.5684100000000001</v>
      </c>
      <c r="Q174" s="22">
        <f>BALANCE!Q295+BALANCE!Q327+BALANCE!Q359</f>
        <v>72.970319999999987</v>
      </c>
      <c r="R174" s="22">
        <f>BALANCE!R295+BALANCE!R327+BALANCE!R359</f>
        <v>392.70314000000002</v>
      </c>
      <c r="S174" s="22">
        <f>BALANCE!S295+BALANCE!S327+BALANCE!S359</f>
        <v>124.96925999999999</v>
      </c>
      <c r="T174" s="22">
        <f>BALANCE!T295+BALANCE!T327+BALANCE!T359</f>
        <v>0</v>
      </c>
      <c r="U174" s="22">
        <f>BALANCE!U295+BALANCE!U327+BALANCE!U359</f>
        <v>148.17858000000001</v>
      </c>
      <c r="V174" s="22">
        <f>BALANCE!V295+BALANCE!V327+BALANCE!V359</f>
        <v>3.1295799999999998</v>
      </c>
      <c r="W174" s="22">
        <f>BALANCE!W295+BALANCE!W327+BALANCE!W359</f>
        <v>13.12379</v>
      </c>
      <c r="X174" s="22">
        <f>BALANCE!X295+BALANCE!X327+BALANCE!X359</f>
        <v>15.22461</v>
      </c>
      <c r="Y174" s="22">
        <f>BALANCE!Y295+BALANCE!Y327+BALANCE!Y359</f>
        <v>34.793610000000001</v>
      </c>
      <c r="Z174" s="22">
        <f>BALANCE!Z295+BALANCE!Z327+BALANCE!Z359</f>
        <v>2.1920700000000002</v>
      </c>
      <c r="AA174" s="22">
        <f>BALANCE!AA295+BALANCE!AA327+BALANCE!AA359</f>
        <v>788.93885999999998</v>
      </c>
      <c r="AB174" s="22">
        <f>BALANCE!AB295+BALANCE!AB327+BALANCE!AB359</f>
        <v>348.33886000000007</v>
      </c>
      <c r="AC174" s="22">
        <f>BALANCE!AC295+BALANCE!AC327+BALANCE!AC359</f>
        <v>776.57083</v>
      </c>
      <c r="AD174" s="22">
        <f>BALANCE!AD295+BALANCE!AD327+BALANCE!AD359</f>
        <v>2255.4600499999997</v>
      </c>
      <c r="AE174" s="22">
        <f>BALANCE!AE295+BALANCE!AE327+BALANCE!AE359</f>
        <v>2945.51397</v>
      </c>
      <c r="AF174" s="22">
        <f>BALANCE!AF295+BALANCE!AF327+BALANCE!AF359</f>
        <v>4.0817399999999999</v>
      </c>
      <c r="AG174" s="22">
        <f>BALANCE!AG295+BALANCE!AG327+BALANCE!AG359</f>
        <v>3.1295799999999998</v>
      </c>
      <c r="AH174" s="22">
        <f>BALANCE!AH295+BALANCE!AH327+BALANCE!AH359</f>
        <v>0</v>
      </c>
      <c r="AI174" s="22">
        <f>BALANCE!AI295+BALANCE!AI327+BALANCE!AI359</f>
        <v>1600.3032999999998</v>
      </c>
      <c r="AJ174" s="373">
        <f>BALANCE!AJ295+BALANCE!AJ327+BALANCE!AJ359</f>
        <v>1337.9993499999998</v>
      </c>
    </row>
    <row r="175" spans="2:36" x14ac:dyDescent="0.25">
      <c r="B175" s="38" t="s">
        <v>687</v>
      </c>
      <c r="C175" s="9" t="s">
        <v>631</v>
      </c>
      <c r="D175" s="22">
        <f>BALANCE!D296+BALANCE!D328+BALANCE!D360</f>
        <v>11.546860000000001</v>
      </c>
      <c r="E175" s="22">
        <f>BALANCE!E296+BALANCE!E328+BALANCE!E360</f>
        <v>434.76490000000001</v>
      </c>
      <c r="F175" s="22">
        <f>BALANCE!F296+BALANCE!F328+BALANCE!F360</f>
        <v>20.9771</v>
      </c>
      <c r="G175" s="22">
        <f>BALANCE!G296+BALANCE!G328+BALANCE!G360</f>
        <v>1.7969999999999999</v>
      </c>
      <c r="H175" s="22">
        <f>BALANCE!H296+BALANCE!H328+BALANCE!H360</f>
        <v>469.08586000000003</v>
      </c>
      <c r="I175" s="22">
        <f>BALANCE!I296+BALANCE!I328+BALANCE!I360</f>
        <v>111.30718</v>
      </c>
      <c r="J175" s="22">
        <f>BALANCE!J296+BALANCE!J328+BALANCE!J360</f>
        <v>0</v>
      </c>
      <c r="K175" s="22">
        <f>BALANCE!K296+BALANCE!K328+BALANCE!K360</f>
        <v>0</v>
      </c>
      <c r="L175" s="22">
        <f>BALANCE!L296+BALANCE!L328+BALANCE!L360</f>
        <v>0</v>
      </c>
      <c r="M175" s="22">
        <f>BALANCE!M296+BALANCE!M328+BALANCE!M360</f>
        <v>1.7000000000000001E-2</v>
      </c>
      <c r="N175" s="22">
        <f>BALANCE!N296+BALANCE!N328+BALANCE!N360</f>
        <v>50.613990000000001</v>
      </c>
      <c r="O175" s="22">
        <f>BALANCE!O296+BALANCE!O328+BALANCE!O360</f>
        <v>2.036</v>
      </c>
      <c r="P175" s="22">
        <f>BALANCE!P296+BALANCE!P328+BALANCE!P360</f>
        <v>18.110659999999999</v>
      </c>
      <c r="Q175" s="22">
        <f>BALANCE!Q296+BALANCE!Q328+BALANCE!Q360</f>
        <v>26.042249999999999</v>
      </c>
      <c r="R175" s="22">
        <f>BALANCE!R296+BALANCE!R328+BALANCE!R360</f>
        <v>208.12707999999998</v>
      </c>
      <c r="S175" s="22">
        <f>BALANCE!S296+BALANCE!S328+BALANCE!S360</f>
        <v>135.50128000000001</v>
      </c>
      <c r="T175" s="22">
        <f>BALANCE!T296+BALANCE!T328+BALANCE!T360</f>
        <v>0</v>
      </c>
      <c r="U175" s="22">
        <f>BALANCE!U296+BALANCE!U328+BALANCE!U360</f>
        <v>217.71208999999999</v>
      </c>
      <c r="V175" s="22">
        <f>BALANCE!V296+BALANCE!V328+BALANCE!V360</f>
        <v>5.3577699999999995</v>
      </c>
      <c r="W175" s="22">
        <f>BALANCE!W296+BALANCE!W328+BALANCE!W360</f>
        <v>4.6680000000000001</v>
      </c>
      <c r="X175" s="22">
        <f>BALANCE!X296+BALANCE!X328+BALANCE!X360</f>
        <v>150.82095000000001</v>
      </c>
      <c r="Y175" s="22">
        <f>BALANCE!Y296+BALANCE!Y328+BALANCE!Y360</f>
        <v>0</v>
      </c>
      <c r="Z175" s="22">
        <f>BALANCE!Z296+BALANCE!Z328+BALANCE!Z360</f>
        <v>10.686729999999999</v>
      </c>
      <c r="AA175" s="22">
        <f>BALANCE!AA296+BALANCE!AA328+BALANCE!AA360</f>
        <v>1820.65065</v>
      </c>
      <c r="AB175" s="22">
        <f>BALANCE!AB296+BALANCE!AB328+BALANCE!AB360</f>
        <v>1057.0512500000002</v>
      </c>
      <c r="AC175" s="22">
        <f>BALANCE!AC296+BALANCE!AC328+BALANCE!AC360</f>
        <v>775.66278</v>
      </c>
      <c r="AD175" s="22">
        <f>BALANCE!AD296+BALANCE!AD328+BALANCE!AD360</f>
        <v>4178.1115</v>
      </c>
      <c r="AE175" s="22">
        <f>BALANCE!AE296+BALANCE!AE328+BALANCE!AE360</f>
        <v>4855.3244399999994</v>
      </c>
      <c r="AF175" s="22">
        <f>BALANCE!AF296+BALANCE!AF328+BALANCE!AF360</f>
        <v>50.613990000000001</v>
      </c>
      <c r="AG175" s="22">
        <f>BALANCE!AG296+BALANCE!AG328+BALANCE!AG360</f>
        <v>5.3747699999999998</v>
      </c>
      <c r="AH175" s="22">
        <f>BALANCE!AH296+BALANCE!AH328+BALANCE!AH360</f>
        <v>0</v>
      </c>
      <c r="AI175" s="22">
        <f>BALANCE!AI296+BALANCE!AI328+BALANCE!AI360</f>
        <v>2596.3134299999997</v>
      </c>
      <c r="AJ175" s="373">
        <f>BALANCE!AJ296+BALANCE!AJ328+BALANCE!AJ360</f>
        <v>2203.0222499999995</v>
      </c>
    </row>
    <row r="176" spans="2:36" x14ac:dyDescent="0.25">
      <c r="B176" s="39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373"/>
    </row>
    <row r="177" spans="2:36" s="466" customFormat="1" hidden="1" x14ac:dyDescent="0.25">
      <c r="B177" s="463" t="s">
        <v>1035</v>
      </c>
      <c r="C177" s="463" t="s">
        <v>1332</v>
      </c>
      <c r="D177" s="464" t="e">
        <f>SUM(D178:D182)</f>
        <v>#REF!</v>
      </c>
      <c r="E177" s="464" t="e">
        <f t="shared" ref="E177:AI177" si="24">SUM(E178:E182)</f>
        <v>#REF!</v>
      </c>
      <c r="F177" s="464" t="e">
        <f t="shared" si="24"/>
        <v>#REF!</v>
      </c>
      <c r="G177" s="464" t="e">
        <f t="shared" si="24"/>
        <v>#REF!</v>
      </c>
      <c r="H177" s="464" t="e">
        <f t="shared" si="24"/>
        <v>#REF!</v>
      </c>
      <c r="I177" s="464" t="e">
        <f t="shared" si="24"/>
        <v>#REF!</v>
      </c>
      <c r="J177" s="464" t="e">
        <f t="shared" si="24"/>
        <v>#REF!</v>
      </c>
      <c r="K177" s="464" t="e">
        <f t="shared" si="24"/>
        <v>#REF!</v>
      </c>
      <c r="L177" s="464" t="e">
        <f>SUM(L178:L182)</f>
        <v>#REF!</v>
      </c>
      <c r="M177" s="464" t="e">
        <f t="shared" si="24"/>
        <v>#REF!</v>
      </c>
      <c r="N177" s="464" t="e">
        <f t="shared" si="24"/>
        <v>#REF!</v>
      </c>
      <c r="O177" s="464" t="e">
        <f t="shared" si="24"/>
        <v>#REF!</v>
      </c>
      <c r="P177" s="464" t="e">
        <f t="shared" si="24"/>
        <v>#REF!</v>
      </c>
      <c r="Q177" s="464" t="e">
        <f t="shared" si="24"/>
        <v>#REF!</v>
      </c>
      <c r="R177" s="464" t="e">
        <f t="shared" si="24"/>
        <v>#REF!</v>
      </c>
      <c r="S177" s="464" t="e">
        <f>SUM(S178:S182)</f>
        <v>#REF!</v>
      </c>
      <c r="T177" s="464" t="e">
        <f t="shared" si="24"/>
        <v>#REF!</v>
      </c>
      <c r="U177" s="464" t="e">
        <f t="shared" si="24"/>
        <v>#REF!</v>
      </c>
      <c r="V177" s="464" t="e">
        <f t="shared" si="24"/>
        <v>#REF!</v>
      </c>
      <c r="W177" s="464" t="e">
        <f t="shared" si="24"/>
        <v>#REF!</v>
      </c>
      <c r="X177" s="464" t="e">
        <f t="shared" si="24"/>
        <v>#REF!</v>
      </c>
      <c r="Y177" s="464" t="e">
        <f t="shared" si="24"/>
        <v>#REF!</v>
      </c>
      <c r="Z177" s="464" t="e">
        <f t="shared" si="24"/>
        <v>#REF!</v>
      </c>
      <c r="AA177" s="464" t="e">
        <f t="shared" si="24"/>
        <v>#REF!</v>
      </c>
      <c r="AB177" s="464" t="e">
        <f t="shared" si="24"/>
        <v>#REF!</v>
      </c>
      <c r="AC177" s="464" t="e">
        <f>SUM(AC178:AC182)</f>
        <v>#REF!</v>
      </c>
      <c r="AD177" s="464" t="e">
        <f t="shared" si="24"/>
        <v>#REF!</v>
      </c>
      <c r="AE177" s="464" t="e">
        <f t="shared" si="24"/>
        <v>#REF!</v>
      </c>
      <c r="AF177" s="464" t="e">
        <f t="shared" si="24"/>
        <v>#REF!</v>
      </c>
      <c r="AG177" s="464" t="e">
        <f t="shared" si="24"/>
        <v>#REF!</v>
      </c>
      <c r="AH177" s="464" t="e">
        <f t="shared" si="24"/>
        <v>#REF!</v>
      </c>
      <c r="AI177" s="464" t="e">
        <f t="shared" si="24"/>
        <v>#REF!</v>
      </c>
      <c r="AJ177" s="465" t="e">
        <f>SUM(AJ178:AJ182)</f>
        <v>#REF!</v>
      </c>
    </row>
    <row r="178" spans="2:36" s="496" customFormat="1" hidden="1" x14ac:dyDescent="0.25">
      <c r="B178" s="497" t="s">
        <v>699</v>
      </c>
      <c r="C178" s="493" t="s">
        <v>623</v>
      </c>
      <c r="D178" s="494" t="e">
        <f>BALANCE!#REF!+BALANCE!#REF!+BALANCE!#REF!</f>
        <v>#REF!</v>
      </c>
      <c r="E178" s="494" t="e">
        <f>BALANCE!#REF!+BALANCE!#REF!+BALANCE!#REF!</f>
        <v>#REF!</v>
      </c>
      <c r="F178" s="494" t="e">
        <f>BALANCE!#REF!+BALANCE!#REF!+BALANCE!#REF!</f>
        <v>#REF!</v>
      </c>
      <c r="G178" s="494" t="e">
        <f>BALANCE!#REF!+BALANCE!#REF!+BALANCE!#REF!</f>
        <v>#REF!</v>
      </c>
      <c r="H178" s="494" t="e">
        <f>BALANCE!#REF!+BALANCE!#REF!+BALANCE!#REF!</f>
        <v>#REF!</v>
      </c>
      <c r="I178" s="494" t="e">
        <f>BALANCE!#REF!+BALANCE!#REF!+BALANCE!#REF!</f>
        <v>#REF!</v>
      </c>
      <c r="J178" s="494" t="e">
        <f>BALANCE!#REF!+BALANCE!#REF!+BALANCE!#REF!</f>
        <v>#REF!</v>
      </c>
      <c r="K178" s="494" t="e">
        <f>BALANCE!#REF!+BALANCE!#REF!+BALANCE!#REF!</f>
        <v>#REF!</v>
      </c>
      <c r="L178" s="494" t="e">
        <f>BALANCE!#REF!+BALANCE!#REF!+BALANCE!#REF!</f>
        <v>#REF!</v>
      </c>
      <c r="M178" s="494" t="e">
        <f>BALANCE!#REF!+BALANCE!#REF!+BALANCE!#REF!</f>
        <v>#REF!</v>
      </c>
      <c r="N178" s="494" t="e">
        <f>BALANCE!#REF!+BALANCE!#REF!+BALANCE!#REF!</f>
        <v>#REF!</v>
      </c>
      <c r="O178" s="494" t="e">
        <f>BALANCE!#REF!+BALANCE!#REF!+BALANCE!#REF!</f>
        <v>#REF!</v>
      </c>
      <c r="P178" s="494" t="e">
        <f>BALANCE!#REF!+BALANCE!#REF!+BALANCE!#REF!</f>
        <v>#REF!</v>
      </c>
      <c r="Q178" s="494" t="e">
        <f>BALANCE!#REF!+BALANCE!#REF!+BALANCE!#REF!</f>
        <v>#REF!</v>
      </c>
      <c r="R178" s="494" t="e">
        <f>BALANCE!#REF!+BALANCE!#REF!+BALANCE!#REF!</f>
        <v>#REF!</v>
      </c>
      <c r="S178" s="494" t="e">
        <f>BALANCE!#REF!+BALANCE!#REF!+BALANCE!#REF!</f>
        <v>#REF!</v>
      </c>
      <c r="T178" s="494" t="e">
        <f>BALANCE!#REF!+BALANCE!#REF!+BALANCE!#REF!</f>
        <v>#REF!</v>
      </c>
      <c r="U178" s="494" t="e">
        <f>BALANCE!#REF!+BALANCE!#REF!+BALANCE!#REF!</f>
        <v>#REF!</v>
      </c>
      <c r="V178" s="494" t="e">
        <f>BALANCE!#REF!+BALANCE!#REF!+BALANCE!#REF!</f>
        <v>#REF!</v>
      </c>
      <c r="W178" s="494" t="e">
        <f>BALANCE!#REF!+BALANCE!#REF!+BALANCE!#REF!</f>
        <v>#REF!</v>
      </c>
      <c r="X178" s="494" t="e">
        <f>BALANCE!#REF!+BALANCE!#REF!+BALANCE!#REF!</f>
        <v>#REF!</v>
      </c>
      <c r="Y178" s="494" t="e">
        <f>BALANCE!#REF!+BALANCE!#REF!+BALANCE!#REF!</f>
        <v>#REF!</v>
      </c>
      <c r="Z178" s="494" t="e">
        <f>BALANCE!#REF!+BALANCE!#REF!+BALANCE!#REF!</f>
        <v>#REF!</v>
      </c>
      <c r="AA178" s="494" t="e">
        <f>BALANCE!#REF!+BALANCE!#REF!+BALANCE!#REF!</f>
        <v>#REF!</v>
      </c>
      <c r="AB178" s="494" t="e">
        <f>BALANCE!#REF!+BALANCE!#REF!+BALANCE!#REF!</f>
        <v>#REF!</v>
      </c>
      <c r="AC178" s="494" t="e">
        <f>BALANCE!#REF!+BALANCE!#REF!+BALANCE!#REF!</f>
        <v>#REF!</v>
      </c>
      <c r="AD178" s="494" t="e">
        <f>BALANCE!#REF!+BALANCE!#REF!+BALANCE!#REF!</f>
        <v>#REF!</v>
      </c>
      <c r="AE178" s="494" t="e">
        <f>BALANCE!#REF!+BALANCE!#REF!+BALANCE!#REF!</f>
        <v>#REF!</v>
      </c>
      <c r="AF178" s="494" t="e">
        <f>BALANCE!#REF!+BALANCE!#REF!+BALANCE!#REF!</f>
        <v>#REF!</v>
      </c>
      <c r="AG178" s="494" t="e">
        <f>BALANCE!#REF!+BALANCE!#REF!+BALANCE!#REF!</f>
        <v>#REF!</v>
      </c>
      <c r="AH178" s="494" t="e">
        <f>BALANCE!#REF!+BALANCE!#REF!+BALANCE!#REF!</f>
        <v>#REF!</v>
      </c>
      <c r="AI178" s="494" t="e">
        <f>BALANCE!#REF!+BALANCE!#REF!+BALANCE!#REF!</f>
        <v>#REF!</v>
      </c>
      <c r="AJ178" s="495" t="e">
        <f>BALANCE!#REF!+BALANCE!#REF!+BALANCE!#REF!</f>
        <v>#REF!</v>
      </c>
    </row>
    <row r="179" spans="2:36" s="496" customFormat="1" hidden="1" x14ac:dyDescent="0.25">
      <c r="B179" s="497" t="s">
        <v>700</v>
      </c>
      <c r="C179" s="493" t="s">
        <v>625</v>
      </c>
      <c r="D179" s="494" t="e">
        <f>BALANCE!#REF!+BALANCE!#REF!+BALANCE!#REF!</f>
        <v>#REF!</v>
      </c>
      <c r="E179" s="494" t="e">
        <f>BALANCE!#REF!+BALANCE!#REF!+BALANCE!#REF!</f>
        <v>#REF!</v>
      </c>
      <c r="F179" s="494" t="e">
        <f>BALANCE!#REF!+BALANCE!#REF!+BALANCE!#REF!</f>
        <v>#REF!</v>
      </c>
      <c r="G179" s="494" t="e">
        <f>BALANCE!#REF!+BALANCE!#REF!+BALANCE!#REF!</f>
        <v>#REF!</v>
      </c>
      <c r="H179" s="494" t="e">
        <f>BALANCE!#REF!+BALANCE!#REF!+BALANCE!#REF!</f>
        <v>#REF!</v>
      </c>
      <c r="I179" s="494" t="e">
        <f>BALANCE!#REF!+BALANCE!#REF!+BALANCE!#REF!</f>
        <v>#REF!</v>
      </c>
      <c r="J179" s="494" t="e">
        <f>BALANCE!#REF!+BALANCE!#REF!+BALANCE!#REF!</f>
        <v>#REF!</v>
      </c>
      <c r="K179" s="494" t="e">
        <f>BALANCE!#REF!+BALANCE!#REF!+BALANCE!#REF!</f>
        <v>#REF!</v>
      </c>
      <c r="L179" s="494" t="e">
        <f>BALANCE!#REF!+BALANCE!#REF!+BALANCE!#REF!</f>
        <v>#REF!</v>
      </c>
      <c r="M179" s="494" t="e">
        <f>BALANCE!#REF!+BALANCE!#REF!+BALANCE!#REF!</f>
        <v>#REF!</v>
      </c>
      <c r="N179" s="494" t="e">
        <f>BALANCE!#REF!+BALANCE!#REF!+BALANCE!#REF!</f>
        <v>#REF!</v>
      </c>
      <c r="O179" s="494" t="e">
        <f>BALANCE!#REF!+BALANCE!#REF!+BALANCE!#REF!</f>
        <v>#REF!</v>
      </c>
      <c r="P179" s="494" t="e">
        <f>BALANCE!#REF!+BALANCE!#REF!+BALANCE!#REF!</f>
        <v>#REF!</v>
      </c>
      <c r="Q179" s="494" t="e">
        <f>BALANCE!#REF!+BALANCE!#REF!+BALANCE!#REF!</f>
        <v>#REF!</v>
      </c>
      <c r="R179" s="494" t="e">
        <f>BALANCE!#REF!+BALANCE!#REF!+BALANCE!#REF!</f>
        <v>#REF!</v>
      </c>
      <c r="S179" s="494" t="e">
        <f>BALANCE!#REF!+BALANCE!#REF!+BALANCE!#REF!</f>
        <v>#REF!</v>
      </c>
      <c r="T179" s="494" t="e">
        <f>BALANCE!#REF!+BALANCE!#REF!+BALANCE!#REF!</f>
        <v>#REF!</v>
      </c>
      <c r="U179" s="494" t="e">
        <f>BALANCE!#REF!+BALANCE!#REF!+BALANCE!#REF!</f>
        <v>#REF!</v>
      </c>
      <c r="V179" s="494" t="e">
        <f>BALANCE!#REF!+BALANCE!#REF!+BALANCE!#REF!</f>
        <v>#REF!</v>
      </c>
      <c r="W179" s="494" t="e">
        <f>BALANCE!#REF!+BALANCE!#REF!+BALANCE!#REF!</f>
        <v>#REF!</v>
      </c>
      <c r="X179" s="494" t="e">
        <f>BALANCE!#REF!+BALANCE!#REF!+BALANCE!#REF!</f>
        <v>#REF!</v>
      </c>
      <c r="Y179" s="494" t="e">
        <f>BALANCE!#REF!+BALANCE!#REF!+BALANCE!#REF!</f>
        <v>#REF!</v>
      </c>
      <c r="Z179" s="494" t="e">
        <f>BALANCE!#REF!+BALANCE!#REF!+BALANCE!#REF!</f>
        <v>#REF!</v>
      </c>
      <c r="AA179" s="494" t="e">
        <f>BALANCE!#REF!+BALANCE!#REF!+BALANCE!#REF!</f>
        <v>#REF!</v>
      </c>
      <c r="AB179" s="494" t="e">
        <f>BALANCE!#REF!+BALANCE!#REF!+BALANCE!#REF!</f>
        <v>#REF!</v>
      </c>
      <c r="AC179" s="494" t="e">
        <f>BALANCE!#REF!+BALANCE!#REF!+BALANCE!#REF!</f>
        <v>#REF!</v>
      </c>
      <c r="AD179" s="494" t="e">
        <f>BALANCE!#REF!+BALANCE!#REF!+BALANCE!#REF!</f>
        <v>#REF!</v>
      </c>
      <c r="AE179" s="494" t="e">
        <f>BALANCE!#REF!+BALANCE!#REF!+BALANCE!#REF!</f>
        <v>#REF!</v>
      </c>
      <c r="AF179" s="494" t="e">
        <f>BALANCE!#REF!+BALANCE!#REF!+BALANCE!#REF!</f>
        <v>#REF!</v>
      </c>
      <c r="AG179" s="494" t="e">
        <f>BALANCE!#REF!+BALANCE!#REF!+BALANCE!#REF!</f>
        <v>#REF!</v>
      </c>
      <c r="AH179" s="494" t="e">
        <f>BALANCE!#REF!+BALANCE!#REF!+BALANCE!#REF!</f>
        <v>#REF!</v>
      </c>
      <c r="AI179" s="494" t="e">
        <f>BALANCE!#REF!+BALANCE!#REF!+BALANCE!#REF!</f>
        <v>#REF!</v>
      </c>
      <c r="AJ179" s="495" t="e">
        <f>BALANCE!#REF!+BALANCE!#REF!+BALANCE!#REF!</f>
        <v>#REF!</v>
      </c>
    </row>
    <row r="180" spans="2:36" s="496" customFormat="1" hidden="1" x14ac:dyDescent="0.25">
      <c r="B180" s="497" t="s">
        <v>701</v>
      </c>
      <c r="C180" s="493" t="s">
        <v>627</v>
      </c>
      <c r="D180" s="494" t="e">
        <f>BALANCE!#REF!+BALANCE!#REF!+BALANCE!#REF!</f>
        <v>#REF!</v>
      </c>
      <c r="E180" s="494" t="e">
        <f>BALANCE!#REF!+BALANCE!#REF!+BALANCE!#REF!</f>
        <v>#REF!</v>
      </c>
      <c r="F180" s="494" t="e">
        <f>BALANCE!#REF!+BALANCE!#REF!+BALANCE!#REF!</f>
        <v>#REF!</v>
      </c>
      <c r="G180" s="494" t="e">
        <f>BALANCE!#REF!+BALANCE!#REF!+BALANCE!#REF!</f>
        <v>#REF!</v>
      </c>
      <c r="H180" s="494" t="e">
        <f>BALANCE!#REF!+BALANCE!#REF!+BALANCE!#REF!</f>
        <v>#REF!</v>
      </c>
      <c r="I180" s="494" t="e">
        <f>BALANCE!#REF!+BALANCE!#REF!+BALANCE!#REF!</f>
        <v>#REF!</v>
      </c>
      <c r="J180" s="494" t="e">
        <f>BALANCE!#REF!+BALANCE!#REF!+BALANCE!#REF!</f>
        <v>#REF!</v>
      </c>
      <c r="K180" s="494" t="e">
        <f>BALANCE!#REF!+BALANCE!#REF!+BALANCE!#REF!</f>
        <v>#REF!</v>
      </c>
      <c r="L180" s="494" t="e">
        <f>BALANCE!#REF!+BALANCE!#REF!+BALANCE!#REF!</f>
        <v>#REF!</v>
      </c>
      <c r="M180" s="494" t="e">
        <f>BALANCE!#REF!+BALANCE!#REF!+BALANCE!#REF!</f>
        <v>#REF!</v>
      </c>
      <c r="N180" s="494" t="e">
        <f>BALANCE!#REF!+BALANCE!#REF!+BALANCE!#REF!</f>
        <v>#REF!</v>
      </c>
      <c r="O180" s="494" t="e">
        <f>BALANCE!#REF!+BALANCE!#REF!+BALANCE!#REF!</f>
        <v>#REF!</v>
      </c>
      <c r="P180" s="494" t="e">
        <f>BALANCE!#REF!+BALANCE!#REF!+BALANCE!#REF!</f>
        <v>#REF!</v>
      </c>
      <c r="Q180" s="494" t="e">
        <f>BALANCE!#REF!+BALANCE!#REF!+BALANCE!#REF!</f>
        <v>#REF!</v>
      </c>
      <c r="R180" s="494" t="e">
        <f>BALANCE!#REF!+BALANCE!#REF!+BALANCE!#REF!</f>
        <v>#REF!</v>
      </c>
      <c r="S180" s="494" t="e">
        <f>BALANCE!#REF!+BALANCE!#REF!+BALANCE!#REF!</f>
        <v>#REF!</v>
      </c>
      <c r="T180" s="494" t="e">
        <f>BALANCE!#REF!+BALANCE!#REF!+BALANCE!#REF!</f>
        <v>#REF!</v>
      </c>
      <c r="U180" s="494" t="e">
        <f>BALANCE!#REF!+BALANCE!#REF!+BALANCE!#REF!</f>
        <v>#REF!</v>
      </c>
      <c r="V180" s="494" t="e">
        <f>BALANCE!#REF!+BALANCE!#REF!+BALANCE!#REF!</f>
        <v>#REF!</v>
      </c>
      <c r="W180" s="494" t="e">
        <f>BALANCE!#REF!+BALANCE!#REF!+BALANCE!#REF!</f>
        <v>#REF!</v>
      </c>
      <c r="X180" s="494" t="e">
        <f>BALANCE!#REF!+BALANCE!#REF!+BALANCE!#REF!</f>
        <v>#REF!</v>
      </c>
      <c r="Y180" s="494" t="e">
        <f>BALANCE!#REF!+BALANCE!#REF!+BALANCE!#REF!</f>
        <v>#REF!</v>
      </c>
      <c r="Z180" s="494" t="e">
        <f>BALANCE!#REF!+BALANCE!#REF!+BALANCE!#REF!</f>
        <v>#REF!</v>
      </c>
      <c r="AA180" s="494" t="e">
        <f>BALANCE!#REF!+BALANCE!#REF!+BALANCE!#REF!</f>
        <v>#REF!</v>
      </c>
      <c r="AB180" s="494" t="e">
        <f>BALANCE!#REF!+BALANCE!#REF!+BALANCE!#REF!</f>
        <v>#REF!</v>
      </c>
      <c r="AC180" s="494" t="e">
        <f>BALANCE!#REF!+BALANCE!#REF!+BALANCE!#REF!</f>
        <v>#REF!</v>
      </c>
      <c r="AD180" s="494" t="e">
        <f>BALANCE!#REF!+BALANCE!#REF!+BALANCE!#REF!</f>
        <v>#REF!</v>
      </c>
      <c r="AE180" s="494" t="e">
        <f>BALANCE!#REF!+BALANCE!#REF!+BALANCE!#REF!</f>
        <v>#REF!</v>
      </c>
      <c r="AF180" s="494" t="e">
        <f>BALANCE!#REF!+BALANCE!#REF!+BALANCE!#REF!</f>
        <v>#REF!</v>
      </c>
      <c r="AG180" s="494" t="e">
        <f>BALANCE!#REF!+BALANCE!#REF!+BALANCE!#REF!</f>
        <v>#REF!</v>
      </c>
      <c r="AH180" s="494" t="e">
        <f>BALANCE!#REF!+BALANCE!#REF!+BALANCE!#REF!</f>
        <v>#REF!</v>
      </c>
      <c r="AI180" s="494" t="e">
        <f>BALANCE!#REF!+BALANCE!#REF!+BALANCE!#REF!</f>
        <v>#REF!</v>
      </c>
      <c r="AJ180" s="495" t="e">
        <f>BALANCE!#REF!+BALANCE!#REF!+BALANCE!#REF!</f>
        <v>#REF!</v>
      </c>
    </row>
    <row r="181" spans="2:36" s="496" customFormat="1" hidden="1" x14ac:dyDescent="0.25">
      <c r="B181" s="497" t="s">
        <v>702</v>
      </c>
      <c r="C181" s="493" t="s">
        <v>629</v>
      </c>
      <c r="D181" s="494" t="e">
        <f>BALANCE!#REF!+BALANCE!#REF!+BALANCE!#REF!</f>
        <v>#REF!</v>
      </c>
      <c r="E181" s="494" t="e">
        <f>BALANCE!#REF!+BALANCE!#REF!+BALANCE!#REF!</f>
        <v>#REF!</v>
      </c>
      <c r="F181" s="494" t="e">
        <f>BALANCE!#REF!+BALANCE!#REF!+BALANCE!#REF!</f>
        <v>#REF!</v>
      </c>
      <c r="G181" s="494" t="e">
        <f>BALANCE!#REF!+BALANCE!#REF!+BALANCE!#REF!</f>
        <v>#REF!</v>
      </c>
      <c r="H181" s="494" t="e">
        <f>BALANCE!#REF!+BALANCE!#REF!+BALANCE!#REF!</f>
        <v>#REF!</v>
      </c>
      <c r="I181" s="494" t="e">
        <f>BALANCE!#REF!+BALANCE!#REF!+BALANCE!#REF!</f>
        <v>#REF!</v>
      </c>
      <c r="J181" s="494" t="e">
        <f>BALANCE!#REF!+BALANCE!#REF!+BALANCE!#REF!</f>
        <v>#REF!</v>
      </c>
      <c r="K181" s="494" t="e">
        <f>BALANCE!#REF!+BALANCE!#REF!+BALANCE!#REF!</f>
        <v>#REF!</v>
      </c>
      <c r="L181" s="494" t="e">
        <f>BALANCE!#REF!+BALANCE!#REF!+BALANCE!#REF!</f>
        <v>#REF!</v>
      </c>
      <c r="M181" s="494" t="e">
        <f>BALANCE!#REF!+BALANCE!#REF!+BALANCE!#REF!</f>
        <v>#REF!</v>
      </c>
      <c r="N181" s="494" t="e">
        <f>BALANCE!#REF!+BALANCE!#REF!+BALANCE!#REF!</f>
        <v>#REF!</v>
      </c>
      <c r="O181" s="494" t="e">
        <f>BALANCE!#REF!+BALANCE!#REF!+BALANCE!#REF!</f>
        <v>#REF!</v>
      </c>
      <c r="P181" s="494" t="e">
        <f>BALANCE!#REF!+BALANCE!#REF!+BALANCE!#REF!</f>
        <v>#REF!</v>
      </c>
      <c r="Q181" s="494" t="e">
        <f>BALANCE!#REF!+BALANCE!#REF!+BALANCE!#REF!</f>
        <v>#REF!</v>
      </c>
      <c r="R181" s="494" t="e">
        <f>BALANCE!#REF!+BALANCE!#REF!+BALANCE!#REF!</f>
        <v>#REF!</v>
      </c>
      <c r="S181" s="494" t="e">
        <f>BALANCE!#REF!+BALANCE!#REF!+BALANCE!#REF!</f>
        <v>#REF!</v>
      </c>
      <c r="T181" s="494" t="e">
        <f>BALANCE!#REF!+BALANCE!#REF!+BALANCE!#REF!</f>
        <v>#REF!</v>
      </c>
      <c r="U181" s="494" t="e">
        <f>BALANCE!#REF!+BALANCE!#REF!+BALANCE!#REF!</f>
        <v>#REF!</v>
      </c>
      <c r="V181" s="494" t="e">
        <f>BALANCE!#REF!+BALANCE!#REF!+BALANCE!#REF!</f>
        <v>#REF!</v>
      </c>
      <c r="W181" s="494" t="e">
        <f>BALANCE!#REF!+BALANCE!#REF!+BALANCE!#REF!</f>
        <v>#REF!</v>
      </c>
      <c r="X181" s="494" t="e">
        <f>BALANCE!#REF!+BALANCE!#REF!+BALANCE!#REF!</f>
        <v>#REF!</v>
      </c>
      <c r="Y181" s="494" t="e">
        <f>BALANCE!#REF!+BALANCE!#REF!+BALANCE!#REF!</f>
        <v>#REF!</v>
      </c>
      <c r="Z181" s="494" t="e">
        <f>BALANCE!#REF!+BALANCE!#REF!+BALANCE!#REF!</f>
        <v>#REF!</v>
      </c>
      <c r="AA181" s="494" t="e">
        <f>BALANCE!#REF!+BALANCE!#REF!+BALANCE!#REF!</f>
        <v>#REF!</v>
      </c>
      <c r="AB181" s="494" t="e">
        <f>BALANCE!#REF!+BALANCE!#REF!+BALANCE!#REF!</f>
        <v>#REF!</v>
      </c>
      <c r="AC181" s="494" t="e">
        <f>BALANCE!#REF!+BALANCE!#REF!+BALANCE!#REF!</f>
        <v>#REF!</v>
      </c>
      <c r="AD181" s="494" t="e">
        <f>BALANCE!#REF!+BALANCE!#REF!+BALANCE!#REF!</f>
        <v>#REF!</v>
      </c>
      <c r="AE181" s="494" t="e">
        <f>BALANCE!#REF!+BALANCE!#REF!+BALANCE!#REF!</f>
        <v>#REF!</v>
      </c>
      <c r="AF181" s="494" t="e">
        <f>BALANCE!#REF!+BALANCE!#REF!+BALANCE!#REF!</f>
        <v>#REF!</v>
      </c>
      <c r="AG181" s="494" t="e">
        <f>BALANCE!#REF!+BALANCE!#REF!+BALANCE!#REF!</f>
        <v>#REF!</v>
      </c>
      <c r="AH181" s="494" t="e">
        <f>BALANCE!#REF!+BALANCE!#REF!+BALANCE!#REF!</f>
        <v>#REF!</v>
      </c>
      <c r="AI181" s="494" t="e">
        <f>BALANCE!#REF!+BALANCE!#REF!+BALANCE!#REF!</f>
        <v>#REF!</v>
      </c>
      <c r="AJ181" s="495" t="e">
        <f>BALANCE!#REF!+BALANCE!#REF!+BALANCE!#REF!</f>
        <v>#REF!</v>
      </c>
    </row>
    <row r="182" spans="2:36" s="496" customFormat="1" hidden="1" x14ac:dyDescent="0.25">
      <c r="B182" s="497" t="s">
        <v>703</v>
      </c>
      <c r="C182" s="493" t="s">
        <v>631</v>
      </c>
      <c r="D182" s="494" t="e">
        <f>BALANCE!#REF!+BALANCE!#REF!+BALANCE!#REF!</f>
        <v>#REF!</v>
      </c>
      <c r="E182" s="494" t="e">
        <f>BALANCE!#REF!+BALANCE!#REF!+BALANCE!#REF!</f>
        <v>#REF!</v>
      </c>
      <c r="F182" s="494" t="e">
        <f>BALANCE!#REF!+BALANCE!#REF!+BALANCE!#REF!</f>
        <v>#REF!</v>
      </c>
      <c r="G182" s="494" t="e">
        <f>BALANCE!#REF!+BALANCE!#REF!+BALANCE!#REF!</f>
        <v>#REF!</v>
      </c>
      <c r="H182" s="494" t="e">
        <f>BALANCE!#REF!+BALANCE!#REF!+BALANCE!#REF!</f>
        <v>#REF!</v>
      </c>
      <c r="I182" s="494" t="e">
        <f>BALANCE!#REF!+BALANCE!#REF!+BALANCE!#REF!</f>
        <v>#REF!</v>
      </c>
      <c r="J182" s="494" t="e">
        <f>BALANCE!#REF!+BALANCE!#REF!+BALANCE!#REF!</f>
        <v>#REF!</v>
      </c>
      <c r="K182" s="494" t="e">
        <f>BALANCE!#REF!+BALANCE!#REF!+BALANCE!#REF!</f>
        <v>#REF!</v>
      </c>
      <c r="L182" s="494" t="e">
        <f>BALANCE!#REF!+BALANCE!#REF!+BALANCE!#REF!</f>
        <v>#REF!</v>
      </c>
      <c r="M182" s="494" t="e">
        <f>BALANCE!#REF!+BALANCE!#REF!+BALANCE!#REF!</f>
        <v>#REF!</v>
      </c>
      <c r="N182" s="494" t="e">
        <f>BALANCE!#REF!+BALANCE!#REF!+BALANCE!#REF!</f>
        <v>#REF!</v>
      </c>
      <c r="O182" s="494" t="e">
        <f>BALANCE!#REF!+BALANCE!#REF!+BALANCE!#REF!</f>
        <v>#REF!</v>
      </c>
      <c r="P182" s="494" t="e">
        <f>BALANCE!#REF!+BALANCE!#REF!+BALANCE!#REF!</f>
        <v>#REF!</v>
      </c>
      <c r="Q182" s="494" t="e">
        <f>BALANCE!#REF!+BALANCE!#REF!+BALANCE!#REF!</f>
        <v>#REF!</v>
      </c>
      <c r="R182" s="494" t="e">
        <f>BALANCE!#REF!+BALANCE!#REF!+BALANCE!#REF!</f>
        <v>#REF!</v>
      </c>
      <c r="S182" s="494" t="e">
        <f>BALANCE!#REF!+BALANCE!#REF!+BALANCE!#REF!</f>
        <v>#REF!</v>
      </c>
      <c r="T182" s="494" t="e">
        <f>BALANCE!#REF!+BALANCE!#REF!+BALANCE!#REF!</f>
        <v>#REF!</v>
      </c>
      <c r="U182" s="494" t="e">
        <f>BALANCE!#REF!+BALANCE!#REF!+BALANCE!#REF!</f>
        <v>#REF!</v>
      </c>
      <c r="V182" s="494" t="e">
        <f>BALANCE!#REF!+BALANCE!#REF!+BALANCE!#REF!</f>
        <v>#REF!</v>
      </c>
      <c r="W182" s="494" t="e">
        <f>BALANCE!#REF!+BALANCE!#REF!+BALANCE!#REF!</f>
        <v>#REF!</v>
      </c>
      <c r="X182" s="494" t="e">
        <f>BALANCE!#REF!+BALANCE!#REF!+BALANCE!#REF!</f>
        <v>#REF!</v>
      </c>
      <c r="Y182" s="494" t="e">
        <f>BALANCE!#REF!+BALANCE!#REF!+BALANCE!#REF!</f>
        <v>#REF!</v>
      </c>
      <c r="Z182" s="494" t="e">
        <f>BALANCE!#REF!+BALANCE!#REF!+BALANCE!#REF!</f>
        <v>#REF!</v>
      </c>
      <c r="AA182" s="494" t="e">
        <f>BALANCE!#REF!+BALANCE!#REF!+BALANCE!#REF!</f>
        <v>#REF!</v>
      </c>
      <c r="AB182" s="494" t="e">
        <f>BALANCE!#REF!+BALANCE!#REF!+BALANCE!#REF!</f>
        <v>#REF!</v>
      </c>
      <c r="AC182" s="494" t="e">
        <f>BALANCE!#REF!+BALANCE!#REF!+BALANCE!#REF!</f>
        <v>#REF!</v>
      </c>
      <c r="AD182" s="494" t="e">
        <f>BALANCE!#REF!+BALANCE!#REF!+BALANCE!#REF!</f>
        <v>#REF!</v>
      </c>
      <c r="AE182" s="494" t="e">
        <f>BALANCE!#REF!+BALANCE!#REF!+BALANCE!#REF!</f>
        <v>#REF!</v>
      </c>
      <c r="AF182" s="494" t="e">
        <f>BALANCE!#REF!+BALANCE!#REF!+BALANCE!#REF!</f>
        <v>#REF!</v>
      </c>
      <c r="AG182" s="494" t="e">
        <f>BALANCE!#REF!+BALANCE!#REF!+BALANCE!#REF!</f>
        <v>#REF!</v>
      </c>
      <c r="AH182" s="494" t="e">
        <f>BALANCE!#REF!+BALANCE!#REF!+BALANCE!#REF!</f>
        <v>#REF!</v>
      </c>
      <c r="AI182" s="494" t="e">
        <f>BALANCE!#REF!+BALANCE!#REF!+BALANCE!#REF!</f>
        <v>#REF!</v>
      </c>
      <c r="AJ182" s="495" t="e">
        <f>BALANCE!#REF!+BALANCE!#REF!+BALANCE!#REF!</f>
        <v>#REF!</v>
      </c>
    </row>
    <row r="183" spans="2:36" hidden="1" x14ac:dyDescent="0.25">
      <c r="B183" s="15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373"/>
    </row>
    <row r="184" spans="2:36" s="466" customFormat="1" hidden="1" x14ac:dyDescent="0.25">
      <c r="B184" s="463" t="s">
        <v>1036</v>
      </c>
      <c r="C184" s="463" t="s">
        <v>1332</v>
      </c>
      <c r="D184" s="464" t="e">
        <f>SUM(D185:D189)</f>
        <v>#REF!</v>
      </c>
      <c r="E184" s="464" t="e">
        <f t="shared" ref="E184:AI184" si="25">SUM(E185:E189)</f>
        <v>#REF!</v>
      </c>
      <c r="F184" s="464" t="e">
        <f t="shared" si="25"/>
        <v>#REF!</v>
      </c>
      <c r="G184" s="464" t="e">
        <f t="shared" si="25"/>
        <v>#REF!</v>
      </c>
      <c r="H184" s="464" t="e">
        <f t="shared" si="25"/>
        <v>#REF!</v>
      </c>
      <c r="I184" s="464" t="e">
        <f t="shared" si="25"/>
        <v>#REF!</v>
      </c>
      <c r="J184" s="464" t="e">
        <f t="shared" si="25"/>
        <v>#REF!</v>
      </c>
      <c r="K184" s="464" t="e">
        <f t="shared" si="25"/>
        <v>#REF!</v>
      </c>
      <c r="L184" s="464" t="e">
        <f>SUM(L185:L189)</f>
        <v>#REF!</v>
      </c>
      <c r="M184" s="464" t="e">
        <f t="shared" si="25"/>
        <v>#REF!</v>
      </c>
      <c r="N184" s="464" t="e">
        <f t="shared" si="25"/>
        <v>#REF!</v>
      </c>
      <c r="O184" s="464" t="e">
        <f t="shared" si="25"/>
        <v>#REF!</v>
      </c>
      <c r="P184" s="464" t="e">
        <f t="shared" si="25"/>
        <v>#REF!</v>
      </c>
      <c r="Q184" s="464" t="e">
        <f t="shared" si="25"/>
        <v>#REF!</v>
      </c>
      <c r="R184" s="464" t="e">
        <f t="shared" si="25"/>
        <v>#REF!</v>
      </c>
      <c r="S184" s="464" t="e">
        <f>SUM(S185:S189)</f>
        <v>#REF!</v>
      </c>
      <c r="T184" s="464" t="e">
        <f t="shared" si="25"/>
        <v>#REF!</v>
      </c>
      <c r="U184" s="464" t="e">
        <f t="shared" si="25"/>
        <v>#REF!</v>
      </c>
      <c r="V184" s="464" t="e">
        <f t="shared" si="25"/>
        <v>#REF!</v>
      </c>
      <c r="W184" s="464" t="e">
        <f t="shared" si="25"/>
        <v>#REF!</v>
      </c>
      <c r="X184" s="464" t="e">
        <f t="shared" si="25"/>
        <v>#REF!</v>
      </c>
      <c r="Y184" s="464" t="e">
        <f t="shared" si="25"/>
        <v>#REF!</v>
      </c>
      <c r="Z184" s="464" t="e">
        <f t="shared" si="25"/>
        <v>#REF!</v>
      </c>
      <c r="AA184" s="464" t="e">
        <f t="shared" si="25"/>
        <v>#REF!</v>
      </c>
      <c r="AB184" s="464" t="e">
        <f t="shared" si="25"/>
        <v>#REF!</v>
      </c>
      <c r="AC184" s="464" t="e">
        <f>SUM(AC185:AC189)</f>
        <v>#REF!</v>
      </c>
      <c r="AD184" s="464" t="e">
        <f t="shared" si="25"/>
        <v>#REF!</v>
      </c>
      <c r="AE184" s="464" t="e">
        <f t="shared" si="25"/>
        <v>#REF!</v>
      </c>
      <c r="AF184" s="464" t="e">
        <f t="shared" si="25"/>
        <v>#REF!</v>
      </c>
      <c r="AG184" s="464" t="e">
        <f t="shared" si="25"/>
        <v>#REF!</v>
      </c>
      <c r="AH184" s="464" t="e">
        <f t="shared" si="25"/>
        <v>#REF!</v>
      </c>
      <c r="AI184" s="464" t="e">
        <f t="shared" si="25"/>
        <v>#REF!</v>
      </c>
      <c r="AJ184" s="465" t="e">
        <f>SUM(AJ185:AJ189)</f>
        <v>#REF!</v>
      </c>
    </row>
    <row r="185" spans="2:36" s="496" customFormat="1" hidden="1" x14ac:dyDescent="0.25">
      <c r="B185" s="497" t="s">
        <v>714</v>
      </c>
      <c r="C185" s="493" t="s">
        <v>623</v>
      </c>
      <c r="D185" s="494" t="e">
        <f>BALANCE!#REF!+BALANCE!#REF!+BALANCE!#REF!</f>
        <v>#REF!</v>
      </c>
      <c r="E185" s="494" t="e">
        <f>BALANCE!#REF!+BALANCE!#REF!+BALANCE!#REF!</f>
        <v>#REF!</v>
      </c>
      <c r="F185" s="494" t="e">
        <f>BALANCE!#REF!+BALANCE!#REF!+BALANCE!#REF!</f>
        <v>#REF!</v>
      </c>
      <c r="G185" s="494" t="e">
        <f>BALANCE!#REF!+BALANCE!#REF!+BALANCE!#REF!</f>
        <v>#REF!</v>
      </c>
      <c r="H185" s="494" t="e">
        <f>BALANCE!#REF!+BALANCE!#REF!+BALANCE!#REF!</f>
        <v>#REF!</v>
      </c>
      <c r="I185" s="494" t="e">
        <f>BALANCE!#REF!+BALANCE!#REF!+BALANCE!#REF!</f>
        <v>#REF!</v>
      </c>
      <c r="J185" s="494" t="e">
        <f>BALANCE!#REF!+BALANCE!#REF!+BALANCE!#REF!</f>
        <v>#REF!</v>
      </c>
      <c r="K185" s="494" t="e">
        <f>BALANCE!#REF!+BALANCE!#REF!+BALANCE!#REF!</f>
        <v>#REF!</v>
      </c>
      <c r="L185" s="494" t="e">
        <f>BALANCE!#REF!+BALANCE!#REF!+BALANCE!#REF!</f>
        <v>#REF!</v>
      </c>
      <c r="M185" s="494" t="e">
        <f>BALANCE!#REF!+BALANCE!#REF!+BALANCE!#REF!</f>
        <v>#REF!</v>
      </c>
      <c r="N185" s="494" t="e">
        <f>BALANCE!#REF!+BALANCE!#REF!+BALANCE!#REF!</f>
        <v>#REF!</v>
      </c>
      <c r="O185" s="494" t="e">
        <f>BALANCE!#REF!+BALANCE!#REF!+BALANCE!#REF!</f>
        <v>#REF!</v>
      </c>
      <c r="P185" s="494" t="e">
        <f>BALANCE!#REF!+BALANCE!#REF!+BALANCE!#REF!</f>
        <v>#REF!</v>
      </c>
      <c r="Q185" s="494" t="e">
        <f>BALANCE!#REF!+BALANCE!#REF!+BALANCE!#REF!</f>
        <v>#REF!</v>
      </c>
      <c r="R185" s="494" t="e">
        <f>BALANCE!#REF!+BALANCE!#REF!+BALANCE!#REF!</f>
        <v>#REF!</v>
      </c>
      <c r="S185" s="494" t="e">
        <f>BALANCE!#REF!+BALANCE!#REF!+BALANCE!#REF!</f>
        <v>#REF!</v>
      </c>
      <c r="T185" s="494" t="e">
        <f>BALANCE!#REF!+BALANCE!#REF!+BALANCE!#REF!</f>
        <v>#REF!</v>
      </c>
      <c r="U185" s="494" t="e">
        <f>BALANCE!#REF!+BALANCE!#REF!+BALANCE!#REF!</f>
        <v>#REF!</v>
      </c>
      <c r="V185" s="494" t="e">
        <f>BALANCE!#REF!+BALANCE!#REF!+BALANCE!#REF!</f>
        <v>#REF!</v>
      </c>
      <c r="W185" s="494" t="e">
        <f>BALANCE!#REF!+BALANCE!#REF!+BALANCE!#REF!</f>
        <v>#REF!</v>
      </c>
      <c r="X185" s="494" t="e">
        <f>BALANCE!#REF!+BALANCE!#REF!+BALANCE!#REF!</f>
        <v>#REF!</v>
      </c>
      <c r="Y185" s="494" t="e">
        <f>BALANCE!#REF!+BALANCE!#REF!+BALANCE!#REF!</f>
        <v>#REF!</v>
      </c>
      <c r="Z185" s="494" t="e">
        <f>BALANCE!#REF!+BALANCE!#REF!+BALANCE!#REF!</f>
        <v>#REF!</v>
      </c>
      <c r="AA185" s="494" t="e">
        <f>BALANCE!#REF!+BALANCE!#REF!+BALANCE!#REF!</f>
        <v>#REF!</v>
      </c>
      <c r="AB185" s="494" t="e">
        <f>BALANCE!#REF!+BALANCE!#REF!+BALANCE!#REF!</f>
        <v>#REF!</v>
      </c>
      <c r="AC185" s="494" t="e">
        <f>BALANCE!#REF!+BALANCE!#REF!+BALANCE!#REF!</f>
        <v>#REF!</v>
      </c>
      <c r="AD185" s="494" t="e">
        <f>BALANCE!#REF!+BALANCE!#REF!+BALANCE!#REF!</f>
        <v>#REF!</v>
      </c>
      <c r="AE185" s="494" t="e">
        <f>BALANCE!#REF!+BALANCE!#REF!+BALANCE!#REF!</f>
        <v>#REF!</v>
      </c>
      <c r="AF185" s="494" t="e">
        <f>BALANCE!#REF!+BALANCE!#REF!+BALANCE!#REF!</f>
        <v>#REF!</v>
      </c>
      <c r="AG185" s="494" t="e">
        <f>BALANCE!#REF!+BALANCE!#REF!+BALANCE!#REF!</f>
        <v>#REF!</v>
      </c>
      <c r="AH185" s="494" t="e">
        <f>BALANCE!#REF!+BALANCE!#REF!+BALANCE!#REF!</f>
        <v>#REF!</v>
      </c>
      <c r="AI185" s="494" t="e">
        <f>BALANCE!#REF!+BALANCE!#REF!+BALANCE!#REF!</f>
        <v>#REF!</v>
      </c>
      <c r="AJ185" s="495" t="e">
        <f>BALANCE!#REF!+BALANCE!#REF!+BALANCE!#REF!</f>
        <v>#REF!</v>
      </c>
    </row>
    <row r="186" spans="2:36" s="496" customFormat="1" hidden="1" x14ac:dyDescent="0.25">
      <c r="B186" s="497" t="s">
        <v>715</v>
      </c>
      <c r="C186" s="493" t="s">
        <v>625</v>
      </c>
      <c r="D186" s="494" t="e">
        <f>BALANCE!#REF!+BALANCE!#REF!+BALANCE!#REF!</f>
        <v>#REF!</v>
      </c>
      <c r="E186" s="494" t="e">
        <f>BALANCE!#REF!+BALANCE!#REF!+BALANCE!#REF!</f>
        <v>#REF!</v>
      </c>
      <c r="F186" s="494" t="e">
        <f>BALANCE!#REF!+BALANCE!#REF!+BALANCE!#REF!</f>
        <v>#REF!</v>
      </c>
      <c r="G186" s="494" t="e">
        <f>BALANCE!#REF!+BALANCE!#REF!+BALANCE!#REF!</f>
        <v>#REF!</v>
      </c>
      <c r="H186" s="494" t="e">
        <f>BALANCE!#REF!+BALANCE!#REF!+BALANCE!#REF!</f>
        <v>#REF!</v>
      </c>
      <c r="I186" s="494" t="e">
        <f>BALANCE!#REF!+BALANCE!#REF!+BALANCE!#REF!</f>
        <v>#REF!</v>
      </c>
      <c r="J186" s="494" t="e">
        <f>BALANCE!#REF!+BALANCE!#REF!+BALANCE!#REF!</f>
        <v>#REF!</v>
      </c>
      <c r="K186" s="494" t="e">
        <f>BALANCE!#REF!+BALANCE!#REF!+BALANCE!#REF!</f>
        <v>#REF!</v>
      </c>
      <c r="L186" s="494" t="e">
        <f>BALANCE!#REF!+BALANCE!#REF!+BALANCE!#REF!</f>
        <v>#REF!</v>
      </c>
      <c r="M186" s="494" t="e">
        <f>BALANCE!#REF!+BALANCE!#REF!+BALANCE!#REF!</f>
        <v>#REF!</v>
      </c>
      <c r="N186" s="494" t="e">
        <f>BALANCE!#REF!+BALANCE!#REF!+BALANCE!#REF!</f>
        <v>#REF!</v>
      </c>
      <c r="O186" s="494" t="e">
        <f>BALANCE!#REF!+BALANCE!#REF!+BALANCE!#REF!</f>
        <v>#REF!</v>
      </c>
      <c r="P186" s="494" t="e">
        <f>BALANCE!#REF!+BALANCE!#REF!+BALANCE!#REF!</f>
        <v>#REF!</v>
      </c>
      <c r="Q186" s="494" t="e">
        <f>BALANCE!#REF!+BALANCE!#REF!+BALANCE!#REF!</f>
        <v>#REF!</v>
      </c>
      <c r="R186" s="494" t="e">
        <f>BALANCE!#REF!+BALANCE!#REF!+BALANCE!#REF!</f>
        <v>#REF!</v>
      </c>
      <c r="S186" s="494" t="e">
        <f>BALANCE!#REF!+BALANCE!#REF!+BALANCE!#REF!</f>
        <v>#REF!</v>
      </c>
      <c r="T186" s="494" t="e">
        <f>BALANCE!#REF!+BALANCE!#REF!+BALANCE!#REF!</f>
        <v>#REF!</v>
      </c>
      <c r="U186" s="494" t="e">
        <f>BALANCE!#REF!+BALANCE!#REF!+BALANCE!#REF!</f>
        <v>#REF!</v>
      </c>
      <c r="V186" s="494" t="e">
        <f>BALANCE!#REF!+BALANCE!#REF!+BALANCE!#REF!</f>
        <v>#REF!</v>
      </c>
      <c r="W186" s="494" t="e">
        <f>BALANCE!#REF!+BALANCE!#REF!+BALANCE!#REF!</f>
        <v>#REF!</v>
      </c>
      <c r="X186" s="494" t="e">
        <f>BALANCE!#REF!+BALANCE!#REF!+BALANCE!#REF!</f>
        <v>#REF!</v>
      </c>
      <c r="Y186" s="494" t="e">
        <f>BALANCE!#REF!+BALANCE!#REF!+BALANCE!#REF!</f>
        <v>#REF!</v>
      </c>
      <c r="Z186" s="494" t="e">
        <f>BALANCE!#REF!+BALANCE!#REF!+BALANCE!#REF!</f>
        <v>#REF!</v>
      </c>
      <c r="AA186" s="494" t="e">
        <f>BALANCE!#REF!+BALANCE!#REF!+BALANCE!#REF!</f>
        <v>#REF!</v>
      </c>
      <c r="AB186" s="494" t="e">
        <f>BALANCE!#REF!+BALANCE!#REF!+BALANCE!#REF!</f>
        <v>#REF!</v>
      </c>
      <c r="AC186" s="494" t="e">
        <f>BALANCE!#REF!+BALANCE!#REF!+BALANCE!#REF!</f>
        <v>#REF!</v>
      </c>
      <c r="AD186" s="494" t="e">
        <f>BALANCE!#REF!+BALANCE!#REF!+BALANCE!#REF!</f>
        <v>#REF!</v>
      </c>
      <c r="AE186" s="494" t="e">
        <f>BALANCE!#REF!+BALANCE!#REF!+BALANCE!#REF!</f>
        <v>#REF!</v>
      </c>
      <c r="AF186" s="494" t="e">
        <f>BALANCE!#REF!+BALANCE!#REF!+BALANCE!#REF!</f>
        <v>#REF!</v>
      </c>
      <c r="AG186" s="494" t="e">
        <f>BALANCE!#REF!+BALANCE!#REF!+BALANCE!#REF!</f>
        <v>#REF!</v>
      </c>
      <c r="AH186" s="494" t="e">
        <f>BALANCE!#REF!+BALANCE!#REF!+BALANCE!#REF!</f>
        <v>#REF!</v>
      </c>
      <c r="AI186" s="494" t="e">
        <f>BALANCE!#REF!+BALANCE!#REF!+BALANCE!#REF!</f>
        <v>#REF!</v>
      </c>
      <c r="AJ186" s="495" t="e">
        <f>BALANCE!#REF!+BALANCE!#REF!+BALANCE!#REF!</f>
        <v>#REF!</v>
      </c>
    </row>
    <row r="187" spans="2:36" s="496" customFormat="1" hidden="1" x14ac:dyDescent="0.25">
      <c r="B187" s="497" t="s">
        <v>716</v>
      </c>
      <c r="C187" s="493" t="s">
        <v>627</v>
      </c>
      <c r="D187" s="494" t="e">
        <f>BALANCE!#REF!+BALANCE!#REF!+BALANCE!#REF!</f>
        <v>#REF!</v>
      </c>
      <c r="E187" s="494" t="e">
        <f>BALANCE!#REF!+BALANCE!#REF!+BALANCE!#REF!</f>
        <v>#REF!</v>
      </c>
      <c r="F187" s="494" t="e">
        <f>BALANCE!#REF!+BALANCE!#REF!+BALANCE!#REF!</f>
        <v>#REF!</v>
      </c>
      <c r="G187" s="494" t="e">
        <f>BALANCE!#REF!+BALANCE!#REF!+BALANCE!#REF!</f>
        <v>#REF!</v>
      </c>
      <c r="H187" s="494" t="e">
        <f>BALANCE!#REF!+BALANCE!#REF!+BALANCE!#REF!</f>
        <v>#REF!</v>
      </c>
      <c r="I187" s="494" t="e">
        <f>BALANCE!#REF!+BALANCE!#REF!+BALANCE!#REF!</f>
        <v>#REF!</v>
      </c>
      <c r="J187" s="494" t="e">
        <f>BALANCE!#REF!+BALANCE!#REF!+BALANCE!#REF!</f>
        <v>#REF!</v>
      </c>
      <c r="K187" s="494" t="e">
        <f>BALANCE!#REF!+BALANCE!#REF!+BALANCE!#REF!</f>
        <v>#REF!</v>
      </c>
      <c r="L187" s="494" t="e">
        <f>BALANCE!#REF!+BALANCE!#REF!+BALANCE!#REF!</f>
        <v>#REF!</v>
      </c>
      <c r="M187" s="494" t="e">
        <f>BALANCE!#REF!+BALANCE!#REF!+BALANCE!#REF!</f>
        <v>#REF!</v>
      </c>
      <c r="N187" s="494" t="e">
        <f>BALANCE!#REF!+BALANCE!#REF!+BALANCE!#REF!</f>
        <v>#REF!</v>
      </c>
      <c r="O187" s="494" t="e">
        <f>BALANCE!#REF!+BALANCE!#REF!+BALANCE!#REF!</f>
        <v>#REF!</v>
      </c>
      <c r="P187" s="494" t="e">
        <f>BALANCE!#REF!+BALANCE!#REF!+BALANCE!#REF!</f>
        <v>#REF!</v>
      </c>
      <c r="Q187" s="494" t="e">
        <f>BALANCE!#REF!+BALANCE!#REF!+BALANCE!#REF!</f>
        <v>#REF!</v>
      </c>
      <c r="R187" s="494" t="e">
        <f>BALANCE!#REF!+BALANCE!#REF!+BALANCE!#REF!</f>
        <v>#REF!</v>
      </c>
      <c r="S187" s="494" t="e">
        <f>BALANCE!#REF!+BALANCE!#REF!+BALANCE!#REF!</f>
        <v>#REF!</v>
      </c>
      <c r="T187" s="494" t="e">
        <f>BALANCE!#REF!+BALANCE!#REF!+BALANCE!#REF!</f>
        <v>#REF!</v>
      </c>
      <c r="U187" s="494" t="e">
        <f>BALANCE!#REF!+BALANCE!#REF!+BALANCE!#REF!</f>
        <v>#REF!</v>
      </c>
      <c r="V187" s="494" t="e">
        <f>BALANCE!#REF!+BALANCE!#REF!+BALANCE!#REF!</f>
        <v>#REF!</v>
      </c>
      <c r="W187" s="494" t="e">
        <f>BALANCE!#REF!+BALANCE!#REF!+BALANCE!#REF!</f>
        <v>#REF!</v>
      </c>
      <c r="X187" s="494" t="e">
        <f>BALANCE!#REF!+BALANCE!#REF!+BALANCE!#REF!</f>
        <v>#REF!</v>
      </c>
      <c r="Y187" s="494" t="e">
        <f>BALANCE!#REF!+BALANCE!#REF!+BALANCE!#REF!</f>
        <v>#REF!</v>
      </c>
      <c r="Z187" s="494" t="e">
        <f>BALANCE!#REF!+BALANCE!#REF!+BALANCE!#REF!</f>
        <v>#REF!</v>
      </c>
      <c r="AA187" s="494" t="e">
        <f>BALANCE!#REF!+BALANCE!#REF!+BALANCE!#REF!</f>
        <v>#REF!</v>
      </c>
      <c r="AB187" s="494" t="e">
        <f>BALANCE!#REF!+BALANCE!#REF!+BALANCE!#REF!</f>
        <v>#REF!</v>
      </c>
      <c r="AC187" s="494" t="e">
        <f>BALANCE!#REF!+BALANCE!#REF!+BALANCE!#REF!</f>
        <v>#REF!</v>
      </c>
      <c r="AD187" s="494" t="e">
        <f>BALANCE!#REF!+BALANCE!#REF!+BALANCE!#REF!</f>
        <v>#REF!</v>
      </c>
      <c r="AE187" s="494" t="e">
        <f>BALANCE!#REF!+BALANCE!#REF!+BALANCE!#REF!</f>
        <v>#REF!</v>
      </c>
      <c r="AF187" s="494" t="e">
        <f>BALANCE!#REF!+BALANCE!#REF!+BALANCE!#REF!</f>
        <v>#REF!</v>
      </c>
      <c r="AG187" s="494" t="e">
        <f>BALANCE!#REF!+BALANCE!#REF!+BALANCE!#REF!</f>
        <v>#REF!</v>
      </c>
      <c r="AH187" s="494" t="e">
        <f>BALANCE!#REF!+BALANCE!#REF!+BALANCE!#REF!</f>
        <v>#REF!</v>
      </c>
      <c r="AI187" s="494" t="e">
        <f>BALANCE!#REF!+BALANCE!#REF!+BALANCE!#REF!</f>
        <v>#REF!</v>
      </c>
      <c r="AJ187" s="495" t="e">
        <f>BALANCE!#REF!+BALANCE!#REF!+BALANCE!#REF!</f>
        <v>#REF!</v>
      </c>
    </row>
    <row r="188" spans="2:36" s="496" customFormat="1" hidden="1" x14ac:dyDescent="0.25">
      <c r="B188" s="497" t="s">
        <v>717</v>
      </c>
      <c r="C188" s="493" t="s">
        <v>629</v>
      </c>
      <c r="D188" s="494" t="e">
        <f>BALANCE!#REF!+BALANCE!#REF!+BALANCE!#REF!</f>
        <v>#REF!</v>
      </c>
      <c r="E188" s="494" t="e">
        <f>BALANCE!#REF!+BALANCE!#REF!+BALANCE!#REF!</f>
        <v>#REF!</v>
      </c>
      <c r="F188" s="494" t="e">
        <f>BALANCE!#REF!+BALANCE!#REF!+BALANCE!#REF!</f>
        <v>#REF!</v>
      </c>
      <c r="G188" s="494" t="e">
        <f>BALANCE!#REF!+BALANCE!#REF!+BALANCE!#REF!</f>
        <v>#REF!</v>
      </c>
      <c r="H188" s="494" t="e">
        <f>BALANCE!#REF!+BALANCE!#REF!+BALANCE!#REF!</f>
        <v>#REF!</v>
      </c>
      <c r="I188" s="494" t="e">
        <f>BALANCE!#REF!+BALANCE!#REF!+BALANCE!#REF!</f>
        <v>#REF!</v>
      </c>
      <c r="J188" s="494" t="e">
        <f>BALANCE!#REF!+BALANCE!#REF!+BALANCE!#REF!</f>
        <v>#REF!</v>
      </c>
      <c r="K188" s="494" t="e">
        <f>BALANCE!#REF!+BALANCE!#REF!+BALANCE!#REF!</f>
        <v>#REF!</v>
      </c>
      <c r="L188" s="494" t="e">
        <f>BALANCE!#REF!+BALANCE!#REF!+BALANCE!#REF!</f>
        <v>#REF!</v>
      </c>
      <c r="M188" s="494" t="e">
        <f>BALANCE!#REF!+BALANCE!#REF!+BALANCE!#REF!</f>
        <v>#REF!</v>
      </c>
      <c r="N188" s="494" t="e">
        <f>BALANCE!#REF!+BALANCE!#REF!+BALANCE!#REF!</f>
        <v>#REF!</v>
      </c>
      <c r="O188" s="494" t="e">
        <f>BALANCE!#REF!+BALANCE!#REF!+BALANCE!#REF!</f>
        <v>#REF!</v>
      </c>
      <c r="P188" s="494" t="e">
        <f>BALANCE!#REF!+BALANCE!#REF!+BALANCE!#REF!</f>
        <v>#REF!</v>
      </c>
      <c r="Q188" s="494" t="e">
        <f>BALANCE!#REF!+BALANCE!#REF!+BALANCE!#REF!</f>
        <v>#REF!</v>
      </c>
      <c r="R188" s="494" t="e">
        <f>BALANCE!#REF!+BALANCE!#REF!+BALANCE!#REF!</f>
        <v>#REF!</v>
      </c>
      <c r="S188" s="494" t="e">
        <f>BALANCE!#REF!+BALANCE!#REF!+BALANCE!#REF!</f>
        <v>#REF!</v>
      </c>
      <c r="T188" s="494" t="e">
        <f>BALANCE!#REF!+BALANCE!#REF!+BALANCE!#REF!</f>
        <v>#REF!</v>
      </c>
      <c r="U188" s="494" t="e">
        <f>BALANCE!#REF!+BALANCE!#REF!+BALANCE!#REF!</f>
        <v>#REF!</v>
      </c>
      <c r="V188" s="494" t="e">
        <f>BALANCE!#REF!+BALANCE!#REF!+BALANCE!#REF!</f>
        <v>#REF!</v>
      </c>
      <c r="W188" s="494" t="e">
        <f>BALANCE!#REF!+BALANCE!#REF!+BALANCE!#REF!</f>
        <v>#REF!</v>
      </c>
      <c r="X188" s="494" t="e">
        <f>BALANCE!#REF!+BALANCE!#REF!+BALANCE!#REF!</f>
        <v>#REF!</v>
      </c>
      <c r="Y188" s="494" t="e">
        <f>BALANCE!#REF!+BALANCE!#REF!+BALANCE!#REF!</f>
        <v>#REF!</v>
      </c>
      <c r="Z188" s="494" t="e">
        <f>BALANCE!#REF!+BALANCE!#REF!+BALANCE!#REF!</f>
        <v>#REF!</v>
      </c>
      <c r="AA188" s="494" t="e">
        <f>BALANCE!#REF!+BALANCE!#REF!+BALANCE!#REF!</f>
        <v>#REF!</v>
      </c>
      <c r="AB188" s="494" t="e">
        <f>BALANCE!#REF!+BALANCE!#REF!+BALANCE!#REF!</f>
        <v>#REF!</v>
      </c>
      <c r="AC188" s="494" t="e">
        <f>BALANCE!#REF!+BALANCE!#REF!+BALANCE!#REF!</f>
        <v>#REF!</v>
      </c>
      <c r="AD188" s="494" t="e">
        <f>BALANCE!#REF!+BALANCE!#REF!+BALANCE!#REF!</f>
        <v>#REF!</v>
      </c>
      <c r="AE188" s="494" t="e">
        <f>BALANCE!#REF!+BALANCE!#REF!+BALANCE!#REF!</f>
        <v>#REF!</v>
      </c>
      <c r="AF188" s="494" t="e">
        <f>BALANCE!#REF!+BALANCE!#REF!+BALANCE!#REF!</f>
        <v>#REF!</v>
      </c>
      <c r="AG188" s="494" t="e">
        <f>BALANCE!#REF!+BALANCE!#REF!+BALANCE!#REF!</f>
        <v>#REF!</v>
      </c>
      <c r="AH188" s="494" t="e">
        <f>BALANCE!#REF!+BALANCE!#REF!+BALANCE!#REF!</f>
        <v>#REF!</v>
      </c>
      <c r="AI188" s="494" t="e">
        <f>BALANCE!#REF!+BALANCE!#REF!+BALANCE!#REF!</f>
        <v>#REF!</v>
      </c>
      <c r="AJ188" s="495" t="e">
        <f>BALANCE!#REF!+BALANCE!#REF!+BALANCE!#REF!</f>
        <v>#REF!</v>
      </c>
    </row>
    <row r="189" spans="2:36" s="496" customFormat="1" hidden="1" x14ac:dyDescent="0.25">
      <c r="B189" s="497" t="s">
        <v>718</v>
      </c>
      <c r="C189" s="493" t="s">
        <v>631</v>
      </c>
      <c r="D189" s="494" t="e">
        <f>BALANCE!#REF!+BALANCE!#REF!+BALANCE!#REF!</f>
        <v>#REF!</v>
      </c>
      <c r="E189" s="494" t="e">
        <f>BALANCE!#REF!+BALANCE!#REF!+BALANCE!#REF!</f>
        <v>#REF!</v>
      </c>
      <c r="F189" s="494" t="e">
        <f>BALANCE!#REF!+BALANCE!#REF!+BALANCE!#REF!</f>
        <v>#REF!</v>
      </c>
      <c r="G189" s="494" t="e">
        <f>BALANCE!#REF!+BALANCE!#REF!+BALANCE!#REF!</f>
        <v>#REF!</v>
      </c>
      <c r="H189" s="494" t="e">
        <f>BALANCE!#REF!+BALANCE!#REF!+BALANCE!#REF!</f>
        <v>#REF!</v>
      </c>
      <c r="I189" s="494" t="e">
        <f>BALANCE!#REF!+BALANCE!#REF!+BALANCE!#REF!</f>
        <v>#REF!</v>
      </c>
      <c r="J189" s="494" t="e">
        <f>BALANCE!#REF!+BALANCE!#REF!+BALANCE!#REF!</f>
        <v>#REF!</v>
      </c>
      <c r="K189" s="494" t="e">
        <f>BALANCE!#REF!+BALANCE!#REF!+BALANCE!#REF!</f>
        <v>#REF!</v>
      </c>
      <c r="L189" s="494" t="e">
        <f>BALANCE!#REF!+BALANCE!#REF!+BALANCE!#REF!</f>
        <v>#REF!</v>
      </c>
      <c r="M189" s="494" t="e">
        <f>BALANCE!#REF!+BALANCE!#REF!+BALANCE!#REF!</f>
        <v>#REF!</v>
      </c>
      <c r="N189" s="494" t="e">
        <f>BALANCE!#REF!+BALANCE!#REF!+BALANCE!#REF!</f>
        <v>#REF!</v>
      </c>
      <c r="O189" s="494" t="e">
        <f>BALANCE!#REF!+BALANCE!#REF!+BALANCE!#REF!</f>
        <v>#REF!</v>
      </c>
      <c r="P189" s="494" t="e">
        <f>BALANCE!#REF!+BALANCE!#REF!+BALANCE!#REF!</f>
        <v>#REF!</v>
      </c>
      <c r="Q189" s="494" t="e">
        <f>BALANCE!#REF!+BALANCE!#REF!+BALANCE!#REF!</f>
        <v>#REF!</v>
      </c>
      <c r="R189" s="494" t="e">
        <f>BALANCE!#REF!+BALANCE!#REF!+BALANCE!#REF!</f>
        <v>#REF!</v>
      </c>
      <c r="S189" s="494" t="e">
        <f>BALANCE!#REF!+BALANCE!#REF!+BALANCE!#REF!</f>
        <v>#REF!</v>
      </c>
      <c r="T189" s="494" t="e">
        <f>BALANCE!#REF!+BALANCE!#REF!+BALANCE!#REF!</f>
        <v>#REF!</v>
      </c>
      <c r="U189" s="494" t="e">
        <f>BALANCE!#REF!+BALANCE!#REF!+BALANCE!#REF!</f>
        <v>#REF!</v>
      </c>
      <c r="V189" s="494" t="e">
        <f>BALANCE!#REF!+BALANCE!#REF!+BALANCE!#REF!</f>
        <v>#REF!</v>
      </c>
      <c r="W189" s="494" t="e">
        <f>BALANCE!#REF!+BALANCE!#REF!+BALANCE!#REF!</f>
        <v>#REF!</v>
      </c>
      <c r="X189" s="494" t="e">
        <f>BALANCE!#REF!+BALANCE!#REF!+BALANCE!#REF!</f>
        <v>#REF!</v>
      </c>
      <c r="Y189" s="494" t="e">
        <f>BALANCE!#REF!+BALANCE!#REF!+BALANCE!#REF!</f>
        <v>#REF!</v>
      </c>
      <c r="Z189" s="494" t="e">
        <f>BALANCE!#REF!+BALANCE!#REF!+BALANCE!#REF!</f>
        <v>#REF!</v>
      </c>
      <c r="AA189" s="494" t="e">
        <f>BALANCE!#REF!+BALANCE!#REF!+BALANCE!#REF!</f>
        <v>#REF!</v>
      </c>
      <c r="AB189" s="494" t="e">
        <f>BALANCE!#REF!+BALANCE!#REF!+BALANCE!#REF!</f>
        <v>#REF!</v>
      </c>
      <c r="AC189" s="494" t="e">
        <f>BALANCE!#REF!+BALANCE!#REF!+BALANCE!#REF!</f>
        <v>#REF!</v>
      </c>
      <c r="AD189" s="494" t="e">
        <f>BALANCE!#REF!+BALANCE!#REF!+BALANCE!#REF!</f>
        <v>#REF!</v>
      </c>
      <c r="AE189" s="494" t="e">
        <f>BALANCE!#REF!+BALANCE!#REF!+BALANCE!#REF!</f>
        <v>#REF!</v>
      </c>
      <c r="AF189" s="494" t="e">
        <f>BALANCE!#REF!+BALANCE!#REF!+BALANCE!#REF!</f>
        <v>#REF!</v>
      </c>
      <c r="AG189" s="494" t="e">
        <f>BALANCE!#REF!+BALANCE!#REF!+BALANCE!#REF!</f>
        <v>#REF!</v>
      </c>
      <c r="AH189" s="494" t="e">
        <f>BALANCE!#REF!+BALANCE!#REF!+BALANCE!#REF!</f>
        <v>#REF!</v>
      </c>
      <c r="AI189" s="494" t="e">
        <f>BALANCE!#REF!+BALANCE!#REF!+BALANCE!#REF!</f>
        <v>#REF!</v>
      </c>
      <c r="AJ189" s="495" t="e">
        <f>BALANCE!#REF!+BALANCE!#REF!+BALANCE!#REF!</f>
        <v>#REF!</v>
      </c>
    </row>
    <row r="190" spans="2:36" hidden="1" x14ac:dyDescent="0.25">
      <c r="B190" s="15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373"/>
    </row>
    <row r="191" spans="2:36" s="466" customFormat="1" hidden="1" x14ac:dyDescent="0.25">
      <c r="B191" s="463" t="s">
        <v>1037</v>
      </c>
      <c r="C191" s="463" t="s">
        <v>1332</v>
      </c>
      <c r="D191" s="464" t="e">
        <f>SUM(D192:D196)</f>
        <v>#REF!</v>
      </c>
      <c r="E191" s="464" t="e">
        <f t="shared" ref="E191:AI191" si="26">SUM(E192:E196)</f>
        <v>#REF!</v>
      </c>
      <c r="F191" s="464" t="e">
        <f t="shared" si="26"/>
        <v>#REF!</v>
      </c>
      <c r="G191" s="464" t="e">
        <f t="shared" si="26"/>
        <v>#REF!</v>
      </c>
      <c r="H191" s="464" t="e">
        <f t="shared" si="26"/>
        <v>#REF!</v>
      </c>
      <c r="I191" s="464" t="e">
        <f t="shared" si="26"/>
        <v>#REF!</v>
      </c>
      <c r="J191" s="464" t="e">
        <f t="shared" si="26"/>
        <v>#REF!</v>
      </c>
      <c r="K191" s="464" t="e">
        <f t="shared" si="26"/>
        <v>#REF!</v>
      </c>
      <c r="L191" s="464" t="e">
        <f>SUM(L192:L196)</f>
        <v>#REF!</v>
      </c>
      <c r="M191" s="464" t="e">
        <f t="shared" si="26"/>
        <v>#REF!</v>
      </c>
      <c r="N191" s="464" t="e">
        <f t="shared" si="26"/>
        <v>#REF!</v>
      </c>
      <c r="O191" s="464" t="e">
        <f t="shared" si="26"/>
        <v>#REF!</v>
      </c>
      <c r="P191" s="464" t="e">
        <f t="shared" si="26"/>
        <v>#REF!</v>
      </c>
      <c r="Q191" s="464" t="e">
        <f t="shared" si="26"/>
        <v>#REF!</v>
      </c>
      <c r="R191" s="464" t="e">
        <f t="shared" si="26"/>
        <v>#REF!</v>
      </c>
      <c r="S191" s="464" t="e">
        <f>SUM(S192:S196)</f>
        <v>#REF!</v>
      </c>
      <c r="T191" s="464" t="e">
        <f t="shared" si="26"/>
        <v>#REF!</v>
      </c>
      <c r="U191" s="464" t="e">
        <f t="shared" si="26"/>
        <v>#REF!</v>
      </c>
      <c r="V191" s="464" t="e">
        <f t="shared" si="26"/>
        <v>#REF!</v>
      </c>
      <c r="W191" s="464" t="e">
        <f t="shared" si="26"/>
        <v>#REF!</v>
      </c>
      <c r="X191" s="464" t="e">
        <f t="shared" si="26"/>
        <v>#REF!</v>
      </c>
      <c r="Y191" s="464" t="e">
        <f t="shared" si="26"/>
        <v>#REF!</v>
      </c>
      <c r="Z191" s="464" t="e">
        <f t="shared" si="26"/>
        <v>#REF!</v>
      </c>
      <c r="AA191" s="464" t="e">
        <f t="shared" si="26"/>
        <v>#REF!</v>
      </c>
      <c r="AB191" s="464" t="e">
        <f t="shared" si="26"/>
        <v>#REF!</v>
      </c>
      <c r="AC191" s="464" t="e">
        <f>SUM(AC192:AC196)</f>
        <v>#REF!</v>
      </c>
      <c r="AD191" s="464" t="e">
        <f t="shared" si="26"/>
        <v>#REF!</v>
      </c>
      <c r="AE191" s="464" t="e">
        <f t="shared" si="26"/>
        <v>#REF!</v>
      </c>
      <c r="AF191" s="464" t="e">
        <f t="shared" si="26"/>
        <v>#REF!</v>
      </c>
      <c r="AG191" s="464" t="e">
        <f t="shared" si="26"/>
        <v>#REF!</v>
      </c>
      <c r="AH191" s="464" t="e">
        <f t="shared" si="26"/>
        <v>#REF!</v>
      </c>
      <c r="AI191" s="464" t="e">
        <f t="shared" si="26"/>
        <v>#REF!</v>
      </c>
      <c r="AJ191" s="465" t="e">
        <f>SUM(AJ192:AJ196)</f>
        <v>#REF!</v>
      </c>
    </row>
    <row r="192" spans="2:36" s="496" customFormat="1" hidden="1" x14ac:dyDescent="0.25">
      <c r="B192" s="497" t="s">
        <v>1068</v>
      </c>
      <c r="C192" s="493" t="s">
        <v>623</v>
      </c>
      <c r="D192" s="494" t="e">
        <f>BALANCE!#REF!+BALANCE!#REF!+BALANCE!#REF!</f>
        <v>#REF!</v>
      </c>
      <c r="E192" s="494" t="e">
        <f>BALANCE!#REF!+BALANCE!#REF!+BALANCE!#REF!</f>
        <v>#REF!</v>
      </c>
      <c r="F192" s="494" t="e">
        <f>BALANCE!#REF!+BALANCE!#REF!+BALANCE!#REF!</f>
        <v>#REF!</v>
      </c>
      <c r="G192" s="494" t="e">
        <f>BALANCE!#REF!+BALANCE!#REF!+BALANCE!#REF!</f>
        <v>#REF!</v>
      </c>
      <c r="H192" s="494" t="e">
        <f>BALANCE!#REF!+BALANCE!#REF!+BALANCE!#REF!</f>
        <v>#REF!</v>
      </c>
      <c r="I192" s="494" t="e">
        <f>BALANCE!#REF!+BALANCE!#REF!+BALANCE!#REF!</f>
        <v>#REF!</v>
      </c>
      <c r="J192" s="494" t="e">
        <f>BALANCE!#REF!+BALANCE!#REF!+BALANCE!#REF!</f>
        <v>#REF!</v>
      </c>
      <c r="K192" s="494" t="e">
        <f>BALANCE!#REF!+BALANCE!#REF!+BALANCE!#REF!</f>
        <v>#REF!</v>
      </c>
      <c r="L192" s="494" t="e">
        <f>BALANCE!#REF!+BALANCE!#REF!+BALANCE!#REF!</f>
        <v>#REF!</v>
      </c>
      <c r="M192" s="494" t="e">
        <f>BALANCE!#REF!+BALANCE!#REF!+BALANCE!#REF!</f>
        <v>#REF!</v>
      </c>
      <c r="N192" s="494" t="e">
        <f>BALANCE!#REF!+BALANCE!#REF!+BALANCE!#REF!</f>
        <v>#REF!</v>
      </c>
      <c r="O192" s="494" t="e">
        <f>BALANCE!#REF!+BALANCE!#REF!+BALANCE!#REF!</f>
        <v>#REF!</v>
      </c>
      <c r="P192" s="494" t="e">
        <f>BALANCE!#REF!+BALANCE!#REF!+BALANCE!#REF!</f>
        <v>#REF!</v>
      </c>
      <c r="Q192" s="494" t="e">
        <f>BALANCE!#REF!+BALANCE!#REF!+BALANCE!#REF!</f>
        <v>#REF!</v>
      </c>
      <c r="R192" s="494" t="e">
        <f>BALANCE!#REF!+BALANCE!#REF!+BALANCE!#REF!</f>
        <v>#REF!</v>
      </c>
      <c r="S192" s="494" t="e">
        <f>BALANCE!#REF!+BALANCE!#REF!+BALANCE!#REF!</f>
        <v>#REF!</v>
      </c>
      <c r="T192" s="494" t="e">
        <f>BALANCE!#REF!+BALANCE!#REF!+BALANCE!#REF!</f>
        <v>#REF!</v>
      </c>
      <c r="U192" s="494" t="e">
        <f>BALANCE!#REF!+BALANCE!#REF!+BALANCE!#REF!</f>
        <v>#REF!</v>
      </c>
      <c r="V192" s="494" t="e">
        <f>BALANCE!#REF!+BALANCE!#REF!+BALANCE!#REF!</f>
        <v>#REF!</v>
      </c>
      <c r="W192" s="494" t="e">
        <f>BALANCE!#REF!+BALANCE!#REF!+BALANCE!#REF!</f>
        <v>#REF!</v>
      </c>
      <c r="X192" s="494" t="e">
        <f>BALANCE!#REF!+BALANCE!#REF!+BALANCE!#REF!</f>
        <v>#REF!</v>
      </c>
      <c r="Y192" s="494" t="e">
        <f>BALANCE!#REF!+BALANCE!#REF!+BALANCE!#REF!</f>
        <v>#REF!</v>
      </c>
      <c r="Z192" s="494" t="e">
        <f>BALANCE!#REF!+BALANCE!#REF!+BALANCE!#REF!</f>
        <v>#REF!</v>
      </c>
      <c r="AA192" s="494" t="e">
        <f>BALANCE!#REF!+BALANCE!#REF!+BALANCE!#REF!</f>
        <v>#REF!</v>
      </c>
      <c r="AB192" s="494" t="e">
        <f>BALANCE!#REF!+BALANCE!#REF!+BALANCE!#REF!</f>
        <v>#REF!</v>
      </c>
      <c r="AC192" s="494" t="e">
        <f>BALANCE!#REF!+BALANCE!#REF!+BALANCE!#REF!</f>
        <v>#REF!</v>
      </c>
      <c r="AD192" s="494" t="e">
        <f>BALANCE!#REF!+BALANCE!#REF!+BALANCE!#REF!</f>
        <v>#REF!</v>
      </c>
      <c r="AE192" s="494" t="e">
        <f>BALANCE!#REF!+BALANCE!#REF!+BALANCE!#REF!</f>
        <v>#REF!</v>
      </c>
      <c r="AF192" s="494" t="e">
        <f>BALANCE!#REF!+BALANCE!#REF!+BALANCE!#REF!</f>
        <v>#REF!</v>
      </c>
      <c r="AG192" s="494" t="e">
        <f>BALANCE!#REF!+BALANCE!#REF!+BALANCE!#REF!</f>
        <v>#REF!</v>
      </c>
      <c r="AH192" s="494" t="e">
        <f>BALANCE!#REF!+BALANCE!#REF!+BALANCE!#REF!</f>
        <v>#REF!</v>
      </c>
      <c r="AI192" s="494" t="e">
        <f>BALANCE!#REF!+BALANCE!#REF!+BALANCE!#REF!</f>
        <v>#REF!</v>
      </c>
      <c r="AJ192" s="495" t="e">
        <f>BALANCE!#REF!+BALANCE!#REF!+BALANCE!#REF!</f>
        <v>#REF!</v>
      </c>
    </row>
    <row r="193" spans="2:36" s="496" customFormat="1" hidden="1" x14ac:dyDescent="0.25">
      <c r="B193" s="497" t="s">
        <v>1069</v>
      </c>
      <c r="C193" s="493" t="s">
        <v>625</v>
      </c>
      <c r="D193" s="494" t="e">
        <f>BALANCE!#REF!+BALANCE!#REF!+BALANCE!#REF!</f>
        <v>#REF!</v>
      </c>
      <c r="E193" s="494" t="e">
        <f>BALANCE!#REF!+BALANCE!#REF!+BALANCE!#REF!</f>
        <v>#REF!</v>
      </c>
      <c r="F193" s="494" t="e">
        <f>BALANCE!#REF!+BALANCE!#REF!+BALANCE!#REF!</f>
        <v>#REF!</v>
      </c>
      <c r="G193" s="494" t="e">
        <f>BALANCE!#REF!+BALANCE!#REF!+BALANCE!#REF!</f>
        <v>#REF!</v>
      </c>
      <c r="H193" s="494" t="e">
        <f>BALANCE!#REF!+BALANCE!#REF!+BALANCE!#REF!</f>
        <v>#REF!</v>
      </c>
      <c r="I193" s="494" t="e">
        <f>BALANCE!#REF!+BALANCE!#REF!+BALANCE!#REF!</f>
        <v>#REF!</v>
      </c>
      <c r="J193" s="494" t="e">
        <f>BALANCE!#REF!+BALANCE!#REF!+BALANCE!#REF!</f>
        <v>#REF!</v>
      </c>
      <c r="K193" s="494" t="e">
        <f>BALANCE!#REF!+BALANCE!#REF!+BALANCE!#REF!</f>
        <v>#REF!</v>
      </c>
      <c r="L193" s="494" t="e">
        <f>BALANCE!#REF!+BALANCE!#REF!+BALANCE!#REF!</f>
        <v>#REF!</v>
      </c>
      <c r="M193" s="494" t="e">
        <f>BALANCE!#REF!+BALANCE!#REF!+BALANCE!#REF!</f>
        <v>#REF!</v>
      </c>
      <c r="N193" s="494" t="e">
        <f>BALANCE!#REF!+BALANCE!#REF!+BALANCE!#REF!</f>
        <v>#REF!</v>
      </c>
      <c r="O193" s="494" t="e">
        <f>BALANCE!#REF!+BALANCE!#REF!+BALANCE!#REF!</f>
        <v>#REF!</v>
      </c>
      <c r="P193" s="494" t="e">
        <f>BALANCE!#REF!+BALANCE!#REF!+BALANCE!#REF!</f>
        <v>#REF!</v>
      </c>
      <c r="Q193" s="494" t="e">
        <f>BALANCE!#REF!+BALANCE!#REF!+BALANCE!#REF!</f>
        <v>#REF!</v>
      </c>
      <c r="R193" s="494" t="e">
        <f>BALANCE!#REF!+BALANCE!#REF!+BALANCE!#REF!</f>
        <v>#REF!</v>
      </c>
      <c r="S193" s="494" t="e">
        <f>BALANCE!#REF!+BALANCE!#REF!+BALANCE!#REF!</f>
        <v>#REF!</v>
      </c>
      <c r="T193" s="494" t="e">
        <f>BALANCE!#REF!+BALANCE!#REF!+BALANCE!#REF!</f>
        <v>#REF!</v>
      </c>
      <c r="U193" s="494" t="e">
        <f>BALANCE!#REF!+BALANCE!#REF!+BALANCE!#REF!</f>
        <v>#REF!</v>
      </c>
      <c r="V193" s="494" t="e">
        <f>BALANCE!#REF!+BALANCE!#REF!+BALANCE!#REF!</f>
        <v>#REF!</v>
      </c>
      <c r="W193" s="494" t="e">
        <f>BALANCE!#REF!+BALANCE!#REF!+BALANCE!#REF!</f>
        <v>#REF!</v>
      </c>
      <c r="X193" s="494" t="e">
        <f>BALANCE!#REF!+BALANCE!#REF!+BALANCE!#REF!</f>
        <v>#REF!</v>
      </c>
      <c r="Y193" s="494" t="e">
        <f>BALANCE!#REF!+BALANCE!#REF!+BALANCE!#REF!</f>
        <v>#REF!</v>
      </c>
      <c r="Z193" s="494" t="e">
        <f>BALANCE!#REF!+BALANCE!#REF!+BALANCE!#REF!</f>
        <v>#REF!</v>
      </c>
      <c r="AA193" s="494" t="e">
        <f>BALANCE!#REF!+BALANCE!#REF!+BALANCE!#REF!</f>
        <v>#REF!</v>
      </c>
      <c r="AB193" s="494" t="e">
        <f>BALANCE!#REF!+BALANCE!#REF!+BALANCE!#REF!</f>
        <v>#REF!</v>
      </c>
      <c r="AC193" s="494" t="e">
        <f>BALANCE!#REF!+BALANCE!#REF!+BALANCE!#REF!</f>
        <v>#REF!</v>
      </c>
      <c r="AD193" s="494" t="e">
        <f>BALANCE!#REF!+BALANCE!#REF!+BALANCE!#REF!</f>
        <v>#REF!</v>
      </c>
      <c r="AE193" s="494" t="e">
        <f>BALANCE!#REF!+BALANCE!#REF!+BALANCE!#REF!</f>
        <v>#REF!</v>
      </c>
      <c r="AF193" s="494" t="e">
        <f>BALANCE!#REF!+BALANCE!#REF!+BALANCE!#REF!</f>
        <v>#REF!</v>
      </c>
      <c r="AG193" s="494" t="e">
        <f>BALANCE!#REF!+BALANCE!#REF!+BALANCE!#REF!</f>
        <v>#REF!</v>
      </c>
      <c r="AH193" s="494" t="e">
        <f>BALANCE!#REF!+BALANCE!#REF!+BALANCE!#REF!</f>
        <v>#REF!</v>
      </c>
      <c r="AI193" s="494" t="e">
        <f>BALANCE!#REF!+BALANCE!#REF!+BALANCE!#REF!</f>
        <v>#REF!</v>
      </c>
      <c r="AJ193" s="495" t="e">
        <f>BALANCE!#REF!+BALANCE!#REF!+BALANCE!#REF!</f>
        <v>#REF!</v>
      </c>
    </row>
    <row r="194" spans="2:36" s="496" customFormat="1" hidden="1" x14ac:dyDescent="0.25">
      <c r="B194" s="497" t="s">
        <v>1070</v>
      </c>
      <c r="C194" s="493" t="s">
        <v>627</v>
      </c>
      <c r="D194" s="494" t="e">
        <f>BALANCE!#REF!+BALANCE!#REF!+BALANCE!#REF!</f>
        <v>#REF!</v>
      </c>
      <c r="E194" s="494" t="e">
        <f>BALANCE!#REF!+BALANCE!#REF!+BALANCE!#REF!</f>
        <v>#REF!</v>
      </c>
      <c r="F194" s="494" t="e">
        <f>BALANCE!#REF!+BALANCE!#REF!+BALANCE!#REF!</f>
        <v>#REF!</v>
      </c>
      <c r="G194" s="494" t="e">
        <f>BALANCE!#REF!+BALANCE!#REF!+BALANCE!#REF!</f>
        <v>#REF!</v>
      </c>
      <c r="H194" s="494" t="e">
        <f>BALANCE!#REF!+BALANCE!#REF!+BALANCE!#REF!</f>
        <v>#REF!</v>
      </c>
      <c r="I194" s="494" t="e">
        <f>BALANCE!#REF!+BALANCE!#REF!+BALANCE!#REF!</f>
        <v>#REF!</v>
      </c>
      <c r="J194" s="494" t="e">
        <f>BALANCE!#REF!+BALANCE!#REF!+BALANCE!#REF!</f>
        <v>#REF!</v>
      </c>
      <c r="K194" s="494" t="e">
        <f>BALANCE!#REF!+BALANCE!#REF!+BALANCE!#REF!</f>
        <v>#REF!</v>
      </c>
      <c r="L194" s="494" t="e">
        <f>BALANCE!#REF!+BALANCE!#REF!+BALANCE!#REF!</f>
        <v>#REF!</v>
      </c>
      <c r="M194" s="494" t="e">
        <f>BALANCE!#REF!+BALANCE!#REF!+BALANCE!#REF!</f>
        <v>#REF!</v>
      </c>
      <c r="N194" s="494" t="e">
        <f>BALANCE!#REF!+BALANCE!#REF!+BALANCE!#REF!</f>
        <v>#REF!</v>
      </c>
      <c r="O194" s="494" t="e">
        <f>BALANCE!#REF!+BALANCE!#REF!+BALANCE!#REF!</f>
        <v>#REF!</v>
      </c>
      <c r="P194" s="494" t="e">
        <f>BALANCE!#REF!+BALANCE!#REF!+BALANCE!#REF!</f>
        <v>#REF!</v>
      </c>
      <c r="Q194" s="494" t="e">
        <f>BALANCE!#REF!+BALANCE!#REF!+BALANCE!#REF!</f>
        <v>#REF!</v>
      </c>
      <c r="R194" s="494" t="e">
        <f>BALANCE!#REF!+BALANCE!#REF!+BALANCE!#REF!</f>
        <v>#REF!</v>
      </c>
      <c r="S194" s="494" t="e">
        <f>BALANCE!#REF!+BALANCE!#REF!+BALANCE!#REF!</f>
        <v>#REF!</v>
      </c>
      <c r="T194" s="494" t="e">
        <f>BALANCE!#REF!+BALANCE!#REF!+BALANCE!#REF!</f>
        <v>#REF!</v>
      </c>
      <c r="U194" s="494" t="e">
        <f>BALANCE!#REF!+BALANCE!#REF!+BALANCE!#REF!</f>
        <v>#REF!</v>
      </c>
      <c r="V194" s="494" t="e">
        <f>BALANCE!#REF!+BALANCE!#REF!+BALANCE!#REF!</f>
        <v>#REF!</v>
      </c>
      <c r="W194" s="494" t="e">
        <f>BALANCE!#REF!+BALANCE!#REF!+BALANCE!#REF!</f>
        <v>#REF!</v>
      </c>
      <c r="X194" s="494" t="e">
        <f>BALANCE!#REF!+BALANCE!#REF!+BALANCE!#REF!</f>
        <v>#REF!</v>
      </c>
      <c r="Y194" s="494" t="e">
        <f>BALANCE!#REF!+BALANCE!#REF!+BALANCE!#REF!</f>
        <v>#REF!</v>
      </c>
      <c r="Z194" s="494" t="e">
        <f>BALANCE!#REF!+BALANCE!#REF!+BALANCE!#REF!</f>
        <v>#REF!</v>
      </c>
      <c r="AA194" s="494" t="e">
        <f>BALANCE!#REF!+BALANCE!#REF!+BALANCE!#REF!</f>
        <v>#REF!</v>
      </c>
      <c r="AB194" s="494" t="e">
        <f>BALANCE!#REF!+BALANCE!#REF!+BALANCE!#REF!</f>
        <v>#REF!</v>
      </c>
      <c r="AC194" s="494" t="e">
        <f>BALANCE!#REF!+BALANCE!#REF!+BALANCE!#REF!</f>
        <v>#REF!</v>
      </c>
      <c r="AD194" s="494" t="e">
        <f>BALANCE!#REF!+BALANCE!#REF!+BALANCE!#REF!</f>
        <v>#REF!</v>
      </c>
      <c r="AE194" s="494" t="e">
        <f>BALANCE!#REF!+BALANCE!#REF!+BALANCE!#REF!</f>
        <v>#REF!</v>
      </c>
      <c r="AF194" s="494" t="e">
        <f>BALANCE!#REF!+BALANCE!#REF!+BALANCE!#REF!</f>
        <v>#REF!</v>
      </c>
      <c r="AG194" s="494" t="e">
        <f>BALANCE!#REF!+BALANCE!#REF!+BALANCE!#REF!</f>
        <v>#REF!</v>
      </c>
      <c r="AH194" s="494" t="e">
        <f>BALANCE!#REF!+BALANCE!#REF!+BALANCE!#REF!</f>
        <v>#REF!</v>
      </c>
      <c r="AI194" s="494" t="e">
        <f>BALANCE!#REF!+BALANCE!#REF!+BALANCE!#REF!</f>
        <v>#REF!</v>
      </c>
      <c r="AJ194" s="495" t="e">
        <f>BALANCE!#REF!+BALANCE!#REF!+BALANCE!#REF!</f>
        <v>#REF!</v>
      </c>
    </row>
    <row r="195" spans="2:36" s="496" customFormat="1" hidden="1" x14ac:dyDescent="0.25">
      <c r="B195" s="497" t="s">
        <v>1071</v>
      </c>
      <c r="C195" s="493" t="s">
        <v>629</v>
      </c>
      <c r="D195" s="494" t="e">
        <f>BALANCE!#REF!+BALANCE!#REF!+BALANCE!#REF!</f>
        <v>#REF!</v>
      </c>
      <c r="E195" s="494" t="e">
        <f>BALANCE!#REF!+BALANCE!#REF!+BALANCE!#REF!</f>
        <v>#REF!</v>
      </c>
      <c r="F195" s="494" t="e">
        <f>BALANCE!#REF!+BALANCE!#REF!+BALANCE!#REF!</f>
        <v>#REF!</v>
      </c>
      <c r="G195" s="494" t="e">
        <f>BALANCE!#REF!+BALANCE!#REF!+BALANCE!#REF!</f>
        <v>#REF!</v>
      </c>
      <c r="H195" s="494" t="e">
        <f>BALANCE!#REF!+BALANCE!#REF!+BALANCE!#REF!</f>
        <v>#REF!</v>
      </c>
      <c r="I195" s="494" t="e">
        <f>BALANCE!#REF!+BALANCE!#REF!+BALANCE!#REF!</f>
        <v>#REF!</v>
      </c>
      <c r="J195" s="494" t="e">
        <f>BALANCE!#REF!+BALANCE!#REF!+BALANCE!#REF!</f>
        <v>#REF!</v>
      </c>
      <c r="K195" s="494" t="e">
        <f>BALANCE!#REF!+BALANCE!#REF!+BALANCE!#REF!</f>
        <v>#REF!</v>
      </c>
      <c r="L195" s="494" t="e">
        <f>BALANCE!#REF!+BALANCE!#REF!+BALANCE!#REF!</f>
        <v>#REF!</v>
      </c>
      <c r="M195" s="494" t="e">
        <f>BALANCE!#REF!+BALANCE!#REF!+BALANCE!#REF!</f>
        <v>#REF!</v>
      </c>
      <c r="N195" s="494" t="e">
        <f>BALANCE!#REF!+BALANCE!#REF!+BALANCE!#REF!</f>
        <v>#REF!</v>
      </c>
      <c r="O195" s="494" t="e">
        <f>BALANCE!#REF!+BALANCE!#REF!+BALANCE!#REF!</f>
        <v>#REF!</v>
      </c>
      <c r="P195" s="494" t="e">
        <f>BALANCE!#REF!+BALANCE!#REF!+BALANCE!#REF!</f>
        <v>#REF!</v>
      </c>
      <c r="Q195" s="494" t="e">
        <f>BALANCE!#REF!+BALANCE!#REF!+BALANCE!#REF!</f>
        <v>#REF!</v>
      </c>
      <c r="R195" s="494" t="e">
        <f>BALANCE!#REF!+BALANCE!#REF!+BALANCE!#REF!</f>
        <v>#REF!</v>
      </c>
      <c r="S195" s="494" t="e">
        <f>BALANCE!#REF!+BALANCE!#REF!+BALANCE!#REF!</f>
        <v>#REF!</v>
      </c>
      <c r="T195" s="494" t="e">
        <f>BALANCE!#REF!+BALANCE!#REF!+BALANCE!#REF!</f>
        <v>#REF!</v>
      </c>
      <c r="U195" s="494" t="e">
        <f>BALANCE!#REF!+BALANCE!#REF!+BALANCE!#REF!</f>
        <v>#REF!</v>
      </c>
      <c r="V195" s="494" t="e">
        <f>BALANCE!#REF!+BALANCE!#REF!+BALANCE!#REF!</f>
        <v>#REF!</v>
      </c>
      <c r="W195" s="494" t="e">
        <f>BALANCE!#REF!+BALANCE!#REF!+BALANCE!#REF!</f>
        <v>#REF!</v>
      </c>
      <c r="X195" s="494" t="e">
        <f>BALANCE!#REF!+BALANCE!#REF!+BALANCE!#REF!</f>
        <v>#REF!</v>
      </c>
      <c r="Y195" s="494" t="e">
        <f>BALANCE!#REF!+BALANCE!#REF!+BALANCE!#REF!</f>
        <v>#REF!</v>
      </c>
      <c r="Z195" s="494" t="e">
        <f>BALANCE!#REF!+BALANCE!#REF!+BALANCE!#REF!</f>
        <v>#REF!</v>
      </c>
      <c r="AA195" s="494" t="e">
        <f>BALANCE!#REF!+BALANCE!#REF!+BALANCE!#REF!</f>
        <v>#REF!</v>
      </c>
      <c r="AB195" s="494" t="e">
        <f>BALANCE!#REF!+BALANCE!#REF!+BALANCE!#REF!</f>
        <v>#REF!</v>
      </c>
      <c r="AC195" s="494" t="e">
        <f>BALANCE!#REF!+BALANCE!#REF!+BALANCE!#REF!</f>
        <v>#REF!</v>
      </c>
      <c r="AD195" s="494" t="e">
        <f>BALANCE!#REF!+BALANCE!#REF!+BALANCE!#REF!</f>
        <v>#REF!</v>
      </c>
      <c r="AE195" s="494" t="e">
        <f>BALANCE!#REF!+BALANCE!#REF!+BALANCE!#REF!</f>
        <v>#REF!</v>
      </c>
      <c r="AF195" s="494" t="e">
        <f>BALANCE!#REF!+BALANCE!#REF!+BALANCE!#REF!</f>
        <v>#REF!</v>
      </c>
      <c r="AG195" s="494" t="e">
        <f>BALANCE!#REF!+BALANCE!#REF!+BALANCE!#REF!</f>
        <v>#REF!</v>
      </c>
      <c r="AH195" s="494" t="e">
        <f>BALANCE!#REF!+BALANCE!#REF!+BALANCE!#REF!</f>
        <v>#REF!</v>
      </c>
      <c r="AI195" s="494" t="e">
        <f>BALANCE!#REF!+BALANCE!#REF!+BALANCE!#REF!</f>
        <v>#REF!</v>
      </c>
      <c r="AJ195" s="495" t="e">
        <f>BALANCE!#REF!+BALANCE!#REF!+BALANCE!#REF!</f>
        <v>#REF!</v>
      </c>
    </row>
    <row r="196" spans="2:36" s="496" customFormat="1" hidden="1" x14ac:dyDescent="0.25">
      <c r="B196" s="497" t="s">
        <v>1072</v>
      </c>
      <c r="C196" s="493" t="s">
        <v>631</v>
      </c>
      <c r="D196" s="494" t="e">
        <f>BALANCE!#REF!+BALANCE!#REF!+BALANCE!#REF!</f>
        <v>#REF!</v>
      </c>
      <c r="E196" s="494" t="e">
        <f>BALANCE!#REF!+BALANCE!#REF!+BALANCE!#REF!</f>
        <v>#REF!</v>
      </c>
      <c r="F196" s="494" t="e">
        <f>BALANCE!#REF!+BALANCE!#REF!+BALANCE!#REF!</f>
        <v>#REF!</v>
      </c>
      <c r="G196" s="494" t="e">
        <f>BALANCE!#REF!+BALANCE!#REF!+BALANCE!#REF!</f>
        <v>#REF!</v>
      </c>
      <c r="H196" s="494" t="e">
        <f>BALANCE!#REF!+BALANCE!#REF!+BALANCE!#REF!</f>
        <v>#REF!</v>
      </c>
      <c r="I196" s="494" t="e">
        <f>BALANCE!#REF!+BALANCE!#REF!+BALANCE!#REF!</f>
        <v>#REF!</v>
      </c>
      <c r="J196" s="494" t="e">
        <f>BALANCE!#REF!+BALANCE!#REF!+BALANCE!#REF!</f>
        <v>#REF!</v>
      </c>
      <c r="K196" s="494" t="e">
        <f>BALANCE!#REF!+BALANCE!#REF!+BALANCE!#REF!</f>
        <v>#REF!</v>
      </c>
      <c r="L196" s="494" t="e">
        <f>BALANCE!#REF!+BALANCE!#REF!+BALANCE!#REF!</f>
        <v>#REF!</v>
      </c>
      <c r="M196" s="494" t="e">
        <f>BALANCE!#REF!+BALANCE!#REF!+BALANCE!#REF!</f>
        <v>#REF!</v>
      </c>
      <c r="N196" s="494" t="e">
        <f>BALANCE!#REF!+BALANCE!#REF!+BALANCE!#REF!</f>
        <v>#REF!</v>
      </c>
      <c r="O196" s="494" t="e">
        <f>BALANCE!#REF!+BALANCE!#REF!+BALANCE!#REF!</f>
        <v>#REF!</v>
      </c>
      <c r="P196" s="494" t="e">
        <f>BALANCE!#REF!+BALANCE!#REF!+BALANCE!#REF!</f>
        <v>#REF!</v>
      </c>
      <c r="Q196" s="494" t="e">
        <f>BALANCE!#REF!+BALANCE!#REF!+BALANCE!#REF!</f>
        <v>#REF!</v>
      </c>
      <c r="R196" s="494" t="e">
        <f>BALANCE!#REF!+BALANCE!#REF!+BALANCE!#REF!</f>
        <v>#REF!</v>
      </c>
      <c r="S196" s="494" t="e">
        <f>BALANCE!#REF!+BALANCE!#REF!+BALANCE!#REF!</f>
        <v>#REF!</v>
      </c>
      <c r="T196" s="494" t="e">
        <f>BALANCE!#REF!+BALANCE!#REF!+BALANCE!#REF!</f>
        <v>#REF!</v>
      </c>
      <c r="U196" s="494" t="e">
        <f>BALANCE!#REF!+BALANCE!#REF!+BALANCE!#REF!</f>
        <v>#REF!</v>
      </c>
      <c r="V196" s="494" t="e">
        <f>BALANCE!#REF!+BALANCE!#REF!+BALANCE!#REF!</f>
        <v>#REF!</v>
      </c>
      <c r="W196" s="494" t="e">
        <f>BALANCE!#REF!+BALANCE!#REF!+BALANCE!#REF!</f>
        <v>#REF!</v>
      </c>
      <c r="X196" s="494" t="e">
        <f>BALANCE!#REF!+BALANCE!#REF!+BALANCE!#REF!</f>
        <v>#REF!</v>
      </c>
      <c r="Y196" s="494" t="e">
        <f>BALANCE!#REF!+BALANCE!#REF!+BALANCE!#REF!</f>
        <v>#REF!</v>
      </c>
      <c r="Z196" s="494" t="e">
        <f>BALANCE!#REF!+BALANCE!#REF!+BALANCE!#REF!</f>
        <v>#REF!</v>
      </c>
      <c r="AA196" s="494" t="e">
        <f>BALANCE!#REF!+BALANCE!#REF!+BALANCE!#REF!</f>
        <v>#REF!</v>
      </c>
      <c r="AB196" s="494" t="e">
        <f>BALANCE!#REF!+BALANCE!#REF!+BALANCE!#REF!</f>
        <v>#REF!</v>
      </c>
      <c r="AC196" s="494" t="e">
        <f>BALANCE!#REF!+BALANCE!#REF!+BALANCE!#REF!</f>
        <v>#REF!</v>
      </c>
      <c r="AD196" s="494" t="e">
        <f>BALANCE!#REF!+BALANCE!#REF!+BALANCE!#REF!</f>
        <v>#REF!</v>
      </c>
      <c r="AE196" s="494" t="e">
        <f>BALANCE!#REF!+BALANCE!#REF!+BALANCE!#REF!</f>
        <v>#REF!</v>
      </c>
      <c r="AF196" s="494" t="e">
        <f>BALANCE!#REF!+BALANCE!#REF!+BALANCE!#REF!</f>
        <v>#REF!</v>
      </c>
      <c r="AG196" s="494" t="e">
        <f>BALANCE!#REF!+BALANCE!#REF!+BALANCE!#REF!</f>
        <v>#REF!</v>
      </c>
      <c r="AH196" s="494" t="e">
        <f>BALANCE!#REF!+BALANCE!#REF!+BALANCE!#REF!</f>
        <v>#REF!</v>
      </c>
      <c r="AI196" s="494" t="e">
        <f>BALANCE!#REF!+BALANCE!#REF!+BALANCE!#REF!</f>
        <v>#REF!</v>
      </c>
      <c r="AJ196" s="495" t="e">
        <f>BALANCE!#REF!+BALANCE!#REF!+BALANCE!#REF!</f>
        <v>#REF!</v>
      </c>
    </row>
    <row r="197" spans="2:36" hidden="1" x14ac:dyDescent="0.25">
      <c r="B197" s="15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373"/>
    </row>
    <row r="198" spans="2:36" x14ac:dyDescent="0.25">
      <c r="B198" s="31"/>
      <c r="C198" s="6" t="s">
        <v>1849</v>
      </c>
      <c r="D198" s="21">
        <f>SUM(D199:D204)</f>
        <v>0</v>
      </c>
      <c r="E198" s="21">
        <f t="shared" ref="E198:AI198" si="27">SUM(E199:E204)</f>
        <v>2599.8260599999999</v>
      </c>
      <c r="F198" s="21">
        <f t="shared" si="27"/>
        <v>7.0000000000000001E-3</v>
      </c>
      <c r="G198" s="21">
        <f t="shared" si="27"/>
        <v>0</v>
      </c>
      <c r="H198" s="21">
        <f t="shared" si="27"/>
        <v>2599.8330599999999</v>
      </c>
      <c r="I198" s="21">
        <f t="shared" si="27"/>
        <v>0</v>
      </c>
      <c r="J198" s="21">
        <f t="shared" si="27"/>
        <v>0</v>
      </c>
      <c r="K198" s="21">
        <f t="shared" si="27"/>
        <v>0</v>
      </c>
      <c r="L198" s="21">
        <f>SUM(L199:L204)</f>
        <v>0</v>
      </c>
      <c r="M198" s="21">
        <f t="shared" si="27"/>
        <v>1.3026</v>
      </c>
      <c r="N198" s="21">
        <f t="shared" si="27"/>
        <v>0</v>
      </c>
      <c r="O198" s="21">
        <f t="shared" si="27"/>
        <v>0</v>
      </c>
      <c r="P198" s="21">
        <f t="shared" si="27"/>
        <v>0</v>
      </c>
      <c r="Q198" s="21">
        <f t="shared" si="27"/>
        <v>0</v>
      </c>
      <c r="R198" s="21">
        <f t="shared" si="27"/>
        <v>1.3026</v>
      </c>
      <c r="S198" s="21">
        <f>SUM(S199:S204)</f>
        <v>0</v>
      </c>
      <c r="T198" s="21">
        <f t="shared" si="27"/>
        <v>0</v>
      </c>
      <c r="U198" s="21">
        <f t="shared" si="27"/>
        <v>0</v>
      </c>
      <c r="V198" s="21">
        <f t="shared" si="27"/>
        <v>0</v>
      </c>
      <c r="W198" s="21">
        <f t="shared" si="27"/>
        <v>0</v>
      </c>
      <c r="X198" s="21">
        <f t="shared" si="27"/>
        <v>0</v>
      </c>
      <c r="Y198" s="21">
        <f t="shared" si="27"/>
        <v>0</v>
      </c>
      <c r="Z198" s="21">
        <f t="shared" si="27"/>
        <v>0</v>
      </c>
      <c r="AA198" s="21">
        <f t="shared" si="27"/>
        <v>0</v>
      </c>
      <c r="AB198" s="21">
        <f t="shared" si="27"/>
        <v>0</v>
      </c>
      <c r="AC198" s="21">
        <f>SUM(AC199:AC204)</f>
        <v>0</v>
      </c>
      <c r="AD198" s="21">
        <f t="shared" si="27"/>
        <v>0</v>
      </c>
      <c r="AE198" s="21">
        <f t="shared" si="27"/>
        <v>2601.1356600000004</v>
      </c>
      <c r="AF198" s="21">
        <f t="shared" si="27"/>
        <v>0</v>
      </c>
      <c r="AG198" s="21">
        <f t="shared" si="27"/>
        <v>1.3026</v>
      </c>
      <c r="AH198" s="21">
        <f t="shared" si="27"/>
        <v>0</v>
      </c>
      <c r="AI198" s="21">
        <f t="shared" si="27"/>
        <v>0</v>
      </c>
      <c r="AJ198" s="372">
        <f>SUM(AJ199:AJ204)</f>
        <v>2599.8330599999999</v>
      </c>
    </row>
    <row r="199" spans="2:36" x14ac:dyDescent="0.25">
      <c r="B199" s="38" t="s">
        <v>1073</v>
      </c>
      <c r="C199" s="9" t="s">
        <v>623</v>
      </c>
      <c r="D199" s="22">
        <f>BALANCE!D298+BALANCE!D330+BALANCE!D362</f>
        <v>0</v>
      </c>
      <c r="E199" s="22">
        <f>BALANCE!E298+BALANCE!E330+BALANCE!E362</f>
        <v>0</v>
      </c>
      <c r="F199" s="22">
        <f>BALANCE!F298+BALANCE!F330+BALANCE!F362</f>
        <v>0</v>
      </c>
      <c r="G199" s="22">
        <f>BALANCE!G298+BALANCE!G330+BALANCE!G362</f>
        <v>0</v>
      </c>
      <c r="H199" s="22">
        <f>BALANCE!H298+BALANCE!H330+BALANCE!H362</f>
        <v>0</v>
      </c>
      <c r="I199" s="22">
        <f>BALANCE!I298+BALANCE!I330+BALANCE!I362</f>
        <v>0</v>
      </c>
      <c r="J199" s="22">
        <f>BALANCE!J298+BALANCE!J330+BALANCE!J362</f>
        <v>0</v>
      </c>
      <c r="K199" s="22">
        <f>BALANCE!K298+BALANCE!K330+BALANCE!K362</f>
        <v>0</v>
      </c>
      <c r="L199" s="22">
        <f>BALANCE!L298+BALANCE!L330+BALANCE!L362</f>
        <v>0</v>
      </c>
      <c r="M199" s="22">
        <f>BALANCE!M298+BALANCE!M330+BALANCE!M362</f>
        <v>0</v>
      </c>
      <c r="N199" s="22">
        <f>BALANCE!N298+BALANCE!N330+BALANCE!N362</f>
        <v>0</v>
      </c>
      <c r="O199" s="22">
        <f>BALANCE!O298+BALANCE!O330+BALANCE!O362</f>
        <v>0</v>
      </c>
      <c r="P199" s="22">
        <f>BALANCE!P298+BALANCE!P330+BALANCE!P362</f>
        <v>0</v>
      </c>
      <c r="Q199" s="22">
        <f>BALANCE!Q298+BALANCE!Q330+BALANCE!Q362</f>
        <v>0</v>
      </c>
      <c r="R199" s="22">
        <f>BALANCE!R298+BALANCE!R330+BALANCE!R362</f>
        <v>0</v>
      </c>
      <c r="S199" s="22">
        <f>BALANCE!S298+BALANCE!S330+BALANCE!S362</f>
        <v>0</v>
      </c>
      <c r="T199" s="22">
        <f>BALANCE!T298+BALANCE!T330+BALANCE!T362</f>
        <v>0</v>
      </c>
      <c r="U199" s="22">
        <f>BALANCE!U298+BALANCE!U330+BALANCE!U362</f>
        <v>0</v>
      </c>
      <c r="V199" s="22">
        <f>BALANCE!V298+BALANCE!V330+BALANCE!V362</f>
        <v>0</v>
      </c>
      <c r="W199" s="22">
        <f>BALANCE!W298+BALANCE!W330+BALANCE!W362</f>
        <v>0</v>
      </c>
      <c r="X199" s="22">
        <f>BALANCE!X298+BALANCE!X330+BALANCE!X362</f>
        <v>0</v>
      </c>
      <c r="Y199" s="22">
        <f>BALANCE!Y298+BALANCE!Y330+BALANCE!Y362</f>
        <v>0</v>
      </c>
      <c r="Z199" s="22">
        <f>BALANCE!Z298+BALANCE!Z330+BALANCE!Z362</f>
        <v>0</v>
      </c>
      <c r="AA199" s="22">
        <f>BALANCE!AA298+BALANCE!AA330+BALANCE!AA362</f>
        <v>0</v>
      </c>
      <c r="AB199" s="22">
        <f>BALANCE!AB298+BALANCE!AB330+BALANCE!AB362</f>
        <v>0</v>
      </c>
      <c r="AC199" s="22">
        <f>BALANCE!AC298+BALANCE!AC330+BALANCE!AC362</f>
        <v>0</v>
      </c>
      <c r="AD199" s="22">
        <f>BALANCE!AD298+BALANCE!AD330+BALANCE!AD362</f>
        <v>0</v>
      </c>
      <c r="AE199" s="22">
        <f>BALANCE!AE298+BALANCE!AE330+BALANCE!AE362</f>
        <v>0</v>
      </c>
      <c r="AF199" s="22">
        <f>BALANCE!AF298+BALANCE!AF330+BALANCE!AF362</f>
        <v>0</v>
      </c>
      <c r="AG199" s="22">
        <f>BALANCE!AG298+BALANCE!AG330+BALANCE!AG362</f>
        <v>0</v>
      </c>
      <c r="AH199" s="22">
        <f>BALANCE!AH298+BALANCE!AH330+BALANCE!AH362</f>
        <v>0</v>
      </c>
      <c r="AI199" s="22">
        <f>BALANCE!AI298+BALANCE!AI330+BALANCE!AI362</f>
        <v>0</v>
      </c>
      <c r="AJ199" s="373">
        <f>BALANCE!AJ298+BALANCE!AJ330+BALANCE!AJ362</f>
        <v>0</v>
      </c>
    </row>
    <row r="200" spans="2:36" x14ac:dyDescent="0.25">
      <c r="B200" s="38" t="s">
        <v>1074</v>
      </c>
      <c r="C200" s="9" t="s">
        <v>625</v>
      </c>
      <c r="D200" s="22">
        <f>BALANCE!D299+BALANCE!D331+BALANCE!D363</f>
        <v>0</v>
      </c>
      <c r="E200" s="22">
        <f>BALANCE!E299+BALANCE!E331+BALANCE!E363</f>
        <v>416.66235</v>
      </c>
      <c r="F200" s="22">
        <f>BALANCE!F299+BALANCE!F331+BALANCE!F363</f>
        <v>0</v>
      </c>
      <c r="G200" s="22">
        <f>BALANCE!G299+BALANCE!G331+BALANCE!G363</f>
        <v>0</v>
      </c>
      <c r="H200" s="22">
        <f>BALANCE!H299+BALANCE!H331+BALANCE!H363</f>
        <v>416.66235</v>
      </c>
      <c r="I200" s="22">
        <f>BALANCE!I299+BALANCE!I331+BALANCE!I363</f>
        <v>0</v>
      </c>
      <c r="J200" s="22">
        <f>BALANCE!J299+BALANCE!J331+BALANCE!J363</f>
        <v>0</v>
      </c>
      <c r="K200" s="22">
        <f>BALANCE!K299+BALANCE!K331+BALANCE!K363</f>
        <v>0</v>
      </c>
      <c r="L200" s="22">
        <f>BALANCE!L299+BALANCE!L331+BALANCE!L363</f>
        <v>0</v>
      </c>
      <c r="M200" s="22">
        <f>BALANCE!M299+BALANCE!M331+BALANCE!M363</f>
        <v>0.44089</v>
      </c>
      <c r="N200" s="22">
        <f>BALANCE!N299+BALANCE!N331+BALANCE!N363</f>
        <v>0</v>
      </c>
      <c r="O200" s="22">
        <f>BALANCE!O299+BALANCE!O331+BALANCE!O363</f>
        <v>0</v>
      </c>
      <c r="P200" s="22">
        <f>BALANCE!P299+BALANCE!P331+BALANCE!P363</f>
        <v>0</v>
      </c>
      <c r="Q200" s="22">
        <f>BALANCE!Q299+BALANCE!Q331+BALANCE!Q363</f>
        <v>0</v>
      </c>
      <c r="R200" s="22">
        <f>BALANCE!R299+BALANCE!R331+BALANCE!R363</f>
        <v>0.44089</v>
      </c>
      <c r="S200" s="22">
        <f>BALANCE!S299+BALANCE!S331+BALANCE!S363</f>
        <v>0</v>
      </c>
      <c r="T200" s="22">
        <f>BALANCE!T299+BALANCE!T331+BALANCE!T363</f>
        <v>0</v>
      </c>
      <c r="U200" s="22">
        <f>BALANCE!U299+BALANCE!U331+BALANCE!U363</f>
        <v>0</v>
      </c>
      <c r="V200" s="22">
        <f>BALANCE!V299+BALANCE!V331+BALANCE!V363</f>
        <v>0</v>
      </c>
      <c r="W200" s="22">
        <f>BALANCE!W299+BALANCE!W331+BALANCE!W363</f>
        <v>0</v>
      </c>
      <c r="X200" s="22">
        <f>BALANCE!X299+BALANCE!X331+BALANCE!X363</f>
        <v>0</v>
      </c>
      <c r="Y200" s="22">
        <f>BALANCE!Y299+BALANCE!Y331+BALANCE!Y363</f>
        <v>0</v>
      </c>
      <c r="Z200" s="22">
        <f>BALANCE!Z299+BALANCE!Z331+BALANCE!Z363</f>
        <v>0</v>
      </c>
      <c r="AA200" s="22">
        <f>BALANCE!AA299+BALANCE!AA331+BALANCE!AA363</f>
        <v>0</v>
      </c>
      <c r="AB200" s="22">
        <f>BALANCE!AB299+BALANCE!AB331+BALANCE!AB363</f>
        <v>0</v>
      </c>
      <c r="AC200" s="22">
        <f>BALANCE!AC299+BALANCE!AC331+BALANCE!AC363</f>
        <v>0</v>
      </c>
      <c r="AD200" s="22">
        <f>BALANCE!AD299+BALANCE!AD331+BALANCE!AD363</f>
        <v>0</v>
      </c>
      <c r="AE200" s="22">
        <f>BALANCE!AE299+BALANCE!AE331+BALANCE!AE363</f>
        <v>417.10324000000003</v>
      </c>
      <c r="AF200" s="22">
        <f>BALANCE!AF299+BALANCE!AF331+BALANCE!AF363</f>
        <v>0</v>
      </c>
      <c r="AG200" s="22">
        <f>BALANCE!AG299+BALANCE!AG331+BALANCE!AG363</f>
        <v>0.44089</v>
      </c>
      <c r="AH200" s="22">
        <f>BALANCE!AH299+BALANCE!AH331+BALANCE!AH363</f>
        <v>0</v>
      </c>
      <c r="AI200" s="22">
        <f>BALANCE!AI299+BALANCE!AI331+BALANCE!AI363</f>
        <v>0</v>
      </c>
      <c r="AJ200" s="373">
        <f>BALANCE!AJ299+BALANCE!AJ331+BALANCE!AJ363</f>
        <v>416.66235</v>
      </c>
    </row>
    <row r="201" spans="2:36" x14ac:dyDescent="0.25">
      <c r="B201" s="38" t="s">
        <v>1075</v>
      </c>
      <c r="C201" s="9" t="s">
        <v>1110</v>
      </c>
      <c r="D201" s="22">
        <f>BALANCE!D300+BALANCE!D332+BALANCE!D364</f>
        <v>0</v>
      </c>
      <c r="E201" s="22">
        <f>BALANCE!E300+BALANCE!E332+BALANCE!E364</f>
        <v>1035.9076700000001</v>
      </c>
      <c r="F201" s="22">
        <f>BALANCE!F300+BALANCE!F332+BALANCE!F364</f>
        <v>0</v>
      </c>
      <c r="G201" s="22">
        <f>BALANCE!G300+BALANCE!G332+BALANCE!G364</f>
        <v>0</v>
      </c>
      <c r="H201" s="22">
        <f>BALANCE!H300+BALANCE!H332+BALANCE!H364</f>
        <v>1035.9076700000001</v>
      </c>
      <c r="I201" s="22">
        <f>BALANCE!I300+BALANCE!I332+BALANCE!I364</f>
        <v>0</v>
      </c>
      <c r="J201" s="22">
        <f>BALANCE!J300+BALANCE!J332+BALANCE!J364</f>
        <v>0</v>
      </c>
      <c r="K201" s="22">
        <f>BALANCE!K300+BALANCE!K332+BALANCE!K364</f>
        <v>0</v>
      </c>
      <c r="L201" s="22">
        <f>BALANCE!L300+BALANCE!L332+BALANCE!L364</f>
        <v>0</v>
      </c>
      <c r="M201" s="22">
        <f>BALANCE!M300+BALANCE!M332+BALANCE!M364</f>
        <v>0.50288999999999995</v>
      </c>
      <c r="N201" s="22">
        <f>BALANCE!N300+BALANCE!N332+BALANCE!N364</f>
        <v>0</v>
      </c>
      <c r="O201" s="22">
        <f>BALANCE!O300+BALANCE!O332+BALANCE!O364</f>
        <v>0</v>
      </c>
      <c r="P201" s="22">
        <f>BALANCE!P300+BALANCE!P332+BALANCE!P364</f>
        <v>0</v>
      </c>
      <c r="Q201" s="22">
        <f>BALANCE!Q300+BALANCE!Q332+BALANCE!Q364</f>
        <v>0</v>
      </c>
      <c r="R201" s="22">
        <f>BALANCE!R300+BALANCE!R332+BALANCE!R364</f>
        <v>0.50288999999999995</v>
      </c>
      <c r="S201" s="22">
        <f>BALANCE!S300+BALANCE!S332+BALANCE!S364</f>
        <v>0</v>
      </c>
      <c r="T201" s="22">
        <f>BALANCE!T300+BALANCE!T332+BALANCE!T364</f>
        <v>0</v>
      </c>
      <c r="U201" s="22">
        <f>BALANCE!U300+BALANCE!U332+BALANCE!U364</f>
        <v>0</v>
      </c>
      <c r="V201" s="22">
        <f>BALANCE!V300+BALANCE!V332+BALANCE!V364</f>
        <v>0</v>
      </c>
      <c r="W201" s="22">
        <f>BALANCE!W300+BALANCE!W332+BALANCE!W364</f>
        <v>0</v>
      </c>
      <c r="X201" s="22">
        <f>BALANCE!X300+BALANCE!X332+BALANCE!X364</f>
        <v>0</v>
      </c>
      <c r="Y201" s="22">
        <f>BALANCE!Y300+BALANCE!Y332+BALANCE!Y364</f>
        <v>0</v>
      </c>
      <c r="Z201" s="22">
        <f>BALANCE!Z300+BALANCE!Z332+BALANCE!Z364</f>
        <v>0</v>
      </c>
      <c r="AA201" s="22">
        <f>BALANCE!AA300+BALANCE!AA332+BALANCE!AA364</f>
        <v>0</v>
      </c>
      <c r="AB201" s="22">
        <f>BALANCE!AB300+BALANCE!AB332+BALANCE!AB364</f>
        <v>0</v>
      </c>
      <c r="AC201" s="22">
        <f>BALANCE!AC300+BALANCE!AC332+BALANCE!AC364</f>
        <v>0</v>
      </c>
      <c r="AD201" s="22">
        <f>BALANCE!AD300+BALANCE!AD332+BALANCE!AD364</f>
        <v>0</v>
      </c>
      <c r="AE201" s="22">
        <f>BALANCE!AE300+BALANCE!AE332+BALANCE!AE364</f>
        <v>1036.41056</v>
      </c>
      <c r="AF201" s="22">
        <f>BALANCE!AF300+BALANCE!AF332+BALANCE!AF364</f>
        <v>0</v>
      </c>
      <c r="AG201" s="22">
        <f>BALANCE!AG300+BALANCE!AG332+BALANCE!AG364</f>
        <v>0.50288999999999995</v>
      </c>
      <c r="AH201" s="22">
        <f>BALANCE!AH300+BALANCE!AH332+BALANCE!AH364</f>
        <v>0</v>
      </c>
      <c r="AI201" s="22">
        <f>BALANCE!AI300+BALANCE!AI332+BALANCE!AI364</f>
        <v>0</v>
      </c>
      <c r="AJ201" s="373">
        <f>BALANCE!AJ300+BALANCE!AJ332+BALANCE!AJ364</f>
        <v>1035.9076700000001</v>
      </c>
    </row>
    <row r="202" spans="2:36" x14ac:dyDescent="0.25">
      <c r="B202" s="38" t="s">
        <v>1076</v>
      </c>
      <c r="C202" s="9" t="s">
        <v>1111</v>
      </c>
      <c r="D202" s="22">
        <f>BALANCE!D301+BALANCE!D333+BALANCE!D365</f>
        <v>0</v>
      </c>
      <c r="E202" s="22">
        <f>BALANCE!E301+BALANCE!E333+BALANCE!E365</f>
        <v>324.05633</v>
      </c>
      <c r="F202" s="22">
        <f>BALANCE!F301+BALANCE!F333+BALANCE!F365</f>
        <v>0</v>
      </c>
      <c r="G202" s="22">
        <f>BALANCE!G301+BALANCE!G333+BALANCE!G365</f>
        <v>0</v>
      </c>
      <c r="H202" s="22">
        <f>BALANCE!H301+BALANCE!H333+BALANCE!H365</f>
        <v>324.05633</v>
      </c>
      <c r="I202" s="22">
        <f>BALANCE!I301+BALANCE!I333+BALANCE!I365</f>
        <v>0</v>
      </c>
      <c r="J202" s="22">
        <f>BALANCE!J301+BALANCE!J333+BALANCE!J365</f>
        <v>0</v>
      </c>
      <c r="K202" s="22">
        <f>BALANCE!K301+BALANCE!K333+BALANCE!K365</f>
        <v>0</v>
      </c>
      <c r="L202" s="22">
        <f>BALANCE!L301+BALANCE!L333+BALANCE!L365</f>
        <v>0</v>
      </c>
      <c r="M202" s="22">
        <f>BALANCE!M301+BALANCE!M333+BALANCE!M365</f>
        <v>0.35881999999999997</v>
      </c>
      <c r="N202" s="22">
        <f>BALANCE!N301+BALANCE!N333+BALANCE!N365</f>
        <v>0</v>
      </c>
      <c r="O202" s="22">
        <f>BALANCE!O301+BALANCE!O333+BALANCE!O365</f>
        <v>0</v>
      </c>
      <c r="P202" s="22">
        <f>BALANCE!P301+BALANCE!P333+BALANCE!P365</f>
        <v>0</v>
      </c>
      <c r="Q202" s="22">
        <f>BALANCE!Q301+BALANCE!Q333+BALANCE!Q365</f>
        <v>0</v>
      </c>
      <c r="R202" s="22">
        <f>BALANCE!R301+BALANCE!R333+BALANCE!R365</f>
        <v>0.35881999999999997</v>
      </c>
      <c r="S202" s="22">
        <f>BALANCE!S301+BALANCE!S333+BALANCE!S365</f>
        <v>0</v>
      </c>
      <c r="T202" s="22">
        <f>BALANCE!T301+BALANCE!T333+BALANCE!T365</f>
        <v>0</v>
      </c>
      <c r="U202" s="22">
        <f>BALANCE!U301+BALANCE!U333+BALANCE!U365</f>
        <v>0</v>
      </c>
      <c r="V202" s="22">
        <f>BALANCE!V301+BALANCE!V333+BALANCE!V365</f>
        <v>0</v>
      </c>
      <c r="W202" s="22">
        <f>BALANCE!W301+BALANCE!W333+BALANCE!W365</f>
        <v>0</v>
      </c>
      <c r="X202" s="22">
        <f>BALANCE!X301+BALANCE!X333+BALANCE!X365</f>
        <v>0</v>
      </c>
      <c r="Y202" s="22">
        <f>BALANCE!Y301+BALANCE!Y333+BALANCE!Y365</f>
        <v>0</v>
      </c>
      <c r="Z202" s="22">
        <f>BALANCE!Z301+BALANCE!Z333+BALANCE!Z365</f>
        <v>0</v>
      </c>
      <c r="AA202" s="22">
        <f>BALANCE!AA301+BALANCE!AA333+BALANCE!AA365</f>
        <v>0</v>
      </c>
      <c r="AB202" s="22">
        <f>BALANCE!AB301+BALANCE!AB333+BALANCE!AB365</f>
        <v>0</v>
      </c>
      <c r="AC202" s="22">
        <f>BALANCE!AC301+BALANCE!AC333+BALANCE!AC365</f>
        <v>0</v>
      </c>
      <c r="AD202" s="22">
        <f>BALANCE!AD301+BALANCE!AD333+BALANCE!AD365</f>
        <v>0</v>
      </c>
      <c r="AE202" s="22">
        <f>BALANCE!AE301+BALANCE!AE333+BALANCE!AE365</f>
        <v>324.41514999999998</v>
      </c>
      <c r="AF202" s="22">
        <f>BALANCE!AF301+BALANCE!AF333+BALANCE!AF365</f>
        <v>0</v>
      </c>
      <c r="AG202" s="22">
        <f>BALANCE!AG301+BALANCE!AG333+BALANCE!AG365</f>
        <v>0.35881999999999997</v>
      </c>
      <c r="AH202" s="22">
        <f>BALANCE!AH301+BALANCE!AH333+BALANCE!AH365</f>
        <v>0</v>
      </c>
      <c r="AI202" s="22">
        <f>BALANCE!AI301+BALANCE!AI333+BALANCE!AI365</f>
        <v>0</v>
      </c>
      <c r="AJ202" s="373">
        <f>BALANCE!AJ301+BALANCE!AJ333+BALANCE!AJ365</f>
        <v>324.05633</v>
      </c>
    </row>
    <row r="203" spans="2:36" x14ac:dyDescent="0.25">
      <c r="B203" s="38" t="s">
        <v>1077</v>
      </c>
      <c r="C203" s="180" t="s">
        <v>1112</v>
      </c>
      <c r="D203" s="22">
        <f>BALANCE!D302+BALANCE!D334+BALANCE!D366</f>
        <v>0</v>
      </c>
      <c r="E203" s="22">
        <f>BALANCE!E302+BALANCE!E334+BALANCE!E366</f>
        <v>476.0591</v>
      </c>
      <c r="F203" s="22">
        <f>BALANCE!F302+BALANCE!F334+BALANCE!F366</f>
        <v>0</v>
      </c>
      <c r="G203" s="22">
        <f>BALANCE!G302+BALANCE!G334+BALANCE!G366</f>
        <v>0</v>
      </c>
      <c r="H203" s="22">
        <f>BALANCE!H302+BALANCE!H334+BALANCE!H366</f>
        <v>476.0591</v>
      </c>
      <c r="I203" s="22">
        <f>BALANCE!I302+BALANCE!I334+BALANCE!I366</f>
        <v>0</v>
      </c>
      <c r="J203" s="22">
        <f>BALANCE!J302+BALANCE!J334+BALANCE!J366</f>
        <v>0</v>
      </c>
      <c r="K203" s="22">
        <f>BALANCE!K302+BALANCE!K334+BALANCE!K366</f>
        <v>0</v>
      </c>
      <c r="L203" s="22">
        <f>BALANCE!L302+BALANCE!L334+BALANCE!L366</f>
        <v>0</v>
      </c>
      <c r="M203" s="22">
        <f>BALANCE!M302+BALANCE!M334+BALANCE!M366</f>
        <v>0</v>
      </c>
      <c r="N203" s="22">
        <f>BALANCE!N302+BALANCE!N334+BALANCE!N366</f>
        <v>0</v>
      </c>
      <c r="O203" s="22">
        <f>BALANCE!O302+BALANCE!O334+BALANCE!O366</f>
        <v>0</v>
      </c>
      <c r="P203" s="22">
        <f>BALANCE!P302+BALANCE!P334+BALANCE!P366</f>
        <v>0</v>
      </c>
      <c r="Q203" s="22">
        <f>BALANCE!Q302+BALANCE!Q334+BALANCE!Q366</f>
        <v>0</v>
      </c>
      <c r="R203" s="22">
        <f>BALANCE!R302+BALANCE!R334+BALANCE!R366</f>
        <v>0</v>
      </c>
      <c r="S203" s="22">
        <f>BALANCE!S302+BALANCE!S334+BALANCE!S366</f>
        <v>0</v>
      </c>
      <c r="T203" s="22">
        <f>BALANCE!T302+BALANCE!T334+BALANCE!T366</f>
        <v>0</v>
      </c>
      <c r="U203" s="22">
        <f>BALANCE!U302+BALANCE!U334+BALANCE!U366</f>
        <v>0</v>
      </c>
      <c r="V203" s="22">
        <f>BALANCE!V302+BALANCE!V334+BALANCE!V366</f>
        <v>0</v>
      </c>
      <c r="W203" s="22">
        <f>BALANCE!W302+BALANCE!W334+BALANCE!W366</f>
        <v>0</v>
      </c>
      <c r="X203" s="22">
        <f>BALANCE!X302+BALANCE!X334+BALANCE!X366</f>
        <v>0</v>
      </c>
      <c r="Y203" s="22">
        <f>BALANCE!Y302+BALANCE!Y334+BALANCE!Y366</f>
        <v>0</v>
      </c>
      <c r="Z203" s="22">
        <f>BALANCE!Z302+BALANCE!Z334+BALANCE!Z366</f>
        <v>0</v>
      </c>
      <c r="AA203" s="22">
        <f>BALANCE!AA302+BALANCE!AA334+BALANCE!AA366</f>
        <v>0</v>
      </c>
      <c r="AB203" s="22">
        <f>BALANCE!AB302+BALANCE!AB334+BALANCE!AB366</f>
        <v>0</v>
      </c>
      <c r="AC203" s="22">
        <f>BALANCE!AC302+BALANCE!AC334+BALANCE!AC366</f>
        <v>0</v>
      </c>
      <c r="AD203" s="22">
        <f>BALANCE!AD302+BALANCE!AD334+BALANCE!AD366</f>
        <v>0</v>
      </c>
      <c r="AE203" s="22">
        <f>BALANCE!AE302+BALANCE!AE334+BALANCE!AE366</f>
        <v>476.0591</v>
      </c>
      <c r="AF203" s="22">
        <f>BALANCE!AF302+BALANCE!AF334+BALANCE!AF366</f>
        <v>0</v>
      </c>
      <c r="AG203" s="22">
        <f>BALANCE!AG302+BALANCE!AG334+BALANCE!AG366</f>
        <v>0</v>
      </c>
      <c r="AH203" s="22">
        <f>BALANCE!AH302+BALANCE!AH334+BALANCE!AH366</f>
        <v>0</v>
      </c>
      <c r="AI203" s="22">
        <f>BALANCE!AI302+BALANCE!AI334+BALANCE!AI366</f>
        <v>0</v>
      </c>
      <c r="AJ203" s="373">
        <f>BALANCE!AJ302+BALANCE!AJ334+BALANCE!AJ366</f>
        <v>476.0591</v>
      </c>
    </row>
    <row r="204" spans="2:36" x14ac:dyDescent="0.25">
      <c r="B204" s="38" t="s">
        <v>1114</v>
      </c>
      <c r="C204" s="180" t="s">
        <v>1113</v>
      </c>
      <c r="D204" s="22">
        <f>BALANCE!D303+BALANCE!D335+BALANCE!D367</f>
        <v>0</v>
      </c>
      <c r="E204" s="22">
        <f>BALANCE!E303+BALANCE!E335+BALANCE!E367</f>
        <v>347.14060999999998</v>
      </c>
      <c r="F204" s="22">
        <f>BALANCE!F303+BALANCE!F335+BALANCE!F367</f>
        <v>7.0000000000000001E-3</v>
      </c>
      <c r="G204" s="22">
        <f>BALANCE!G303+BALANCE!G335+BALANCE!G367</f>
        <v>0</v>
      </c>
      <c r="H204" s="22">
        <f>BALANCE!H303+BALANCE!H335+BALANCE!H367</f>
        <v>347.14760999999999</v>
      </c>
      <c r="I204" s="22">
        <f>BALANCE!I303+BALANCE!I335+BALANCE!I367</f>
        <v>0</v>
      </c>
      <c r="J204" s="22">
        <f>BALANCE!J303+BALANCE!J335+BALANCE!J367</f>
        <v>0</v>
      </c>
      <c r="K204" s="22">
        <f>BALANCE!K303+BALANCE!K335+BALANCE!K367</f>
        <v>0</v>
      </c>
      <c r="L204" s="22">
        <f>BALANCE!L303+BALANCE!L335+BALANCE!L367</f>
        <v>0</v>
      </c>
      <c r="M204" s="22">
        <f>BALANCE!M303+BALANCE!M335+BALANCE!M367</f>
        <v>0</v>
      </c>
      <c r="N204" s="22">
        <f>BALANCE!N303+BALANCE!N335+BALANCE!N367</f>
        <v>0</v>
      </c>
      <c r="O204" s="22">
        <f>BALANCE!O303+BALANCE!O335+BALANCE!O367</f>
        <v>0</v>
      </c>
      <c r="P204" s="22">
        <f>BALANCE!P303+BALANCE!P335+BALANCE!P367</f>
        <v>0</v>
      </c>
      <c r="Q204" s="22">
        <f>BALANCE!Q303+BALANCE!Q335+BALANCE!Q367</f>
        <v>0</v>
      </c>
      <c r="R204" s="22">
        <f>BALANCE!R303+BALANCE!R335+BALANCE!R367</f>
        <v>0</v>
      </c>
      <c r="S204" s="22">
        <f>BALANCE!S303+BALANCE!S335+BALANCE!S367</f>
        <v>0</v>
      </c>
      <c r="T204" s="22">
        <f>BALANCE!T303+BALANCE!T335+BALANCE!T367</f>
        <v>0</v>
      </c>
      <c r="U204" s="22">
        <f>BALANCE!U303+BALANCE!U335+BALANCE!U367</f>
        <v>0</v>
      </c>
      <c r="V204" s="22">
        <f>BALANCE!V303+BALANCE!V335+BALANCE!V367</f>
        <v>0</v>
      </c>
      <c r="W204" s="22">
        <f>BALANCE!W303+BALANCE!W335+BALANCE!W367</f>
        <v>0</v>
      </c>
      <c r="X204" s="22">
        <f>BALANCE!X303+BALANCE!X335+BALANCE!X367</f>
        <v>0</v>
      </c>
      <c r="Y204" s="22">
        <f>BALANCE!Y303+BALANCE!Y335+BALANCE!Y367</f>
        <v>0</v>
      </c>
      <c r="Z204" s="22">
        <f>BALANCE!Z303+BALANCE!Z335+BALANCE!Z367</f>
        <v>0</v>
      </c>
      <c r="AA204" s="22">
        <f>BALANCE!AA303+BALANCE!AA335+BALANCE!AA367</f>
        <v>0</v>
      </c>
      <c r="AB204" s="22">
        <f>BALANCE!AB303+BALANCE!AB335+BALANCE!AB367</f>
        <v>0</v>
      </c>
      <c r="AC204" s="22">
        <f>BALANCE!AC303+BALANCE!AC335+BALANCE!AC367</f>
        <v>0</v>
      </c>
      <c r="AD204" s="22">
        <f>BALANCE!AD303+BALANCE!AD335+BALANCE!AD367</f>
        <v>0</v>
      </c>
      <c r="AE204" s="22">
        <f>BALANCE!AE303+BALANCE!AE335+BALANCE!AE367</f>
        <v>347.14760999999999</v>
      </c>
      <c r="AF204" s="22">
        <f>BALANCE!AF303+BALANCE!AF335+BALANCE!AF367</f>
        <v>0</v>
      </c>
      <c r="AG204" s="22">
        <f>BALANCE!AG303+BALANCE!AG335+BALANCE!AG367</f>
        <v>0</v>
      </c>
      <c r="AH204" s="22">
        <f>BALANCE!AH303+BALANCE!AH335+BALANCE!AH367</f>
        <v>0</v>
      </c>
      <c r="AI204" s="22">
        <f>BALANCE!AI303+BALANCE!AI335+BALANCE!AI367</f>
        <v>0</v>
      </c>
      <c r="AJ204" s="373">
        <f>BALANCE!AJ303+BALANCE!AJ335+BALANCE!AJ367</f>
        <v>347.14760999999999</v>
      </c>
    </row>
    <row r="205" spans="2:36" x14ac:dyDescent="0.25">
      <c r="B205" s="38"/>
      <c r="C205" s="9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373"/>
    </row>
    <row r="206" spans="2:36" x14ac:dyDescent="0.25">
      <c r="B206" s="31"/>
      <c r="C206" s="183" t="s">
        <v>1041</v>
      </c>
      <c r="D206" s="21">
        <f>SUM(D207:D211)</f>
        <v>49.389399999999995</v>
      </c>
      <c r="E206" s="21">
        <f t="shared" ref="E206:AI206" si="28">SUM(E207:E211)</f>
        <v>1908.1374700000001</v>
      </c>
      <c r="F206" s="21">
        <f t="shared" si="28"/>
        <v>3.72831</v>
      </c>
      <c r="G206" s="21">
        <f t="shared" si="28"/>
        <v>13.45265</v>
      </c>
      <c r="H206" s="21">
        <f t="shared" si="28"/>
        <v>1974.7078300000001</v>
      </c>
      <c r="I206" s="21">
        <f t="shared" si="28"/>
        <v>0</v>
      </c>
      <c r="J206" s="21">
        <f t="shared" si="28"/>
        <v>35.33314</v>
      </c>
      <c r="K206" s="21">
        <f t="shared" si="28"/>
        <v>0</v>
      </c>
      <c r="L206" s="21">
        <f>SUM(L207:L211)</f>
        <v>0</v>
      </c>
      <c r="M206" s="21">
        <f t="shared" si="28"/>
        <v>0</v>
      </c>
      <c r="N206" s="21">
        <f t="shared" si="28"/>
        <v>0</v>
      </c>
      <c r="O206" s="21">
        <f t="shared" si="28"/>
        <v>0</v>
      </c>
      <c r="P206" s="21">
        <f t="shared" si="28"/>
        <v>1.16306</v>
      </c>
      <c r="Q206" s="21">
        <f t="shared" si="28"/>
        <v>0</v>
      </c>
      <c r="R206" s="21">
        <f t="shared" si="28"/>
        <v>36.496200000000002</v>
      </c>
      <c r="S206" s="21">
        <f>SUM(S207:S211)</f>
        <v>0</v>
      </c>
      <c r="T206" s="21">
        <f t="shared" si="28"/>
        <v>0</v>
      </c>
      <c r="U206" s="21">
        <f t="shared" si="28"/>
        <v>0</v>
      </c>
      <c r="V206" s="21">
        <f t="shared" si="28"/>
        <v>0</v>
      </c>
      <c r="W206" s="21">
        <f t="shared" si="28"/>
        <v>0</v>
      </c>
      <c r="X206" s="21">
        <f t="shared" si="28"/>
        <v>0</v>
      </c>
      <c r="Y206" s="21">
        <f t="shared" si="28"/>
        <v>0</v>
      </c>
      <c r="Z206" s="21">
        <f t="shared" si="28"/>
        <v>0</v>
      </c>
      <c r="AA206" s="21">
        <f t="shared" si="28"/>
        <v>0</v>
      </c>
      <c r="AB206" s="21">
        <f t="shared" si="28"/>
        <v>0</v>
      </c>
      <c r="AC206" s="21">
        <f>SUM(AC207:AC211)</f>
        <v>0</v>
      </c>
      <c r="AD206" s="21">
        <f t="shared" si="28"/>
        <v>0</v>
      </c>
      <c r="AE206" s="21">
        <f t="shared" si="28"/>
        <v>2011.2040300000001</v>
      </c>
      <c r="AF206" s="21">
        <f t="shared" si="28"/>
        <v>0</v>
      </c>
      <c r="AG206" s="21">
        <f t="shared" si="28"/>
        <v>0</v>
      </c>
      <c r="AH206" s="21">
        <f t="shared" si="28"/>
        <v>0</v>
      </c>
      <c r="AI206" s="21">
        <f t="shared" si="28"/>
        <v>0</v>
      </c>
      <c r="AJ206" s="372">
        <f>SUM(AJ207:AJ211)</f>
        <v>2011.2040300000001</v>
      </c>
    </row>
    <row r="207" spans="2:36" x14ac:dyDescent="0.25">
      <c r="B207" s="38" t="s">
        <v>1098</v>
      </c>
      <c r="C207" s="9" t="s">
        <v>623</v>
      </c>
      <c r="D207" s="22">
        <f>BALANCE!D441+BALANCE!D453+BALANCE!D465</f>
        <v>3.0591900000000001</v>
      </c>
      <c r="E207" s="22">
        <f>BALANCE!E441+BALANCE!E453+BALANCE!E465</f>
        <v>0</v>
      </c>
      <c r="F207" s="22">
        <f>BALANCE!F441+BALANCE!F453+BALANCE!F465</f>
        <v>0</v>
      </c>
      <c r="G207" s="22">
        <f>BALANCE!G441+BALANCE!G453+BALANCE!G465</f>
        <v>0</v>
      </c>
      <c r="H207" s="22">
        <f>BALANCE!H441+BALANCE!H453+BALANCE!H465</f>
        <v>3.0591900000000001</v>
      </c>
      <c r="I207" s="22">
        <f>BALANCE!I441+BALANCE!I453+BALANCE!I465</f>
        <v>0</v>
      </c>
      <c r="J207" s="22">
        <f>BALANCE!J441+BALANCE!J453+BALANCE!J465</f>
        <v>0</v>
      </c>
      <c r="K207" s="22">
        <f>BALANCE!K441+BALANCE!K453+BALANCE!K465</f>
        <v>0</v>
      </c>
      <c r="L207" s="22">
        <f>BALANCE!L441+BALANCE!L453+BALANCE!L465</f>
        <v>0</v>
      </c>
      <c r="M207" s="22">
        <f>BALANCE!M441+BALANCE!M453+BALANCE!M465</f>
        <v>0</v>
      </c>
      <c r="N207" s="22">
        <f>BALANCE!N441+BALANCE!N453+BALANCE!N465</f>
        <v>0</v>
      </c>
      <c r="O207" s="22">
        <f>BALANCE!O441+BALANCE!O453+BALANCE!O465</f>
        <v>0</v>
      </c>
      <c r="P207" s="22">
        <f>BALANCE!P441+BALANCE!P453+BALANCE!P465</f>
        <v>0</v>
      </c>
      <c r="Q207" s="22">
        <f>BALANCE!Q441+BALANCE!Q453+BALANCE!Q465</f>
        <v>0</v>
      </c>
      <c r="R207" s="22">
        <f>BALANCE!R441+BALANCE!R453+BALANCE!R465</f>
        <v>0</v>
      </c>
      <c r="S207" s="22">
        <f>BALANCE!S441+BALANCE!S453+BALANCE!S465</f>
        <v>0</v>
      </c>
      <c r="T207" s="22">
        <f>BALANCE!T441+BALANCE!T453+BALANCE!T465</f>
        <v>0</v>
      </c>
      <c r="U207" s="22">
        <f>BALANCE!U441+BALANCE!U453+BALANCE!U465</f>
        <v>0</v>
      </c>
      <c r="V207" s="22">
        <f>BALANCE!V441+BALANCE!V453+BALANCE!V465</f>
        <v>0</v>
      </c>
      <c r="W207" s="22">
        <f>BALANCE!W441+BALANCE!W453+BALANCE!W465</f>
        <v>0</v>
      </c>
      <c r="X207" s="22">
        <f>BALANCE!X441+BALANCE!X453+BALANCE!X465</f>
        <v>0</v>
      </c>
      <c r="Y207" s="22">
        <f>BALANCE!Y441+BALANCE!Y453+BALANCE!Y465</f>
        <v>0</v>
      </c>
      <c r="Z207" s="22">
        <f>BALANCE!Z441+BALANCE!Z453+BALANCE!Z465</f>
        <v>0</v>
      </c>
      <c r="AA207" s="22">
        <f>BALANCE!AA441+BALANCE!AA453+BALANCE!AA465</f>
        <v>0</v>
      </c>
      <c r="AB207" s="22">
        <f>BALANCE!AB441+BALANCE!AB453+BALANCE!AB465</f>
        <v>0</v>
      </c>
      <c r="AC207" s="22">
        <f>BALANCE!AC441+BALANCE!AC453+BALANCE!AC465</f>
        <v>0</v>
      </c>
      <c r="AD207" s="22">
        <f>BALANCE!AD441+BALANCE!AD453+BALANCE!AD465</f>
        <v>0</v>
      </c>
      <c r="AE207" s="22">
        <f>BALANCE!AE441+BALANCE!AE453+BALANCE!AE465</f>
        <v>3.0591900000000001</v>
      </c>
      <c r="AF207" s="22">
        <f>BALANCE!AF441+BALANCE!AF453+BALANCE!AF465</f>
        <v>0</v>
      </c>
      <c r="AG207" s="22">
        <f>BALANCE!AG441+BALANCE!AG453+BALANCE!AG465</f>
        <v>0</v>
      </c>
      <c r="AH207" s="22">
        <f>BALANCE!AH441+BALANCE!AH453+BALANCE!AH465</f>
        <v>0</v>
      </c>
      <c r="AI207" s="22">
        <f>BALANCE!AI441+BALANCE!AI453+BALANCE!AI465</f>
        <v>0</v>
      </c>
      <c r="AJ207" s="373">
        <f>BALANCE!AJ441+BALANCE!AJ453+BALANCE!AJ465</f>
        <v>3.0591900000000001</v>
      </c>
    </row>
    <row r="208" spans="2:36" x14ac:dyDescent="0.25">
      <c r="B208" s="38" t="s">
        <v>1099</v>
      </c>
      <c r="C208" s="9" t="s">
        <v>625</v>
      </c>
      <c r="D208" s="22">
        <f>BALANCE!D442+BALANCE!D454+BALANCE!D466</f>
        <v>5.1684700000000001</v>
      </c>
      <c r="E208" s="22">
        <f>BALANCE!E442+BALANCE!E454+BALANCE!E466</f>
        <v>301.54095000000001</v>
      </c>
      <c r="F208" s="22">
        <f>BALANCE!F442+BALANCE!F454+BALANCE!F466</f>
        <v>0.44290000000000002</v>
      </c>
      <c r="G208" s="22">
        <f>BALANCE!G442+BALANCE!G454+BALANCE!G466</f>
        <v>10.695790000000001</v>
      </c>
      <c r="H208" s="22">
        <f>BALANCE!H442+BALANCE!H454+BALANCE!H466</f>
        <v>317.84811000000002</v>
      </c>
      <c r="I208" s="22">
        <f>BALANCE!I442+BALANCE!I454+BALANCE!I466</f>
        <v>0</v>
      </c>
      <c r="J208" s="22">
        <f>BALANCE!J442+BALANCE!J454+BALANCE!J466</f>
        <v>16.56794</v>
      </c>
      <c r="K208" s="22">
        <f>BALANCE!K442+BALANCE!K454+BALANCE!K466</f>
        <v>0</v>
      </c>
      <c r="L208" s="22">
        <f>BALANCE!L442+BALANCE!L454+BALANCE!L466</f>
        <v>0</v>
      </c>
      <c r="M208" s="22">
        <f>BALANCE!M442+BALANCE!M454+BALANCE!M466</f>
        <v>0</v>
      </c>
      <c r="N208" s="22">
        <f>BALANCE!N442+BALANCE!N454+BALANCE!N466</f>
        <v>0</v>
      </c>
      <c r="O208" s="22">
        <f>BALANCE!O442+BALANCE!O454+BALANCE!O466</f>
        <v>0</v>
      </c>
      <c r="P208" s="22">
        <f>BALANCE!P442+BALANCE!P454+BALANCE!P466</f>
        <v>0.25198999999999999</v>
      </c>
      <c r="Q208" s="22">
        <f>BALANCE!Q442+BALANCE!Q454+BALANCE!Q466</f>
        <v>0</v>
      </c>
      <c r="R208" s="22">
        <f>BALANCE!R442+BALANCE!R454+BALANCE!R466</f>
        <v>16.819929999999999</v>
      </c>
      <c r="S208" s="22">
        <f>BALANCE!S442+BALANCE!S454+BALANCE!S466</f>
        <v>0</v>
      </c>
      <c r="T208" s="22">
        <f>BALANCE!T442+BALANCE!T454+BALANCE!T466</f>
        <v>0</v>
      </c>
      <c r="U208" s="22">
        <f>BALANCE!U442+BALANCE!U454+BALANCE!U466</f>
        <v>0</v>
      </c>
      <c r="V208" s="22">
        <f>BALANCE!V442+BALANCE!V454+BALANCE!V466</f>
        <v>0</v>
      </c>
      <c r="W208" s="22">
        <f>BALANCE!W442+BALANCE!W454+BALANCE!W466</f>
        <v>0</v>
      </c>
      <c r="X208" s="22">
        <f>BALANCE!X442+BALANCE!X454+BALANCE!X466</f>
        <v>0</v>
      </c>
      <c r="Y208" s="22">
        <f>BALANCE!Y442+BALANCE!Y454+BALANCE!Y466</f>
        <v>0</v>
      </c>
      <c r="Z208" s="22">
        <f>BALANCE!Z442+BALANCE!Z454+BALANCE!Z466</f>
        <v>0</v>
      </c>
      <c r="AA208" s="22">
        <f>BALANCE!AA442+BALANCE!AA454+BALANCE!AA466</f>
        <v>0</v>
      </c>
      <c r="AB208" s="22">
        <f>BALANCE!AB442+BALANCE!AB454+BALANCE!AB466</f>
        <v>0</v>
      </c>
      <c r="AC208" s="22">
        <f>BALANCE!AC442+BALANCE!AC454+BALANCE!AC466</f>
        <v>0</v>
      </c>
      <c r="AD208" s="22">
        <f>BALANCE!AD442+BALANCE!AD454+BALANCE!AD466</f>
        <v>0</v>
      </c>
      <c r="AE208" s="22">
        <f>BALANCE!AE442+BALANCE!AE454+BALANCE!AE466</f>
        <v>334.66804000000002</v>
      </c>
      <c r="AF208" s="22">
        <f>BALANCE!AF442+BALANCE!AF454+BALANCE!AF466</f>
        <v>0</v>
      </c>
      <c r="AG208" s="22">
        <f>BALANCE!AG442+BALANCE!AG454+BALANCE!AG466</f>
        <v>0</v>
      </c>
      <c r="AH208" s="22">
        <f>BALANCE!AH442+BALANCE!AH454+BALANCE!AH466</f>
        <v>0</v>
      </c>
      <c r="AI208" s="22">
        <f>BALANCE!AI442+BALANCE!AI454+BALANCE!AI466</f>
        <v>0</v>
      </c>
      <c r="AJ208" s="373">
        <f>BALANCE!AJ442+BALANCE!AJ454+BALANCE!AJ466</f>
        <v>334.66804000000002</v>
      </c>
    </row>
    <row r="209" spans="2:36" x14ac:dyDescent="0.25">
      <c r="B209" s="38" t="s">
        <v>1100</v>
      </c>
      <c r="C209" s="9" t="s">
        <v>627</v>
      </c>
      <c r="D209" s="22">
        <f>BALANCE!D443+BALANCE!D455+BALANCE!D467</f>
        <v>3.7597499999999999</v>
      </c>
      <c r="E209" s="22">
        <f>BALANCE!E443+BALANCE!E455+BALANCE!E467</f>
        <v>418.33535000000001</v>
      </c>
      <c r="F209" s="22">
        <f>BALANCE!F443+BALANCE!F455+BALANCE!F467</f>
        <v>1.8798999999999999</v>
      </c>
      <c r="G209" s="22">
        <f>BALANCE!G443+BALANCE!G455+BALANCE!G467</f>
        <v>2.7568600000000001</v>
      </c>
      <c r="H209" s="22">
        <f>BALANCE!H443+BALANCE!H455+BALANCE!H467</f>
        <v>426.73186000000004</v>
      </c>
      <c r="I209" s="22">
        <f>BALANCE!I443+BALANCE!I455+BALANCE!I467</f>
        <v>0</v>
      </c>
      <c r="J209" s="22">
        <f>BALANCE!J443+BALANCE!J455+BALANCE!J467</f>
        <v>3.0031599999999998</v>
      </c>
      <c r="K209" s="22">
        <f>BALANCE!K443+BALANCE!K455+BALANCE!K467</f>
        <v>0</v>
      </c>
      <c r="L209" s="22">
        <f>BALANCE!L443+BALANCE!L455+BALANCE!L467</f>
        <v>0</v>
      </c>
      <c r="M209" s="22">
        <f>BALANCE!M443+BALANCE!M455+BALANCE!M467</f>
        <v>0</v>
      </c>
      <c r="N209" s="22">
        <f>BALANCE!N443+BALANCE!N455+BALANCE!N467</f>
        <v>0</v>
      </c>
      <c r="O209" s="22">
        <f>BALANCE!O443+BALANCE!O455+BALANCE!O467</f>
        <v>0</v>
      </c>
      <c r="P209" s="22">
        <f>BALANCE!P443+BALANCE!P455+BALANCE!P467</f>
        <v>0.39678999999999998</v>
      </c>
      <c r="Q209" s="22">
        <f>BALANCE!Q443+BALANCE!Q455+BALANCE!Q467</f>
        <v>0</v>
      </c>
      <c r="R209" s="22">
        <f>BALANCE!R443+BALANCE!R455+BALANCE!R467</f>
        <v>3.3999499999999996</v>
      </c>
      <c r="S209" s="22">
        <f>BALANCE!S443+BALANCE!S455+BALANCE!S467</f>
        <v>0</v>
      </c>
      <c r="T209" s="22">
        <f>BALANCE!T443+BALANCE!T455+BALANCE!T467</f>
        <v>0</v>
      </c>
      <c r="U209" s="22">
        <f>BALANCE!U443+BALANCE!U455+BALANCE!U467</f>
        <v>0</v>
      </c>
      <c r="V209" s="22">
        <f>BALANCE!V443+BALANCE!V455+BALANCE!V467</f>
        <v>0</v>
      </c>
      <c r="W209" s="22">
        <f>BALANCE!W443+BALANCE!W455+BALANCE!W467</f>
        <v>0</v>
      </c>
      <c r="X209" s="22">
        <f>BALANCE!X443+BALANCE!X455+BALANCE!X467</f>
        <v>0</v>
      </c>
      <c r="Y209" s="22">
        <f>BALANCE!Y443+BALANCE!Y455+BALANCE!Y467</f>
        <v>0</v>
      </c>
      <c r="Z209" s="22">
        <f>BALANCE!Z443+BALANCE!Z455+BALANCE!Z467</f>
        <v>0</v>
      </c>
      <c r="AA209" s="22">
        <f>BALANCE!AA443+BALANCE!AA455+BALANCE!AA467</f>
        <v>0</v>
      </c>
      <c r="AB209" s="22">
        <f>BALANCE!AB443+BALANCE!AB455+BALANCE!AB467</f>
        <v>0</v>
      </c>
      <c r="AC209" s="22">
        <f>BALANCE!AC443+BALANCE!AC455+BALANCE!AC467</f>
        <v>0</v>
      </c>
      <c r="AD209" s="22">
        <f>BALANCE!AD443+BALANCE!AD455+BALANCE!AD467</f>
        <v>0</v>
      </c>
      <c r="AE209" s="22">
        <f>BALANCE!AE443+BALANCE!AE455+BALANCE!AE467</f>
        <v>430.13181000000003</v>
      </c>
      <c r="AF209" s="22">
        <f>BALANCE!AF443+BALANCE!AF455+BALANCE!AF467</f>
        <v>0</v>
      </c>
      <c r="AG209" s="22">
        <f>BALANCE!AG443+BALANCE!AG455+BALANCE!AG467</f>
        <v>0</v>
      </c>
      <c r="AH209" s="22">
        <f>BALANCE!AH443+BALANCE!AH455+BALANCE!AH467</f>
        <v>0</v>
      </c>
      <c r="AI209" s="22">
        <f>BALANCE!AI443+BALANCE!AI455+BALANCE!AI467</f>
        <v>0</v>
      </c>
      <c r="AJ209" s="373">
        <f>BALANCE!AJ443+BALANCE!AJ455+BALANCE!AJ467</f>
        <v>430.13181000000003</v>
      </c>
    </row>
    <row r="210" spans="2:36" x14ac:dyDescent="0.25">
      <c r="B210" s="38" t="s">
        <v>1101</v>
      </c>
      <c r="C210" s="9" t="s">
        <v>629</v>
      </c>
      <c r="D210" s="22">
        <f>BALANCE!D444+BALANCE!D456+BALANCE!D468</f>
        <v>4.7896900000000002</v>
      </c>
      <c r="E210" s="22">
        <f>BALANCE!E444+BALANCE!E456+BALANCE!E468</f>
        <v>378.94841000000002</v>
      </c>
      <c r="F210" s="22">
        <f>BALANCE!F444+BALANCE!F456+BALANCE!F468</f>
        <v>1.40551</v>
      </c>
      <c r="G210" s="22">
        <f>BALANCE!G444+BALANCE!G456+BALANCE!G468</f>
        <v>0</v>
      </c>
      <c r="H210" s="22">
        <f>BALANCE!H444+BALANCE!H456+BALANCE!H468</f>
        <v>385.14361000000002</v>
      </c>
      <c r="I210" s="22">
        <f>BALANCE!I444+BALANCE!I456+BALANCE!I468</f>
        <v>0</v>
      </c>
      <c r="J210" s="22">
        <f>BALANCE!J444+BALANCE!J456+BALANCE!J468</f>
        <v>14.149850000000001</v>
      </c>
      <c r="K210" s="22">
        <f>BALANCE!K444+BALANCE!K456+BALANCE!K468</f>
        <v>0</v>
      </c>
      <c r="L210" s="22">
        <f>BALANCE!L444+BALANCE!L456+BALANCE!L468</f>
        <v>0</v>
      </c>
      <c r="M210" s="22">
        <f>BALANCE!M444+BALANCE!M456+BALANCE!M468</f>
        <v>0</v>
      </c>
      <c r="N210" s="22">
        <f>BALANCE!N444+BALANCE!N456+BALANCE!N468</f>
        <v>0</v>
      </c>
      <c r="O210" s="22">
        <f>BALANCE!O444+BALANCE!O456+BALANCE!O468</f>
        <v>0</v>
      </c>
      <c r="P210" s="22">
        <f>BALANCE!P444+BALANCE!P456+BALANCE!P468</f>
        <v>0.51227999999999996</v>
      </c>
      <c r="Q210" s="22">
        <f>BALANCE!Q444+BALANCE!Q456+BALANCE!Q468</f>
        <v>0</v>
      </c>
      <c r="R210" s="22">
        <f>BALANCE!R444+BALANCE!R456+BALANCE!R468</f>
        <v>14.662130000000001</v>
      </c>
      <c r="S210" s="22">
        <f>BALANCE!S444+BALANCE!S456+BALANCE!S468</f>
        <v>0</v>
      </c>
      <c r="T210" s="22">
        <f>BALANCE!T444+BALANCE!T456+BALANCE!T468</f>
        <v>0</v>
      </c>
      <c r="U210" s="22">
        <f>BALANCE!U444+BALANCE!U456+BALANCE!U468</f>
        <v>0</v>
      </c>
      <c r="V210" s="22">
        <f>BALANCE!V444+BALANCE!V456+BALANCE!V468</f>
        <v>0</v>
      </c>
      <c r="W210" s="22">
        <f>BALANCE!W444+BALANCE!W456+BALANCE!W468</f>
        <v>0</v>
      </c>
      <c r="X210" s="22">
        <f>BALANCE!X444+BALANCE!X456+BALANCE!X468</f>
        <v>0</v>
      </c>
      <c r="Y210" s="22">
        <f>BALANCE!Y444+BALANCE!Y456+BALANCE!Y468</f>
        <v>0</v>
      </c>
      <c r="Z210" s="22">
        <f>BALANCE!Z444+BALANCE!Z456+BALANCE!Z468</f>
        <v>0</v>
      </c>
      <c r="AA210" s="22">
        <f>BALANCE!AA444+BALANCE!AA456+BALANCE!AA468</f>
        <v>0</v>
      </c>
      <c r="AB210" s="22">
        <f>BALANCE!AB444+BALANCE!AB456+BALANCE!AB468</f>
        <v>0</v>
      </c>
      <c r="AC210" s="22">
        <f>BALANCE!AC444+BALANCE!AC456+BALANCE!AC468</f>
        <v>0</v>
      </c>
      <c r="AD210" s="22">
        <f>BALANCE!AD444+BALANCE!AD456+BALANCE!AD468</f>
        <v>0</v>
      </c>
      <c r="AE210" s="22">
        <f>BALANCE!AE444+BALANCE!AE456+BALANCE!AE468</f>
        <v>399.80574000000001</v>
      </c>
      <c r="AF210" s="22">
        <f>BALANCE!AF444+BALANCE!AF456+BALANCE!AF468</f>
        <v>0</v>
      </c>
      <c r="AG210" s="22">
        <f>BALANCE!AG444+BALANCE!AG456+BALANCE!AG468</f>
        <v>0</v>
      </c>
      <c r="AH210" s="22">
        <f>BALANCE!AH444+BALANCE!AH456+BALANCE!AH468</f>
        <v>0</v>
      </c>
      <c r="AI210" s="22">
        <f>BALANCE!AI444+BALANCE!AI456+BALANCE!AI468</f>
        <v>0</v>
      </c>
      <c r="AJ210" s="373">
        <f>BALANCE!AJ444+BALANCE!AJ456+BALANCE!AJ468</f>
        <v>399.80574000000001</v>
      </c>
    </row>
    <row r="211" spans="2:36" x14ac:dyDescent="0.25">
      <c r="B211" s="38" t="s">
        <v>1102</v>
      </c>
      <c r="C211" s="9" t="s">
        <v>631</v>
      </c>
      <c r="D211" s="22">
        <f>BALANCE!D445+BALANCE!D457+BALANCE!D469</f>
        <v>32.612299999999998</v>
      </c>
      <c r="E211" s="22">
        <f>BALANCE!E445+BALANCE!E457+BALANCE!E469</f>
        <v>809.31276000000003</v>
      </c>
      <c r="F211" s="22">
        <f>BALANCE!F445+BALANCE!F457+BALANCE!F469</f>
        <v>0</v>
      </c>
      <c r="G211" s="22">
        <f>BALANCE!G445+BALANCE!G457+BALANCE!G469</f>
        <v>0</v>
      </c>
      <c r="H211" s="22">
        <f>BALANCE!H445+BALANCE!H457+BALANCE!H469</f>
        <v>841.92506000000003</v>
      </c>
      <c r="I211" s="22">
        <f>BALANCE!I445+BALANCE!I457+BALANCE!I469</f>
        <v>0</v>
      </c>
      <c r="J211" s="22">
        <f>BALANCE!J445+BALANCE!J457+BALANCE!J469</f>
        <v>1.61219</v>
      </c>
      <c r="K211" s="22">
        <f>BALANCE!K445+BALANCE!K457+BALANCE!K469</f>
        <v>0</v>
      </c>
      <c r="L211" s="22">
        <f>BALANCE!L445+BALANCE!L457+BALANCE!L469</f>
        <v>0</v>
      </c>
      <c r="M211" s="22">
        <f>BALANCE!M445+BALANCE!M457+BALANCE!M469</f>
        <v>0</v>
      </c>
      <c r="N211" s="22">
        <f>BALANCE!N445+BALANCE!N457+BALANCE!N469</f>
        <v>0</v>
      </c>
      <c r="O211" s="22">
        <f>BALANCE!O445+BALANCE!O457+BALANCE!O469</f>
        <v>0</v>
      </c>
      <c r="P211" s="22">
        <f>BALANCE!P445+BALANCE!P457+BALANCE!P469</f>
        <v>2E-3</v>
      </c>
      <c r="Q211" s="22">
        <f>BALANCE!Q445+BALANCE!Q457+BALANCE!Q469</f>
        <v>0</v>
      </c>
      <c r="R211" s="22">
        <f>BALANCE!R445+BALANCE!R457+BALANCE!R469</f>
        <v>1.61419</v>
      </c>
      <c r="S211" s="22">
        <f>BALANCE!S445+BALANCE!S457+BALANCE!S469</f>
        <v>0</v>
      </c>
      <c r="T211" s="22">
        <f>BALANCE!T445+BALANCE!T457+BALANCE!T469</f>
        <v>0</v>
      </c>
      <c r="U211" s="22">
        <f>BALANCE!U445+BALANCE!U457+BALANCE!U469</f>
        <v>0</v>
      </c>
      <c r="V211" s="22">
        <f>BALANCE!V445+BALANCE!V457+BALANCE!V469</f>
        <v>0</v>
      </c>
      <c r="W211" s="22">
        <f>BALANCE!W445+BALANCE!W457+BALANCE!W469</f>
        <v>0</v>
      </c>
      <c r="X211" s="22">
        <f>BALANCE!X445+BALANCE!X457+BALANCE!X469</f>
        <v>0</v>
      </c>
      <c r="Y211" s="22">
        <f>BALANCE!Y445+BALANCE!Y457+BALANCE!Y469</f>
        <v>0</v>
      </c>
      <c r="Z211" s="22">
        <f>BALANCE!Z445+BALANCE!Z457+BALANCE!Z469</f>
        <v>0</v>
      </c>
      <c r="AA211" s="22">
        <f>BALANCE!AA445+BALANCE!AA457+BALANCE!AA469</f>
        <v>0</v>
      </c>
      <c r="AB211" s="22">
        <f>BALANCE!AB445+BALANCE!AB457+BALANCE!AB469</f>
        <v>0</v>
      </c>
      <c r="AC211" s="22">
        <f>BALANCE!AC445+BALANCE!AC457+BALANCE!AC469</f>
        <v>0</v>
      </c>
      <c r="AD211" s="22">
        <f>BALANCE!AD445+BALANCE!AD457+BALANCE!AD469</f>
        <v>0</v>
      </c>
      <c r="AE211" s="22">
        <f>BALANCE!AE445+BALANCE!AE457+BALANCE!AE469</f>
        <v>843.53925000000004</v>
      </c>
      <c r="AF211" s="22">
        <f>BALANCE!AF445+BALANCE!AF457+BALANCE!AF469</f>
        <v>0</v>
      </c>
      <c r="AG211" s="22">
        <f>BALANCE!AG445+BALANCE!AG457+BALANCE!AG469</f>
        <v>0</v>
      </c>
      <c r="AH211" s="22">
        <f>BALANCE!AH445+BALANCE!AH457+BALANCE!AH469</f>
        <v>0</v>
      </c>
      <c r="AI211" s="22">
        <f>BALANCE!AI445+BALANCE!AI457+BALANCE!AI469</f>
        <v>0</v>
      </c>
      <c r="AJ211" s="373">
        <f>BALANCE!AJ445+BALANCE!AJ457+BALANCE!AJ469</f>
        <v>843.53925000000004</v>
      </c>
    </row>
    <row r="212" spans="2:36" x14ac:dyDescent="0.25">
      <c r="B212" s="15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373"/>
    </row>
    <row r="213" spans="2:36" x14ac:dyDescent="0.25">
      <c r="B213" s="31"/>
      <c r="C213" s="183" t="s">
        <v>1042</v>
      </c>
      <c r="D213" s="21">
        <f>SUM(D214:D218)</f>
        <v>0</v>
      </c>
      <c r="E213" s="21">
        <f t="shared" ref="E213:AI213" si="29">SUM(E214:E218)</f>
        <v>0</v>
      </c>
      <c r="F213" s="21">
        <f t="shared" si="29"/>
        <v>0</v>
      </c>
      <c r="G213" s="21">
        <f t="shared" si="29"/>
        <v>0</v>
      </c>
      <c r="H213" s="21">
        <f t="shared" si="29"/>
        <v>0</v>
      </c>
      <c r="I213" s="21">
        <f t="shared" si="29"/>
        <v>0</v>
      </c>
      <c r="J213" s="21">
        <f t="shared" si="29"/>
        <v>0</v>
      </c>
      <c r="K213" s="21">
        <f t="shared" si="29"/>
        <v>0</v>
      </c>
      <c r="L213" s="21">
        <f>SUM(L214:L218)</f>
        <v>0</v>
      </c>
      <c r="M213" s="21">
        <f t="shared" si="29"/>
        <v>0</v>
      </c>
      <c r="N213" s="21">
        <f t="shared" si="29"/>
        <v>0</v>
      </c>
      <c r="O213" s="21">
        <f t="shared" si="29"/>
        <v>0</v>
      </c>
      <c r="P213" s="21">
        <f t="shared" si="29"/>
        <v>0</v>
      </c>
      <c r="Q213" s="21">
        <f t="shared" si="29"/>
        <v>0</v>
      </c>
      <c r="R213" s="21">
        <f t="shared" si="29"/>
        <v>0</v>
      </c>
      <c r="S213" s="21">
        <f>SUM(S214:S218)</f>
        <v>0</v>
      </c>
      <c r="T213" s="21">
        <f t="shared" si="29"/>
        <v>0</v>
      </c>
      <c r="U213" s="21">
        <f t="shared" si="29"/>
        <v>0</v>
      </c>
      <c r="V213" s="21">
        <f t="shared" si="29"/>
        <v>0</v>
      </c>
      <c r="W213" s="21">
        <f t="shared" si="29"/>
        <v>0</v>
      </c>
      <c r="X213" s="21">
        <f t="shared" si="29"/>
        <v>0</v>
      </c>
      <c r="Y213" s="21">
        <f t="shared" si="29"/>
        <v>0</v>
      </c>
      <c r="Z213" s="21">
        <f t="shared" si="29"/>
        <v>0</v>
      </c>
      <c r="AA213" s="21">
        <f t="shared" si="29"/>
        <v>0</v>
      </c>
      <c r="AB213" s="21">
        <f t="shared" si="29"/>
        <v>0</v>
      </c>
      <c r="AC213" s="21">
        <f>SUM(AC214:AC218)</f>
        <v>0</v>
      </c>
      <c r="AD213" s="21">
        <f t="shared" si="29"/>
        <v>0</v>
      </c>
      <c r="AE213" s="21">
        <f t="shared" si="29"/>
        <v>0</v>
      </c>
      <c r="AF213" s="21">
        <f t="shared" si="29"/>
        <v>0</v>
      </c>
      <c r="AG213" s="21">
        <f t="shared" si="29"/>
        <v>0</v>
      </c>
      <c r="AH213" s="21">
        <f t="shared" si="29"/>
        <v>0</v>
      </c>
      <c r="AI213" s="21">
        <f t="shared" si="29"/>
        <v>0</v>
      </c>
      <c r="AJ213" s="372">
        <f>SUM(AJ214:AJ218)</f>
        <v>0</v>
      </c>
    </row>
    <row r="214" spans="2:36" x14ac:dyDescent="0.25">
      <c r="B214" s="38" t="s">
        <v>1103</v>
      </c>
      <c r="C214" s="9" t="s">
        <v>623</v>
      </c>
      <c r="D214" s="22">
        <f>BALANCE!D447+BALANCE!D459+BALANCE!D471</f>
        <v>0</v>
      </c>
      <c r="E214" s="22">
        <f>BALANCE!E447+BALANCE!E459+BALANCE!E471</f>
        <v>0</v>
      </c>
      <c r="F214" s="22">
        <f>BALANCE!F447+BALANCE!F459+BALANCE!F471</f>
        <v>0</v>
      </c>
      <c r="G214" s="22">
        <f>BALANCE!G447+BALANCE!G459+BALANCE!G471</f>
        <v>0</v>
      </c>
      <c r="H214" s="22">
        <f>BALANCE!H447+BALANCE!H459+BALANCE!H471</f>
        <v>0</v>
      </c>
      <c r="I214" s="22">
        <f>BALANCE!I447+BALANCE!I459+BALANCE!I471</f>
        <v>0</v>
      </c>
      <c r="J214" s="22">
        <f>BALANCE!J447+BALANCE!J459+BALANCE!J471</f>
        <v>0</v>
      </c>
      <c r="K214" s="22">
        <f>BALANCE!K447+BALANCE!K459+BALANCE!K471</f>
        <v>0</v>
      </c>
      <c r="L214" s="22">
        <f>BALANCE!L447+BALANCE!L459+BALANCE!L471</f>
        <v>0</v>
      </c>
      <c r="M214" s="22">
        <f>BALANCE!M447+BALANCE!M459+BALANCE!M471</f>
        <v>0</v>
      </c>
      <c r="N214" s="22">
        <f>BALANCE!N447+BALANCE!N459+BALANCE!N471</f>
        <v>0</v>
      </c>
      <c r="O214" s="22">
        <f>BALANCE!O447+BALANCE!O459+BALANCE!O471</f>
        <v>0</v>
      </c>
      <c r="P214" s="22">
        <f>BALANCE!P447+BALANCE!P459+BALANCE!P471</f>
        <v>0</v>
      </c>
      <c r="Q214" s="22">
        <f>BALANCE!Q447+BALANCE!Q459+BALANCE!Q471</f>
        <v>0</v>
      </c>
      <c r="R214" s="22">
        <f>BALANCE!R447+BALANCE!R459+BALANCE!R471</f>
        <v>0</v>
      </c>
      <c r="S214" s="22">
        <f>BALANCE!S447+BALANCE!S459+BALANCE!S471</f>
        <v>0</v>
      </c>
      <c r="T214" s="22">
        <f>BALANCE!T447+BALANCE!T459+BALANCE!T471</f>
        <v>0</v>
      </c>
      <c r="U214" s="22">
        <f>BALANCE!U447+BALANCE!U459+BALANCE!U471</f>
        <v>0</v>
      </c>
      <c r="V214" s="22">
        <f>BALANCE!V447+BALANCE!V459+BALANCE!V471</f>
        <v>0</v>
      </c>
      <c r="W214" s="22">
        <f>BALANCE!W447+BALANCE!W459+BALANCE!W471</f>
        <v>0</v>
      </c>
      <c r="X214" s="22">
        <f>BALANCE!X447+BALANCE!X459+BALANCE!X471</f>
        <v>0</v>
      </c>
      <c r="Y214" s="22">
        <f>BALANCE!Y447+BALANCE!Y459+BALANCE!Y471</f>
        <v>0</v>
      </c>
      <c r="Z214" s="22">
        <f>BALANCE!Z447+BALANCE!Z459+BALANCE!Z471</f>
        <v>0</v>
      </c>
      <c r="AA214" s="22">
        <f>BALANCE!AA447+BALANCE!AA459+BALANCE!AA471</f>
        <v>0</v>
      </c>
      <c r="AB214" s="22">
        <f>BALANCE!AB447+BALANCE!AB459+BALANCE!AB471</f>
        <v>0</v>
      </c>
      <c r="AC214" s="22">
        <f>BALANCE!AC447+BALANCE!AC459+BALANCE!AC471</f>
        <v>0</v>
      </c>
      <c r="AD214" s="22">
        <f>BALANCE!AD447+BALANCE!AD459+BALANCE!AD471</f>
        <v>0</v>
      </c>
      <c r="AE214" s="22">
        <f>BALANCE!AE447+BALANCE!AE459+BALANCE!AE471</f>
        <v>0</v>
      </c>
      <c r="AF214" s="22">
        <f>BALANCE!AF447+BALANCE!AF459+BALANCE!AF471</f>
        <v>0</v>
      </c>
      <c r="AG214" s="22">
        <f>BALANCE!AG447+BALANCE!AG459+BALANCE!AG471</f>
        <v>0</v>
      </c>
      <c r="AH214" s="22">
        <f>BALANCE!AH447+BALANCE!AH459+BALANCE!AH471</f>
        <v>0</v>
      </c>
      <c r="AI214" s="22">
        <f>BALANCE!AI447+BALANCE!AI459+BALANCE!AI471</f>
        <v>0</v>
      </c>
      <c r="AJ214" s="373">
        <f>BALANCE!AJ447+BALANCE!AJ459+BALANCE!AJ471</f>
        <v>0</v>
      </c>
    </row>
    <row r="215" spans="2:36" x14ac:dyDescent="0.25">
      <c r="B215" s="38" t="s">
        <v>1104</v>
      </c>
      <c r="C215" s="9" t="s">
        <v>625</v>
      </c>
      <c r="D215" s="22">
        <f>BALANCE!D448+BALANCE!D460+BALANCE!D472</f>
        <v>0</v>
      </c>
      <c r="E215" s="22">
        <f>BALANCE!E448+BALANCE!E460+BALANCE!E472</f>
        <v>0</v>
      </c>
      <c r="F215" s="22">
        <f>BALANCE!F448+BALANCE!F460+BALANCE!F472</f>
        <v>0</v>
      </c>
      <c r="G215" s="22">
        <f>BALANCE!G448+BALANCE!G460+BALANCE!G472</f>
        <v>0</v>
      </c>
      <c r="H215" s="22">
        <f>BALANCE!H448+BALANCE!H460+BALANCE!H472</f>
        <v>0</v>
      </c>
      <c r="I215" s="22">
        <f>BALANCE!I448+BALANCE!I460+BALANCE!I472</f>
        <v>0</v>
      </c>
      <c r="J215" s="22">
        <f>BALANCE!J448+BALANCE!J460+BALANCE!J472</f>
        <v>0</v>
      </c>
      <c r="K215" s="22">
        <f>BALANCE!K448+BALANCE!K460+BALANCE!K472</f>
        <v>0</v>
      </c>
      <c r="L215" s="22">
        <f>BALANCE!L448+BALANCE!L460+BALANCE!L472</f>
        <v>0</v>
      </c>
      <c r="M215" s="22">
        <f>BALANCE!M448+BALANCE!M460+BALANCE!M472</f>
        <v>0</v>
      </c>
      <c r="N215" s="22">
        <f>BALANCE!N448+BALANCE!N460+BALANCE!N472</f>
        <v>0</v>
      </c>
      <c r="O215" s="22">
        <f>BALANCE!O448+BALANCE!O460+BALANCE!O472</f>
        <v>0</v>
      </c>
      <c r="P215" s="22">
        <f>BALANCE!P448+BALANCE!P460+BALANCE!P472</f>
        <v>0</v>
      </c>
      <c r="Q215" s="22">
        <f>BALANCE!Q448+BALANCE!Q460+BALANCE!Q472</f>
        <v>0</v>
      </c>
      <c r="R215" s="22">
        <f>BALANCE!R448+BALANCE!R460+BALANCE!R472</f>
        <v>0</v>
      </c>
      <c r="S215" s="22">
        <f>BALANCE!S448+BALANCE!S460+BALANCE!S472</f>
        <v>0</v>
      </c>
      <c r="T215" s="22">
        <f>BALANCE!T448+BALANCE!T460+BALANCE!T472</f>
        <v>0</v>
      </c>
      <c r="U215" s="22">
        <f>BALANCE!U448+BALANCE!U460+BALANCE!U472</f>
        <v>0</v>
      </c>
      <c r="V215" s="22">
        <f>BALANCE!V448+BALANCE!V460+BALANCE!V472</f>
        <v>0</v>
      </c>
      <c r="W215" s="22">
        <f>BALANCE!W448+BALANCE!W460+BALANCE!W472</f>
        <v>0</v>
      </c>
      <c r="X215" s="22">
        <f>BALANCE!X448+BALANCE!X460+BALANCE!X472</f>
        <v>0</v>
      </c>
      <c r="Y215" s="22">
        <f>BALANCE!Y448+BALANCE!Y460+BALANCE!Y472</f>
        <v>0</v>
      </c>
      <c r="Z215" s="22">
        <f>BALANCE!Z448+BALANCE!Z460+BALANCE!Z472</f>
        <v>0</v>
      </c>
      <c r="AA215" s="22">
        <f>BALANCE!AA448+BALANCE!AA460+BALANCE!AA472</f>
        <v>0</v>
      </c>
      <c r="AB215" s="22">
        <f>BALANCE!AB448+BALANCE!AB460+BALANCE!AB472</f>
        <v>0</v>
      </c>
      <c r="AC215" s="22">
        <f>BALANCE!AC448+BALANCE!AC460+BALANCE!AC472</f>
        <v>0</v>
      </c>
      <c r="AD215" s="22">
        <f>BALANCE!AD448+BALANCE!AD460+BALANCE!AD472</f>
        <v>0</v>
      </c>
      <c r="AE215" s="22">
        <f>BALANCE!AE448+BALANCE!AE460+BALANCE!AE472</f>
        <v>0</v>
      </c>
      <c r="AF215" s="22">
        <f>BALANCE!AF448+BALANCE!AF460+BALANCE!AF472</f>
        <v>0</v>
      </c>
      <c r="AG215" s="22">
        <f>BALANCE!AG448+BALANCE!AG460+BALANCE!AG472</f>
        <v>0</v>
      </c>
      <c r="AH215" s="22">
        <f>BALANCE!AH448+BALANCE!AH460+BALANCE!AH472</f>
        <v>0</v>
      </c>
      <c r="AI215" s="22">
        <f>BALANCE!AI448+BALANCE!AI460+BALANCE!AI472</f>
        <v>0</v>
      </c>
      <c r="AJ215" s="373">
        <f>BALANCE!AJ448+BALANCE!AJ460+BALANCE!AJ472</f>
        <v>0</v>
      </c>
    </row>
    <row r="216" spans="2:36" x14ac:dyDescent="0.25">
      <c r="B216" s="38" t="s">
        <v>1105</v>
      </c>
      <c r="C216" s="9" t="s">
        <v>627</v>
      </c>
      <c r="D216" s="22">
        <f>BALANCE!D449+BALANCE!D461+BALANCE!D473</f>
        <v>0</v>
      </c>
      <c r="E216" s="22">
        <f>BALANCE!E449+BALANCE!E461+BALANCE!E473</f>
        <v>0</v>
      </c>
      <c r="F216" s="22">
        <f>BALANCE!F449+BALANCE!F461+BALANCE!F473</f>
        <v>0</v>
      </c>
      <c r="G216" s="22">
        <f>BALANCE!G449+BALANCE!G461+BALANCE!G473</f>
        <v>0</v>
      </c>
      <c r="H216" s="22">
        <f>BALANCE!H449+BALANCE!H461+BALANCE!H473</f>
        <v>0</v>
      </c>
      <c r="I216" s="22">
        <f>BALANCE!I449+BALANCE!I461+BALANCE!I473</f>
        <v>0</v>
      </c>
      <c r="J216" s="22">
        <f>BALANCE!J449+BALANCE!J461+BALANCE!J473</f>
        <v>0</v>
      </c>
      <c r="K216" s="22">
        <f>BALANCE!K449+BALANCE!K461+BALANCE!K473</f>
        <v>0</v>
      </c>
      <c r="L216" s="22">
        <f>BALANCE!L449+BALANCE!L461+BALANCE!L473</f>
        <v>0</v>
      </c>
      <c r="M216" s="22">
        <f>BALANCE!M449+BALANCE!M461+BALANCE!M473</f>
        <v>0</v>
      </c>
      <c r="N216" s="22">
        <f>BALANCE!N449+BALANCE!N461+BALANCE!N473</f>
        <v>0</v>
      </c>
      <c r="O216" s="22">
        <f>BALANCE!O449+BALANCE!O461+BALANCE!O473</f>
        <v>0</v>
      </c>
      <c r="P216" s="22">
        <f>BALANCE!P449+BALANCE!P461+BALANCE!P473</f>
        <v>0</v>
      </c>
      <c r="Q216" s="22">
        <f>BALANCE!Q449+BALANCE!Q461+BALANCE!Q473</f>
        <v>0</v>
      </c>
      <c r="R216" s="22">
        <f>BALANCE!R449+BALANCE!R461+BALANCE!R473</f>
        <v>0</v>
      </c>
      <c r="S216" s="22">
        <f>BALANCE!S449+BALANCE!S461+BALANCE!S473</f>
        <v>0</v>
      </c>
      <c r="T216" s="22">
        <f>BALANCE!T449+BALANCE!T461+BALANCE!T473</f>
        <v>0</v>
      </c>
      <c r="U216" s="22">
        <f>BALANCE!U449+BALANCE!U461+BALANCE!U473</f>
        <v>0</v>
      </c>
      <c r="V216" s="22">
        <f>BALANCE!V449+BALANCE!V461+BALANCE!V473</f>
        <v>0</v>
      </c>
      <c r="W216" s="22">
        <f>BALANCE!W449+BALANCE!W461+BALANCE!W473</f>
        <v>0</v>
      </c>
      <c r="X216" s="22">
        <f>BALANCE!X449+BALANCE!X461+BALANCE!X473</f>
        <v>0</v>
      </c>
      <c r="Y216" s="22">
        <f>BALANCE!Y449+BALANCE!Y461+BALANCE!Y473</f>
        <v>0</v>
      </c>
      <c r="Z216" s="22">
        <f>BALANCE!Z449+BALANCE!Z461+BALANCE!Z473</f>
        <v>0</v>
      </c>
      <c r="AA216" s="22">
        <f>BALANCE!AA449+BALANCE!AA461+BALANCE!AA473</f>
        <v>0</v>
      </c>
      <c r="AB216" s="22">
        <f>BALANCE!AB449+BALANCE!AB461+BALANCE!AB473</f>
        <v>0</v>
      </c>
      <c r="AC216" s="22">
        <f>BALANCE!AC449+BALANCE!AC461+BALANCE!AC473</f>
        <v>0</v>
      </c>
      <c r="AD216" s="22">
        <f>BALANCE!AD449+BALANCE!AD461+BALANCE!AD473</f>
        <v>0</v>
      </c>
      <c r="AE216" s="22">
        <f>BALANCE!AE449+BALANCE!AE461+BALANCE!AE473</f>
        <v>0</v>
      </c>
      <c r="AF216" s="22">
        <f>BALANCE!AF449+BALANCE!AF461+BALANCE!AF473</f>
        <v>0</v>
      </c>
      <c r="AG216" s="22">
        <f>BALANCE!AG449+BALANCE!AG461+BALANCE!AG473</f>
        <v>0</v>
      </c>
      <c r="AH216" s="22">
        <f>BALANCE!AH449+BALANCE!AH461+BALANCE!AH473</f>
        <v>0</v>
      </c>
      <c r="AI216" s="22">
        <f>BALANCE!AI449+BALANCE!AI461+BALANCE!AI473</f>
        <v>0</v>
      </c>
      <c r="AJ216" s="373">
        <f>BALANCE!AJ449+BALANCE!AJ461+BALANCE!AJ473</f>
        <v>0</v>
      </c>
    </row>
    <row r="217" spans="2:36" x14ac:dyDescent="0.25">
      <c r="B217" s="38" t="s">
        <v>1106</v>
      </c>
      <c r="C217" s="9" t="s">
        <v>629</v>
      </c>
      <c r="D217" s="22">
        <f>BALANCE!D450+BALANCE!D462+BALANCE!D474</f>
        <v>0</v>
      </c>
      <c r="E217" s="22">
        <f>BALANCE!E450+BALANCE!E462+BALANCE!E474</f>
        <v>0</v>
      </c>
      <c r="F217" s="22">
        <f>BALANCE!F450+BALANCE!F462+BALANCE!F474</f>
        <v>0</v>
      </c>
      <c r="G217" s="22">
        <f>BALANCE!G450+BALANCE!G462+BALANCE!G474</f>
        <v>0</v>
      </c>
      <c r="H217" s="22">
        <f>BALANCE!H450+BALANCE!H462+BALANCE!H474</f>
        <v>0</v>
      </c>
      <c r="I217" s="22">
        <f>BALANCE!I450+BALANCE!I462+BALANCE!I474</f>
        <v>0</v>
      </c>
      <c r="J217" s="22">
        <f>BALANCE!J450+BALANCE!J462+BALANCE!J474</f>
        <v>0</v>
      </c>
      <c r="K217" s="22">
        <f>BALANCE!K450+BALANCE!K462+BALANCE!K474</f>
        <v>0</v>
      </c>
      <c r="L217" s="22">
        <f>BALANCE!L450+BALANCE!L462+BALANCE!L474</f>
        <v>0</v>
      </c>
      <c r="M217" s="22">
        <f>BALANCE!M450+BALANCE!M462+BALANCE!M474</f>
        <v>0</v>
      </c>
      <c r="N217" s="22">
        <f>BALANCE!N450+BALANCE!N462+BALANCE!N474</f>
        <v>0</v>
      </c>
      <c r="O217" s="22">
        <f>BALANCE!O450+BALANCE!O462+BALANCE!O474</f>
        <v>0</v>
      </c>
      <c r="P217" s="22">
        <f>BALANCE!P450+BALANCE!P462+BALANCE!P474</f>
        <v>0</v>
      </c>
      <c r="Q217" s="22">
        <f>BALANCE!Q450+BALANCE!Q462+BALANCE!Q474</f>
        <v>0</v>
      </c>
      <c r="R217" s="22">
        <f>BALANCE!R450+BALANCE!R462+BALANCE!R474</f>
        <v>0</v>
      </c>
      <c r="S217" s="22">
        <f>BALANCE!S450+BALANCE!S462+BALANCE!S474</f>
        <v>0</v>
      </c>
      <c r="T217" s="22">
        <f>BALANCE!T450+BALANCE!T462+BALANCE!T474</f>
        <v>0</v>
      </c>
      <c r="U217" s="22">
        <f>BALANCE!U450+BALANCE!U462+BALANCE!U474</f>
        <v>0</v>
      </c>
      <c r="V217" s="22">
        <f>BALANCE!V450+BALANCE!V462+BALANCE!V474</f>
        <v>0</v>
      </c>
      <c r="W217" s="22">
        <f>BALANCE!W450+BALANCE!W462+BALANCE!W474</f>
        <v>0</v>
      </c>
      <c r="X217" s="22">
        <f>BALANCE!X450+BALANCE!X462+BALANCE!X474</f>
        <v>0</v>
      </c>
      <c r="Y217" s="22">
        <f>BALANCE!Y450+BALANCE!Y462+BALANCE!Y474</f>
        <v>0</v>
      </c>
      <c r="Z217" s="22">
        <f>BALANCE!Z450+BALANCE!Z462+BALANCE!Z474</f>
        <v>0</v>
      </c>
      <c r="AA217" s="22">
        <f>BALANCE!AA450+BALANCE!AA462+BALANCE!AA474</f>
        <v>0</v>
      </c>
      <c r="AB217" s="22">
        <f>BALANCE!AB450+BALANCE!AB462+BALANCE!AB474</f>
        <v>0</v>
      </c>
      <c r="AC217" s="22">
        <f>BALANCE!AC450+BALANCE!AC462+BALANCE!AC474</f>
        <v>0</v>
      </c>
      <c r="AD217" s="22">
        <f>BALANCE!AD450+BALANCE!AD462+BALANCE!AD474</f>
        <v>0</v>
      </c>
      <c r="AE217" s="22">
        <f>BALANCE!AE450+BALANCE!AE462+BALANCE!AE474</f>
        <v>0</v>
      </c>
      <c r="AF217" s="22">
        <f>BALANCE!AF450+BALANCE!AF462+BALANCE!AF474</f>
        <v>0</v>
      </c>
      <c r="AG217" s="22">
        <f>BALANCE!AG450+BALANCE!AG462+BALANCE!AG474</f>
        <v>0</v>
      </c>
      <c r="AH217" s="22">
        <f>BALANCE!AH450+BALANCE!AH462+BALANCE!AH474</f>
        <v>0</v>
      </c>
      <c r="AI217" s="22">
        <f>BALANCE!AI450+BALANCE!AI462+BALANCE!AI474</f>
        <v>0</v>
      </c>
      <c r="AJ217" s="373">
        <f>BALANCE!AJ450+BALANCE!AJ462+BALANCE!AJ474</f>
        <v>0</v>
      </c>
    </row>
    <row r="218" spans="2:36" x14ac:dyDescent="0.25">
      <c r="B218" s="38" t="s">
        <v>1107</v>
      </c>
      <c r="C218" s="9" t="s">
        <v>631</v>
      </c>
      <c r="D218" s="22">
        <f>BALANCE!D451+BALANCE!D463+BALANCE!D475</f>
        <v>0</v>
      </c>
      <c r="E218" s="22">
        <f>BALANCE!E451+BALANCE!E463+BALANCE!E475</f>
        <v>0</v>
      </c>
      <c r="F218" s="22">
        <f>BALANCE!F451+BALANCE!F463+BALANCE!F475</f>
        <v>0</v>
      </c>
      <c r="G218" s="22">
        <f>BALANCE!G451+BALANCE!G463+BALANCE!G475</f>
        <v>0</v>
      </c>
      <c r="H218" s="22">
        <f>BALANCE!H451+BALANCE!H463+BALANCE!H475</f>
        <v>0</v>
      </c>
      <c r="I218" s="22">
        <f>BALANCE!I451+BALANCE!I463+BALANCE!I475</f>
        <v>0</v>
      </c>
      <c r="J218" s="22">
        <f>BALANCE!J451+BALANCE!J463+BALANCE!J475</f>
        <v>0</v>
      </c>
      <c r="K218" s="22">
        <f>BALANCE!K451+BALANCE!K463+BALANCE!K475</f>
        <v>0</v>
      </c>
      <c r="L218" s="22">
        <f>BALANCE!L451+BALANCE!L463+BALANCE!L475</f>
        <v>0</v>
      </c>
      <c r="M218" s="22">
        <f>BALANCE!M451+BALANCE!M463+BALANCE!M475</f>
        <v>0</v>
      </c>
      <c r="N218" s="22">
        <f>BALANCE!N451+BALANCE!N463+BALANCE!N475</f>
        <v>0</v>
      </c>
      <c r="O218" s="22">
        <f>BALANCE!O451+BALANCE!O463+BALANCE!O475</f>
        <v>0</v>
      </c>
      <c r="P218" s="22">
        <f>BALANCE!P451+BALANCE!P463+BALANCE!P475</f>
        <v>0</v>
      </c>
      <c r="Q218" s="22">
        <f>BALANCE!Q451+BALANCE!Q463+BALANCE!Q475</f>
        <v>0</v>
      </c>
      <c r="R218" s="22">
        <f>BALANCE!R451+BALANCE!R463+BALANCE!R475</f>
        <v>0</v>
      </c>
      <c r="S218" s="22">
        <f>BALANCE!S451+BALANCE!S463+BALANCE!S475</f>
        <v>0</v>
      </c>
      <c r="T218" s="22">
        <f>BALANCE!T451+BALANCE!T463+BALANCE!T475</f>
        <v>0</v>
      </c>
      <c r="U218" s="22">
        <f>BALANCE!U451+BALANCE!U463+BALANCE!U475</f>
        <v>0</v>
      </c>
      <c r="V218" s="22">
        <f>BALANCE!V451+BALANCE!V463+BALANCE!V475</f>
        <v>0</v>
      </c>
      <c r="W218" s="22">
        <f>BALANCE!W451+BALANCE!W463+BALANCE!W475</f>
        <v>0</v>
      </c>
      <c r="X218" s="22">
        <f>BALANCE!X451+BALANCE!X463+BALANCE!X475</f>
        <v>0</v>
      </c>
      <c r="Y218" s="22">
        <f>BALANCE!Y451+BALANCE!Y463+BALANCE!Y475</f>
        <v>0</v>
      </c>
      <c r="Z218" s="22">
        <f>BALANCE!Z451+BALANCE!Z463+BALANCE!Z475</f>
        <v>0</v>
      </c>
      <c r="AA218" s="22">
        <f>BALANCE!AA451+BALANCE!AA463+BALANCE!AA475</f>
        <v>0</v>
      </c>
      <c r="AB218" s="22">
        <f>BALANCE!AB451+BALANCE!AB463+BALANCE!AB475</f>
        <v>0</v>
      </c>
      <c r="AC218" s="22">
        <f>BALANCE!AC451+BALANCE!AC463+BALANCE!AC475</f>
        <v>0</v>
      </c>
      <c r="AD218" s="22">
        <f>BALANCE!AD451+BALANCE!AD463+BALANCE!AD475</f>
        <v>0</v>
      </c>
      <c r="AE218" s="22">
        <f>BALANCE!AE451+BALANCE!AE463+BALANCE!AE475</f>
        <v>0</v>
      </c>
      <c r="AF218" s="22">
        <f>BALANCE!AF451+BALANCE!AF463+BALANCE!AF475</f>
        <v>0</v>
      </c>
      <c r="AG218" s="22">
        <f>BALANCE!AG451+BALANCE!AG463+BALANCE!AG475</f>
        <v>0</v>
      </c>
      <c r="AH218" s="22">
        <f>BALANCE!AH451+BALANCE!AH463+BALANCE!AH475</f>
        <v>0</v>
      </c>
      <c r="AI218" s="22">
        <f>BALANCE!AI451+BALANCE!AI463+BALANCE!AI475</f>
        <v>0</v>
      </c>
      <c r="AJ218" s="373">
        <f>BALANCE!AJ451+BALANCE!AJ463+BALANCE!AJ475</f>
        <v>0</v>
      </c>
    </row>
    <row r="219" spans="2:36" x14ac:dyDescent="0.25">
      <c r="B219" s="38"/>
      <c r="C219" s="9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373"/>
    </row>
    <row r="220" spans="2:36" s="14" customFormat="1" x14ac:dyDescent="0.25">
      <c r="B220" s="93"/>
      <c r="C220" s="324" t="s">
        <v>719</v>
      </c>
      <c r="D220" s="30" t="e">
        <f>D8+D15+D22+D29+D36+D43+D50+D57+D64+D71+D78+D85+D92+D99+D106+D113+D120+D127+D134+D141+D148+D155+D162+D170+D177+D184+D191+D198+D206+D213</f>
        <v>#REF!</v>
      </c>
      <c r="E220" s="30" t="e">
        <f t="shared" ref="E220:AI220" si="30">E8+E15+E22+E29+E36+E43+E50+E57+E64+E71+E78+E85+E92+E99+E106+E113+E120+E127+E134+E141+E148+E155+E162+E170+E177+E184+E191+E198+E206+E213</f>
        <v>#REF!</v>
      </c>
      <c r="F220" s="30" t="e">
        <f t="shared" si="30"/>
        <v>#REF!</v>
      </c>
      <c r="G220" s="30" t="e">
        <f t="shared" si="30"/>
        <v>#REF!</v>
      </c>
      <c r="H220" s="30" t="e">
        <f t="shared" si="30"/>
        <v>#REF!</v>
      </c>
      <c r="I220" s="30" t="e">
        <f t="shared" si="30"/>
        <v>#REF!</v>
      </c>
      <c r="J220" s="30" t="e">
        <f t="shared" si="30"/>
        <v>#REF!</v>
      </c>
      <c r="K220" s="30" t="e">
        <f t="shared" si="30"/>
        <v>#REF!</v>
      </c>
      <c r="L220" s="30" t="e">
        <f>L8+L15+L22+L29+L36+L43+L50+L57+L64+L71+L78+L85+L92+L99+L106+L113+L120+L127+L134+L141+L148+L155+L162+L170+L177+L184+L191+L198+L206+L213</f>
        <v>#REF!</v>
      </c>
      <c r="M220" s="30" t="e">
        <f t="shared" si="30"/>
        <v>#REF!</v>
      </c>
      <c r="N220" s="30" t="e">
        <f t="shared" si="30"/>
        <v>#REF!</v>
      </c>
      <c r="O220" s="30" t="e">
        <f t="shared" si="30"/>
        <v>#REF!</v>
      </c>
      <c r="P220" s="30" t="e">
        <f t="shared" si="30"/>
        <v>#REF!</v>
      </c>
      <c r="Q220" s="30" t="e">
        <f t="shared" si="30"/>
        <v>#REF!</v>
      </c>
      <c r="R220" s="30" t="e">
        <f t="shared" si="30"/>
        <v>#REF!</v>
      </c>
      <c r="S220" s="30" t="e">
        <f>S8+S15+S22+S29+S36+S43+S50+S57+S64+S71+S78+S85+S92+S99+S106+S113+S120+S127+S134+S141+S148+S155+S162+S170+S177+S184+S191+S198+S206+S213</f>
        <v>#REF!</v>
      </c>
      <c r="T220" s="30" t="e">
        <f t="shared" si="30"/>
        <v>#REF!</v>
      </c>
      <c r="U220" s="30" t="e">
        <f t="shared" si="30"/>
        <v>#REF!</v>
      </c>
      <c r="V220" s="30" t="e">
        <f t="shared" si="30"/>
        <v>#REF!</v>
      </c>
      <c r="W220" s="30" t="e">
        <f t="shared" si="30"/>
        <v>#REF!</v>
      </c>
      <c r="X220" s="30" t="e">
        <f t="shared" si="30"/>
        <v>#REF!</v>
      </c>
      <c r="Y220" s="30" t="e">
        <f t="shared" si="30"/>
        <v>#REF!</v>
      </c>
      <c r="Z220" s="30" t="e">
        <f t="shared" si="30"/>
        <v>#REF!</v>
      </c>
      <c r="AA220" s="30" t="e">
        <f t="shared" si="30"/>
        <v>#REF!</v>
      </c>
      <c r="AB220" s="30" t="e">
        <f t="shared" si="30"/>
        <v>#REF!</v>
      </c>
      <c r="AC220" s="30" t="e">
        <f>AC8+AC15+AC22+AC29+AC36+AC43+AC50+AC57+AC64+AC71+AC78+AC85+AC92+AC99+AC106+AC113+AC120+AC127+AC134+AC141+AC148+AC155+AC162+AC170+AC177+AC184+AC191+AC198+AC206+AC213</f>
        <v>#REF!</v>
      </c>
      <c r="AD220" s="30" t="e">
        <f t="shared" si="30"/>
        <v>#REF!</v>
      </c>
      <c r="AE220" s="30" t="e">
        <f t="shared" si="30"/>
        <v>#REF!</v>
      </c>
      <c r="AF220" s="30" t="e">
        <f t="shared" si="30"/>
        <v>#REF!</v>
      </c>
      <c r="AG220" s="30" t="e">
        <f t="shared" si="30"/>
        <v>#REF!</v>
      </c>
      <c r="AH220" s="30" t="e">
        <f t="shared" si="30"/>
        <v>#REF!</v>
      </c>
      <c r="AI220" s="30" t="e">
        <f t="shared" si="30"/>
        <v>#REF!</v>
      </c>
      <c r="AJ220" s="375" t="e">
        <f>AJ8+AJ15+AJ22+AJ29+AJ36+AJ43+AJ50+AJ57+AJ64+AJ71+AJ78+AJ85+AJ92+AJ99+AJ106+AJ113+AJ120+AJ127+AJ134+AJ141+AJ148+AJ155+AJ162+AJ170+AJ177+AJ184+AJ191+AJ198+AJ206+AJ213</f>
        <v>#REF!</v>
      </c>
    </row>
    <row r="221" spans="2:36" x14ac:dyDescent="0.25">
      <c r="B221" s="38"/>
      <c r="C221" s="9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373"/>
    </row>
    <row r="222" spans="2:36" s="468" customFormat="1" x14ac:dyDescent="0.25">
      <c r="B222" s="467"/>
      <c r="C222" s="460" t="s">
        <v>1850</v>
      </c>
      <c r="D222" s="461">
        <f t="shared" ref="D222:D227" si="31">IF((D8+D78+D148)=0,0,((D78+D148)/(D8+D78+D148)))*100</f>
        <v>0.83826673950169606</v>
      </c>
      <c r="E222" s="461">
        <f t="shared" ref="E222:AI222" si="32">IF((E8+E78+E148)=0,0,((E78+E148)/(E8+E78+E148)))*100</f>
        <v>1.5221468365839925</v>
      </c>
      <c r="F222" s="461">
        <f t="shared" si="32"/>
        <v>0.95655343859002451</v>
      </c>
      <c r="G222" s="461">
        <f t="shared" si="32"/>
        <v>0.30938007145043322</v>
      </c>
      <c r="H222" s="461">
        <f t="shared" si="32"/>
        <v>0.82146700244311621</v>
      </c>
      <c r="I222" s="461">
        <f t="shared" si="32"/>
        <v>1.257730488771259</v>
      </c>
      <c r="J222" s="461">
        <f t="shared" si="32"/>
        <v>0.30399693254279869</v>
      </c>
      <c r="K222" s="461">
        <f t="shared" si="32"/>
        <v>1.0426676438964893E-6</v>
      </c>
      <c r="L222" s="461">
        <f t="shared" ref="L222:L227" si="33">IF((L8+L78+L148)=0,0,((L78+L148)/(L8+L78+L148)))*100</f>
        <v>2.2079962131877218</v>
      </c>
      <c r="M222" s="461">
        <f t="shared" si="32"/>
        <v>1.4181041601130757</v>
      </c>
      <c r="N222" s="461">
        <f t="shared" si="32"/>
        <v>0.16310059820005321</v>
      </c>
      <c r="O222" s="461">
        <f t="shared" si="32"/>
        <v>3.1085976228603851</v>
      </c>
      <c r="P222" s="461">
        <f t="shared" si="32"/>
        <v>0.7168036148414616</v>
      </c>
      <c r="Q222" s="461">
        <f t="shared" si="32"/>
        <v>0.11118792209110641</v>
      </c>
      <c r="R222" s="461">
        <f t="shared" si="32"/>
        <v>0.49430494052898605</v>
      </c>
      <c r="S222" s="461">
        <f t="shared" ref="S222:S227" si="34">IF((S8+S78+S148)=0,0,((S78+S148)/(S8+S78+S148)))*100</f>
        <v>1.5887356309625493</v>
      </c>
      <c r="T222" s="461">
        <f t="shared" si="32"/>
        <v>0.88305571776338776</v>
      </c>
      <c r="U222" s="461">
        <f t="shared" si="32"/>
        <v>3.1621567748044055</v>
      </c>
      <c r="V222" s="461">
        <f t="shared" si="32"/>
        <v>1.7819198289876543</v>
      </c>
      <c r="W222" s="461">
        <f t="shared" si="32"/>
        <v>0</v>
      </c>
      <c r="X222" s="461">
        <f t="shared" si="32"/>
        <v>7.9778898125819468</v>
      </c>
      <c r="Y222" s="461">
        <f t="shared" si="32"/>
        <v>0</v>
      </c>
      <c r="Z222" s="461">
        <f t="shared" si="32"/>
        <v>1.6915387856638473</v>
      </c>
      <c r="AA222" s="461">
        <f t="shared" si="32"/>
        <v>0</v>
      </c>
      <c r="AB222" s="461">
        <f t="shared" si="32"/>
        <v>1.9901423708200452</v>
      </c>
      <c r="AC222" s="461">
        <f t="shared" ref="AC222:AC227" si="35">IF((AC8+AC78+AC148)=0,0,((AC78+AC148)/(AC8+AC78+AC148)))*100</f>
        <v>0</v>
      </c>
      <c r="AD222" s="461">
        <f t="shared" si="32"/>
        <v>1.30742441609708</v>
      </c>
      <c r="AE222" s="461">
        <f t="shared" si="32"/>
        <v>0.71660584756630563</v>
      </c>
      <c r="AF222" s="461">
        <f t="shared" si="32"/>
        <v>0.14908941861775302</v>
      </c>
      <c r="AG222" s="461">
        <f t="shared" si="32"/>
        <v>1.9173176046849656</v>
      </c>
      <c r="AH222" s="461">
        <f t="shared" si="32"/>
        <v>0</v>
      </c>
      <c r="AI222" s="461">
        <f t="shared" si="32"/>
        <v>0</v>
      </c>
      <c r="AJ222" s="462">
        <f t="shared" ref="AJ222:AJ227" si="36">IF((AJ8+AJ78+AJ148)=0,0,((AJ78+AJ148)/(AJ8+AJ78+AJ148)))*100</f>
        <v>0.80872492257222861</v>
      </c>
    </row>
    <row r="223" spans="2:36" s="82" customFormat="1" x14ac:dyDescent="0.25">
      <c r="B223" s="83"/>
      <c r="C223" s="9" t="s">
        <v>623</v>
      </c>
      <c r="D223" s="94">
        <f t="shared" si="31"/>
        <v>0.26675774498554933</v>
      </c>
      <c r="E223" s="94">
        <f t="shared" ref="E223:AI223" si="37">IF((E9+E79+E149)=0,0,((E79+E149)/(E9+E79+E149)))*100</f>
        <v>1.4044862010632411</v>
      </c>
      <c r="F223" s="94">
        <f t="shared" si="37"/>
        <v>1.0734310956224216</v>
      </c>
      <c r="G223" s="94">
        <f t="shared" si="37"/>
        <v>0.30107046697632323</v>
      </c>
      <c r="H223" s="94">
        <f t="shared" si="37"/>
        <v>0.64650627475305211</v>
      </c>
      <c r="I223" s="94">
        <f t="shared" si="37"/>
        <v>0.88666128328752869</v>
      </c>
      <c r="J223" s="94">
        <f t="shared" si="37"/>
        <v>4.892477149447777E-2</v>
      </c>
      <c r="K223" s="94">
        <f t="shared" si="37"/>
        <v>0</v>
      </c>
      <c r="L223" s="94">
        <f t="shared" si="33"/>
        <v>0.97929696665658739</v>
      </c>
      <c r="M223" s="94">
        <f t="shared" si="37"/>
        <v>0.56132339581831203</v>
      </c>
      <c r="N223" s="94">
        <f t="shared" si="37"/>
        <v>9.9721145848318718E-2</v>
      </c>
      <c r="O223" s="94">
        <f t="shared" si="37"/>
        <v>4.1941802411754958</v>
      </c>
      <c r="P223" s="94">
        <f t="shared" si="37"/>
        <v>1.4147253532973865</v>
      </c>
      <c r="Q223" s="94">
        <f t="shared" si="37"/>
        <v>0</v>
      </c>
      <c r="R223" s="94">
        <f t="shared" si="37"/>
        <v>0.32644103461760721</v>
      </c>
      <c r="S223" s="94">
        <f t="shared" si="34"/>
        <v>5.2235474570161848</v>
      </c>
      <c r="T223" s="94">
        <f t="shared" si="37"/>
        <v>1.0001589496805983</v>
      </c>
      <c r="U223" s="94">
        <f t="shared" si="37"/>
        <v>8.8339365040971796</v>
      </c>
      <c r="V223" s="94">
        <f t="shared" si="37"/>
        <v>3.351137007931408</v>
      </c>
      <c r="W223" s="94">
        <f t="shared" si="37"/>
        <v>0</v>
      </c>
      <c r="X223" s="94">
        <f t="shared" si="37"/>
        <v>12.589789711247418</v>
      </c>
      <c r="Y223" s="94">
        <f t="shared" si="37"/>
        <v>0</v>
      </c>
      <c r="Z223" s="94">
        <f t="shared" si="37"/>
        <v>2.3421074744698025</v>
      </c>
      <c r="AA223" s="94">
        <f t="shared" si="37"/>
        <v>0</v>
      </c>
      <c r="AB223" s="94">
        <f t="shared" si="37"/>
        <v>1.7620221611667493</v>
      </c>
      <c r="AC223" s="94">
        <f t="shared" si="35"/>
        <v>0</v>
      </c>
      <c r="AD223" s="94">
        <f t="shared" si="37"/>
        <v>3.298720290401743</v>
      </c>
      <c r="AE223" s="94">
        <f t="shared" si="37"/>
        <v>0.56755202118735004</v>
      </c>
      <c r="AF223" s="94">
        <f t="shared" si="37"/>
        <v>7.3799377583543935E-2</v>
      </c>
      <c r="AG223" s="94">
        <f t="shared" si="37"/>
        <v>0.92361565887509067</v>
      </c>
      <c r="AH223" s="94">
        <f t="shared" si="37"/>
        <v>0</v>
      </c>
      <c r="AI223" s="94">
        <f t="shared" si="37"/>
        <v>0</v>
      </c>
      <c r="AJ223" s="376">
        <f t="shared" si="36"/>
        <v>0.64514829745021962</v>
      </c>
    </row>
    <row r="224" spans="2:36" s="82" customFormat="1" x14ac:dyDescent="0.25">
      <c r="B224" s="83"/>
      <c r="C224" s="9" t="s">
        <v>625</v>
      </c>
      <c r="D224" s="94">
        <f t="shared" si="31"/>
        <v>0.44081836468070962</v>
      </c>
      <c r="E224" s="94">
        <f t="shared" ref="E224:AI224" si="38">IF((E10+E80+E150)=0,0,((E80+E150)/(E10+E80+E150)))*100</f>
        <v>1.9629368767166713</v>
      </c>
      <c r="F224" s="94">
        <f t="shared" si="38"/>
        <v>0.82037281190904354</v>
      </c>
      <c r="G224" s="94">
        <f t="shared" si="38"/>
        <v>0.26687030832318814</v>
      </c>
      <c r="H224" s="94">
        <f t="shared" si="38"/>
        <v>0.67240097758190831</v>
      </c>
      <c r="I224" s="94">
        <f t="shared" si="38"/>
        <v>1.6747993235725716</v>
      </c>
      <c r="J224" s="94">
        <f t="shared" si="38"/>
        <v>2.9853416206678581E-2</v>
      </c>
      <c r="K224" s="94">
        <f t="shared" si="38"/>
        <v>0</v>
      </c>
      <c r="L224" s="94">
        <f t="shared" si="33"/>
        <v>3.1215868084203313</v>
      </c>
      <c r="M224" s="94">
        <f t="shared" si="38"/>
        <v>0.83357243112406576</v>
      </c>
      <c r="N224" s="94">
        <f t="shared" si="38"/>
        <v>5.9015096886044283E-2</v>
      </c>
      <c r="O224" s="94">
        <f t="shared" si="38"/>
        <v>1.1909462997949478</v>
      </c>
      <c r="P224" s="94">
        <f t="shared" si="38"/>
        <v>1.2699079737219579</v>
      </c>
      <c r="Q224" s="94">
        <f t="shared" si="38"/>
        <v>0</v>
      </c>
      <c r="R224" s="94">
        <f t="shared" si="38"/>
        <v>0.3549080937487733</v>
      </c>
      <c r="S224" s="94">
        <f t="shared" si="34"/>
        <v>0.54501395444285672</v>
      </c>
      <c r="T224" s="94">
        <f t="shared" si="38"/>
        <v>0.28285417550407949</v>
      </c>
      <c r="U224" s="94">
        <f t="shared" si="38"/>
        <v>3.4128357585085554</v>
      </c>
      <c r="V224" s="94">
        <f t="shared" si="38"/>
        <v>4.4708575295718074</v>
      </c>
      <c r="W224" s="94">
        <f t="shared" si="38"/>
        <v>0</v>
      </c>
      <c r="X224" s="94">
        <f t="shared" si="38"/>
        <v>1.5671600571641988</v>
      </c>
      <c r="Y224" s="94">
        <f t="shared" si="38"/>
        <v>0</v>
      </c>
      <c r="Z224" s="94">
        <f t="shared" si="38"/>
        <v>2.3241082943726328</v>
      </c>
      <c r="AA224" s="94">
        <f t="shared" si="38"/>
        <v>0</v>
      </c>
      <c r="AB224" s="94">
        <f t="shared" si="38"/>
        <v>1.8306009838667967</v>
      </c>
      <c r="AC224" s="94">
        <f t="shared" si="35"/>
        <v>0</v>
      </c>
      <c r="AD224" s="94">
        <f t="shared" si="38"/>
        <v>0.63667841738470088</v>
      </c>
      <c r="AE224" s="94">
        <f t="shared" si="38"/>
        <v>0.5537476202820365</v>
      </c>
      <c r="AF224" s="94">
        <f t="shared" si="38"/>
        <v>4.8532056315122481E-2</v>
      </c>
      <c r="AG224" s="94">
        <f t="shared" si="38"/>
        <v>2.4012702915461102</v>
      </c>
      <c r="AH224" s="94">
        <f t="shared" si="38"/>
        <v>0</v>
      </c>
      <c r="AI224" s="94">
        <f t="shared" si="38"/>
        <v>0</v>
      </c>
      <c r="AJ224" s="376">
        <f t="shared" si="36"/>
        <v>0.6272943713673661</v>
      </c>
    </row>
    <row r="225" spans="2:36" s="82" customFormat="1" x14ac:dyDescent="0.25">
      <c r="B225" s="83"/>
      <c r="C225" s="9" t="s">
        <v>627</v>
      </c>
      <c r="D225" s="94">
        <f t="shared" si="31"/>
        <v>0.90843118939371736</v>
      </c>
      <c r="E225" s="94">
        <f t="shared" ref="E225:AI225" si="39">IF((E11+E81+E151)=0,0,((E81+E151)/(E11+E81+E151)))*100</f>
        <v>1.2196469845766102</v>
      </c>
      <c r="F225" s="94">
        <f t="shared" si="39"/>
        <v>1.1799661222502791</v>
      </c>
      <c r="G225" s="94">
        <f t="shared" si="39"/>
        <v>0.71204588828472792</v>
      </c>
      <c r="H225" s="94">
        <f t="shared" si="39"/>
        <v>1.0125151724313706</v>
      </c>
      <c r="I225" s="94">
        <f t="shared" si="39"/>
        <v>1.2321636488741141</v>
      </c>
      <c r="J225" s="94">
        <f t="shared" si="39"/>
        <v>0.87609367376442115</v>
      </c>
      <c r="K225" s="94">
        <f t="shared" si="39"/>
        <v>0</v>
      </c>
      <c r="L225" s="94">
        <f t="shared" si="33"/>
        <v>1.8804626414875563</v>
      </c>
      <c r="M225" s="94">
        <f t="shared" si="39"/>
        <v>1.5016571786845665</v>
      </c>
      <c r="N225" s="94">
        <f t="shared" si="39"/>
        <v>0.25374785759659324</v>
      </c>
      <c r="O225" s="94">
        <f t="shared" si="39"/>
        <v>1.3022597841822721</v>
      </c>
      <c r="P225" s="94">
        <f t="shared" si="39"/>
        <v>1.439386273413636</v>
      </c>
      <c r="Q225" s="94">
        <f t="shared" si="39"/>
        <v>0</v>
      </c>
      <c r="R225" s="94">
        <f t="shared" si="39"/>
        <v>0.64344376832961625</v>
      </c>
      <c r="S225" s="94">
        <f t="shared" si="34"/>
        <v>1.3582004512636037</v>
      </c>
      <c r="T225" s="94">
        <f t="shared" si="39"/>
        <v>1.8966818544832602</v>
      </c>
      <c r="U225" s="94">
        <f t="shared" si="39"/>
        <v>6.2030001731605759</v>
      </c>
      <c r="V225" s="94">
        <f t="shared" si="39"/>
        <v>2.1427854820518069</v>
      </c>
      <c r="W225" s="94">
        <f t="shared" si="39"/>
        <v>0</v>
      </c>
      <c r="X225" s="94">
        <f t="shared" si="39"/>
        <v>0.52924402487045308</v>
      </c>
      <c r="Y225" s="94">
        <f t="shared" si="39"/>
        <v>0</v>
      </c>
      <c r="Z225" s="94">
        <f t="shared" si="39"/>
        <v>1.7357564362878077</v>
      </c>
      <c r="AA225" s="94">
        <f t="shared" si="39"/>
        <v>0</v>
      </c>
      <c r="AB225" s="94">
        <f t="shared" si="39"/>
        <v>1.8386777181273672</v>
      </c>
      <c r="AC225" s="94">
        <f t="shared" si="35"/>
        <v>0</v>
      </c>
      <c r="AD225" s="94">
        <f t="shared" si="39"/>
        <v>1.3945497478051267</v>
      </c>
      <c r="AE225" s="94">
        <f t="shared" si="39"/>
        <v>0.88201262304086259</v>
      </c>
      <c r="AF225" s="94">
        <f t="shared" si="39"/>
        <v>0.22184711533770285</v>
      </c>
      <c r="AG225" s="94">
        <f t="shared" si="39"/>
        <v>1.7412309946570097</v>
      </c>
      <c r="AH225" s="94">
        <f t="shared" si="39"/>
        <v>0</v>
      </c>
      <c r="AI225" s="94">
        <f t="shared" si="39"/>
        <v>0</v>
      </c>
      <c r="AJ225" s="376">
        <f t="shared" si="36"/>
        <v>1.0274681116420488</v>
      </c>
    </row>
    <row r="226" spans="2:36" s="82" customFormat="1" x14ac:dyDescent="0.25">
      <c r="B226" s="83"/>
      <c r="C226" s="9" t="s">
        <v>629</v>
      </c>
      <c r="D226" s="94">
        <f t="shared" si="31"/>
        <v>1.3799993596029283</v>
      </c>
      <c r="E226" s="94">
        <f t="shared" ref="E226:AI226" si="40">IF((E12+E82+E152)=0,0,((E82+E152)/(E12+E82+E152)))*100</f>
        <v>1.5530763540957711</v>
      </c>
      <c r="F226" s="94">
        <f t="shared" si="40"/>
        <v>0.94886341291977594</v>
      </c>
      <c r="G226" s="94">
        <f t="shared" si="40"/>
        <v>0.46136825168968187</v>
      </c>
      <c r="H226" s="94">
        <f t="shared" si="40"/>
        <v>0.9773983901709723</v>
      </c>
      <c r="I226" s="94">
        <f t="shared" si="40"/>
        <v>1.3249539208675061</v>
      </c>
      <c r="J226" s="94">
        <f t="shared" si="40"/>
        <v>0.16002102087158815</v>
      </c>
      <c r="K226" s="94">
        <f t="shared" si="40"/>
        <v>0</v>
      </c>
      <c r="L226" s="94">
        <f t="shared" si="33"/>
        <v>2.4106250886470884</v>
      </c>
      <c r="M226" s="94">
        <f t="shared" si="40"/>
        <v>2.6609769246489967</v>
      </c>
      <c r="N226" s="94">
        <f t="shared" si="40"/>
        <v>0.15706259256298391</v>
      </c>
      <c r="O226" s="94">
        <f t="shared" si="40"/>
        <v>5.3995359882034553</v>
      </c>
      <c r="P226" s="94">
        <f t="shared" si="40"/>
        <v>1.3204589976856262</v>
      </c>
      <c r="Q226" s="94">
        <f t="shared" si="40"/>
        <v>0</v>
      </c>
      <c r="R226" s="94">
        <f t="shared" si="40"/>
        <v>0.55528318154311729</v>
      </c>
      <c r="S226" s="94">
        <f t="shared" si="34"/>
        <v>1.755552850623699</v>
      </c>
      <c r="T226" s="94">
        <f t="shared" si="40"/>
        <v>0.38883090167719048</v>
      </c>
      <c r="U226" s="94">
        <f t="shared" si="40"/>
        <v>3.2810742575874476</v>
      </c>
      <c r="V226" s="94">
        <f t="shared" si="40"/>
        <v>1.4767420553825339</v>
      </c>
      <c r="W226" s="94">
        <f t="shared" si="40"/>
        <v>0</v>
      </c>
      <c r="X226" s="94">
        <f t="shared" si="40"/>
        <v>61.381566199894031</v>
      </c>
      <c r="Y226" s="94">
        <f t="shared" si="40"/>
        <v>0</v>
      </c>
      <c r="Z226" s="94">
        <f t="shared" si="40"/>
        <v>1.8554534176521913</v>
      </c>
      <c r="AA226" s="94">
        <f t="shared" si="40"/>
        <v>0</v>
      </c>
      <c r="AB226" s="94">
        <f t="shared" si="40"/>
        <v>1.4175816795224001</v>
      </c>
      <c r="AC226" s="94">
        <f t="shared" si="35"/>
        <v>0</v>
      </c>
      <c r="AD226" s="94">
        <f t="shared" si="40"/>
        <v>1.3509391896582945</v>
      </c>
      <c r="AE226" s="94">
        <f t="shared" si="40"/>
        <v>0.82766767758945226</v>
      </c>
      <c r="AF226" s="94">
        <f t="shared" si="40"/>
        <v>0.15106069629635988</v>
      </c>
      <c r="AG226" s="94">
        <f t="shared" si="40"/>
        <v>2.4977653064936876</v>
      </c>
      <c r="AH226" s="94">
        <f t="shared" si="40"/>
        <v>0</v>
      </c>
      <c r="AI226" s="94">
        <f t="shared" si="40"/>
        <v>0</v>
      </c>
      <c r="AJ226" s="376">
        <f t="shared" si="36"/>
        <v>0.93080853425816024</v>
      </c>
    </row>
    <row r="227" spans="2:36" s="82" customFormat="1" x14ac:dyDescent="0.25">
      <c r="B227" s="83"/>
      <c r="C227" s="9" t="s">
        <v>631</v>
      </c>
      <c r="D227" s="94">
        <f t="shared" si="31"/>
        <v>0.93298596143301871</v>
      </c>
      <c r="E227" s="94">
        <f t="shared" ref="E227:AI227" si="41">IF((E13+E83+E153)=0,0,((E83+E153)/(E13+E83+E153)))*100</f>
        <v>1.5241538267012154</v>
      </c>
      <c r="F227" s="94">
        <f t="shared" si="41"/>
        <v>0.90093075094349628</v>
      </c>
      <c r="G227" s="94">
        <f t="shared" si="41"/>
        <v>0.20287840689361109</v>
      </c>
      <c r="H227" s="94">
        <f t="shared" si="41"/>
        <v>0.79411988880595652</v>
      </c>
      <c r="I227" s="94">
        <f t="shared" si="41"/>
        <v>1.2142261158487999</v>
      </c>
      <c r="J227" s="94">
        <f t="shared" si="41"/>
        <v>0.33488282657328161</v>
      </c>
      <c r="K227" s="94">
        <f t="shared" si="41"/>
        <v>6.4604931636837979E-6</v>
      </c>
      <c r="L227" s="94">
        <f t="shared" si="33"/>
        <v>4.1008627094009373</v>
      </c>
      <c r="M227" s="94">
        <f t="shared" si="41"/>
        <v>1.1584635315865348</v>
      </c>
      <c r="N227" s="94">
        <f t="shared" si="41"/>
        <v>0.17165418949309147</v>
      </c>
      <c r="O227" s="94">
        <f t="shared" si="41"/>
        <v>3.1166534814022837</v>
      </c>
      <c r="P227" s="94">
        <f t="shared" si="41"/>
        <v>0.44054487731407704</v>
      </c>
      <c r="Q227" s="94">
        <f t="shared" si="41"/>
        <v>100</v>
      </c>
      <c r="R227" s="94">
        <f t="shared" si="41"/>
        <v>0.49860679434846961</v>
      </c>
      <c r="S227" s="94">
        <f t="shared" si="34"/>
        <v>1.5190957660694326</v>
      </c>
      <c r="T227" s="94">
        <f t="shared" si="41"/>
        <v>0.69550253106983895</v>
      </c>
      <c r="U227" s="94">
        <f t="shared" si="41"/>
        <v>2.6110364917130529</v>
      </c>
      <c r="V227" s="94">
        <f t="shared" si="41"/>
        <v>1.1438306981428998</v>
      </c>
      <c r="W227" s="94">
        <f t="shared" si="41"/>
        <v>0</v>
      </c>
      <c r="X227" s="94">
        <f t="shared" si="41"/>
        <v>58.493085674374214</v>
      </c>
      <c r="Y227" s="94">
        <f t="shared" si="41"/>
        <v>0</v>
      </c>
      <c r="Z227" s="94">
        <f t="shared" si="41"/>
        <v>1.3441349244832912</v>
      </c>
      <c r="AA227" s="94">
        <f t="shared" si="41"/>
        <v>0</v>
      </c>
      <c r="AB227" s="94">
        <f t="shared" si="41"/>
        <v>2.45357266236761</v>
      </c>
      <c r="AC227" s="94">
        <f t="shared" si="35"/>
        <v>0</v>
      </c>
      <c r="AD227" s="94">
        <f t="shared" si="41"/>
        <v>1.2410204995410834</v>
      </c>
      <c r="AE227" s="94">
        <f t="shared" si="41"/>
        <v>0.70527984953397271</v>
      </c>
      <c r="AF227" s="94">
        <f t="shared" si="41"/>
        <v>0.16656603290562433</v>
      </c>
      <c r="AG227" s="94">
        <f t="shared" si="41"/>
        <v>2.4951067059603593</v>
      </c>
      <c r="AH227" s="94">
        <f t="shared" si="41"/>
        <v>0</v>
      </c>
      <c r="AI227" s="94">
        <f t="shared" si="41"/>
        <v>0</v>
      </c>
      <c r="AJ227" s="376">
        <f t="shared" si="36"/>
        <v>0.78839744445460525</v>
      </c>
    </row>
    <row r="228" spans="2:36" x14ac:dyDescent="0.25">
      <c r="B228" s="15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373"/>
    </row>
    <row r="229" spans="2:36" x14ac:dyDescent="0.25">
      <c r="B229" s="15"/>
      <c r="C229" s="183" t="s">
        <v>1851</v>
      </c>
      <c r="D229" s="21">
        <f t="shared" ref="D229:D234" si="42">IF((D15+D85+D155)=0,0,((D85+D155)/(D15+D85+D155)))*100</f>
        <v>1.3720364497120139</v>
      </c>
      <c r="E229" s="21">
        <f t="shared" ref="E229:AI229" si="43">IF((E15+E85+E155)=0,0,((E85+E155)/(E15+E85+E155)))*100</f>
        <v>4.0934698659067053</v>
      </c>
      <c r="F229" s="21">
        <f t="shared" si="43"/>
        <v>4.0556120173178511</v>
      </c>
      <c r="G229" s="21">
        <f t="shared" si="43"/>
        <v>3.9017636227631152</v>
      </c>
      <c r="H229" s="21">
        <f t="shared" si="43"/>
        <v>3.4853605084385695</v>
      </c>
      <c r="I229" s="21">
        <f t="shared" si="43"/>
        <v>8.0946192415304452</v>
      </c>
      <c r="J229" s="21">
        <f t="shared" si="43"/>
        <v>3.7839123348667165</v>
      </c>
      <c r="K229" s="21">
        <f t="shared" si="43"/>
        <v>0</v>
      </c>
      <c r="L229" s="21">
        <f t="shared" ref="L229:L234" si="44">IF((L15+L85+L155)=0,0,((L85+L155)/(L15+L85+L155)))*100</f>
        <v>4.3069763815058213</v>
      </c>
      <c r="M229" s="21">
        <f t="shared" si="43"/>
        <v>2.1032234834921075</v>
      </c>
      <c r="N229" s="21">
        <f t="shared" si="43"/>
        <v>5.071680617313767</v>
      </c>
      <c r="O229" s="21">
        <f t="shared" si="43"/>
        <v>1.8208467212710646</v>
      </c>
      <c r="P229" s="21">
        <f t="shared" si="43"/>
        <v>2.1880347039751253</v>
      </c>
      <c r="Q229" s="21">
        <f t="shared" si="43"/>
        <v>4.5589648146963722</v>
      </c>
      <c r="R229" s="21">
        <f t="shared" si="43"/>
        <v>4.3718676122431193</v>
      </c>
      <c r="S229" s="21">
        <f t="shared" ref="S229:S234" si="45">IF((S15+S85+S155)=0,0,((S85+S155)/(S15+S85+S155)))*100</f>
        <v>2.4656608509542344</v>
      </c>
      <c r="T229" s="21">
        <f t="shared" si="43"/>
        <v>5.266258153396854</v>
      </c>
      <c r="U229" s="21">
        <f t="shared" si="43"/>
        <v>11.822556875046558</v>
      </c>
      <c r="V229" s="21">
        <f t="shared" si="43"/>
        <v>7.7978977522248831</v>
      </c>
      <c r="W229" s="21">
        <f t="shared" si="43"/>
        <v>0.19110766732966397</v>
      </c>
      <c r="X229" s="21">
        <f t="shared" si="43"/>
        <v>5.3778430657749157</v>
      </c>
      <c r="Y229" s="21">
        <f t="shared" si="43"/>
        <v>10.813923526237627</v>
      </c>
      <c r="Z229" s="21">
        <f t="shared" si="43"/>
        <v>6.5043915461545971</v>
      </c>
      <c r="AA229" s="21">
        <f t="shared" si="43"/>
        <v>0</v>
      </c>
      <c r="AB229" s="21">
        <f t="shared" si="43"/>
        <v>1.7463676830786312</v>
      </c>
      <c r="AC229" s="21">
        <f t="shared" ref="AC229:AC234" si="46">IF((AC15+AC85+AC155)=0,0,((AC85+AC155)/(AC15+AC85+AC155)))*100</f>
        <v>0</v>
      </c>
      <c r="AD229" s="21">
        <f t="shared" si="43"/>
        <v>5.1138003744750176</v>
      </c>
      <c r="AE229" s="21">
        <f t="shared" si="43"/>
        <v>3.8527911977014502</v>
      </c>
      <c r="AF229" s="21">
        <f t="shared" si="43"/>
        <v>5.071680617313767</v>
      </c>
      <c r="AG229" s="21">
        <f t="shared" si="43"/>
        <v>3.883320656696764</v>
      </c>
      <c r="AH229" s="21">
        <f t="shared" si="43"/>
        <v>0</v>
      </c>
      <c r="AI229" s="21">
        <f t="shared" si="43"/>
        <v>10.794119644101466</v>
      </c>
      <c r="AJ229" s="372">
        <f t="shared" ref="AJ229:AJ234" si="47">IF((AJ15+AJ85+AJ155)=0,0,((AJ85+AJ155)/(AJ15+AJ85+AJ155)))*100</f>
        <v>3.7953842150135615</v>
      </c>
    </row>
    <row r="230" spans="2:36" s="82" customFormat="1" x14ac:dyDescent="0.25">
      <c r="B230" s="83"/>
      <c r="C230" s="9" t="s">
        <v>623</v>
      </c>
      <c r="D230" s="94">
        <f t="shared" si="42"/>
        <v>0.1882824009979652</v>
      </c>
      <c r="E230" s="94">
        <f t="shared" ref="E230:AI230" si="48">IF((E16+E86+E156)=0,0,((E86+E156)/(E16+E86+E156)))*100</f>
        <v>16.1692245429366</v>
      </c>
      <c r="F230" s="94">
        <f t="shared" si="48"/>
        <v>2.6635051956426925</v>
      </c>
      <c r="G230" s="94">
        <f t="shared" si="48"/>
        <v>0.72950418648212212</v>
      </c>
      <c r="H230" s="94">
        <f t="shared" si="48"/>
        <v>3.5363184306353554</v>
      </c>
      <c r="I230" s="94">
        <f t="shared" si="48"/>
        <v>1.5925847386752285</v>
      </c>
      <c r="J230" s="94">
        <f t="shared" si="48"/>
        <v>0.76716741780558417</v>
      </c>
      <c r="K230" s="94">
        <f t="shared" si="48"/>
        <v>0</v>
      </c>
      <c r="L230" s="94">
        <f t="shared" si="44"/>
        <v>2.5716092127005652</v>
      </c>
      <c r="M230" s="94">
        <f t="shared" si="48"/>
        <v>1.7746902372429003</v>
      </c>
      <c r="N230" s="94">
        <f t="shared" si="48"/>
        <v>0.80934127837422387</v>
      </c>
      <c r="O230" s="94">
        <f t="shared" si="48"/>
        <v>1.2963662493178503</v>
      </c>
      <c r="P230" s="94">
        <f t="shared" si="48"/>
        <v>0.74464102828786194</v>
      </c>
      <c r="Q230" s="94">
        <f t="shared" si="48"/>
        <v>7.0194153335254752</v>
      </c>
      <c r="R230" s="94">
        <f t="shared" si="48"/>
        <v>1.9676081750319176</v>
      </c>
      <c r="S230" s="94">
        <f t="shared" si="45"/>
        <v>7.4478895496372211</v>
      </c>
      <c r="T230" s="94">
        <f t="shared" si="48"/>
        <v>3.2140322113084818</v>
      </c>
      <c r="U230" s="94">
        <f t="shared" si="48"/>
        <v>5.6365175138802801</v>
      </c>
      <c r="V230" s="94">
        <f t="shared" si="48"/>
        <v>16.316258459515257</v>
      </c>
      <c r="W230" s="94">
        <f t="shared" si="48"/>
        <v>0</v>
      </c>
      <c r="X230" s="94">
        <f t="shared" si="48"/>
        <v>8.6090239029208142</v>
      </c>
      <c r="Y230" s="94">
        <f t="shared" si="48"/>
        <v>18.149357991086788</v>
      </c>
      <c r="Z230" s="94">
        <f t="shared" si="48"/>
        <v>9.1645814335060827</v>
      </c>
      <c r="AA230" s="94">
        <f t="shared" si="48"/>
        <v>0</v>
      </c>
      <c r="AB230" s="94">
        <f t="shared" si="48"/>
        <v>3.0994771766838589</v>
      </c>
      <c r="AC230" s="94">
        <f t="shared" si="46"/>
        <v>0</v>
      </c>
      <c r="AD230" s="94">
        <f t="shared" si="48"/>
        <v>4.8899805628460875</v>
      </c>
      <c r="AE230" s="94">
        <f t="shared" si="48"/>
        <v>2.7591948351667428</v>
      </c>
      <c r="AF230" s="94">
        <f t="shared" si="48"/>
        <v>0.80934127837422387</v>
      </c>
      <c r="AG230" s="94">
        <f t="shared" si="48"/>
        <v>2.5323188760193562</v>
      </c>
      <c r="AH230" s="94">
        <f t="shared" si="48"/>
        <v>0</v>
      </c>
      <c r="AI230" s="94">
        <f t="shared" si="48"/>
        <v>18.138975602351977</v>
      </c>
      <c r="AJ230" s="376">
        <f t="shared" si="47"/>
        <v>2.955417200505793</v>
      </c>
    </row>
    <row r="231" spans="2:36" s="82" customFormat="1" x14ac:dyDescent="0.25">
      <c r="B231" s="83"/>
      <c r="C231" s="9" t="s">
        <v>625</v>
      </c>
      <c r="D231" s="94">
        <f t="shared" si="42"/>
        <v>3.3460948609995751</v>
      </c>
      <c r="E231" s="94">
        <f t="shared" ref="E231:AI231" si="49">IF((E17+E87+E157)=0,0,((E87+E157)/(E17+E87+E157)))*100</f>
        <v>8.149197467910188</v>
      </c>
      <c r="F231" s="94">
        <f t="shared" si="49"/>
        <v>8.0867677906013036</v>
      </c>
      <c r="G231" s="94">
        <f t="shared" si="49"/>
        <v>6.3543142590020638</v>
      </c>
      <c r="H231" s="94">
        <f t="shared" si="49"/>
        <v>6.9203318486619576</v>
      </c>
      <c r="I231" s="94">
        <f t="shared" si="49"/>
        <v>7.8432568026272946</v>
      </c>
      <c r="J231" s="94">
        <f t="shared" si="49"/>
        <v>3.3283302059045479</v>
      </c>
      <c r="K231" s="94">
        <f t="shared" si="49"/>
        <v>0</v>
      </c>
      <c r="L231" s="94">
        <f t="shared" si="44"/>
        <v>4.8026281015498062</v>
      </c>
      <c r="M231" s="94">
        <f t="shared" si="49"/>
        <v>4.3862937166256062</v>
      </c>
      <c r="N231" s="94">
        <f t="shared" si="49"/>
        <v>4.0280805343379722</v>
      </c>
      <c r="O231" s="94">
        <f t="shared" si="49"/>
        <v>2.1567188826970929</v>
      </c>
      <c r="P231" s="94">
        <f t="shared" si="49"/>
        <v>2.4325049432264696</v>
      </c>
      <c r="Q231" s="94">
        <f t="shared" si="49"/>
        <v>4.1501951635816674</v>
      </c>
      <c r="R231" s="94">
        <f t="shared" si="49"/>
        <v>4.6565131039722223</v>
      </c>
      <c r="S231" s="94">
        <f t="shared" si="45"/>
        <v>1.0431896594671981</v>
      </c>
      <c r="T231" s="94">
        <f t="shared" si="49"/>
        <v>6.936671422807331</v>
      </c>
      <c r="U231" s="94">
        <f t="shared" si="49"/>
        <v>25.795504587938744</v>
      </c>
      <c r="V231" s="94">
        <f t="shared" si="49"/>
        <v>9.6039120976655656</v>
      </c>
      <c r="W231" s="94">
        <f t="shared" si="49"/>
        <v>0</v>
      </c>
      <c r="X231" s="94">
        <f t="shared" si="49"/>
        <v>3.2833172860551896</v>
      </c>
      <c r="Y231" s="94">
        <f t="shared" si="49"/>
        <v>11.909779976929775</v>
      </c>
      <c r="Z231" s="94">
        <f t="shared" si="49"/>
        <v>10.399356753010645</v>
      </c>
      <c r="AA231" s="94">
        <f t="shared" si="49"/>
        <v>0</v>
      </c>
      <c r="AB231" s="94">
        <f t="shared" si="49"/>
        <v>2.9870137817398468</v>
      </c>
      <c r="AC231" s="94">
        <f t="shared" si="46"/>
        <v>0</v>
      </c>
      <c r="AD231" s="94">
        <f t="shared" si="49"/>
        <v>7.5777024624314642</v>
      </c>
      <c r="AE231" s="94">
        <f t="shared" si="49"/>
        <v>6.013391180378334</v>
      </c>
      <c r="AF231" s="94">
        <f t="shared" si="49"/>
        <v>4.0280805343379722</v>
      </c>
      <c r="AG231" s="94">
        <f t="shared" si="49"/>
        <v>4.7834674539485897</v>
      </c>
      <c r="AH231" s="94">
        <f t="shared" si="49"/>
        <v>0</v>
      </c>
      <c r="AI231" s="94">
        <f t="shared" si="49"/>
        <v>11.904902464601413</v>
      </c>
      <c r="AJ231" s="376">
        <f t="shared" si="47"/>
        <v>6.4778678634533922</v>
      </c>
    </row>
    <row r="232" spans="2:36" s="82" customFormat="1" x14ac:dyDescent="0.25">
      <c r="B232" s="83"/>
      <c r="C232" s="9" t="s">
        <v>627</v>
      </c>
      <c r="D232" s="94">
        <f t="shared" si="42"/>
        <v>5.3378029260506512</v>
      </c>
      <c r="E232" s="94">
        <f t="shared" ref="E232:AI232" si="50">IF((E18+E88+E158)=0,0,((E88+E158)/(E18+E88+E158)))*100</f>
        <v>5.134584317510706</v>
      </c>
      <c r="F232" s="94">
        <f t="shared" si="50"/>
        <v>8.2921418291026239</v>
      </c>
      <c r="G232" s="94">
        <f t="shared" si="50"/>
        <v>10.164186339276664</v>
      </c>
      <c r="H232" s="94">
        <f t="shared" si="50"/>
        <v>7.0118922178131298</v>
      </c>
      <c r="I232" s="94">
        <f t="shared" si="50"/>
        <v>10.221382268489796</v>
      </c>
      <c r="J232" s="94">
        <f t="shared" si="50"/>
        <v>17.600530284873212</v>
      </c>
      <c r="K232" s="94">
        <f t="shared" si="50"/>
        <v>0</v>
      </c>
      <c r="L232" s="94">
        <f t="shared" si="44"/>
        <v>3.9408034018080422</v>
      </c>
      <c r="M232" s="94">
        <f t="shared" si="50"/>
        <v>4.9046263974057496</v>
      </c>
      <c r="N232" s="94">
        <f t="shared" si="50"/>
        <v>8.3643229229715672</v>
      </c>
      <c r="O232" s="94">
        <f t="shared" si="50"/>
        <v>2.7400539290413284</v>
      </c>
      <c r="P232" s="94">
        <f t="shared" si="50"/>
        <v>3.6445292777996658</v>
      </c>
      <c r="Q232" s="94">
        <f t="shared" si="50"/>
        <v>4.4271795835608634</v>
      </c>
      <c r="R232" s="94">
        <f t="shared" si="50"/>
        <v>6.7017810437732459</v>
      </c>
      <c r="S232" s="94">
        <f t="shared" si="45"/>
        <v>3.0811269070087079</v>
      </c>
      <c r="T232" s="94">
        <f t="shared" si="50"/>
        <v>8.9765337027068046</v>
      </c>
      <c r="U232" s="94">
        <f t="shared" si="50"/>
        <v>9.4381226593132101</v>
      </c>
      <c r="V232" s="94">
        <f t="shared" si="50"/>
        <v>8.5755523989484121</v>
      </c>
      <c r="W232" s="94">
        <f t="shared" si="50"/>
        <v>0</v>
      </c>
      <c r="X232" s="94">
        <f t="shared" si="50"/>
        <v>5.7033563931895097</v>
      </c>
      <c r="Y232" s="94">
        <f t="shared" si="50"/>
        <v>12.675028426935892</v>
      </c>
      <c r="Z232" s="94">
        <f t="shared" si="50"/>
        <v>8.8322668466999232</v>
      </c>
      <c r="AA232" s="94">
        <f t="shared" si="50"/>
        <v>0</v>
      </c>
      <c r="AB232" s="94">
        <f t="shared" si="50"/>
        <v>2.6380600547557966</v>
      </c>
      <c r="AC232" s="94">
        <f t="shared" si="46"/>
        <v>0</v>
      </c>
      <c r="AD232" s="94">
        <f t="shared" si="50"/>
        <v>7.0502086844486165</v>
      </c>
      <c r="AE232" s="94">
        <f t="shared" si="50"/>
        <v>6.8921924486670019</v>
      </c>
      <c r="AF232" s="94">
        <f t="shared" si="50"/>
        <v>8.3643229229715672</v>
      </c>
      <c r="AG232" s="94">
        <f t="shared" si="50"/>
        <v>4.1128340013585643</v>
      </c>
      <c r="AH232" s="94">
        <f t="shared" si="50"/>
        <v>0</v>
      </c>
      <c r="AI232" s="94">
        <f t="shared" si="50"/>
        <v>12.660402258798973</v>
      </c>
      <c r="AJ232" s="376">
        <f t="shared" si="47"/>
        <v>7.5471575630441752</v>
      </c>
    </row>
    <row r="233" spans="2:36" s="82" customFormat="1" x14ac:dyDescent="0.25">
      <c r="B233" s="83"/>
      <c r="C233" s="9" t="s">
        <v>1108</v>
      </c>
      <c r="D233" s="94">
        <f t="shared" si="42"/>
        <v>0.77470392629441098</v>
      </c>
      <c r="E233" s="94">
        <f t="shared" ref="E233:AI233" si="51">IF((E19+E89+E159)=0,0,((E89+E159)/(E19+E89+E159)))*100</f>
        <v>2.0255262381325503</v>
      </c>
      <c r="F233" s="94">
        <f t="shared" si="51"/>
        <v>4.4401952579586883</v>
      </c>
      <c r="G233" s="94">
        <f t="shared" si="51"/>
        <v>5.0414377493108917</v>
      </c>
      <c r="H233" s="94">
        <f t="shared" si="51"/>
        <v>3.0498319755578516</v>
      </c>
      <c r="I233" s="94">
        <f t="shared" si="51"/>
        <v>10.215295272956613</v>
      </c>
      <c r="J233" s="94">
        <f t="shared" si="51"/>
        <v>3.6458405199787665</v>
      </c>
      <c r="K233" s="94">
        <f t="shared" si="51"/>
        <v>0</v>
      </c>
      <c r="L233" s="94">
        <f t="shared" si="44"/>
        <v>2.7535823027128292</v>
      </c>
      <c r="M233" s="94">
        <f t="shared" si="51"/>
        <v>2.5166169267200118</v>
      </c>
      <c r="N233" s="94">
        <f t="shared" si="51"/>
        <v>7.4071573567971045</v>
      </c>
      <c r="O233" s="94">
        <f t="shared" si="51"/>
        <v>3.6659409497695181</v>
      </c>
      <c r="P233" s="94">
        <f t="shared" si="51"/>
        <v>2.5237201965370342</v>
      </c>
      <c r="Q233" s="94">
        <f t="shared" si="51"/>
        <v>3.1042892910409874</v>
      </c>
      <c r="R233" s="94">
        <f t="shared" si="51"/>
        <v>4.3041195368822738</v>
      </c>
      <c r="S233" s="94">
        <f t="shared" si="45"/>
        <v>1.666119277682387</v>
      </c>
      <c r="T233" s="94">
        <f t="shared" si="51"/>
        <v>5.6549570826713982</v>
      </c>
      <c r="U233" s="94">
        <f t="shared" si="51"/>
        <v>7.6176164688241235</v>
      </c>
      <c r="V233" s="94">
        <f t="shared" si="51"/>
        <v>5.8997519326379324</v>
      </c>
      <c r="W233" s="94">
        <f t="shared" si="51"/>
        <v>0</v>
      </c>
      <c r="X233" s="94">
        <f t="shared" si="51"/>
        <v>4.3080132738412669</v>
      </c>
      <c r="Y233" s="94">
        <f t="shared" si="51"/>
        <v>7.6607120403810045</v>
      </c>
      <c r="Z233" s="94">
        <f t="shared" si="51"/>
        <v>6.8040200105562239</v>
      </c>
      <c r="AA233" s="94">
        <f t="shared" si="51"/>
        <v>0</v>
      </c>
      <c r="AB233" s="94">
        <f t="shared" si="51"/>
        <v>2.4056881607742966</v>
      </c>
      <c r="AC233" s="94">
        <f t="shared" si="46"/>
        <v>0</v>
      </c>
      <c r="AD233" s="94">
        <f t="shared" si="51"/>
        <v>4.8140568182529586</v>
      </c>
      <c r="AE233" s="94">
        <f t="shared" si="51"/>
        <v>3.5398349626321468</v>
      </c>
      <c r="AF233" s="94">
        <f t="shared" si="51"/>
        <v>7.4071573567971045</v>
      </c>
      <c r="AG233" s="94">
        <f t="shared" si="51"/>
        <v>2.7425040551445203</v>
      </c>
      <c r="AH233" s="94">
        <f t="shared" si="51"/>
        <v>0</v>
      </c>
      <c r="AI233" s="94">
        <f t="shared" si="51"/>
        <v>7.6439726101821774</v>
      </c>
      <c r="AJ233" s="376">
        <f t="shared" si="47"/>
        <v>3.5502224663698656</v>
      </c>
    </row>
    <row r="234" spans="2:36" s="82" customFormat="1" x14ac:dyDescent="0.25">
      <c r="B234" s="83"/>
      <c r="C234" s="9" t="s">
        <v>1109</v>
      </c>
      <c r="D234" s="94">
        <f t="shared" si="42"/>
        <v>0.98754308922053091</v>
      </c>
      <c r="E234" s="94">
        <f t="shared" ref="E234:AI234" si="52">IF((E20+E90+E160)=0,0,((E90+E160)/(E20+E90+E160)))*100</f>
        <v>1.4759720738728948</v>
      </c>
      <c r="F234" s="94">
        <f t="shared" si="52"/>
        <v>3.1250387949634826</v>
      </c>
      <c r="G234" s="94">
        <f t="shared" si="52"/>
        <v>4.3300960218781483</v>
      </c>
      <c r="H234" s="94">
        <f t="shared" si="52"/>
        <v>2.3458542990770805</v>
      </c>
      <c r="I234" s="94">
        <f t="shared" si="52"/>
        <v>9.5075258816739812</v>
      </c>
      <c r="J234" s="94">
        <f t="shared" si="52"/>
        <v>5.5859536361957316</v>
      </c>
      <c r="K234" s="94">
        <f t="shared" si="52"/>
        <v>0</v>
      </c>
      <c r="L234" s="94">
        <f t="shared" si="44"/>
        <v>7.220970356241228</v>
      </c>
      <c r="M234" s="94">
        <f t="shared" si="52"/>
        <v>1.6613239109963138</v>
      </c>
      <c r="N234" s="94">
        <f t="shared" si="52"/>
        <v>6.762331383982394</v>
      </c>
      <c r="O234" s="94">
        <f t="shared" si="52"/>
        <v>1.3604473984108993</v>
      </c>
      <c r="P234" s="94">
        <f t="shared" si="52"/>
        <v>2.2302997858468525</v>
      </c>
      <c r="Q234" s="94">
        <f t="shared" si="52"/>
        <v>5.2134076250004719</v>
      </c>
      <c r="R234" s="94">
        <f t="shared" si="52"/>
        <v>5.6607283735906941</v>
      </c>
      <c r="S234" s="94">
        <f t="shared" si="45"/>
        <v>2.5077221268578009</v>
      </c>
      <c r="T234" s="94">
        <f t="shared" si="52"/>
        <v>4.8556880461147855</v>
      </c>
      <c r="U234" s="94">
        <f t="shared" si="52"/>
        <v>12.264788045839234</v>
      </c>
      <c r="V234" s="94">
        <f t="shared" si="52"/>
        <v>7.510035886287092</v>
      </c>
      <c r="W234" s="94">
        <f t="shared" si="52"/>
        <v>0.34994758115027902</v>
      </c>
      <c r="X234" s="94">
        <f t="shared" si="52"/>
        <v>5.6807115188277333</v>
      </c>
      <c r="Y234" s="94">
        <f t="shared" si="52"/>
        <v>10.957840806134424</v>
      </c>
      <c r="Z234" s="94">
        <f t="shared" si="52"/>
        <v>4.9119697683679382</v>
      </c>
      <c r="AA234" s="94">
        <f t="shared" si="52"/>
        <v>0</v>
      </c>
      <c r="AB234" s="94">
        <f t="shared" si="52"/>
        <v>1.3487453623150678</v>
      </c>
      <c r="AC234" s="94">
        <f t="shared" si="46"/>
        <v>0</v>
      </c>
      <c r="AD234" s="94">
        <f t="shared" si="52"/>
        <v>4.6603237618900462</v>
      </c>
      <c r="AE234" s="94">
        <f t="shared" si="52"/>
        <v>3.4958995287809671</v>
      </c>
      <c r="AF234" s="94">
        <f t="shared" si="52"/>
        <v>6.762331383982394</v>
      </c>
      <c r="AG234" s="94">
        <f t="shared" si="52"/>
        <v>5.1640290331066199</v>
      </c>
      <c r="AH234" s="94">
        <f t="shared" si="52"/>
        <v>0</v>
      </c>
      <c r="AI234" s="94">
        <f t="shared" si="52"/>
        <v>10.933392991220959</v>
      </c>
      <c r="AJ234" s="376">
        <f t="shared" si="47"/>
        <v>3.0462482668427637</v>
      </c>
    </row>
    <row r="235" spans="2:36" x14ac:dyDescent="0.25">
      <c r="B235" s="15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373"/>
    </row>
    <row r="236" spans="2:36" x14ac:dyDescent="0.25">
      <c r="B236" s="15"/>
      <c r="C236" s="6" t="s">
        <v>1043</v>
      </c>
      <c r="D236" s="21">
        <f>IF((D22+D92+D162)=0,0,((D92+D162)/(D22+D92+D162)))*100</f>
        <v>2.3999239173324383</v>
      </c>
      <c r="E236" s="21">
        <f>IF((E22+E92+E162)=0,0,((E92+E162)/(E22+E92+E162)))*100</f>
        <v>3.0153421505707625</v>
      </c>
      <c r="F236" s="21">
        <f t="shared" ref="F236:AI236" si="53">IF((F22+F92+F162)=0,0,((F92+F162)/(F22+F92+F162)))*100</f>
        <v>4.7736970892629706</v>
      </c>
      <c r="G236" s="21">
        <f t="shared" si="53"/>
        <v>3.9173753643575502</v>
      </c>
      <c r="H236" s="21">
        <f t="shared" si="53"/>
        <v>3.8317579833389201</v>
      </c>
      <c r="I236" s="21">
        <f t="shared" si="53"/>
        <v>1.8538327951288864</v>
      </c>
      <c r="J236" s="21">
        <f t="shared" si="53"/>
        <v>2.674688832307837</v>
      </c>
      <c r="K236" s="21">
        <f t="shared" si="53"/>
        <v>0</v>
      </c>
      <c r="L236" s="21">
        <f t="shared" ref="L236:L242" si="54">IF((L22+L92+L162)=0,0,((L92+L162)/(L22+L92+L162)))*100</f>
        <v>0</v>
      </c>
      <c r="M236" s="21">
        <f t="shared" si="53"/>
        <v>3.0781150702745124</v>
      </c>
      <c r="N236" s="21">
        <f t="shared" si="53"/>
        <v>3.0508975205630127</v>
      </c>
      <c r="O236" s="21">
        <f t="shared" si="53"/>
        <v>2.1768122414955684</v>
      </c>
      <c r="P236" s="21">
        <f t="shared" si="53"/>
        <v>1.6790689851993987</v>
      </c>
      <c r="Q236" s="21">
        <f t="shared" si="53"/>
        <v>62.977490303085482</v>
      </c>
      <c r="R236" s="21">
        <f t="shared" si="53"/>
        <v>2.6944396941672664</v>
      </c>
      <c r="S236" s="21">
        <f t="shared" ref="S236:S242" si="55">IF((S22+S92+S162)=0,0,((S92+S162)/(S22+S92+S162)))*100</f>
        <v>3.7137699964325313</v>
      </c>
      <c r="T236" s="21">
        <f t="shared" si="53"/>
        <v>3.7240229106060365E-4</v>
      </c>
      <c r="U236" s="21">
        <f t="shared" si="53"/>
        <v>0</v>
      </c>
      <c r="V236" s="21">
        <f t="shared" si="53"/>
        <v>20.905440374704625</v>
      </c>
      <c r="W236" s="21">
        <f t="shared" si="53"/>
        <v>2.4198580813731725E-3</v>
      </c>
      <c r="X236" s="21">
        <f t="shared" si="53"/>
        <v>100</v>
      </c>
      <c r="Y236" s="21">
        <f t="shared" si="53"/>
        <v>0</v>
      </c>
      <c r="Z236" s="21">
        <f t="shared" si="53"/>
        <v>6.4841967780415137</v>
      </c>
      <c r="AA236" s="21">
        <f t="shared" si="53"/>
        <v>0</v>
      </c>
      <c r="AB236" s="21">
        <f t="shared" si="53"/>
        <v>4.6443506284324094</v>
      </c>
      <c r="AC236" s="21">
        <f t="shared" ref="AC236:AC242" si="56">IF((AC22+AC92+AC162)=0,0,((AC92+AC162)/(AC22+AC92+AC162)))*100</f>
        <v>0</v>
      </c>
      <c r="AD236" s="21">
        <f t="shared" si="53"/>
        <v>3.9036014048843199</v>
      </c>
      <c r="AE236" s="21">
        <f t="shared" si="53"/>
        <v>3.629538906173166</v>
      </c>
      <c r="AF236" s="21">
        <f t="shared" si="53"/>
        <v>3.0508975205630127</v>
      </c>
      <c r="AG236" s="21">
        <f t="shared" si="53"/>
        <v>3.0906994567533141</v>
      </c>
      <c r="AH236" s="21">
        <f t="shared" si="53"/>
        <v>0</v>
      </c>
      <c r="AI236" s="21">
        <f t="shared" si="53"/>
        <v>0</v>
      </c>
      <c r="AJ236" s="372">
        <f t="shared" ref="AJ236:AJ242" si="57">IF((AJ22+AJ92+AJ162)=0,0,((AJ92+AJ162)/(AJ22+AJ92+AJ162)))*100</f>
        <v>3.6901531343901341</v>
      </c>
    </row>
    <row r="237" spans="2:36" s="82" customFormat="1" x14ac:dyDescent="0.25">
      <c r="B237" s="83"/>
      <c r="C237" s="9" t="s">
        <v>623</v>
      </c>
      <c r="D237" s="94">
        <f t="shared" ref="D237:D242" si="58">IF((D23+D93+D163)=0,0,((D93+D163)/(D23+D93+D163)))*100</f>
        <v>3.3355697848874919</v>
      </c>
      <c r="E237" s="94">
        <f t="shared" ref="E237:AI237" si="59">IF((E23+E93+E163)=0,0,((E93+E163)/(E23+E93+E163)))*100</f>
        <v>2.5920532136531915</v>
      </c>
      <c r="F237" s="94">
        <f t="shared" si="59"/>
        <v>19.247341607640724</v>
      </c>
      <c r="G237" s="94">
        <f t="shared" si="59"/>
        <v>21.576946046816715</v>
      </c>
      <c r="H237" s="94">
        <f t="shared" si="59"/>
        <v>12.969175177964043</v>
      </c>
      <c r="I237" s="94">
        <f t="shared" si="59"/>
        <v>5.0256398840173997</v>
      </c>
      <c r="J237" s="94">
        <f t="shared" si="59"/>
        <v>2.1353388425351407</v>
      </c>
      <c r="K237" s="94">
        <f t="shared" si="59"/>
        <v>0</v>
      </c>
      <c r="L237" s="94">
        <f t="shared" si="54"/>
        <v>0</v>
      </c>
      <c r="M237" s="94">
        <f t="shared" si="59"/>
        <v>23.030341833020245</v>
      </c>
      <c r="N237" s="94">
        <f t="shared" si="59"/>
        <v>6.0831916596909217</v>
      </c>
      <c r="O237" s="94">
        <f t="shared" si="59"/>
        <v>2.1430070265319188</v>
      </c>
      <c r="P237" s="94">
        <f t="shared" si="59"/>
        <v>4.3182993832820946</v>
      </c>
      <c r="Q237" s="94">
        <f t="shared" si="59"/>
        <v>75.700605380362745</v>
      </c>
      <c r="R237" s="94">
        <f t="shared" si="59"/>
        <v>6.6083866763145354</v>
      </c>
      <c r="S237" s="94">
        <f t="shared" si="55"/>
        <v>17.412984905580739</v>
      </c>
      <c r="T237" s="94">
        <f t="shared" si="59"/>
        <v>0</v>
      </c>
      <c r="U237" s="94">
        <f t="shared" si="59"/>
        <v>0</v>
      </c>
      <c r="V237" s="94">
        <f t="shared" si="59"/>
        <v>67.830317453765446</v>
      </c>
      <c r="W237" s="94">
        <f t="shared" si="59"/>
        <v>0</v>
      </c>
      <c r="X237" s="94">
        <f t="shared" si="59"/>
        <v>0</v>
      </c>
      <c r="Y237" s="94">
        <f t="shared" si="59"/>
        <v>0</v>
      </c>
      <c r="Z237" s="94">
        <f t="shared" si="59"/>
        <v>14.703482774560348</v>
      </c>
      <c r="AA237" s="94">
        <f t="shared" si="59"/>
        <v>0</v>
      </c>
      <c r="AB237" s="94">
        <f t="shared" si="59"/>
        <v>10.55362625591737</v>
      </c>
      <c r="AC237" s="94">
        <f t="shared" si="56"/>
        <v>0</v>
      </c>
      <c r="AD237" s="94">
        <f t="shared" si="59"/>
        <v>14.985656776945905</v>
      </c>
      <c r="AE237" s="94">
        <f t="shared" si="59"/>
        <v>11.555528758877209</v>
      </c>
      <c r="AF237" s="94">
        <f t="shared" si="59"/>
        <v>6.0831916596909217</v>
      </c>
      <c r="AG237" s="94">
        <f t="shared" si="59"/>
        <v>23.477756394653532</v>
      </c>
      <c r="AH237" s="94">
        <f t="shared" si="59"/>
        <v>0</v>
      </c>
      <c r="AI237" s="94">
        <f t="shared" si="59"/>
        <v>0</v>
      </c>
      <c r="AJ237" s="376">
        <f t="shared" si="57"/>
        <v>11.625661869342485</v>
      </c>
    </row>
    <row r="238" spans="2:36" s="82" customFormat="1" x14ac:dyDescent="0.25">
      <c r="B238" s="83"/>
      <c r="C238" s="9" t="s">
        <v>625</v>
      </c>
      <c r="D238" s="94">
        <f t="shared" si="58"/>
        <v>3.6532975517849517</v>
      </c>
      <c r="E238" s="94">
        <f t="shared" ref="E238:AI238" si="60">IF((E24+E94+E164)=0,0,((E94+E164)/(E24+E94+E164)))*100</f>
        <v>27.871307131176199</v>
      </c>
      <c r="F238" s="94">
        <f t="shared" si="60"/>
        <v>18.187777763668795</v>
      </c>
      <c r="G238" s="94">
        <f t="shared" si="60"/>
        <v>6.4544988115454673</v>
      </c>
      <c r="H238" s="94">
        <f t="shared" si="60"/>
        <v>16.642034475573357</v>
      </c>
      <c r="I238" s="94">
        <f t="shared" si="60"/>
        <v>3.0232320622440949</v>
      </c>
      <c r="J238" s="94">
        <f t="shared" si="60"/>
        <v>7.3817526873507191</v>
      </c>
      <c r="K238" s="94">
        <f t="shared" si="60"/>
        <v>0</v>
      </c>
      <c r="L238" s="94">
        <f t="shared" si="54"/>
        <v>0</v>
      </c>
      <c r="M238" s="94">
        <f t="shared" si="60"/>
        <v>7.7076690157044059</v>
      </c>
      <c r="N238" s="94">
        <f t="shared" si="60"/>
        <v>3.7281220983814833</v>
      </c>
      <c r="O238" s="94">
        <f t="shared" si="60"/>
        <v>1.6241630316731845</v>
      </c>
      <c r="P238" s="94">
        <f t="shared" si="60"/>
        <v>2.8589281482721742</v>
      </c>
      <c r="Q238" s="94">
        <f t="shared" si="60"/>
        <v>59.739306224667331</v>
      </c>
      <c r="R238" s="94">
        <f t="shared" si="60"/>
        <v>4.8550189436632936</v>
      </c>
      <c r="S238" s="94">
        <f t="shared" si="55"/>
        <v>4.9052469952663937</v>
      </c>
      <c r="T238" s="94">
        <f t="shared" si="60"/>
        <v>0</v>
      </c>
      <c r="U238" s="94">
        <f t="shared" si="60"/>
        <v>0</v>
      </c>
      <c r="V238" s="94">
        <f t="shared" si="60"/>
        <v>61.438617056750559</v>
      </c>
      <c r="W238" s="94">
        <f t="shared" si="60"/>
        <v>0</v>
      </c>
      <c r="X238" s="94">
        <f t="shared" si="60"/>
        <v>0</v>
      </c>
      <c r="Y238" s="94">
        <f t="shared" si="60"/>
        <v>0</v>
      </c>
      <c r="Z238" s="94">
        <f t="shared" si="60"/>
        <v>17.054200829755171</v>
      </c>
      <c r="AA238" s="94">
        <f t="shared" si="60"/>
        <v>0</v>
      </c>
      <c r="AB238" s="94">
        <f t="shared" si="60"/>
        <v>11.436806597333238</v>
      </c>
      <c r="AC238" s="94">
        <f t="shared" si="56"/>
        <v>0</v>
      </c>
      <c r="AD238" s="94">
        <f t="shared" si="60"/>
        <v>8.5465053986157837</v>
      </c>
      <c r="AE238" s="94">
        <f t="shared" si="60"/>
        <v>14.368957559946347</v>
      </c>
      <c r="AF238" s="94">
        <f t="shared" si="60"/>
        <v>3.7281220983814833</v>
      </c>
      <c r="AG238" s="94">
        <f t="shared" si="60"/>
        <v>8.0840286226521645</v>
      </c>
      <c r="AH238" s="94">
        <f t="shared" si="60"/>
        <v>0</v>
      </c>
      <c r="AI238" s="94">
        <f t="shared" si="60"/>
        <v>0</v>
      </c>
      <c r="AJ238" s="376">
        <f t="shared" si="57"/>
        <v>15.264624339003827</v>
      </c>
    </row>
    <row r="239" spans="2:36" s="82" customFormat="1" x14ac:dyDescent="0.25">
      <c r="B239" s="83"/>
      <c r="C239" s="9" t="s">
        <v>1110</v>
      </c>
      <c r="D239" s="94">
        <f t="shared" si="58"/>
        <v>5.6008478846664609</v>
      </c>
      <c r="E239" s="94">
        <f t="shared" ref="E239:AI239" si="61">IF((E25+E95+E165)=0,0,((E95+E165)/(E25+E95+E165)))*100</f>
        <v>21.896092282467094</v>
      </c>
      <c r="F239" s="94">
        <f t="shared" si="61"/>
        <v>17.463857369520934</v>
      </c>
      <c r="G239" s="94">
        <f t="shared" si="61"/>
        <v>14.496802069801538</v>
      </c>
      <c r="H239" s="94">
        <f t="shared" si="61"/>
        <v>16.579449162719477</v>
      </c>
      <c r="I239" s="94">
        <f t="shared" si="61"/>
        <v>3.018562116207987</v>
      </c>
      <c r="J239" s="94">
        <f t="shared" si="61"/>
        <v>9.2726318373047008</v>
      </c>
      <c r="K239" s="94">
        <f t="shared" si="61"/>
        <v>0</v>
      </c>
      <c r="L239" s="94">
        <f t="shared" si="54"/>
        <v>0</v>
      </c>
      <c r="M239" s="94">
        <f t="shared" si="61"/>
        <v>10.565325542029882</v>
      </c>
      <c r="N239" s="94">
        <f t="shared" si="61"/>
        <v>6.8628393329447963</v>
      </c>
      <c r="O239" s="94">
        <f t="shared" si="61"/>
        <v>7.9630915399832674</v>
      </c>
      <c r="P239" s="94">
        <f t="shared" si="61"/>
        <v>4.3940193477319758</v>
      </c>
      <c r="Q239" s="94">
        <f t="shared" si="61"/>
        <v>75.766997654203337</v>
      </c>
      <c r="R239" s="94">
        <f t="shared" si="61"/>
        <v>7.6105840296132818</v>
      </c>
      <c r="S239" s="94">
        <f t="shared" si="55"/>
        <v>10.276892201224342</v>
      </c>
      <c r="T239" s="94">
        <f t="shared" si="61"/>
        <v>0</v>
      </c>
      <c r="U239" s="94">
        <f t="shared" si="61"/>
        <v>0</v>
      </c>
      <c r="V239" s="94">
        <f t="shared" si="61"/>
        <v>38.596142860197773</v>
      </c>
      <c r="W239" s="94">
        <f t="shared" si="61"/>
        <v>0</v>
      </c>
      <c r="X239" s="94">
        <f t="shared" si="61"/>
        <v>0</v>
      </c>
      <c r="Y239" s="94">
        <f t="shared" si="61"/>
        <v>0</v>
      </c>
      <c r="Z239" s="94">
        <f t="shared" si="61"/>
        <v>14.436609143887372</v>
      </c>
      <c r="AA239" s="94">
        <f t="shared" si="61"/>
        <v>0</v>
      </c>
      <c r="AB239" s="94">
        <f t="shared" si="61"/>
        <v>15.124144371571335</v>
      </c>
      <c r="AC239" s="94">
        <f t="shared" si="56"/>
        <v>0</v>
      </c>
      <c r="AD239" s="94">
        <f t="shared" si="61"/>
        <v>11.642390779323319</v>
      </c>
      <c r="AE239" s="94">
        <f t="shared" si="61"/>
        <v>14.860859946874571</v>
      </c>
      <c r="AF239" s="94">
        <f t="shared" si="61"/>
        <v>6.8628393329447963</v>
      </c>
      <c r="AG239" s="94">
        <f t="shared" si="61"/>
        <v>10.686231690147933</v>
      </c>
      <c r="AH239" s="94">
        <f t="shared" si="61"/>
        <v>0</v>
      </c>
      <c r="AI239" s="94">
        <f t="shared" si="61"/>
        <v>0</v>
      </c>
      <c r="AJ239" s="376">
        <f t="shared" si="57"/>
        <v>15.444734603570124</v>
      </c>
    </row>
    <row r="240" spans="2:36" s="82" customFormat="1" x14ac:dyDescent="0.25">
      <c r="B240" s="83"/>
      <c r="C240" s="9" t="s">
        <v>1111</v>
      </c>
      <c r="D240" s="94">
        <f t="shared" si="58"/>
        <v>2.8768937690704774</v>
      </c>
      <c r="E240" s="94">
        <f t="shared" ref="E240:AI240" si="62">IF((E26+E96+E166)=0,0,((E96+E166)/(E26+E96+E166)))*100</f>
        <v>2.0480937785344535</v>
      </c>
      <c r="F240" s="94">
        <f t="shared" si="62"/>
        <v>5.0288042104156716</v>
      </c>
      <c r="G240" s="94">
        <f t="shared" si="62"/>
        <v>4.2102228824824142</v>
      </c>
      <c r="H240" s="94">
        <f t="shared" si="62"/>
        <v>3.6694178863819835</v>
      </c>
      <c r="I240" s="94">
        <f t="shared" si="62"/>
        <v>1.9873590909363883</v>
      </c>
      <c r="J240" s="94">
        <f t="shared" si="62"/>
        <v>3.2124764120673555</v>
      </c>
      <c r="K240" s="94">
        <f t="shared" si="62"/>
        <v>0</v>
      </c>
      <c r="L240" s="94">
        <f t="shared" si="54"/>
        <v>0</v>
      </c>
      <c r="M240" s="94">
        <f t="shared" si="62"/>
        <v>4.6532253588702952</v>
      </c>
      <c r="N240" s="94">
        <f t="shared" si="62"/>
        <v>3.6463919869091157</v>
      </c>
      <c r="O240" s="94">
        <f t="shared" si="62"/>
        <v>2.768237762975684</v>
      </c>
      <c r="P240" s="94">
        <f t="shared" si="62"/>
        <v>2.0824020171200877</v>
      </c>
      <c r="Q240" s="94">
        <f t="shared" si="62"/>
        <v>57.725074953912362</v>
      </c>
      <c r="R240" s="94">
        <f t="shared" si="62"/>
        <v>3.317684470479878</v>
      </c>
      <c r="S240" s="94">
        <f t="shared" si="55"/>
        <v>5.2461539568103381</v>
      </c>
      <c r="T240" s="94">
        <f t="shared" si="62"/>
        <v>0</v>
      </c>
      <c r="U240" s="94">
        <f t="shared" si="62"/>
        <v>0</v>
      </c>
      <c r="V240" s="94">
        <f t="shared" si="62"/>
        <v>6.778046349213497</v>
      </c>
      <c r="W240" s="94">
        <f t="shared" si="62"/>
        <v>0</v>
      </c>
      <c r="X240" s="94">
        <f t="shared" si="62"/>
        <v>0</v>
      </c>
      <c r="Y240" s="94">
        <f t="shared" si="62"/>
        <v>0</v>
      </c>
      <c r="Z240" s="94">
        <f t="shared" si="62"/>
        <v>6.7985341837400242</v>
      </c>
      <c r="AA240" s="94">
        <f t="shared" si="62"/>
        <v>0</v>
      </c>
      <c r="AB240" s="94">
        <f t="shared" si="62"/>
        <v>7.143764954788244</v>
      </c>
      <c r="AC240" s="94">
        <f t="shared" si="56"/>
        <v>0</v>
      </c>
      <c r="AD240" s="94">
        <f t="shared" si="62"/>
        <v>5.5850411226796233</v>
      </c>
      <c r="AE240" s="94">
        <f t="shared" si="62"/>
        <v>3.6334505320516781</v>
      </c>
      <c r="AF240" s="94">
        <f t="shared" si="62"/>
        <v>3.6463919869091157</v>
      </c>
      <c r="AG240" s="94">
        <f t="shared" si="62"/>
        <v>4.6606755356304239</v>
      </c>
      <c r="AH240" s="94">
        <f t="shared" si="62"/>
        <v>0</v>
      </c>
      <c r="AI240" s="94">
        <f t="shared" si="62"/>
        <v>0</v>
      </c>
      <c r="AJ240" s="376">
        <f t="shared" si="57"/>
        <v>3.597434025848302</v>
      </c>
    </row>
    <row r="241" spans="2:36" s="82" customFormat="1" x14ac:dyDescent="0.25">
      <c r="B241" s="83"/>
      <c r="C241" s="180" t="s">
        <v>1112</v>
      </c>
      <c r="D241" s="94">
        <f t="shared" si="58"/>
        <v>2.1563697523427447</v>
      </c>
      <c r="E241" s="94">
        <f t="shared" ref="E241:AI241" si="63">IF((E27+E97+E167)=0,0,((E97+E167)/(E27+E97+E167)))*100</f>
        <v>1.7009178676325836</v>
      </c>
      <c r="F241" s="94">
        <f t="shared" si="63"/>
        <v>3.8179422104928231</v>
      </c>
      <c r="G241" s="94">
        <f t="shared" si="63"/>
        <v>3.2200830457596892</v>
      </c>
      <c r="H241" s="94">
        <f t="shared" si="63"/>
        <v>2.8978755645503935</v>
      </c>
      <c r="I241" s="94">
        <f t="shared" si="63"/>
        <v>1.3189264016701792</v>
      </c>
      <c r="J241" s="94">
        <f t="shared" si="63"/>
        <v>1.0109590394386512</v>
      </c>
      <c r="K241" s="94">
        <f t="shared" si="63"/>
        <v>0</v>
      </c>
      <c r="L241" s="94">
        <f t="shared" si="54"/>
        <v>0</v>
      </c>
      <c r="M241" s="94">
        <f t="shared" si="63"/>
        <v>2.6734884240095731</v>
      </c>
      <c r="N241" s="94">
        <f t="shared" si="63"/>
        <v>2.7416819605973242</v>
      </c>
      <c r="O241" s="94">
        <f t="shared" si="63"/>
        <v>1.8960518022834356</v>
      </c>
      <c r="P241" s="94">
        <f t="shared" si="63"/>
        <v>1.4814971553000842</v>
      </c>
      <c r="Q241" s="94">
        <f t="shared" si="63"/>
        <v>47.866575026240064</v>
      </c>
      <c r="R241" s="94">
        <f t="shared" si="63"/>
        <v>2.1094637977792385</v>
      </c>
      <c r="S241" s="94">
        <f t="shared" si="55"/>
        <v>3.3002967333351494</v>
      </c>
      <c r="T241" s="94">
        <f t="shared" si="63"/>
        <v>0</v>
      </c>
      <c r="U241" s="94">
        <f t="shared" si="63"/>
        <v>0</v>
      </c>
      <c r="V241" s="94">
        <f t="shared" si="63"/>
        <v>4.2299861012310593</v>
      </c>
      <c r="W241" s="94">
        <f t="shared" si="63"/>
        <v>0</v>
      </c>
      <c r="X241" s="94">
        <f t="shared" si="63"/>
        <v>0</v>
      </c>
      <c r="Y241" s="94">
        <f t="shared" si="63"/>
        <v>0</v>
      </c>
      <c r="Z241" s="94">
        <f t="shared" si="63"/>
        <v>3.497784503765307</v>
      </c>
      <c r="AA241" s="94">
        <f t="shared" si="63"/>
        <v>0</v>
      </c>
      <c r="AB241" s="94">
        <f t="shared" si="63"/>
        <v>3.3453436403037737</v>
      </c>
      <c r="AC241" s="94">
        <f t="shared" si="56"/>
        <v>0</v>
      </c>
      <c r="AD241" s="94">
        <f t="shared" si="63"/>
        <v>3.1733338926555104</v>
      </c>
      <c r="AE241" s="94">
        <f t="shared" si="63"/>
        <v>2.7632009353857376</v>
      </c>
      <c r="AF241" s="94">
        <f t="shared" si="63"/>
        <v>2.7416819605973242</v>
      </c>
      <c r="AG241" s="94">
        <f t="shared" si="63"/>
        <v>2.6740932068271794</v>
      </c>
      <c r="AH241" s="94">
        <f t="shared" si="63"/>
        <v>0</v>
      </c>
      <c r="AI241" s="94">
        <f t="shared" si="63"/>
        <v>0</v>
      </c>
      <c r="AJ241" s="376">
        <f t="shared" si="57"/>
        <v>2.769030064498053</v>
      </c>
    </row>
    <row r="242" spans="2:36" s="82" customFormat="1" x14ac:dyDescent="0.25">
      <c r="B242" s="83"/>
      <c r="C242" s="180" t="s">
        <v>1113</v>
      </c>
      <c r="D242" s="94">
        <f t="shared" si="58"/>
        <v>100</v>
      </c>
      <c r="E242" s="94">
        <f t="shared" ref="E242:AI242" si="64">IF((E28+E98+E168)=0,0,((E98+E168)/(E28+E98+E168)))*100</f>
        <v>100</v>
      </c>
      <c r="F242" s="94">
        <f t="shared" si="64"/>
        <v>100</v>
      </c>
      <c r="G242" s="94">
        <f t="shared" si="64"/>
        <v>100</v>
      </c>
      <c r="H242" s="94">
        <f t="shared" si="64"/>
        <v>100</v>
      </c>
      <c r="I242" s="94">
        <f t="shared" si="64"/>
        <v>100</v>
      </c>
      <c r="J242" s="94">
        <f t="shared" si="64"/>
        <v>100</v>
      </c>
      <c r="K242" s="94">
        <f t="shared" si="64"/>
        <v>0</v>
      </c>
      <c r="L242" s="94">
        <f t="shared" si="54"/>
        <v>0</v>
      </c>
      <c r="M242" s="94">
        <f t="shared" si="64"/>
        <v>100</v>
      </c>
      <c r="N242" s="94">
        <f t="shared" si="64"/>
        <v>100</v>
      </c>
      <c r="O242" s="94">
        <f t="shared" si="64"/>
        <v>100</v>
      </c>
      <c r="P242" s="94">
        <f t="shared" si="64"/>
        <v>100</v>
      </c>
      <c r="Q242" s="94">
        <f t="shared" si="64"/>
        <v>100</v>
      </c>
      <c r="R242" s="94">
        <f t="shared" si="64"/>
        <v>100</v>
      </c>
      <c r="S242" s="94">
        <f t="shared" si="55"/>
        <v>100</v>
      </c>
      <c r="T242" s="94">
        <f t="shared" si="64"/>
        <v>100</v>
      </c>
      <c r="U242" s="94">
        <f t="shared" si="64"/>
        <v>0</v>
      </c>
      <c r="V242" s="94">
        <f t="shared" si="64"/>
        <v>100</v>
      </c>
      <c r="W242" s="94">
        <f t="shared" si="64"/>
        <v>100</v>
      </c>
      <c r="X242" s="94">
        <f t="shared" si="64"/>
        <v>100</v>
      </c>
      <c r="Y242" s="94">
        <f t="shared" si="64"/>
        <v>0</v>
      </c>
      <c r="Z242" s="94">
        <f t="shared" si="64"/>
        <v>100</v>
      </c>
      <c r="AA242" s="94">
        <f t="shared" si="64"/>
        <v>0</v>
      </c>
      <c r="AB242" s="94">
        <f t="shared" si="64"/>
        <v>100</v>
      </c>
      <c r="AC242" s="94">
        <f t="shared" si="56"/>
        <v>0</v>
      </c>
      <c r="AD242" s="94">
        <f t="shared" si="64"/>
        <v>100</v>
      </c>
      <c r="AE242" s="94">
        <f t="shared" si="64"/>
        <v>100</v>
      </c>
      <c r="AF242" s="94">
        <f t="shared" si="64"/>
        <v>100</v>
      </c>
      <c r="AG242" s="94">
        <f t="shared" si="64"/>
        <v>100</v>
      </c>
      <c r="AH242" s="94">
        <f t="shared" si="64"/>
        <v>0</v>
      </c>
      <c r="AI242" s="94">
        <f t="shared" si="64"/>
        <v>0</v>
      </c>
      <c r="AJ242" s="376">
        <f t="shared" si="57"/>
        <v>100</v>
      </c>
    </row>
    <row r="243" spans="2:36" x14ac:dyDescent="0.25">
      <c r="B243" s="15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373"/>
    </row>
    <row r="244" spans="2:36" x14ac:dyDescent="0.25">
      <c r="B244" s="15"/>
      <c r="C244" s="183" t="s">
        <v>1852</v>
      </c>
      <c r="D244" s="21">
        <f t="shared" ref="D244:D249" si="65">IF((D29+D99+D170)=0,0,((D99+D170)/(D29+D99+D170)))*100</f>
        <v>2.5325223838788862</v>
      </c>
      <c r="E244" s="21">
        <f t="shared" ref="E244:AI244" si="66">IF((E29+E99+E170)=0,0,((E99+E170)/(E29+E99+E170)))*100</f>
        <v>28.519388214294299</v>
      </c>
      <c r="F244" s="21">
        <f t="shared" si="66"/>
        <v>2.6259118162494839</v>
      </c>
      <c r="G244" s="21">
        <f t="shared" si="66"/>
        <v>5.2999098570237839</v>
      </c>
      <c r="H244" s="21">
        <f t="shared" si="66"/>
        <v>2.8256596938174869</v>
      </c>
      <c r="I244" s="21">
        <f t="shared" si="66"/>
        <v>15.749432762145032</v>
      </c>
      <c r="J244" s="21">
        <f t="shared" si="66"/>
        <v>0</v>
      </c>
      <c r="K244" s="21">
        <f t="shared" si="66"/>
        <v>0</v>
      </c>
      <c r="L244" s="21">
        <f t="shared" ref="L244:L249" si="67">IF((L29+L99+L170)=0,0,((L99+L170)/(L29+L99+L170)))*100</f>
        <v>0</v>
      </c>
      <c r="M244" s="21">
        <f t="shared" si="66"/>
        <v>100</v>
      </c>
      <c r="N244" s="21">
        <f t="shared" si="66"/>
        <v>3.0673014977155959</v>
      </c>
      <c r="O244" s="21">
        <f t="shared" si="66"/>
        <v>1.8491117947761895</v>
      </c>
      <c r="P244" s="21">
        <f t="shared" si="66"/>
        <v>4.4214017072735281</v>
      </c>
      <c r="Q244" s="21">
        <f t="shared" si="66"/>
        <v>4.6128888927138796</v>
      </c>
      <c r="R244" s="21">
        <f t="shared" si="66"/>
        <v>4.3300943805377328</v>
      </c>
      <c r="S244" s="21">
        <f t="shared" ref="S244:S249" si="68">IF((S29+S99+S170)=0,0,((S99+S170)/(S29+S99+S170)))*100</f>
        <v>2.3019312170182582</v>
      </c>
      <c r="T244" s="21">
        <f t="shared" si="66"/>
        <v>6.5274490075035718</v>
      </c>
      <c r="U244" s="21">
        <f t="shared" si="66"/>
        <v>15.004636437784752</v>
      </c>
      <c r="V244" s="21">
        <f t="shared" si="66"/>
        <v>5.686729090185521</v>
      </c>
      <c r="W244" s="21">
        <f t="shared" si="66"/>
        <v>0.90446665435726481</v>
      </c>
      <c r="X244" s="21">
        <f t="shared" si="66"/>
        <v>28.730763278990821</v>
      </c>
      <c r="Y244" s="21">
        <f t="shared" si="66"/>
        <v>9.8357774927954456</v>
      </c>
      <c r="Z244" s="21">
        <f t="shared" si="66"/>
        <v>30.188477228557907</v>
      </c>
      <c r="AA244" s="21">
        <f t="shared" si="66"/>
        <v>6.5655418208900915</v>
      </c>
      <c r="AB244" s="21">
        <f t="shared" si="66"/>
        <v>5.5168099726091064</v>
      </c>
      <c r="AC244" s="21">
        <f t="shared" ref="AC244:AC249" si="69">IF((AC29+AC99+AC170)=0,0,((AC99+AC170)/(AC29+AC99+AC170)))*100</f>
        <v>6.1384589420570794</v>
      </c>
      <c r="AD244" s="21">
        <f t="shared" si="66"/>
        <v>6.1112819757358094</v>
      </c>
      <c r="AE244" s="21">
        <f t="shared" si="66"/>
        <v>3.6579589438547675</v>
      </c>
      <c r="AF244" s="21">
        <f t="shared" si="66"/>
        <v>3.0673014977155959</v>
      </c>
      <c r="AG244" s="21">
        <f t="shared" si="66"/>
        <v>5.6878860806934197</v>
      </c>
      <c r="AH244" s="21">
        <f t="shared" si="66"/>
        <v>0</v>
      </c>
      <c r="AI244" s="21">
        <f t="shared" si="66"/>
        <v>7.2860590171497623</v>
      </c>
      <c r="AJ244" s="372">
        <f t="shared" ref="AJ244:AJ249" si="70">IF((AJ29+AJ99+AJ170)=0,0,((AJ99+AJ170)/(AJ29+AJ99+AJ170)))*100</f>
        <v>3.2290989694627807</v>
      </c>
    </row>
    <row r="245" spans="2:36" s="82" customFormat="1" x14ac:dyDescent="0.25">
      <c r="B245" s="83"/>
      <c r="C245" s="9" t="s">
        <v>623</v>
      </c>
      <c r="D245" s="94">
        <f t="shared" si="65"/>
        <v>1.0961070839052462</v>
      </c>
      <c r="E245" s="94">
        <f t="shared" ref="E245:AI245" si="71">IF((E30+E100+E171)=0,0,((E100+E171)/(E30+E100+E171)))*100</f>
        <v>42.819429676635878</v>
      </c>
      <c r="F245" s="94">
        <f t="shared" si="71"/>
        <v>4.3450124466498323</v>
      </c>
      <c r="G245" s="94">
        <f t="shared" si="71"/>
        <v>8.06698558477337</v>
      </c>
      <c r="H245" s="94">
        <f t="shared" si="71"/>
        <v>3.5843283750588784</v>
      </c>
      <c r="I245" s="94">
        <f t="shared" si="71"/>
        <v>19.698614057422933</v>
      </c>
      <c r="J245" s="94">
        <f t="shared" si="71"/>
        <v>0</v>
      </c>
      <c r="K245" s="94">
        <f t="shared" si="71"/>
        <v>0</v>
      </c>
      <c r="L245" s="94">
        <f t="shared" si="67"/>
        <v>0</v>
      </c>
      <c r="M245" s="94">
        <f t="shared" si="71"/>
        <v>0</v>
      </c>
      <c r="N245" s="94">
        <f t="shared" si="71"/>
        <v>2.6100845161253461</v>
      </c>
      <c r="O245" s="94">
        <f t="shared" si="71"/>
        <v>4.0301614007777875</v>
      </c>
      <c r="P245" s="94">
        <f t="shared" si="71"/>
        <v>7.1539750185109714</v>
      </c>
      <c r="Q245" s="94">
        <f t="shared" si="71"/>
        <v>9.8692913457054949</v>
      </c>
      <c r="R245" s="94">
        <f t="shared" si="71"/>
        <v>9.3350248309156001</v>
      </c>
      <c r="S245" s="94">
        <f t="shared" si="68"/>
        <v>8.4726078977372428</v>
      </c>
      <c r="T245" s="94">
        <f t="shared" si="71"/>
        <v>0.36407138071230927</v>
      </c>
      <c r="U245" s="94">
        <f t="shared" si="71"/>
        <v>18.979522499038456</v>
      </c>
      <c r="V245" s="94">
        <f t="shared" si="71"/>
        <v>19.112853891190131</v>
      </c>
      <c r="W245" s="94">
        <f t="shared" si="71"/>
        <v>4.2050430773327392</v>
      </c>
      <c r="X245" s="94">
        <f t="shared" si="71"/>
        <v>55.515667353930688</v>
      </c>
      <c r="Y245" s="94">
        <f t="shared" si="71"/>
        <v>19.031435201678192</v>
      </c>
      <c r="Z245" s="94">
        <f t="shared" si="71"/>
        <v>50.568365895229107</v>
      </c>
      <c r="AA245" s="94">
        <f t="shared" si="71"/>
        <v>6.7590875025813206</v>
      </c>
      <c r="AB245" s="94">
        <f t="shared" si="71"/>
        <v>6.8880071743453479</v>
      </c>
      <c r="AC245" s="94">
        <f t="shared" si="69"/>
        <v>9.6524197263122993</v>
      </c>
      <c r="AD245" s="94">
        <f t="shared" si="71"/>
        <v>10.097613778608842</v>
      </c>
      <c r="AE245" s="94">
        <f t="shared" si="71"/>
        <v>5.3279809366881539</v>
      </c>
      <c r="AF245" s="94">
        <f t="shared" si="71"/>
        <v>2.6100845161253461</v>
      </c>
      <c r="AG245" s="94">
        <f t="shared" si="71"/>
        <v>19.112853891190131</v>
      </c>
      <c r="AH245" s="94">
        <f t="shared" si="71"/>
        <v>0</v>
      </c>
      <c r="AI245" s="94">
        <f t="shared" si="71"/>
        <v>10.95897998931604</v>
      </c>
      <c r="AJ245" s="376">
        <f t="shared" si="70"/>
        <v>4.7652262975504494</v>
      </c>
    </row>
    <row r="246" spans="2:36" s="82" customFormat="1" x14ac:dyDescent="0.25">
      <c r="B246" s="83"/>
      <c r="C246" s="9" t="s">
        <v>625</v>
      </c>
      <c r="D246" s="94">
        <f t="shared" si="65"/>
        <v>5.1732216931066048</v>
      </c>
      <c r="E246" s="94">
        <f t="shared" ref="E246:AI246" si="72">IF((E31+E101+E172)=0,0,((E101+E172)/(E31+E101+E172)))*100</f>
        <v>36.133156556929102</v>
      </c>
      <c r="F246" s="94">
        <f t="shared" si="72"/>
        <v>3.5935711045342567</v>
      </c>
      <c r="G246" s="94">
        <f t="shared" si="72"/>
        <v>7.107645547555058</v>
      </c>
      <c r="H246" s="94">
        <f t="shared" si="72"/>
        <v>4.1246105100461046</v>
      </c>
      <c r="I246" s="94">
        <f t="shared" si="72"/>
        <v>24.898504981433884</v>
      </c>
      <c r="J246" s="94">
        <f t="shared" si="72"/>
        <v>0</v>
      </c>
      <c r="K246" s="94">
        <f t="shared" si="72"/>
        <v>0</v>
      </c>
      <c r="L246" s="94">
        <f t="shared" si="67"/>
        <v>0</v>
      </c>
      <c r="M246" s="94">
        <f t="shared" si="72"/>
        <v>0</v>
      </c>
      <c r="N246" s="94">
        <f t="shared" si="72"/>
        <v>2.7263575757364222</v>
      </c>
      <c r="O246" s="94">
        <f t="shared" si="72"/>
        <v>2.5666184224128772</v>
      </c>
      <c r="P246" s="94">
        <f t="shared" si="72"/>
        <v>4.9126899159931865</v>
      </c>
      <c r="Q246" s="94">
        <f t="shared" si="72"/>
        <v>5.3118328051032613</v>
      </c>
      <c r="R246" s="94">
        <f t="shared" si="72"/>
        <v>5.1108998230439591</v>
      </c>
      <c r="S246" s="94">
        <f t="shared" si="68"/>
        <v>2.0448129817890597</v>
      </c>
      <c r="T246" s="94">
        <f t="shared" si="72"/>
        <v>8.3996631811490357</v>
      </c>
      <c r="U246" s="94">
        <f t="shared" si="72"/>
        <v>26.112165560646332</v>
      </c>
      <c r="V246" s="94">
        <f t="shared" si="72"/>
        <v>9.0023212664497585</v>
      </c>
      <c r="W246" s="94">
        <f t="shared" si="72"/>
        <v>1.789259621564258</v>
      </c>
      <c r="X246" s="94">
        <f t="shared" si="72"/>
        <v>31.13652584191286</v>
      </c>
      <c r="Y246" s="94">
        <f t="shared" si="72"/>
        <v>11.02792144982747</v>
      </c>
      <c r="Z246" s="94">
        <f t="shared" si="72"/>
        <v>50.568439088495388</v>
      </c>
      <c r="AA246" s="94">
        <f t="shared" si="72"/>
        <v>6.8363789380367299</v>
      </c>
      <c r="AB246" s="94">
        <f t="shared" si="72"/>
        <v>7.2252593104981502</v>
      </c>
      <c r="AC246" s="94">
        <f t="shared" si="69"/>
        <v>8.5838483286532199</v>
      </c>
      <c r="AD246" s="94">
        <f t="shared" si="72"/>
        <v>7.7172485685352923</v>
      </c>
      <c r="AE246" s="94">
        <f t="shared" si="72"/>
        <v>4.8903751420786721</v>
      </c>
      <c r="AF246" s="94">
        <f t="shared" si="72"/>
        <v>2.7263575757364222</v>
      </c>
      <c r="AG246" s="94">
        <f t="shared" si="72"/>
        <v>9.0023212664497585</v>
      </c>
      <c r="AH246" s="94">
        <f t="shared" si="72"/>
        <v>0</v>
      </c>
      <c r="AI246" s="94">
        <f t="shared" si="72"/>
        <v>8.5050659547346861</v>
      </c>
      <c r="AJ246" s="376">
        <f t="shared" si="70"/>
        <v>4.3961058086240428</v>
      </c>
    </row>
    <row r="247" spans="2:36" s="82" customFormat="1" x14ac:dyDescent="0.25">
      <c r="B247" s="83"/>
      <c r="C247" s="9" t="s">
        <v>627</v>
      </c>
      <c r="D247" s="94">
        <f t="shared" si="65"/>
        <v>5.375358970792278</v>
      </c>
      <c r="E247" s="94">
        <f t="shared" ref="E247:AI247" si="73">IF((E32+E102+E173)=0,0,((E102+E173)/(E32+E102+E173)))*100</f>
        <v>30.798889207420089</v>
      </c>
      <c r="F247" s="94">
        <f t="shared" si="73"/>
        <v>2.8685254078332125</v>
      </c>
      <c r="G247" s="94">
        <f t="shared" si="73"/>
        <v>9.5803636593103381</v>
      </c>
      <c r="H247" s="94">
        <f t="shared" si="73"/>
        <v>3.505840699785173</v>
      </c>
      <c r="I247" s="94">
        <f t="shared" si="73"/>
        <v>25.088312391398325</v>
      </c>
      <c r="J247" s="94">
        <f t="shared" si="73"/>
        <v>0</v>
      </c>
      <c r="K247" s="94">
        <f t="shared" si="73"/>
        <v>0</v>
      </c>
      <c r="L247" s="94">
        <f t="shared" si="67"/>
        <v>0</v>
      </c>
      <c r="M247" s="94">
        <f t="shared" si="73"/>
        <v>0</v>
      </c>
      <c r="N247" s="94">
        <f t="shared" si="73"/>
        <v>2.0851468109637561</v>
      </c>
      <c r="O247" s="94">
        <f t="shared" si="73"/>
        <v>3.736422431797628</v>
      </c>
      <c r="P247" s="94">
        <f t="shared" si="73"/>
        <v>6.62123808155253</v>
      </c>
      <c r="Q247" s="94">
        <f t="shared" si="73"/>
        <v>5.2879128868179421</v>
      </c>
      <c r="R247" s="94">
        <f t="shared" si="73"/>
        <v>5.256889966291193</v>
      </c>
      <c r="S247" s="94">
        <f t="shared" si="68"/>
        <v>3.8788449058763814</v>
      </c>
      <c r="T247" s="94">
        <f t="shared" si="73"/>
        <v>7.6171017398697956</v>
      </c>
      <c r="U247" s="94">
        <f t="shared" si="73"/>
        <v>23.543924125324516</v>
      </c>
      <c r="V247" s="94">
        <f t="shared" si="73"/>
        <v>7.8505354573211745</v>
      </c>
      <c r="W247" s="94">
        <f t="shared" si="73"/>
        <v>1.0844354030704277</v>
      </c>
      <c r="X247" s="94">
        <f t="shared" si="73"/>
        <v>33.497605111002812</v>
      </c>
      <c r="Y247" s="94">
        <f t="shared" si="73"/>
        <v>10.85731610721326</v>
      </c>
      <c r="Z247" s="94">
        <f t="shared" si="73"/>
        <v>28.05298686137699</v>
      </c>
      <c r="AA247" s="94">
        <f t="shared" si="73"/>
        <v>6.1192949364360114</v>
      </c>
      <c r="AB247" s="94">
        <f t="shared" si="73"/>
        <v>5.4883843306645721</v>
      </c>
      <c r="AC247" s="94">
        <f t="shared" si="69"/>
        <v>6.8353199067391328</v>
      </c>
      <c r="AD247" s="94">
        <f t="shared" si="73"/>
        <v>6.7922340844218612</v>
      </c>
      <c r="AE247" s="94">
        <f t="shared" si="73"/>
        <v>4.394609944646267</v>
      </c>
      <c r="AF247" s="94">
        <f t="shared" si="73"/>
        <v>2.0851468109637561</v>
      </c>
      <c r="AG247" s="94">
        <f t="shared" si="73"/>
        <v>7.8505354573211745</v>
      </c>
      <c r="AH247" s="94">
        <f t="shared" si="73"/>
        <v>0</v>
      </c>
      <c r="AI247" s="94">
        <f t="shared" si="73"/>
        <v>7.4034352997191881</v>
      </c>
      <c r="AJ247" s="376">
        <f t="shared" si="70"/>
        <v>3.9733448763432224</v>
      </c>
    </row>
    <row r="248" spans="2:36" s="82" customFormat="1" x14ac:dyDescent="0.25">
      <c r="B248" s="83"/>
      <c r="C248" s="9" t="s">
        <v>629</v>
      </c>
      <c r="D248" s="94">
        <f t="shared" si="65"/>
        <v>1.9115340282456972</v>
      </c>
      <c r="E248" s="94">
        <f t="shared" ref="E248:AI248" si="74">IF((E33+E103+E174)=0,0,((E103+E174)/(E33+E103+E174)))*100</f>
        <v>21.770745275128238</v>
      </c>
      <c r="F248" s="94">
        <f t="shared" si="74"/>
        <v>1.7662973038901335</v>
      </c>
      <c r="G248" s="94">
        <f t="shared" si="74"/>
        <v>6.7021636233489934</v>
      </c>
      <c r="H248" s="94">
        <f t="shared" si="74"/>
        <v>1.9506884993580127</v>
      </c>
      <c r="I248" s="94">
        <f t="shared" si="74"/>
        <v>20.752160542716691</v>
      </c>
      <c r="J248" s="94">
        <f t="shared" si="74"/>
        <v>0</v>
      </c>
      <c r="K248" s="94">
        <f t="shared" si="74"/>
        <v>0</v>
      </c>
      <c r="L248" s="94">
        <f t="shared" si="67"/>
        <v>0</v>
      </c>
      <c r="M248" s="94">
        <f t="shared" si="74"/>
        <v>0</v>
      </c>
      <c r="N248" s="94">
        <f t="shared" si="74"/>
        <v>1.2575367435678935</v>
      </c>
      <c r="O248" s="94">
        <f t="shared" si="74"/>
        <v>3.7812159687701983</v>
      </c>
      <c r="P248" s="94">
        <f t="shared" si="74"/>
        <v>3.8648298642033252</v>
      </c>
      <c r="Q248" s="94">
        <f t="shared" si="74"/>
        <v>3.4105146728252289</v>
      </c>
      <c r="R248" s="94">
        <f t="shared" si="74"/>
        <v>3.5998740605304294</v>
      </c>
      <c r="S248" s="94">
        <f t="shared" si="68"/>
        <v>3.1401336536128892</v>
      </c>
      <c r="T248" s="94">
        <f t="shared" si="74"/>
        <v>6.6367447938169333</v>
      </c>
      <c r="U248" s="94">
        <f t="shared" si="74"/>
        <v>23.990955020705933</v>
      </c>
      <c r="V248" s="94">
        <f t="shared" si="74"/>
        <v>8.702585047925842</v>
      </c>
      <c r="W248" s="94">
        <f t="shared" si="74"/>
        <v>0.59220289347265032</v>
      </c>
      <c r="X248" s="94">
        <f t="shared" si="74"/>
        <v>27.568318141973858</v>
      </c>
      <c r="Y248" s="94">
        <f t="shared" si="74"/>
        <v>7.7752249248051175</v>
      </c>
      <c r="Z248" s="94">
        <f t="shared" si="74"/>
        <v>26.419656675947511</v>
      </c>
      <c r="AA248" s="94">
        <f t="shared" si="74"/>
        <v>5.9397394209794028</v>
      </c>
      <c r="AB248" s="94">
        <f t="shared" si="74"/>
        <v>6.2014261790723051</v>
      </c>
      <c r="AC248" s="94">
        <f t="shared" si="69"/>
        <v>5.2180311916897573</v>
      </c>
      <c r="AD248" s="94">
        <f t="shared" si="74"/>
        <v>5.7778444308195249</v>
      </c>
      <c r="AE248" s="94">
        <f t="shared" si="74"/>
        <v>2.9181512284525355</v>
      </c>
      <c r="AF248" s="94">
        <f t="shared" si="74"/>
        <v>1.2575367435678935</v>
      </c>
      <c r="AG248" s="94">
        <f t="shared" si="74"/>
        <v>8.702585047925842</v>
      </c>
      <c r="AH248" s="94">
        <f t="shared" si="74"/>
        <v>0</v>
      </c>
      <c r="AI248" s="94">
        <f t="shared" si="74"/>
        <v>6.0262881379142073</v>
      </c>
      <c r="AJ248" s="376">
        <f t="shared" si="70"/>
        <v>2.4933638523277186</v>
      </c>
    </row>
    <row r="249" spans="2:36" s="82" customFormat="1" x14ac:dyDescent="0.25">
      <c r="B249" s="83"/>
      <c r="C249" s="9" t="s">
        <v>631</v>
      </c>
      <c r="D249" s="94">
        <f t="shared" si="65"/>
        <v>1.9411273227565826</v>
      </c>
      <c r="E249" s="94">
        <f t="shared" ref="E249:AI249" si="75">IF((E34+E104+E175)=0,0,((E104+E175)/(E34+E104+E175)))*100</f>
        <v>26.530134055288507</v>
      </c>
      <c r="F249" s="94">
        <f t="shared" si="75"/>
        <v>2.6005201251505707</v>
      </c>
      <c r="G249" s="94">
        <f t="shared" si="75"/>
        <v>2.992199045588475</v>
      </c>
      <c r="H249" s="94">
        <f t="shared" si="75"/>
        <v>2.6920293793903745</v>
      </c>
      <c r="I249" s="94">
        <f t="shared" si="75"/>
        <v>12.907972987574357</v>
      </c>
      <c r="J249" s="94">
        <f t="shared" si="75"/>
        <v>0</v>
      </c>
      <c r="K249" s="94">
        <f t="shared" si="75"/>
        <v>0</v>
      </c>
      <c r="L249" s="94">
        <f t="shared" si="67"/>
        <v>0</v>
      </c>
      <c r="M249" s="94">
        <f t="shared" si="75"/>
        <v>100</v>
      </c>
      <c r="N249" s="94">
        <f t="shared" si="75"/>
        <v>5.0115923703089447</v>
      </c>
      <c r="O249" s="94">
        <f t="shared" si="75"/>
        <v>0.82200034145716561</v>
      </c>
      <c r="P249" s="94">
        <f t="shared" si="75"/>
        <v>4.0502707842854972</v>
      </c>
      <c r="Q249" s="94">
        <f t="shared" si="75"/>
        <v>4.1960301410477161</v>
      </c>
      <c r="R249" s="94">
        <f t="shared" si="75"/>
        <v>3.6639618453860976</v>
      </c>
      <c r="S249" s="94">
        <f t="shared" si="68"/>
        <v>1.7532257487711871</v>
      </c>
      <c r="T249" s="94">
        <f t="shared" si="75"/>
        <v>20.726062365317851</v>
      </c>
      <c r="U249" s="94">
        <f t="shared" si="75"/>
        <v>11.239252828687549</v>
      </c>
      <c r="V249" s="94">
        <f t="shared" si="75"/>
        <v>4.3523315763096031</v>
      </c>
      <c r="W249" s="94">
        <f t="shared" si="75"/>
        <v>0.14890315362812057</v>
      </c>
      <c r="X249" s="94">
        <f t="shared" si="75"/>
        <v>27.55641890488042</v>
      </c>
      <c r="Y249" s="94">
        <f t="shared" si="75"/>
        <v>9.428884583887081</v>
      </c>
      <c r="Z249" s="94">
        <f t="shared" si="75"/>
        <v>25.870810444450886</v>
      </c>
      <c r="AA249" s="94">
        <f t="shared" si="75"/>
        <v>6.9748549158389332</v>
      </c>
      <c r="AB249" s="94">
        <f t="shared" si="75"/>
        <v>5.1129553886556005</v>
      </c>
      <c r="AC249" s="94">
        <f t="shared" si="69"/>
        <v>4.9142090615750798</v>
      </c>
      <c r="AD249" s="94">
        <f t="shared" si="75"/>
        <v>5.48093258216457</v>
      </c>
      <c r="AE249" s="94">
        <f t="shared" si="75"/>
        <v>3.3622229938936767</v>
      </c>
      <c r="AF249" s="94">
        <f t="shared" si="75"/>
        <v>5.0115923703089447</v>
      </c>
      <c r="AG249" s="94">
        <f t="shared" si="75"/>
        <v>4.3538958394953058</v>
      </c>
      <c r="AH249" s="94">
        <f t="shared" si="75"/>
        <v>0</v>
      </c>
      <c r="AI249" s="94">
        <f t="shared" si="75"/>
        <v>7.2469823773202169</v>
      </c>
      <c r="AJ249" s="376">
        <f t="shared" si="70"/>
        <v>2.9617905198289654</v>
      </c>
    </row>
    <row r="250" spans="2:36" x14ac:dyDescent="0.25">
      <c r="B250" s="15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373"/>
    </row>
    <row r="251" spans="2:36" s="466" customFormat="1" hidden="1" x14ac:dyDescent="0.25">
      <c r="B251" s="463" t="s">
        <v>1044</v>
      </c>
      <c r="C251" s="463" t="s">
        <v>1332</v>
      </c>
      <c r="D251" s="464" t="e">
        <f t="shared" ref="D251:D256" si="76">IF((D36+D106+D177)=0,0,((D106+D177)/(D36+D106+D177)))*100</f>
        <v>#REF!</v>
      </c>
      <c r="E251" s="464" t="e">
        <f t="shared" ref="E251:AI251" si="77">IF((E36+E106+E177)=0,0,((E106+E177)/(E36+E106+E177)))*100</f>
        <v>#REF!</v>
      </c>
      <c r="F251" s="464" t="e">
        <f t="shared" si="77"/>
        <v>#REF!</v>
      </c>
      <c r="G251" s="464" t="e">
        <f t="shared" si="77"/>
        <v>#REF!</v>
      </c>
      <c r="H251" s="464" t="e">
        <f t="shared" si="77"/>
        <v>#REF!</v>
      </c>
      <c r="I251" s="464" t="e">
        <f t="shared" si="77"/>
        <v>#REF!</v>
      </c>
      <c r="J251" s="464" t="e">
        <f t="shared" si="77"/>
        <v>#REF!</v>
      </c>
      <c r="K251" s="464" t="e">
        <f t="shared" si="77"/>
        <v>#REF!</v>
      </c>
      <c r="L251" s="464" t="e">
        <f t="shared" ref="L251:L256" si="78">IF((L36+L106+L177)=0,0,((L106+L177)/(L36+L106+L177)))*100</f>
        <v>#REF!</v>
      </c>
      <c r="M251" s="464" t="e">
        <f t="shared" si="77"/>
        <v>#REF!</v>
      </c>
      <c r="N251" s="464" t="e">
        <f t="shared" si="77"/>
        <v>#REF!</v>
      </c>
      <c r="O251" s="464" t="e">
        <f t="shared" si="77"/>
        <v>#REF!</v>
      </c>
      <c r="P251" s="464" t="e">
        <f t="shared" si="77"/>
        <v>#REF!</v>
      </c>
      <c r="Q251" s="464" t="e">
        <f t="shared" si="77"/>
        <v>#REF!</v>
      </c>
      <c r="R251" s="464" t="e">
        <f t="shared" si="77"/>
        <v>#REF!</v>
      </c>
      <c r="S251" s="464" t="e">
        <f t="shared" ref="S251:S256" si="79">IF((S36+S106+S177)=0,0,((S106+S177)/(S36+S106+S177)))*100</f>
        <v>#REF!</v>
      </c>
      <c r="T251" s="464" t="e">
        <f t="shared" si="77"/>
        <v>#REF!</v>
      </c>
      <c r="U251" s="464" t="e">
        <f t="shared" si="77"/>
        <v>#REF!</v>
      </c>
      <c r="V251" s="464" t="e">
        <f t="shared" si="77"/>
        <v>#REF!</v>
      </c>
      <c r="W251" s="464" t="e">
        <f t="shared" si="77"/>
        <v>#REF!</v>
      </c>
      <c r="X251" s="464" t="e">
        <f t="shared" si="77"/>
        <v>#REF!</v>
      </c>
      <c r="Y251" s="464" t="e">
        <f t="shared" si="77"/>
        <v>#REF!</v>
      </c>
      <c r="Z251" s="464" t="e">
        <f t="shared" si="77"/>
        <v>#REF!</v>
      </c>
      <c r="AA251" s="464" t="e">
        <f t="shared" si="77"/>
        <v>#REF!</v>
      </c>
      <c r="AB251" s="464" t="e">
        <f t="shared" si="77"/>
        <v>#REF!</v>
      </c>
      <c r="AC251" s="464" t="e">
        <f t="shared" ref="AC251:AC256" si="80">IF((AC36+AC106+AC177)=0,0,((AC106+AC177)/(AC36+AC106+AC177)))*100</f>
        <v>#REF!</v>
      </c>
      <c r="AD251" s="464" t="e">
        <f t="shared" si="77"/>
        <v>#REF!</v>
      </c>
      <c r="AE251" s="464" t="e">
        <f t="shared" si="77"/>
        <v>#REF!</v>
      </c>
      <c r="AF251" s="464" t="e">
        <f t="shared" si="77"/>
        <v>#REF!</v>
      </c>
      <c r="AG251" s="464" t="e">
        <f t="shared" si="77"/>
        <v>#REF!</v>
      </c>
      <c r="AH251" s="464" t="e">
        <f t="shared" si="77"/>
        <v>#REF!</v>
      </c>
      <c r="AI251" s="464" t="e">
        <f t="shared" si="77"/>
        <v>#REF!</v>
      </c>
      <c r="AJ251" s="465" t="e">
        <f t="shared" ref="AJ251:AJ256" si="81">IF((AJ36+AJ106+AJ177)=0,0,((AJ106+AJ177)/(AJ36+AJ106+AJ177)))*100</f>
        <v>#REF!</v>
      </c>
    </row>
    <row r="252" spans="2:36" s="424" customFormat="1" hidden="1" x14ac:dyDescent="0.25">
      <c r="B252" s="423"/>
      <c r="C252" s="493" t="s">
        <v>623</v>
      </c>
      <c r="D252" s="498" t="e">
        <f t="shared" si="76"/>
        <v>#REF!</v>
      </c>
      <c r="E252" s="498" t="e">
        <f t="shared" ref="E252:AI252" si="82">IF((E37+E107+E178)=0,0,((E107+E178)/(E37+E107+E178)))*100</f>
        <v>#REF!</v>
      </c>
      <c r="F252" s="498" t="e">
        <f t="shared" si="82"/>
        <v>#REF!</v>
      </c>
      <c r="G252" s="498" t="e">
        <f t="shared" si="82"/>
        <v>#REF!</v>
      </c>
      <c r="H252" s="498" t="e">
        <f t="shared" si="82"/>
        <v>#REF!</v>
      </c>
      <c r="I252" s="498" t="e">
        <f t="shared" si="82"/>
        <v>#REF!</v>
      </c>
      <c r="J252" s="498" t="e">
        <f t="shared" si="82"/>
        <v>#REF!</v>
      </c>
      <c r="K252" s="498" t="e">
        <f t="shared" si="82"/>
        <v>#REF!</v>
      </c>
      <c r="L252" s="498" t="e">
        <f t="shared" si="78"/>
        <v>#REF!</v>
      </c>
      <c r="M252" s="498" t="e">
        <f t="shared" si="82"/>
        <v>#REF!</v>
      </c>
      <c r="N252" s="498" t="e">
        <f t="shared" si="82"/>
        <v>#REF!</v>
      </c>
      <c r="O252" s="498" t="e">
        <f t="shared" si="82"/>
        <v>#REF!</v>
      </c>
      <c r="P252" s="498" t="e">
        <f t="shared" si="82"/>
        <v>#REF!</v>
      </c>
      <c r="Q252" s="498" t="e">
        <f t="shared" si="82"/>
        <v>#REF!</v>
      </c>
      <c r="R252" s="498" t="e">
        <f t="shared" si="82"/>
        <v>#REF!</v>
      </c>
      <c r="S252" s="498" t="e">
        <f t="shared" si="79"/>
        <v>#REF!</v>
      </c>
      <c r="T252" s="498" t="e">
        <f t="shared" si="82"/>
        <v>#REF!</v>
      </c>
      <c r="U252" s="498" t="e">
        <f t="shared" si="82"/>
        <v>#REF!</v>
      </c>
      <c r="V252" s="498" t="e">
        <f t="shared" si="82"/>
        <v>#REF!</v>
      </c>
      <c r="W252" s="498" t="e">
        <f t="shared" si="82"/>
        <v>#REF!</v>
      </c>
      <c r="X252" s="498" t="e">
        <f t="shared" si="82"/>
        <v>#REF!</v>
      </c>
      <c r="Y252" s="498" t="e">
        <f t="shared" si="82"/>
        <v>#REF!</v>
      </c>
      <c r="Z252" s="498" t="e">
        <f t="shared" si="82"/>
        <v>#REF!</v>
      </c>
      <c r="AA252" s="498" t="e">
        <f t="shared" si="82"/>
        <v>#REF!</v>
      </c>
      <c r="AB252" s="498" t="e">
        <f t="shared" si="82"/>
        <v>#REF!</v>
      </c>
      <c r="AC252" s="498" t="e">
        <f t="shared" si="80"/>
        <v>#REF!</v>
      </c>
      <c r="AD252" s="498" t="e">
        <f t="shared" si="82"/>
        <v>#REF!</v>
      </c>
      <c r="AE252" s="498" t="e">
        <f t="shared" si="82"/>
        <v>#REF!</v>
      </c>
      <c r="AF252" s="498" t="e">
        <f t="shared" si="82"/>
        <v>#REF!</v>
      </c>
      <c r="AG252" s="498" t="e">
        <f t="shared" si="82"/>
        <v>#REF!</v>
      </c>
      <c r="AH252" s="498" t="e">
        <f t="shared" si="82"/>
        <v>#REF!</v>
      </c>
      <c r="AI252" s="498" t="e">
        <f t="shared" si="82"/>
        <v>#REF!</v>
      </c>
      <c r="AJ252" s="499" t="e">
        <f t="shared" si="81"/>
        <v>#REF!</v>
      </c>
    </row>
    <row r="253" spans="2:36" s="424" customFormat="1" hidden="1" x14ac:dyDescent="0.25">
      <c r="B253" s="423"/>
      <c r="C253" s="493" t="s">
        <v>625</v>
      </c>
      <c r="D253" s="498" t="e">
        <f t="shared" si="76"/>
        <v>#REF!</v>
      </c>
      <c r="E253" s="498" t="e">
        <f t="shared" ref="E253:AI253" si="83">IF((E38+E108+E179)=0,0,((E108+E179)/(E38+E108+E179)))*100</f>
        <v>#REF!</v>
      </c>
      <c r="F253" s="498" t="e">
        <f t="shared" si="83"/>
        <v>#REF!</v>
      </c>
      <c r="G253" s="498" t="e">
        <f t="shared" si="83"/>
        <v>#REF!</v>
      </c>
      <c r="H253" s="498" t="e">
        <f t="shared" si="83"/>
        <v>#REF!</v>
      </c>
      <c r="I253" s="498" t="e">
        <f t="shared" si="83"/>
        <v>#REF!</v>
      </c>
      <c r="J253" s="498" t="e">
        <f t="shared" si="83"/>
        <v>#REF!</v>
      </c>
      <c r="K253" s="498" t="e">
        <f t="shared" si="83"/>
        <v>#REF!</v>
      </c>
      <c r="L253" s="498" t="e">
        <f t="shared" si="78"/>
        <v>#REF!</v>
      </c>
      <c r="M253" s="498" t="e">
        <f t="shared" si="83"/>
        <v>#REF!</v>
      </c>
      <c r="N253" s="498" t="e">
        <f t="shared" si="83"/>
        <v>#REF!</v>
      </c>
      <c r="O253" s="498" t="e">
        <f t="shared" si="83"/>
        <v>#REF!</v>
      </c>
      <c r="P253" s="498" t="e">
        <f t="shared" si="83"/>
        <v>#REF!</v>
      </c>
      <c r="Q253" s="498" t="e">
        <f t="shared" si="83"/>
        <v>#REF!</v>
      </c>
      <c r="R253" s="498" t="e">
        <f t="shared" si="83"/>
        <v>#REF!</v>
      </c>
      <c r="S253" s="498" t="e">
        <f t="shared" si="79"/>
        <v>#REF!</v>
      </c>
      <c r="T253" s="498" t="e">
        <f t="shared" si="83"/>
        <v>#REF!</v>
      </c>
      <c r="U253" s="498" t="e">
        <f t="shared" si="83"/>
        <v>#REF!</v>
      </c>
      <c r="V253" s="498" t="e">
        <f t="shared" si="83"/>
        <v>#REF!</v>
      </c>
      <c r="W253" s="498" t="e">
        <f t="shared" si="83"/>
        <v>#REF!</v>
      </c>
      <c r="X253" s="498" t="e">
        <f t="shared" si="83"/>
        <v>#REF!</v>
      </c>
      <c r="Y253" s="498" t="e">
        <f t="shared" si="83"/>
        <v>#REF!</v>
      </c>
      <c r="Z253" s="498" t="e">
        <f t="shared" si="83"/>
        <v>#REF!</v>
      </c>
      <c r="AA253" s="498" t="e">
        <f t="shared" si="83"/>
        <v>#REF!</v>
      </c>
      <c r="AB253" s="498" t="e">
        <f t="shared" si="83"/>
        <v>#REF!</v>
      </c>
      <c r="AC253" s="498" t="e">
        <f t="shared" si="80"/>
        <v>#REF!</v>
      </c>
      <c r="AD253" s="498" t="e">
        <f t="shared" si="83"/>
        <v>#REF!</v>
      </c>
      <c r="AE253" s="498" t="e">
        <f t="shared" si="83"/>
        <v>#REF!</v>
      </c>
      <c r="AF253" s="498" t="e">
        <f t="shared" si="83"/>
        <v>#REF!</v>
      </c>
      <c r="AG253" s="498" t="e">
        <f t="shared" si="83"/>
        <v>#REF!</v>
      </c>
      <c r="AH253" s="498" t="e">
        <f t="shared" si="83"/>
        <v>#REF!</v>
      </c>
      <c r="AI253" s="498" t="e">
        <f t="shared" si="83"/>
        <v>#REF!</v>
      </c>
      <c r="AJ253" s="499" t="e">
        <f t="shared" si="81"/>
        <v>#REF!</v>
      </c>
    </row>
    <row r="254" spans="2:36" s="424" customFormat="1" hidden="1" x14ac:dyDescent="0.25">
      <c r="B254" s="423"/>
      <c r="C254" s="493" t="s">
        <v>627</v>
      </c>
      <c r="D254" s="498" t="e">
        <f t="shared" si="76"/>
        <v>#REF!</v>
      </c>
      <c r="E254" s="498" t="e">
        <f t="shared" ref="E254:AI254" si="84">IF((E39+E109+E180)=0,0,((E109+E180)/(E39+E109+E180)))*100</f>
        <v>#REF!</v>
      </c>
      <c r="F254" s="498" t="e">
        <f t="shared" si="84"/>
        <v>#REF!</v>
      </c>
      <c r="G254" s="498" t="e">
        <f t="shared" si="84"/>
        <v>#REF!</v>
      </c>
      <c r="H254" s="498" t="e">
        <f t="shared" si="84"/>
        <v>#REF!</v>
      </c>
      <c r="I254" s="498" t="e">
        <f t="shared" si="84"/>
        <v>#REF!</v>
      </c>
      <c r="J254" s="498" t="e">
        <f t="shared" si="84"/>
        <v>#REF!</v>
      </c>
      <c r="K254" s="498" t="e">
        <f t="shared" si="84"/>
        <v>#REF!</v>
      </c>
      <c r="L254" s="498" t="e">
        <f t="shared" si="78"/>
        <v>#REF!</v>
      </c>
      <c r="M254" s="498" t="e">
        <f t="shared" si="84"/>
        <v>#REF!</v>
      </c>
      <c r="N254" s="498" t="e">
        <f t="shared" si="84"/>
        <v>#REF!</v>
      </c>
      <c r="O254" s="498" t="e">
        <f t="shared" si="84"/>
        <v>#REF!</v>
      </c>
      <c r="P254" s="498" t="e">
        <f t="shared" si="84"/>
        <v>#REF!</v>
      </c>
      <c r="Q254" s="498" t="e">
        <f t="shared" si="84"/>
        <v>#REF!</v>
      </c>
      <c r="R254" s="498" t="e">
        <f t="shared" si="84"/>
        <v>#REF!</v>
      </c>
      <c r="S254" s="498" t="e">
        <f t="shared" si="79"/>
        <v>#REF!</v>
      </c>
      <c r="T254" s="498" t="e">
        <f t="shared" si="84"/>
        <v>#REF!</v>
      </c>
      <c r="U254" s="498" t="e">
        <f t="shared" si="84"/>
        <v>#REF!</v>
      </c>
      <c r="V254" s="498" t="e">
        <f t="shared" si="84"/>
        <v>#REF!</v>
      </c>
      <c r="W254" s="498" t="e">
        <f t="shared" si="84"/>
        <v>#REF!</v>
      </c>
      <c r="X254" s="498" t="e">
        <f t="shared" si="84"/>
        <v>#REF!</v>
      </c>
      <c r="Y254" s="498" t="e">
        <f t="shared" si="84"/>
        <v>#REF!</v>
      </c>
      <c r="Z254" s="498" t="e">
        <f t="shared" si="84"/>
        <v>#REF!</v>
      </c>
      <c r="AA254" s="498" t="e">
        <f t="shared" si="84"/>
        <v>#REF!</v>
      </c>
      <c r="AB254" s="498" t="e">
        <f t="shared" si="84"/>
        <v>#REF!</v>
      </c>
      <c r="AC254" s="498" t="e">
        <f t="shared" si="80"/>
        <v>#REF!</v>
      </c>
      <c r="AD254" s="498" t="e">
        <f t="shared" si="84"/>
        <v>#REF!</v>
      </c>
      <c r="AE254" s="498" t="e">
        <f t="shared" si="84"/>
        <v>#REF!</v>
      </c>
      <c r="AF254" s="498" t="e">
        <f t="shared" si="84"/>
        <v>#REF!</v>
      </c>
      <c r="AG254" s="498" t="e">
        <f t="shared" si="84"/>
        <v>#REF!</v>
      </c>
      <c r="AH254" s="498" t="e">
        <f t="shared" si="84"/>
        <v>#REF!</v>
      </c>
      <c r="AI254" s="498" t="e">
        <f t="shared" si="84"/>
        <v>#REF!</v>
      </c>
      <c r="AJ254" s="499" t="e">
        <f t="shared" si="81"/>
        <v>#REF!</v>
      </c>
    </row>
    <row r="255" spans="2:36" s="424" customFormat="1" hidden="1" x14ac:dyDescent="0.25">
      <c r="B255" s="423"/>
      <c r="C255" s="493" t="s">
        <v>629</v>
      </c>
      <c r="D255" s="498" t="e">
        <f t="shared" si="76"/>
        <v>#REF!</v>
      </c>
      <c r="E255" s="498" t="e">
        <f t="shared" ref="E255:AI255" si="85">IF((E40+E110+E181)=0,0,((E110+E181)/(E40+E110+E181)))*100</f>
        <v>#REF!</v>
      </c>
      <c r="F255" s="498" t="e">
        <f t="shared" si="85"/>
        <v>#REF!</v>
      </c>
      <c r="G255" s="498" t="e">
        <f t="shared" si="85"/>
        <v>#REF!</v>
      </c>
      <c r="H255" s="498" t="e">
        <f t="shared" si="85"/>
        <v>#REF!</v>
      </c>
      <c r="I255" s="498" t="e">
        <f t="shared" si="85"/>
        <v>#REF!</v>
      </c>
      <c r="J255" s="498" t="e">
        <f t="shared" si="85"/>
        <v>#REF!</v>
      </c>
      <c r="K255" s="498" t="e">
        <f t="shared" si="85"/>
        <v>#REF!</v>
      </c>
      <c r="L255" s="498" t="e">
        <f t="shared" si="78"/>
        <v>#REF!</v>
      </c>
      <c r="M255" s="498" t="e">
        <f t="shared" si="85"/>
        <v>#REF!</v>
      </c>
      <c r="N255" s="498" t="e">
        <f t="shared" si="85"/>
        <v>#REF!</v>
      </c>
      <c r="O255" s="498" t="e">
        <f t="shared" si="85"/>
        <v>#REF!</v>
      </c>
      <c r="P255" s="498" t="e">
        <f t="shared" si="85"/>
        <v>#REF!</v>
      </c>
      <c r="Q255" s="498" t="e">
        <f t="shared" si="85"/>
        <v>#REF!</v>
      </c>
      <c r="R255" s="498" t="e">
        <f t="shared" si="85"/>
        <v>#REF!</v>
      </c>
      <c r="S255" s="498" t="e">
        <f t="shared" si="79"/>
        <v>#REF!</v>
      </c>
      <c r="T255" s="498" t="e">
        <f t="shared" si="85"/>
        <v>#REF!</v>
      </c>
      <c r="U255" s="498" t="e">
        <f t="shared" si="85"/>
        <v>#REF!</v>
      </c>
      <c r="V255" s="498" t="e">
        <f t="shared" si="85"/>
        <v>#REF!</v>
      </c>
      <c r="W255" s="498" t="e">
        <f t="shared" si="85"/>
        <v>#REF!</v>
      </c>
      <c r="X255" s="498" t="e">
        <f t="shared" si="85"/>
        <v>#REF!</v>
      </c>
      <c r="Y255" s="498" t="e">
        <f t="shared" si="85"/>
        <v>#REF!</v>
      </c>
      <c r="Z255" s="498" t="e">
        <f t="shared" si="85"/>
        <v>#REF!</v>
      </c>
      <c r="AA255" s="498" t="e">
        <f t="shared" si="85"/>
        <v>#REF!</v>
      </c>
      <c r="AB255" s="498" t="e">
        <f t="shared" si="85"/>
        <v>#REF!</v>
      </c>
      <c r="AC255" s="498" t="e">
        <f t="shared" si="80"/>
        <v>#REF!</v>
      </c>
      <c r="AD255" s="498" t="e">
        <f t="shared" si="85"/>
        <v>#REF!</v>
      </c>
      <c r="AE255" s="498" t="e">
        <f t="shared" si="85"/>
        <v>#REF!</v>
      </c>
      <c r="AF255" s="498" t="e">
        <f t="shared" si="85"/>
        <v>#REF!</v>
      </c>
      <c r="AG255" s="498" t="e">
        <f t="shared" si="85"/>
        <v>#REF!</v>
      </c>
      <c r="AH255" s="498" t="e">
        <f t="shared" si="85"/>
        <v>#REF!</v>
      </c>
      <c r="AI255" s="498" t="e">
        <f t="shared" si="85"/>
        <v>#REF!</v>
      </c>
      <c r="AJ255" s="499" t="e">
        <f t="shared" si="81"/>
        <v>#REF!</v>
      </c>
    </row>
    <row r="256" spans="2:36" s="424" customFormat="1" hidden="1" x14ac:dyDescent="0.25">
      <c r="B256" s="423"/>
      <c r="C256" s="493" t="s">
        <v>631</v>
      </c>
      <c r="D256" s="498" t="e">
        <f t="shared" si="76"/>
        <v>#REF!</v>
      </c>
      <c r="E256" s="498" t="e">
        <f t="shared" ref="E256:AI256" si="86">IF((E41+E111+E182)=0,0,((E111+E182)/(E41+E111+E182)))*100</f>
        <v>#REF!</v>
      </c>
      <c r="F256" s="498" t="e">
        <f t="shared" si="86"/>
        <v>#REF!</v>
      </c>
      <c r="G256" s="498" t="e">
        <f t="shared" si="86"/>
        <v>#REF!</v>
      </c>
      <c r="H256" s="498" t="e">
        <f t="shared" si="86"/>
        <v>#REF!</v>
      </c>
      <c r="I256" s="498" t="e">
        <f t="shared" si="86"/>
        <v>#REF!</v>
      </c>
      <c r="J256" s="498" t="e">
        <f t="shared" si="86"/>
        <v>#REF!</v>
      </c>
      <c r="K256" s="498" t="e">
        <f t="shared" si="86"/>
        <v>#REF!</v>
      </c>
      <c r="L256" s="498" t="e">
        <f t="shared" si="78"/>
        <v>#REF!</v>
      </c>
      <c r="M256" s="498" t="e">
        <f t="shared" si="86"/>
        <v>#REF!</v>
      </c>
      <c r="N256" s="498" t="e">
        <f t="shared" si="86"/>
        <v>#REF!</v>
      </c>
      <c r="O256" s="498" t="e">
        <f t="shared" si="86"/>
        <v>#REF!</v>
      </c>
      <c r="P256" s="498" t="e">
        <f t="shared" si="86"/>
        <v>#REF!</v>
      </c>
      <c r="Q256" s="498" t="e">
        <f t="shared" si="86"/>
        <v>#REF!</v>
      </c>
      <c r="R256" s="498" t="e">
        <f t="shared" si="86"/>
        <v>#REF!</v>
      </c>
      <c r="S256" s="498" t="e">
        <f t="shared" si="79"/>
        <v>#REF!</v>
      </c>
      <c r="T256" s="498" t="e">
        <f t="shared" si="86"/>
        <v>#REF!</v>
      </c>
      <c r="U256" s="498" t="e">
        <f t="shared" si="86"/>
        <v>#REF!</v>
      </c>
      <c r="V256" s="498" t="e">
        <f t="shared" si="86"/>
        <v>#REF!</v>
      </c>
      <c r="W256" s="498" t="e">
        <f t="shared" si="86"/>
        <v>#REF!</v>
      </c>
      <c r="X256" s="498" t="e">
        <f t="shared" si="86"/>
        <v>#REF!</v>
      </c>
      <c r="Y256" s="498" t="e">
        <f t="shared" si="86"/>
        <v>#REF!</v>
      </c>
      <c r="Z256" s="498" t="e">
        <f t="shared" si="86"/>
        <v>#REF!</v>
      </c>
      <c r="AA256" s="498" t="e">
        <f t="shared" si="86"/>
        <v>#REF!</v>
      </c>
      <c r="AB256" s="498" t="e">
        <f t="shared" si="86"/>
        <v>#REF!</v>
      </c>
      <c r="AC256" s="498" t="e">
        <f t="shared" si="80"/>
        <v>#REF!</v>
      </c>
      <c r="AD256" s="498" t="e">
        <f t="shared" si="86"/>
        <v>#REF!</v>
      </c>
      <c r="AE256" s="498" t="e">
        <f t="shared" si="86"/>
        <v>#REF!</v>
      </c>
      <c r="AF256" s="498" t="e">
        <f t="shared" si="86"/>
        <v>#REF!</v>
      </c>
      <c r="AG256" s="498" t="e">
        <f t="shared" si="86"/>
        <v>#REF!</v>
      </c>
      <c r="AH256" s="498" t="e">
        <f t="shared" si="86"/>
        <v>#REF!</v>
      </c>
      <c r="AI256" s="498" t="e">
        <f t="shared" si="86"/>
        <v>#REF!</v>
      </c>
      <c r="AJ256" s="499" t="e">
        <f t="shared" si="81"/>
        <v>#REF!</v>
      </c>
    </row>
    <row r="257" spans="2:36" hidden="1" x14ac:dyDescent="0.25">
      <c r="B257" s="15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373"/>
    </row>
    <row r="258" spans="2:36" s="466" customFormat="1" hidden="1" x14ac:dyDescent="0.25">
      <c r="B258" s="463" t="s">
        <v>1045</v>
      </c>
      <c r="C258" s="463" t="s">
        <v>1332</v>
      </c>
      <c r="D258" s="464" t="e">
        <f t="shared" ref="D258:D263" si="87">IF((D43+D113+D184)=0,0,((D113+D184)/(D43+D113+D184)))*100</f>
        <v>#REF!</v>
      </c>
      <c r="E258" s="464" t="e">
        <f t="shared" ref="E258:AI258" si="88">IF((E43+E113+E184)=0,0,((E113+E184)/(E43+E113+E184)))*100</f>
        <v>#REF!</v>
      </c>
      <c r="F258" s="464" t="e">
        <f t="shared" si="88"/>
        <v>#REF!</v>
      </c>
      <c r="G258" s="464" t="e">
        <f t="shared" si="88"/>
        <v>#REF!</v>
      </c>
      <c r="H258" s="464" t="e">
        <f t="shared" si="88"/>
        <v>#REF!</v>
      </c>
      <c r="I258" s="464" t="e">
        <f t="shared" si="88"/>
        <v>#REF!</v>
      </c>
      <c r="J258" s="464" t="e">
        <f t="shared" si="88"/>
        <v>#REF!</v>
      </c>
      <c r="K258" s="464" t="e">
        <f t="shared" si="88"/>
        <v>#REF!</v>
      </c>
      <c r="L258" s="464" t="e">
        <f t="shared" ref="L258:L263" si="89">IF((L43+L113+L184)=0,0,((L113+L184)/(L43+L113+L184)))*100</f>
        <v>#REF!</v>
      </c>
      <c r="M258" s="464" t="e">
        <f t="shared" si="88"/>
        <v>#REF!</v>
      </c>
      <c r="N258" s="464" t="e">
        <f t="shared" si="88"/>
        <v>#REF!</v>
      </c>
      <c r="O258" s="464" t="e">
        <f t="shared" si="88"/>
        <v>#REF!</v>
      </c>
      <c r="P258" s="464" t="e">
        <f t="shared" si="88"/>
        <v>#REF!</v>
      </c>
      <c r="Q258" s="464" t="e">
        <f t="shared" si="88"/>
        <v>#REF!</v>
      </c>
      <c r="R258" s="464" t="e">
        <f t="shared" si="88"/>
        <v>#REF!</v>
      </c>
      <c r="S258" s="464" t="e">
        <f t="shared" ref="S258:S263" si="90">IF((S43+S113+S184)=0,0,((S113+S184)/(S43+S113+S184)))*100</f>
        <v>#REF!</v>
      </c>
      <c r="T258" s="464" t="e">
        <f t="shared" si="88"/>
        <v>#REF!</v>
      </c>
      <c r="U258" s="464" t="e">
        <f t="shared" si="88"/>
        <v>#REF!</v>
      </c>
      <c r="V258" s="464" t="e">
        <f t="shared" si="88"/>
        <v>#REF!</v>
      </c>
      <c r="W258" s="464" t="e">
        <f t="shared" si="88"/>
        <v>#REF!</v>
      </c>
      <c r="X258" s="464" t="e">
        <f t="shared" si="88"/>
        <v>#REF!</v>
      </c>
      <c r="Y258" s="464" t="e">
        <f t="shared" si="88"/>
        <v>#REF!</v>
      </c>
      <c r="Z258" s="464" t="e">
        <f t="shared" si="88"/>
        <v>#REF!</v>
      </c>
      <c r="AA258" s="464" t="e">
        <f t="shared" si="88"/>
        <v>#REF!</v>
      </c>
      <c r="AB258" s="464" t="e">
        <f t="shared" si="88"/>
        <v>#REF!</v>
      </c>
      <c r="AC258" s="464" t="e">
        <f t="shared" ref="AC258:AC263" si="91">IF((AC43+AC113+AC184)=0,0,((AC113+AC184)/(AC43+AC113+AC184)))*100</f>
        <v>#REF!</v>
      </c>
      <c r="AD258" s="464" t="e">
        <f t="shared" si="88"/>
        <v>#REF!</v>
      </c>
      <c r="AE258" s="464" t="e">
        <f t="shared" si="88"/>
        <v>#REF!</v>
      </c>
      <c r="AF258" s="464" t="e">
        <f t="shared" si="88"/>
        <v>#REF!</v>
      </c>
      <c r="AG258" s="464" t="e">
        <f t="shared" si="88"/>
        <v>#REF!</v>
      </c>
      <c r="AH258" s="464" t="e">
        <f t="shared" si="88"/>
        <v>#REF!</v>
      </c>
      <c r="AI258" s="464" t="e">
        <f t="shared" si="88"/>
        <v>#REF!</v>
      </c>
      <c r="AJ258" s="465" t="e">
        <f t="shared" ref="AJ258:AJ263" si="92">IF((AJ43+AJ113+AJ184)=0,0,((AJ113+AJ184)/(AJ43+AJ113+AJ184)))*100</f>
        <v>#REF!</v>
      </c>
    </row>
    <row r="259" spans="2:36" s="424" customFormat="1" hidden="1" x14ac:dyDescent="0.25">
      <c r="B259" s="423"/>
      <c r="C259" s="493" t="s">
        <v>623</v>
      </c>
      <c r="D259" s="498" t="e">
        <f t="shared" si="87"/>
        <v>#REF!</v>
      </c>
      <c r="E259" s="498" t="e">
        <f t="shared" ref="E259:AI259" si="93">IF((E44+E114+E185)=0,0,((E114+E185)/(E44+E114+E185)))*100</f>
        <v>#REF!</v>
      </c>
      <c r="F259" s="498" t="e">
        <f t="shared" si="93"/>
        <v>#REF!</v>
      </c>
      <c r="G259" s="498" t="e">
        <f t="shared" si="93"/>
        <v>#REF!</v>
      </c>
      <c r="H259" s="498" t="e">
        <f t="shared" si="93"/>
        <v>#REF!</v>
      </c>
      <c r="I259" s="498" t="e">
        <f t="shared" si="93"/>
        <v>#REF!</v>
      </c>
      <c r="J259" s="498" t="e">
        <f t="shared" si="93"/>
        <v>#REF!</v>
      </c>
      <c r="K259" s="498" t="e">
        <f t="shared" si="93"/>
        <v>#REF!</v>
      </c>
      <c r="L259" s="498" t="e">
        <f t="shared" si="89"/>
        <v>#REF!</v>
      </c>
      <c r="M259" s="498" t="e">
        <f t="shared" si="93"/>
        <v>#REF!</v>
      </c>
      <c r="N259" s="498" t="e">
        <f t="shared" si="93"/>
        <v>#REF!</v>
      </c>
      <c r="O259" s="498" t="e">
        <f t="shared" si="93"/>
        <v>#REF!</v>
      </c>
      <c r="P259" s="498" t="e">
        <f t="shared" si="93"/>
        <v>#REF!</v>
      </c>
      <c r="Q259" s="498" t="e">
        <f t="shared" si="93"/>
        <v>#REF!</v>
      </c>
      <c r="R259" s="498" t="e">
        <f t="shared" si="93"/>
        <v>#REF!</v>
      </c>
      <c r="S259" s="498" t="e">
        <f t="shared" si="90"/>
        <v>#REF!</v>
      </c>
      <c r="T259" s="498" t="e">
        <f t="shared" si="93"/>
        <v>#REF!</v>
      </c>
      <c r="U259" s="498" t="e">
        <f t="shared" si="93"/>
        <v>#REF!</v>
      </c>
      <c r="V259" s="498" t="e">
        <f t="shared" si="93"/>
        <v>#REF!</v>
      </c>
      <c r="W259" s="498" t="e">
        <f t="shared" si="93"/>
        <v>#REF!</v>
      </c>
      <c r="X259" s="498" t="e">
        <f t="shared" si="93"/>
        <v>#REF!</v>
      </c>
      <c r="Y259" s="498" t="e">
        <f t="shared" si="93"/>
        <v>#REF!</v>
      </c>
      <c r="Z259" s="498" t="e">
        <f t="shared" si="93"/>
        <v>#REF!</v>
      </c>
      <c r="AA259" s="498" t="e">
        <f t="shared" si="93"/>
        <v>#REF!</v>
      </c>
      <c r="AB259" s="498" t="e">
        <f t="shared" si="93"/>
        <v>#REF!</v>
      </c>
      <c r="AC259" s="498" t="e">
        <f t="shared" si="91"/>
        <v>#REF!</v>
      </c>
      <c r="AD259" s="498" t="e">
        <f t="shared" si="93"/>
        <v>#REF!</v>
      </c>
      <c r="AE259" s="498" t="e">
        <f t="shared" si="93"/>
        <v>#REF!</v>
      </c>
      <c r="AF259" s="498" t="e">
        <f t="shared" si="93"/>
        <v>#REF!</v>
      </c>
      <c r="AG259" s="498" t="e">
        <f t="shared" si="93"/>
        <v>#REF!</v>
      </c>
      <c r="AH259" s="498" t="e">
        <f t="shared" si="93"/>
        <v>#REF!</v>
      </c>
      <c r="AI259" s="498" t="e">
        <f t="shared" si="93"/>
        <v>#REF!</v>
      </c>
      <c r="AJ259" s="499" t="e">
        <f t="shared" si="92"/>
        <v>#REF!</v>
      </c>
    </row>
    <row r="260" spans="2:36" s="424" customFormat="1" hidden="1" x14ac:dyDescent="0.25">
      <c r="B260" s="423"/>
      <c r="C260" s="493" t="s">
        <v>625</v>
      </c>
      <c r="D260" s="498" t="e">
        <f t="shared" si="87"/>
        <v>#REF!</v>
      </c>
      <c r="E260" s="498" t="e">
        <f t="shared" ref="E260:AI260" si="94">IF((E45+E115+E186)=0,0,((E115+E186)/(E45+E115+E186)))*100</f>
        <v>#REF!</v>
      </c>
      <c r="F260" s="498" t="e">
        <f t="shared" si="94"/>
        <v>#REF!</v>
      </c>
      <c r="G260" s="498" t="e">
        <f t="shared" si="94"/>
        <v>#REF!</v>
      </c>
      <c r="H260" s="498" t="e">
        <f t="shared" si="94"/>
        <v>#REF!</v>
      </c>
      <c r="I260" s="498" t="e">
        <f t="shared" si="94"/>
        <v>#REF!</v>
      </c>
      <c r="J260" s="498" t="e">
        <f t="shared" si="94"/>
        <v>#REF!</v>
      </c>
      <c r="K260" s="498" t="e">
        <f t="shared" si="94"/>
        <v>#REF!</v>
      </c>
      <c r="L260" s="498" t="e">
        <f t="shared" si="89"/>
        <v>#REF!</v>
      </c>
      <c r="M260" s="498" t="e">
        <f t="shared" si="94"/>
        <v>#REF!</v>
      </c>
      <c r="N260" s="498" t="e">
        <f t="shared" si="94"/>
        <v>#REF!</v>
      </c>
      <c r="O260" s="498" t="e">
        <f t="shared" si="94"/>
        <v>#REF!</v>
      </c>
      <c r="P260" s="498" t="e">
        <f t="shared" si="94"/>
        <v>#REF!</v>
      </c>
      <c r="Q260" s="498" t="e">
        <f t="shared" si="94"/>
        <v>#REF!</v>
      </c>
      <c r="R260" s="498" t="e">
        <f t="shared" si="94"/>
        <v>#REF!</v>
      </c>
      <c r="S260" s="498" t="e">
        <f t="shared" si="90"/>
        <v>#REF!</v>
      </c>
      <c r="T260" s="498" t="e">
        <f t="shared" si="94"/>
        <v>#REF!</v>
      </c>
      <c r="U260" s="498" t="e">
        <f t="shared" si="94"/>
        <v>#REF!</v>
      </c>
      <c r="V260" s="498" t="e">
        <f t="shared" si="94"/>
        <v>#REF!</v>
      </c>
      <c r="W260" s="498" t="e">
        <f t="shared" si="94"/>
        <v>#REF!</v>
      </c>
      <c r="X260" s="498" t="e">
        <f t="shared" si="94"/>
        <v>#REF!</v>
      </c>
      <c r="Y260" s="498" t="e">
        <f t="shared" si="94"/>
        <v>#REF!</v>
      </c>
      <c r="Z260" s="498" t="e">
        <f t="shared" si="94"/>
        <v>#REF!</v>
      </c>
      <c r="AA260" s="498" t="e">
        <f t="shared" si="94"/>
        <v>#REF!</v>
      </c>
      <c r="AB260" s="498" t="e">
        <f t="shared" si="94"/>
        <v>#REF!</v>
      </c>
      <c r="AC260" s="498" t="e">
        <f t="shared" si="91"/>
        <v>#REF!</v>
      </c>
      <c r="AD260" s="498" t="e">
        <f t="shared" si="94"/>
        <v>#REF!</v>
      </c>
      <c r="AE260" s="498" t="e">
        <f t="shared" si="94"/>
        <v>#REF!</v>
      </c>
      <c r="AF260" s="498" t="e">
        <f t="shared" si="94"/>
        <v>#REF!</v>
      </c>
      <c r="AG260" s="498" t="e">
        <f t="shared" si="94"/>
        <v>#REF!</v>
      </c>
      <c r="AH260" s="498" t="e">
        <f t="shared" si="94"/>
        <v>#REF!</v>
      </c>
      <c r="AI260" s="498" t="e">
        <f t="shared" si="94"/>
        <v>#REF!</v>
      </c>
      <c r="AJ260" s="499" t="e">
        <f t="shared" si="92"/>
        <v>#REF!</v>
      </c>
    </row>
    <row r="261" spans="2:36" s="424" customFormat="1" hidden="1" x14ac:dyDescent="0.25">
      <c r="B261" s="423"/>
      <c r="C261" s="493" t="s">
        <v>627</v>
      </c>
      <c r="D261" s="498" t="e">
        <f t="shared" si="87"/>
        <v>#REF!</v>
      </c>
      <c r="E261" s="498" t="e">
        <f t="shared" ref="E261:AI261" si="95">IF((E46+E116+E187)=0,0,((E116+E187)/(E46+E116+E187)))*100</f>
        <v>#REF!</v>
      </c>
      <c r="F261" s="498" t="e">
        <f t="shared" si="95"/>
        <v>#REF!</v>
      </c>
      <c r="G261" s="498" t="e">
        <f t="shared" si="95"/>
        <v>#REF!</v>
      </c>
      <c r="H261" s="498" t="e">
        <f t="shared" si="95"/>
        <v>#REF!</v>
      </c>
      <c r="I261" s="498" t="e">
        <f t="shared" si="95"/>
        <v>#REF!</v>
      </c>
      <c r="J261" s="498" t="e">
        <f t="shared" si="95"/>
        <v>#REF!</v>
      </c>
      <c r="K261" s="498" t="e">
        <f t="shared" si="95"/>
        <v>#REF!</v>
      </c>
      <c r="L261" s="498" t="e">
        <f t="shared" si="89"/>
        <v>#REF!</v>
      </c>
      <c r="M261" s="498" t="e">
        <f t="shared" si="95"/>
        <v>#REF!</v>
      </c>
      <c r="N261" s="498" t="e">
        <f t="shared" si="95"/>
        <v>#REF!</v>
      </c>
      <c r="O261" s="498" t="e">
        <f t="shared" si="95"/>
        <v>#REF!</v>
      </c>
      <c r="P261" s="498" t="e">
        <f t="shared" si="95"/>
        <v>#REF!</v>
      </c>
      <c r="Q261" s="498" t="e">
        <f t="shared" si="95"/>
        <v>#REF!</v>
      </c>
      <c r="R261" s="498" t="e">
        <f t="shared" si="95"/>
        <v>#REF!</v>
      </c>
      <c r="S261" s="498" t="e">
        <f t="shared" si="90"/>
        <v>#REF!</v>
      </c>
      <c r="T261" s="498" t="e">
        <f t="shared" si="95"/>
        <v>#REF!</v>
      </c>
      <c r="U261" s="498" t="e">
        <f t="shared" si="95"/>
        <v>#REF!</v>
      </c>
      <c r="V261" s="498" t="e">
        <f t="shared" si="95"/>
        <v>#REF!</v>
      </c>
      <c r="W261" s="498" t="e">
        <f t="shared" si="95"/>
        <v>#REF!</v>
      </c>
      <c r="X261" s="498" t="e">
        <f t="shared" si="95"/>
        <v>#REF!</v>
      </c>
      <c r="Y261" s="498" t="e">
        <f t="shared" si="95"/>
        <v>#REF!</v>
      </c>
      <c r="Z261" s="498" t="e">
        <f t="shared" si="95"/>
        <v>#REF!</v>
      </c>
      <c r="AA261" s="498" t="e">
        <f t="shared" si="95"/>
        <v>#REF!</v>
      </c>
      <c r="AB261" s="498" t="e">
        <f t="shared" si="95"/>
        <v>#REF!</v>
      </c>
      <c r="AC261" s="498" t="e">
        <f t="shared" si="91"/>
        <v>#REF!</v>
      </c>
      <c r="AD261" s="498" t="e">
        <f t="shared" si="95"/>
        <v>#REF!</v>
      </c>
      <c r="AE261" s="498" t="e">
        <f t="shared" si="95"/>
        <v>#REF!</v>
      </c>
      <c r="AF261" s="498" t="e">
        <f t="shared" si="95"/>
        <v>#REF!</v>
      </c>
      <c r="AG261" s="498" t="e">
        <f t="shared" si="95"/>
        <v>#REF!</v>
      </c>
      <c r="AH261" s="498" t="e">
        <f t="shared" si="95"/>
        <v>#REF!</v>
      </c>
      <c r="AI261" s="498" t="e">
        <f t="shared" si="95"/>
        <v>#REF!</v>
      </c>
      <c r="AJ261" s="499" t="e">
        <f t="shared" si="92"/>
        <v>#REF!</v>
      </c>
    </row>
    <row r="262" spans="2:36" s="424" customFormat="1" hidden="1" x14ac:dyDescent="0.25">
      <c r="B262" s="423"/>
      <c r="C262" s="493" t="s">
        <v>629</v>
      </c>
      <c r="D262" s="498" t="e">
        <f t="shared" si="87"/>
        <v>#REF!</v>
      </c>
      <c r="E262" s="498" t="e">
        <f t="shared" ref="E262:AI262" si="96">IF((E47+E117+E188)=0,0,((E117+E188)/(E47+E117+E188)))*100</f>
        <v>#REF!</v>
      </c>
      <c r="F262" s="498" t="e">
        <f t="shared" si="96"/>
        <v>#REF!</v>
      </c>
      <c r="G262" s="498" t="e">
        <f t="shared" si="96"/>
        <v>#REF!</v>
      </c>
      <c r="H262" s="498" t="e">
        <f t="shared" si="96"/>
        <v>#REF!</v>
      </c>
      <c r="I262" s="498" t="e">
        <f t="shared" si="96"/>
        <v>#REF!</v>
      </c>
      <c r="J262" s="498" t="e">
        <f t="shared" si="96"/>
        <v>#REF!</v>
      </c>
      <c r="K262" s="498" t="e">
        <f t="shared" si="96"/>
        <v>#REF!</v>
      </c>
      <c r="L262" s="498" t="e">
        <f t="shared" si="89"/>
        <v>#REF!</v>
      </c>
      <c r="M262" s="498" t="e">
        <f t="shared" si="96"/>
        <v>#REF!</v>
      </c>
      <c r="N262" s="498" t="e">
        <f t="shared" si="96"/>
        <v>#REF!</v>
      </c>
      <c r="O262" s="498" t="e">
        <f t="shared" si="96"/>
        <v>#REF!</v>
      </c>
      <c r="P262" s="498" t="e">
        <f t="shared" si="96"/>
        <v>#REF!</v>
      </c>
      <c r="Q262" s="498" t="e">
        <f t="shared" si="96"/>
        <v>#REF!</v>
      </c>
      <c r="R262" s="498" t="e">
        <f t="shared" si="96"/>
        <v>#REF!</v>
      </c>
      <c r="S262" s="498" t="e">
        <f t="shared" si="90"/>
        <v>#REF!</v>
      </c>
      <c r="T262" s="498" t="e">
        <f t="shared" si="96"/>
        <v>#REF!</v>
      </c>
      <c r="U262" s="498" t="e">
        <f t="shared" si="96"/>
        <v>#REF!</v>
      </c>
      <c r="V262" s="498" t="e">
        <f t="shared" si="96"/>
        <v>#REF!</v>
      </c>
      <c r="W262" s="498" t="e">
        <f t="shared" si="96"/>
        <v>#REF!</v>
      </c>
      <c r="X262" s="498" t="e">
        <f t="shared" si="96"/>
        <v>#REF!</v>
      </c>
      <c r="Y262" s="498" t="e">
        <f t="shared" si="96"/>
        <v>#REF!</v>
      </c>
      <c r="Z262" s="498" t="e">
        <f t="shared" si="96"/>
        <v>#REF!</v>
      </c>
      <c r="AA262" s="498" t="e">
        <f t="shared" si="96"/>
        <v>#REF!</v>
      </c>
      <c r="AB262" s="498" t="e">
        <f t="shared" si="96"/>
        <v>#REF!</v>
      </c>
      <c r="AC262" s="498" t="e">
        <f t="shared" si="91"/>
        <v>#REF!</v>
      </c>
      <c r="AD262" s="498" t="e">
        <f t="shared" si="96"/>
        <v>#REF!</v>
      </c>
      <c r="AE262" s="498" t="e">
        <f t="shared" si="96"/>
        <v>#REF!</v>
      </c>
      <c r="AF262" s="498" t="e">
        <f t="shared" si="96"/>
        <v>#REF!</v>
      </c>
      <c r="AG262" s="498" t="e">
        <f t="shared" si="96"/>
        <v>#REF!</v>
      </c>
      <c r="AH262" s="498" t="e">
        <f t="shared" si="96"/>
        <v>#REF!</v>
      </c>
      <c r="AI262" s="498" t="e">
        <f t="shared" si="96"/>
        <v>#REF!</v>
      </c>
      <c r="AJ262" s="499" t="e">
        <f t="shared" si="92"/>
        <v>#REF!</v>
      </c>
    </row>
    <row r="263" spans="2:36" s="424" customFormat="1" hidden="1" x14ac:dyDescent="0.25">
      <c r="B263" s="423"/>
      <c r="C263" s="493" t="s">
        <v>631</v>
      </c>
      <c r="D263" s="498" t="e">
        <f t="shared" si="87"/>
        <v>#REF!</v>
      </c>
      <c r="E263" s="498" t="e">
        <f t="shared" ref="E263:AI263" si="97">IF((E48+E118+E189)=0,0,((E118+E189)/(E48+E118+E189)))*100</f>
        <v>#REF!</v>
      </c>
      <c r="F263" s="498" t="e">
        <f t="shared" si="97"/>
        <v>#REF!</v>
      </c>
      <c r="G263" s="498" t="e">
        <f t="shared" si="97"/>
        <v>#REF!</v>
      </c>
      <c r="H263" s="498" t="e">
        <f t="shared" si="97"/>
        <v>#REF!</v>
      </c>
      <c r="I263" s="498" t="e">
        <f t="shared" si="97"/>
        <v>#REF!</v>
      </c>
      <c r="J263" s="498" t="e">
        <f t="shared" si="97"/>
        <v>#REF!</v>
      </c>
      <c r="K263" s="498" t="e">
        <f t="shared" si="97"/>
        <v>#REF!</v>
      </c>
      <c r="L263" s="498" t="e">
        <f t="shared" si="89"/>
        <v>#REF!</v>
      </c>
      <c r="M263" s="498" t="e">
        <f t="shared" si="97"/>
        <v>#REF!</v>
      </c>
      <c r="N263" s="498" t="e">
        <f t="shared" si="97"/>
        <v>#REF!</v>
      </c>
      <c r="O263" s="498" t="e">
        <f t="shared" si="97"/>
        <v>#REF!</v>
      </c>
      <c r="P263" s="498" t="e">
        <f t="shared" si="97"/>
        <v>#REF!</v>
      </c>
      <c r="Q263" s="498" t="e">
        <f t="shared" si="97"/>
        <v>#REF!</v>
      </c>
      <c r="R263" s="498" t="e">
        <f t="shared" si="97"/>
        <v>#REF!</v>
      </c>
      <c r="S263" s="498" t="e">
        <f t="shared" si="90"/>
        <v>#REF!</v>
      </c>
      <c r="T263" s="498" t="e">
        <f t="shared" si="97"/>
        <v>#REF!</v>
      </c>
      <c r="U263" s="498" t="e">
        <f t="shared" si="97"/>
        <v>#REF!</v>
      </c>
      <c r="V263" s="498" t="e">
        <f t="shared" si="97"/>
        <v>#REF!</v>
      </c>
      <c r="W263" s="498" t="e">
        <f t="shared" si="97"/>
        <v>#REF!</v>
      </c>
      <c r="X263" s="498" t="e">
        <f t="shared" si="97"/>
        <v>#REF!</v>
      </c>
      <c r="Y263" s="498" t="e">
        <f t="shared" si="97"/>
        <v>#REF!</v>
      </c>
      <c r="Z263" s="498" t="e">
        <f t="shared" si="97"/>
        <v>#REF!</v>
      </c>
      <c r="AA263" s="498" t="e">
        <f t="shared" si="97"/>
        <v>#REF!</v>
      </c>
      <c r="AB263" s="498" t="e">
        <f t="shared" si="97"/>
        <v>#REF!</v>
      </c>
      <c r="AC263" s="498" t="e">
        <f t="shared" si="91"/>
        <v>#REF!</v>
      </c>
      <c r="AD263" s="498" t="e">
        <f t="shared" si="97"/>
        <v>#REF!</v>
      </c>
      <c r="AE263" s="498" t="e">
        <f t="shared" si="97"/>
        <v>#REF!</v>
      </c>
      <c r="AF263" s="498" t="e">
        <f t="shared" si="97"/>
        <v>#REF!</v>
      </c>
      <c r="AG263" s="498" t="e">
        <f t="shared" si="97"/>
        <v>#REF!</v>
      </c>
      <c r="AH263" s="498" t="e">
        <f t="shared" si="97"/>
        <v>#REF!</v>
      </c>
      <c r="AI263" s="498" t="e">
        <f t="shared" si="97"/>
        <v>#REF!</v>
      </c>
      <c r="AJ263" s="499" t="e">
        <f t="shared" si="92"/>
        <v>#REF!</v>
      </c>
    </row>
    <row r="264" spans="2:36" hidden="1" x14ac:dyDescent="0.25">
      <c r="B264" s="15"/>
      <c r="C264" s="9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373"/>
    </row>
    <row r="265" spans="2:36" s="466" customFormat="1" hidden="1" x14ac:dyDescent="0.25">
      <c r="B265" s="463" t="s">
        <v>1046</v>
      </c>
      <c r="C265" s="463" t="s">
        <v>1332</v>
      </c>
      <c r="D265" s="464" t="e">
        <f t="shared" ref="D265:D270" si="98">IF((D50+D120+D191)=0,0,((D120+D191)/(D50+D120+D191)))*100</f>
        <v>#REF!</v>
      </c>
      <c r="E265" s="464" t="e">
        <f t="shared" ref="E265:AI265" si="99">IF((E50+E120+E191)=0,0,((E120+E191)/(E50+E120+E191)))*100</f>
        <v>#REF!</v>
      </c>
      <c r="F265" s="464" t="e">
        <f t="shared" si="99"/>
        <v>#REF!</v>
      </c>
      <c r="G265" s="464" t="e">
        <f t="shared" si="99"/>
        <v>#REF!</v>
      </c>
      <c r="H265" s="464" t="e">
        <f t="shared" si="99"/>
        <v>#REF!</v>
      </c>
      <c r="I265" s="464" t="e">
        <f t="shared" si="99"/>
        <v>#REF!</v>
      </c>
      <c r="J265" s="464" t="e">
        <f t="shared" si="99"/>
        <v>#REF!</v>
      </c>
      <c r="K265" s="464" t="e">
        <f t="shared" si="99"/>
        <v>#REF!</v>
      </c>
      <c r="L265" s="464" t="e">
        <f t="shared" ref="L265:L270" si="100">IF((L50+L120+L191)=0,0,((L120+L191)/(L50+L120+L191)))*100</f>
        <v>#REF!</v>
      </c>
      <c r="M265" s="464" t="e">
        <f t="shared" si="99"/>
        <v>#REF!</v>
      </c>
      <c r="N265" s="464" t="e">
        <f t="shared" si="99"/>
        <v>#REF!</v>
      </c>
      <c r="O265" s="464" t="e">
        <f t="shared" si="99"/>
        <v>#REF!</v>
      </c>
      <c r="P265" s="464" t="e">
        <f t="shared" si="99"/>
        <v>#REF!</v>
      </c>
      <c r="Q265" s="464" t="e">
        <f t="shared" si="99"/>
        <v>#REF!</v>
      </c>
      <c r="R265" s="464" t="e">
        <f t="shared" si="99"/>
        <v>#REF!</v>
      </c>
      <c r="S265" s="464" t="e">
        <f t="shared" ref="S265:S270" si="101">IF((S50+S120+S191)=0,0,((S120+S191)/(S50+S120+S191)))*100</f>
        <v>#REF!</v>
      </c>
      <c r="T265" s="464" t="e">
        <f t="shared" si="99"/>
        <v>#REF!</v>
      </c>
      <c r="U265" s="464" t="e">
        <f t="shared" si="99"/>
        <v>#REF!</v>
      </c>
      <c r="V265" s="464" t="e">
        <f t="shared" si="99"/>
        <v>#REF!</v>
      </c>
      <c r="W265" s="464" t="e">
        <f t="shared" si="99"/>
        <v>#REF!</v>
      </c>
      <c r="X265" s="464" t="e">
        <f t="shared" si="99"/>
        <v>#REF!</v>
      </c>
      <c r="Y265" s="464" t="e">
        <f t="shared" si="99"/>
        <v>#REF!</v>
      </c>
      <c r="Z265" s="464" t="e">
        <f t="shared" si="99"/>
        <v>#REF!</v>
      </c>
      <c r="AA265" s="464" t="e">
        <f t="shared" si="99"/>
        <v>#REF!</v>
      </c>
      <c r="AB265" s="464" t="e">
        <f t="shared" si="99"/>
        <v>#REF!</v>
      </c>
      <c r="AC265" s="464" t="e">
        <f t="shared" ref="AC265:AC270" si="102">IF((AC50+AC120+AC191)=0,0,((AC120+AC191)/(AC50+AC120+AC191)))*100</f>
        <v>#REF!</v>
      </c>
      <c r="AD265" s="464" t="e">
        <f t="shared" si="99"/>
        <v>#REF!</v>
      </c>
      <c r="AE265" s="464" t="e">
        <f t="shared" si="99"/>
        <v>#REF!</v>
      </c>
      <c r="AF265" s="464" t="e">
        <f t="shared" si="99"/>
        <v>#REF!</v>
      </c>
      <c r="AG265" s="464" t="e">
        <f t="shared" si="99"/>
        <v>#REF!</v>
      </c>
      <c r="AH265" s="464" t="e">
        <f t="shared" si="99"/>
        <v>#REF!</v>
      </c>
      <c r="AI265" s="464" t="e">
        <f t="shared" si="99"/>
        <v>#REF!</v>
      </c>
      <c r="AJ265" s="465" t="e">
        <f t="shared" ref="AJ265:AJ270" si="103">IF((AJ50+AJ120+AJ191)=0,0,((AJ120+AJ191)/(AJ50+AJ120+AJ191)))*100</f>
        <v>#REF!</v>
      </c>
    </row>
    <row r="266" spans="2:36" s="424" customFormat="1" hidden="1" x14ac:dyDescent="0.25">
      <c r="B266" s="423"/>
      <c r="C266" s="493" t="s">
        <v>623</v>
      </c>
      <c r="D266" s="498" t="e">
        <f t="shared" si="98"/>
        <v>#REF!</v>
      </c>
      <c r="E266" s="498" t="e">
        <f t="shared" ref="E266:AI266" si="104">IF((E51+E121+E192)=0,0,((E121+E192)/(E51+E121+E192)))*100</f>
        <v>#REF!</v>
      </c>
      <c r="F266" s="498" t="e">
        <f t="shared" si="104"/>
        <v>#REF!</v>
      </c>
      <c r="G266" s="498" t="e">
        <f t="shared" si="104"/>
        <v>#REF!</v>
      </c>
      <c r="H266" s="498" t="e">
        <f t="shared" si="104"/>
        <v>#REF!</v>
      </c>
      <c r="I266" s="498" t="e">
        <f t="shared" si="104"/>
        <v>#REF!</v>
      </c>
      <c r="J266" s="498" t="e">
        <f t="shared" si="104"/>
        <v>#REF!</v>
      </c>
      <c r="K266" s="498" t="e">
        <f t="shared" si="104"/>
        <v>#REF!</v>
      </c>
      <c r="L266" s="498" t="e">
        <f t="shared" si="100"/>
        <v>#REF!</v>
      </c>
      <c r="M266" s="498" t="e">
        <f t="shared" si="104"/>
        <v>#REF!</v>
      </c>
      <c r="N266" s="498" t="e">
        <f t="shared" si="104"/>
        <v>#REF!</v>
      </c>
      <c r="O266" s="498" t="e">
        <f t="shared" si="104"/>
        <v>#REF!</v>
      </c>
      <c r="P266" s="498" t="e">
        <f t="shared" si="104"/>
        <v>#REF!</v>
      </c>
      <c r="Q266" s="498" t="e">
        <f t="shared" si="104"/>
        <v>#REF!</v>
      </c>
      <c r="R266" s="498" t="e">
        <f t="shared" si="104"/>
        <v>#REF!</v>
      </c>
      <c r="S266" s="498" t="e">
        <f t="shared" si="101"/>
        <v>#REF!</v>
      </c>
      <c r="T266" s="498" t="e">
        <f t="shared" si="104"/>
        <v>#REF!</v>
      </c>
      <c r="U266" s="498" t="e">
        <f t="shared" si="104"/>
        <v>#REF!</v>
      </c>
      <c r="V266" s="498" t="e">
        <f t="shared" si="104"/>
        <v>#REF!</v>
      </c>
      <c r="W266" s="498" t="e">
        <f t="shared" si="104"/>
        <v>#REF!</v>
      </c>
      <c r="X266" s="498" t="e">
        <f t="shared" si="104"/>
        <v>#REF!</v>
      </c>
      <c r="Y266" s="498" t="e">
        <f t="shared" si="104"/>
        <v>#REF!</v>
      </c>
      <c r="Z266" s="498" t="e">
        <f t="shared" si="104"/>
        <v>#REF!</v>
      </c>
      <c r="AA266" s="498" t="e">
        <f t="shared" si="104"/>
        <v>#REF!</v>
      </c>
      <c r="AB266" s="498" t="e">
        <f t="shared" si="104"/>
        <v>#REF!</v>
      </c>
      <c r="AC266" s="498" t="e">
        <f t="shared" si="102"/>
        <v>#REF!</v>
      </c>
      <c r="AD266" s="498" t="e">
        <f t="shared" si="104"/>
        <v>#REF!</v>
      </c>
      <c r="AE266" s="498" t="e">
        <f t="shared" si="104"/>
        <v>#REF!</v>
      </c>
      <c r="AF266" s="498" t="e">
        <f t="shared" si="104"/>
        <v>#REF!</v>
      </c>
      <c r="AG266" s="498" t="e">
        <f t="shared" si="104"/>
        <v>#REF!</v>
      </c>
      <c r="AH266" s="498" t="e">
        <f t="shared" si="104"/>
        <v>#REF!</v>
      </c>
      <c r="AI266" s="498" t="e">
        <f t="shared" si="104"/>
        <v>#REF!</v>
      </c>
      <c r="AJ266" s="499" t="e">
        <f t="shared" si="103"/>
        <v>#REF!</v>
      </c>
    </row>
    <row r="267" spans="2:36" s="424" customFormat="1" hidden="1" x14ac:dyDescent="0.25">
      <c r="B267" s="423"/>
      <c r="C267" s="493" t="s">
        <v>625</v>
      </c>
      <c r="D267" s="498" t="e">
        <f t="shared" si="98"/>
        <v>#REF!</v>
      </c>
      <c r="E267" s="498" t="e">
        <f t="shared" ref="E267:AI267" si="105">IF((E52+E122+E193)=0,0,((E122+E193)/(E52+E122+E193)))*100</f>
        <v>#REF!</v>
      </c>
      <c r="F267" s="498" t="e">
        <f t="shared" si="105"/>
        <v>#REF!</v>
      </c>
      <c r="G267" s="498" t="e">
        <f t="shared" si="105"/>
        <v>#REF!</v>
      </c>
      <c r="H267" s="498" t="e">
        <f t="shared" si="105"/>
        <v>#REF!</v>
      </c>
      <c r="I267" s="498" t="e">
        <f t="shared" si="105"/>
        <v>#REF!</v>
      </c>
      <c r="J267" s="498" t="e">
        <f t="shared" si="105"/>
        <v>#REF!</v>
      </c>
      <c r="K267" s="498" t="e">
        <f t="shared" si="105"/>
        <v>#REF!</v>
      </c>
      <c r="L267" s="498" t="e">
        <f t="shared" si="100"/>
        <v>#REF!</v>
      </c>
      <c r="M267" s="498" t="e">
        <f t="shared" si="105"/>
        <v>#REF!</v>
      </c>
      <c r="N267" s="498" t="e">
        <f t="shared" si="105"/>
        <v>#REF!</v>
      </c>
      <c r="O267" s="498" t="e">
        <f t="shared" si="105"/>
        <v>#REF!</v>
      </c>
      <c r="P267" s="498" t="e">
        <f t="shared" si="105"/>
        <v>#REF!</v>
      </c>
      <c r="Q267" s="498" t="e">
        <f t="shared" si="105"/>
        <v>#REF!</v>
      </c>
      <c r="R267" s="498" t="e">
        <f t="shared" si="105"/>
        <v>#REF!</v>
      </c>
      <c r="S267" s="498" t="e">
        <f t="shared" si="101"/>
        <v>#REF!</v>
      </c>
      <c r="T267" s="498" t="e">
        <f t="shared" si="105"/>
        <v>#REF!</v>
      </c>
      <c r="U267" s="498" t="e">
        <f t="shared" si="105"/>
        <v>#REF!</v>
      </c>
      <c r="V267" s="498" t="e">
        <f t="shared" si="105"/>
        <v>#REF!</v>
      </c>
      <c r="W267" s="498" t="e">
        <f t="shared" si="105"/>
        <v>#REF!</v>
      </c>
      <c r="X267" s="498" t="e">
        <f t="shared" si="105"/>
        <v>#REF!</v>
      </c>
      <c r="Y267" s="498" t="e">
        <f t="shared" si="105"/>
        <v>#REF!</v>
      </c>
      <c r="Z267" s="498" t="e">
        <f t="shared" si="105"/>
        <v>#REF!</v>
      </c>
      <c r="AA267" s="498" t="e">
        <f t="shared" si="105"/>
        <v>#REF!</v>
      </c>
      <c r="AB267" s="498" t="e">
        <f t="shared" si="105"/>
        <v>#REF!</v>
      </c>
      <c r="AC267" s="498" t="e">
        <f t="shared" si="102"/>
        <v>#REF!</v>
      </c>
      <c r="AD267" s="498" t="e">
        <f t="shared" si="105"/>
        <v>#REF!</v>
      </c>
      <c r="AE267" s="498" t="e">
        <f t="shared" si="105"/>
        <v>#REF!</v>
      </c>
      <c r="AF267" s="498" t="e">
        <f t="shared" si="105"/>
        <v>#REF!</v>
      </c>
      <c r="AG267" s="498" t="e">
        <f t="shared" si="105"/>
        <v>#REF!</v>
      </c>
      <c r="AH267" s="498" t="e">
        <f t="shared" si="105"/>
        <v>#REF!</v>
      </c>
      <c r="AI267" s="498" t="e">
        <f t="shared" si="105"/>
        <v>#REF!</v>
      </c>
      <c r="AJ267" s="499" t="e">
        <f t="shared" si="103"/>
        <v>#REF!</v>
      </c>
    </row>
    <row r="268" spans="2:36" s="424" customFormat="1" hidden="1" x14ac:dyDescent="0.25">
      <c r="B268" s="423"/>
      <c r="C268" s="493" t="s">
        <v>627</v>
      </c>
      <c r="D268" s="498" t="e">
        <f t="shared" si="98"/>
        <v>#REF!</v>
      </c>
      <c r="E268" s="498" t="e">
        <f t="shared" ref="E268:AI268" si="106">IF((E53+E123+E194)=0,0,((E123+E194)/(E53+E123+E194)))*100</f>
        <v>#REF!</v>
      </c>
      <c r="F268" s="498" t="e">
        <f t="shared" si="106"/>
        <v>#REF!</v>
      </c>
      <c r="G268" s="498" t="e">
        <f t="shared" si="106"/>
        <v>#REF!</v>
      </c>
      <c r="H268" s="498" t="e">
        <f t="shared" si="106"/>
        <v>#REF!</v>
      </c>
      <c r="I268" s="498" t="e">
        <f t="shared" si="106"/>
        <v>#REF!</v>
      </c>
      <c r="J268" s="498" t="e">
        <f t="shared" si="106"/>
        <v>#REF!</v>
      </c>
      <c r="K268" s="498" t="e">
        <f t="shared" si="106"/>
        <v>#REF!</v>
      </c>
      <c r="L268" s="498" t="e">
        <f t="shared" si="100"/>
        <v>#REF!</v>
      </c>
      <c r="M268" s="498" t="e">
        <f t="shared" si="106"/>
        <v>#REF!</v>
      </c>
      <c r="N268" s="498" t="e">
        <f t="shared" si="106"/>
        <v>#REF!</v>
      </c>
      <c r="O268" s="498" t="e">
        <f t="shared" si="106"/>
        <v>#REF!</v>
      </c>
      <c r="P268" s="498" t="e">
        <f t="shared" si="106"/>
        <v>#REF!</v>
      </c>
      <c r="Q268" s="498" t="e">
        <f t="shared" si="106"/>
        <v>#REF!</v>
      </c>
      <c r="R268" s="498" t="e">
        <f t="shared" si="106"/>
        <v>#REF!</v>
      </c>
      <c r="S268" s="498" t="e">
        <f t="shared" si="101"/>
        <v>#REF!</v>
      </c>
      <c r="T268" s="498" t="e">
        <f t="shared" si="106"/>
        <v>#REF!</v>
      </c>
      <c r="U268" s="498" t="e">
        <f t="shared" si="106"/>
        <v>#REF!</v>
      </c>
      <c r="V268" s="498" t="e">
        <f t="shared" si="106"/>
        <v>#REF!</v>
      </c>
      <c r="W268" s="498" t="e">
        <f t="shared" si="106"/>
        <v>#REF!</v>
      </c>
      <c r="X268" s="498" t="e">
        <f t="shared" si="106"/>
        <v>#REF!</v>
      </c>
      <c r="Y268" s="498" t="e">
        <f t="shared" si="106"/>
        <v>#REF!</v>
      </c>
      <c r="Z268" s="498" t="e">
        <f t="shared" si="106"/>
        <v>#REF!</v>
      </c>
      <c r="AA268" s="498" t="e">
        <f t="shared" si="106"/>
        <v>#REF!</v>
      </c>
      <c r="AB268" s="498" t="e">
        <f t="shared" si="106"/>
        <v>#REF!</v>
      </c>
      <c r="AC268" s="498" t="e">
        <f t="shared" si="102"/>
        <v>#REF!</v>
      </c>
      <c r="AD268" s="498" t="e">
        <f t="shared" si="106"/>
        <v>#REF!</v>
      </c>
      <c r="AE268" s="498" t="e">
        <f t="shared" si="106"/>
        <v>#REF!</v>
      </c>
      <c r="AF268" s="498" t="e">
        <f t="shared" si="106"/>
        <v>#REF!</v>
      </c>
      <c r="AG268" s="498" t="e">
        <f t="shared" si="106"/>
        <v>#REF!</v>
      </c>
      <c r="AH268" s="498" t="e">
        <f t="shared" si="106"/>
        <v>#REF!</v>
      </c>
      <c r="AI268" s="498" t="e">
        <f t="shared" si="106"/>
        <v>#REF!</v>
      </c>
      <c r="AJ268" s="499" t="e">
        <f t="shared" si="103"/>
        <v>#REF!</v>
      </c>
    </row>
    <row r="269" spans="2:36" s="424" customFormat="1" hidden="1" x14ac:dyDescent="0.25">
      <c r="B269" s="423"/>
      <c r="C269" s="493" t="s">
        <v>629</v>
      </c>
      <c r="D269" s="498" t="e">
        <f t="shared" si="98"/>
        <v>#REF!</v>
      </c>
      <c r="E269" s="498" t="e">
        <f t="shared" ref="E269:AI269" si="107">IF((E54+E124+E195)=0,0,((E124+E195)/(E54+E124+E195)))*100</f>
        <v>#REF!</v>
      </c>
      <c r="F269" s="498" t="e">
        <f t="shared" si="107"/>
        <v>#REF!</v>
      </c>
      <c r="G269" s="498" t="e">
        <f t="shared" si="107"/>
        <v>#REF!</v>
      </c>
      <c r="H269" s="498" t="e">
        <f t="shared" si="107"/>
        <v>#REF!</v>
      </c>
      <c r="I269" s="498" t="e">
        <f t="shared" si="107"/>
        <v>#REF!</v>
      </c>
      <c r="J269" s="498" t="e">
        <f t="shared" si="107"/>
        <v>#REF!</v>
      </c>
      <c r="K269" s="498" t="e">
        <f t="shared" si="107"/>
        <v>#REF!</v>
      </c>
      <c r="L269" s="498" t="e">
        <f t="shared" si="100"/>
        <v>#REF!</v>
      </c>
      <c r="M269" s="498" t="e">
        <f t="shared" si="107"/>
        <v>#REF!</v>
      </c>
      <c r="N269" s="498" t="e">
        <f t="shared" si="107"/>
        <v>#REF!</v>
      </c>
      <c r="O269" s="498" t="e">
        <f t="shared" si="107"/>
        <v>#REF!</v>
      </c>
      <c r="P269" s="498" t="e">
        <f t="shared" si="107"/>
        <v>#REF!</v>
      </c>
      <c r="Q269" s="498" t="e">
        <f t="shared" si="107"/>
        <v>#REF!</v>
      </c>
      <c r="R269" s="498" t="e">
        <f t="shared" si="107"/>
        <v>#REF!</v>
      </c>
      <c r="S269" s="498" t="e">
        <f t="shared" si="101"/>
        <v>#REF!</v>
      </c>
      <c r="T269" s="498" t="e">
        <f t="shared" si="107"/>
        <v>#REF!</v>
      </c>
      <c r="U269" s="498" t="e">
        <f t="shared" si="107"/>
        <v>#REF!</v>
      </c>
      <c r="V269" s="498" t="e">
        <f t="shared" si="107"/>
        <v>#REF!</v>
      </c>
      <c r="W269" s="498" t="e">
        <f t="shared" si="107"/>
        <v>#REF!</v>
      </c>
      <c r="X269" s="498" t="e">
        <f t="shared" si="107"/>
        <v>#REF!</v>
      </c>
      <c r="Y269" s="498" t="e">
        <f t="shared" si="107"/>
        <v>#REF!</v>
      </c>
      <c r="Z269" s="498" t="e">
        <f t="shared" si="107"/>
        <v>#REF!</v>
      </c>
      <c r="AA269" s="498" t="e">
        <f t="shared" si="107"/>
        <v>#REF!</v>
      </c>
      <c r="AB269" s="498" t="e">
        <f t="shared" si="107"/>
        <v>#REF!</v>
      </c>
      <c r="AC269" s="498" t="e">
        <f t="shared" si="102"/>
        <v>#REF!</v>
      </c>
      <c r="AD269" s="498" t="e">
        <f t="shared" si="107"/>
        <v>#REF!</v>
      </c>
      <c r="AE269" s="498" t="e">
        <f t="shared" si="107"/>
        <v>#REF!</v>
      </c>
      <c r="AF269" s="498" t="e">
        <f t="shared" si="107"/>
        <v>#REF!</v>
      </c>
      <c r="AG269" s="498" t="e">
        <f t="shared" si="107"/>
        <v>#REF!</v>
      </c>
      <c r="AH269" s="498" t="e">
        <f t="shared" si="107"/>
        <v>#REF!</v>
      </c>
      <c r="AI269" s="498" t="e">
        <f t="shared" si="107"/>
        <v>#REF!</v>
      </c>
      <c r="AJ269" s="499" t="e">
        <f t="shared" si="103"/>
        <v>#REF!</v>
      </c>
    </row>
    <row r="270" spans="2:36" s="424" customFormat="1" hidden="1" x14ac:dyDescent="0.25">
      <c r="B270" s="423"/>
      <c r="C270" s="493" t="s">
        <v>631</v>
      </c>
      <c r="D270" s="498" t="e">
        <f t="shared" si="98"/>
        <v>#REF!</v>
      </c>
      <c r="E270" s="498" t="e">
        <f t="shared" ref="E270:AI270" si="108">IF((E55+E125+E196)=0,0,((E125+E196)/(E55+E125+E196)))*100</f>
        <v>#REF!</v>
      </c>
      <c r="F270" s="498" t="e">
        <f t="shared" si="108"/>
        <v>#REF!</v>
      </c>
      <c r="G270" s="498" t="e">
        <f t="shared" si="108"/>
        <v>#REF!</v>
      </c>
      <c r="H270" s="498" t="e">
        <f t="shared" si="108"/>
        <v>#REF!</v>
      </c>
      <c r="I270" s="498" t="e">
        <f t="shared" si="108"/>
        <v>#REF!</v>
      </c>
      <c r="J270" s="498" t="e">
        <f t="shared" si="108"/>
        <v>#REF!</v>
      </c>
      <c r="K270" s="498" t="e">
        <f t="shared" si="108"/>
        <v>#REF!</v>
      </c>
      <c r="L270" s="498" t="e">
        <f t="shared" si="100"/>
        <v>#REF!</v>
      </c>
      <c r="M270" s="498" t="e">
        <f t="shared" si="108"/>
        <v>#REF!</v>
      </c>
      <c r="N270" s="498" t="e">
        <f t="shared" si="108"/>
        <v>#REF!</v>
      </c>
      <c r="O270" s="498" t="e">
        <f t="shared" si="108"/>
        <v>#REF!</v>
      </c>
      <c r="P270" s="498" t="e">
        <f t="shared" si="108"/>
        <v>#REF!</v>
      </c>
      <c r="Q270" s="498" t="e">
        <f t="shared" si="108"/>
        <v>#REF!</v>
      </c>
      <c r="R270" s="498" t="e">
        <f t="shared" si="108"/>
        <v>#REF!</v>
      </c>
      <c r="S270" s="498" t="e">
        <f t="shared" si="101"/>
        <v>#REF!</v>
      </c>
      <c r="T270" s="498" t="e">
        <f t="shared" si="108"/>
        <v>#REF!</v>
      </c>
      <c r="U270" s="498" t="e">
        <f t="shared" si="108"/>
        <v>#REF!</v>
      </c>
      <c r="V270" s="498" t="e">
        <f t="shared" si="108"/>
        <v>#REF!</v>
      </c>
      <c r="W270" s="498" t="e">
        <f t="shared" si="108"/>
        <v>#REF!</v>
      </c>
      <c r="X270" s="498" t="e">
        <f t="shared" si="108"/>
        <v>#REF!</v>
      </c>
      <c r="Y270" s="498" t="e">
        <f t="shared" si="108"/>
        <v>#REF!</v>
      </c>
      <c r="Z270" s="498" t="e">
        <f t="shared" si="108"/>
        <v>#REF!</v>
      </c>
      <c r="AA270" s="498" t="e">
        <f t="shared" si="108"/>
        <v>#REF!</v>
      </c>
      <c r="AB270" s="498" t="e">
        <f t="shared" si="108"/>
        <v>#REF!</v>
      </c>
      <c r="AC270" s="498" t="e">
        <f t="shared" si="102"/>
        <v>#REF!</v>
      </c>
      <c r="AD270" s="498" t="e">
        <f t="shared" si="108"/>
        <v>#REF!</v>
      </c>
      <c r="AE270" s="498" t="e">
        <f t="shared" si="108"/>
        <v>#REF!</v>
      </c>
      <c r="AF270" s="498" t="e">
        <f t="shared" si="108"/>
        <v>#REF!</v>
      </c>
      <c r="AG270" s="498" t="e">
        <f t="shared" si="108"/>
        <v>#REF!</v>
      </c>
      <c r="AH270" s="498" t="e">
        <f t="shared" si="108"/>
        <v>#REF!</v>
      </c>
      <c r="AI270" s="498" t="e">
        <f t="shared" si="108"/>
        <v>#REF!</v>
      </c>
      <c r="AJ270" s="499" t="e">
        <f t="shared" si="103"/>
        <v>#REF!</v>
      </c>
    </row>
    <row r="271" spans="2:36" s="82" customFormat="1" hidden="1" x14ac:dyDescent="0.25">
      <c r="B271" s="83"/>
      <c r="C271" s="9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376"/>
    </row>
    <row r="272" spans="2:36" x14ac:dyDescent="0.25">
      <c r="B272" s="15"/>
      <c r="C272" s="6" t="s">
        <v>1853</v>
      </c>
      <c r="D272" s="21">
        <f>IF((D57+D127+D198)=0,0,((D127+D198)/(D57+D127+D198)))*100</f>
        <v>0</v>
      </c>
      <c r="E272" s="21">
        <f t="shared" ref="E272:AI272" si="109">IF((E57+E127+E198)=0,0,((E127+E198)/(E57+E127+E198)))*100</f>
        <v>9.9133095384502425</v>
      </c>
      <c r="F272" s="21">
        <f t="shared" si="109"/>
        <v>9.5666286603643245E-5</v>
      </c>
      <c r="G272" s="21">
        <f t="shared" si="109"/>
        <v>0</v>
      </c>
      <c r="H272" s="21">
        <f t="shared" si="109"/>
        <v>8.6714569774780657</v>
      </c>
      <c r="I272" s="21">
        <f t="shared" si="109"/>
        <v>0</v>
      </c>
      <c r="J272" s="21">
        <f t="shared" si="109"/>
        <v>0</v>
      </c>
      <c r="K272" s="21">
        <f t="shared" si="109"/>
        <v>0</v>
      </c>
      <c r="L272" s="21">
        <f t="shared" ref="L272:L278" si="110">IF((L57+L127+L198)=0,0,((L127+L198)/(L57+L127+L198)))*100</f>
        <v>0</v>
      </c>
      <c r="M272" s="21">
        <f t="shared" si="109"/>
        <v>3.8181283743669967</v>
      </c>
      <c r="N272" s="21">
        <f t="shared" si="109"/>
        <v>0</v>
      </c>
      <c r="O272" s="21">
        <f t="shared" si="109"/>
        <v>0</v>
      </c>
      <c r="P272" s="21">
        <f t="shared" si="109"/>
        <v>0</v>
      </c>
      <c r="Q272" s="21">
        <f t="shared" si="109"/>
        <v>0</v>
      </c>
      <c r="R272" s="21">
        <f t="shared" si="109"/>
        <v>3.3693370343115805</v>
      </c>
      <c r="S272" s="21">
        <f t="shared" ref="S272:S278" si="111">IF((S57+S127+S198)=0,0,((S127+S198)/(S57+S127+S198)))*100</f>
        <v>0</v>
      </c>
      <c r="T272" s="21">
        <f t="shared" si="109"/>
        <v>0</v>
      </c>
      <c r="U272" s="21">
        <f t="shared" si="109"/>
        <v>0</v>
      </c>
      <c r="V272" s="21">
        <f t="shared" si="109"/>
        <v>0</v>
      </c>
      <c r="W272" s="21">
        <f t="shared" si="109"/>
        <v>0</v>
      </c>
      <c r="X272" s="21">
        <f t="shared" si="109"/>
        <v>0</v>
      </c>
      <c r="Y272" s="21">
        <f t="shared" si="109"/>
        <v>0</v>
      </c>
      <c r="Z272" s="21">
        <f t="shared" si="109"/>
        <v>0</v>
      </c>
      <c r="AA272" s="21">
        <f t="shared" si="109"/>
        <v>0</v>
      </c>
      <c r="AB272" s="21">
        <f t="shared" si="109"/>
        <v>0</v>
      </c>
      <c r="AC272" s="21">
        <f t="shared" ref="AC272:AC278" si="112">IF((AC57+AC127+AC198)=0,0,((AC127+AC198)/(AC57+AC127+AC198)))*100</f>
        <v>0</v>
      </c>
      <c r="AD272" s="21">
        <f t="shared" si="109"/>
        <v>0</v>
      </c>
      <c r="AE272" s="21">
        <f t="shared" si="109"/>
        <v>8.3687352656163636</v>
      </c>
      <c r="AF272" s="21">
        <f t="shared" si="109"/>
        <v>0</v>
      </c>
      <c r="AG272" s="21">
        <f t="shared" si="109"/>
        <v>3.8181283743669967</v>
      </c>
      <c r="AH272" s="21">
        <f t="shared" si="109"/>
        <v>0</v>
      </c>
      <c r="AI272" s="21">
        <f t="shared" si="109"/>
        <v>0</v>
      </c>
      <c r="AJ272" s="372">
        <f t="shared" ref="AJ272:AJ278" si="113">IF((AJ57+AJ127+AJ198)=0,0,((AJ127+AJ198)/(AJ57+AJ127+AJ198)))*100</f>
        <v>8.6714569774780657</v>
      </c>
    </row>
    <row r="273" spans="2:36" s="82" customFormat="1" x14ac:dyDescent="0.25">
      <c r="B273" s="83"/>
      <c r="C273" s="9" t="s">
        <v>623</v>
      </c>
      <c r="D273" s="94">
        <f t="shared" ref="D273:D278" si="114">IF((D58+D128+D199)=0,0,((D128+D199)/(D58+D128+D199)))*100</f>
        <v>0</v>
      </c>
      <c r="E273" s="94">
        <f t="shared" ref="E273:AI273" si="115">IF((E58+E128+E199)=0,0,((E128+E199)/(E58+E128+E199)))*100</f>
        <v>16.409191984094679</v>
      </c>
      <c r="F273" s="94">
        <f t="shared" si="115"/>
        <v>0</v>
      </c>
      <c r="G273" s="94">
        <f t="shared" si="115"/>
        <v>0</v>
      </c>
      <c r="H273" s="94">
        <f t="shared" si="115"/>
        <v>15.730649972333865</v>
      </c>
      <c r="I273" s="94">
        <f t="shared" si="115"/>
        <v>0</v>
      </c>
      <c r="J273" s="94">
        <f t="shared" si="115"/>
        <v>0</v>
      </c>
      <c r="K273" s="94">
        <f t="shared" si="115"/>
        <v>0</v>
      </c>
      <c r="L273" s="94">
        <f t="shared" si="110"/>
        <v>0</v>
      </c>
      <c r="M273" s="94">
        <f t="shared" si="115"/>
        <v>9.7481825440949041</v>
      </c>
      <c r="N273" s="94">
        <f t="shared" si="115"/>
        <v>0</v>
      </c>
      <c r="O273" s="94">
        <f t="shared" si="115"/>
        <v>0</v>
      </c>
      <c r="P273" s="94">
        <f t="shared" si="115"/>
        <v>0</v>
      </c>
      <c r="Q273" s="94">
        <f t="shared" si="115"/>
        <v>0</v>
      </c>
      <c r="R273" s="94">
        <f t="shared" si="115"/>
        <v>8.4588364392935205</v>
      </c>
      <c r="S273" s="94">
        <f t="shared" si="111"/>
        <v>0</v>
      </c>
      <c r="T273" s="94">
        <f t="shared" si="115"/>
        <v>0</v>
      </c>
      <c r="U273" s="94">
        <f t="shared" si="115"/>
        <v>0</v>
      </c>
      <c r="V273" s="94">
        <f t="shared" si="115"/>
        <v>0</v>
      </c>
      <c r="W273" s="94">
        <f t="shared" si="115"/>
        <v>0</v>
      </c>
      <c r="X273" s="94">
        <f t="shared" si="115"/>
        <v>0</v>
      </c>
      <c r="Y273" s="94">
        <f t="shared" si="115"/>
        <v>0</v>
      </c>
      <c r="Z273" s="94">
        <f t="shared" si="115"/>
        <v>0</v>
      </c>
      <c r="AA273" s="94">
        <f t="shared" si="115"/>
        <v>0</v>
      </c>
      <c r="AB273" s="94">
        <f t="shared" si="115"/>
        <v>0</v>
      </c>
      <c r="AC273" s="94">
        <f t="shared" si="112"/>
        <v>0</v>
      </c>
      <c r="AD273" s="94">
        <f t="shared" si="115"/>
        <v>0</v>
      </c>
      <c r="AE273" s="94">
        <f t="shared" si="115"/>
        <v>14.910166885754379</v>
      </c>
      <c r="AF273" s="94">
        <f t="shared" si="115"/>
        <v>0</v>
      </c>
      <c r="AG273" s="94">
        <f t="shared" si="115"/>
        <v>9.7481825440949041</v>
      </c>
      <c r="AH273" s="94">
        <f t="shared" si="115"/>
        <v>0</v>
      </c>
      <c r="AI273" s="94">
        <f t="shared" si="115"/>
        <v>0</v>
      </c>
      <c r="AJ273" s="376">
        <f t="shared" si="113"/>
        <v>15.730649972333865</v>
      </c>
    </row>
    <row r="274" spans="2:36" s="82" customFormat="1" x14ac:dyDescent="0.25">
      <c r="B274" s="83"/>
      <c r="C274" s="9" t="s">
        <v>625</v>
      </c>
      <c r="D274" s="94">
        <f t="shared" si="114"/>
        <v>0</v>
      </c>
      <c r="E274" s="94">
        <f t="shared" ref="E274:AI274" si="116">IF((E59+E129+E200)=0,0,((E129+E200)/(E59+E129+E200)))*100</f>
        <v>70.149058196697666</v>
      </c>
      <c r="F274" s="94">
        <f t="shared" si="116"/>
        <v>0</v>
      </c>
      <c r="G274" s="94">
        <f t="shared" si="116"/>
        <v>0</v>
      </c>
      <c r="H274" s="94">
        <f t="shared" si="116"/>
        <v>59.358098771219467</v>
      </c>
      <c r="I274" s="94">
        <f t="shared" si="116"/>
        <v>0</v>
      </c>
      <c r="J274" s="94">
        <f t="shared" si="116"/>
        <v>0</v>
      </c>
      <c r="K274" s="94">
        <f t="shared" si="116"/>
        <v>0</v>
      </c>
      <c r="L274" s="94">
        <f t="shared" si="110"/>
        <v>0</v>
      </c>
      <c r="M274" s="94">
        <f t="shared" si="116"/>
        <v>5.738475971009616</v>
      </c>
      <c r="N274" s="94">
        <f t="shared" si="116"/>
        <v>0</v>
      </c>
      <c r="O274" s="94">
        <f t="shared" si="116"/>
        <v>0</v>
      </c>
      <c r="P274" s="94">
        <f t="shared" si="116"/>
        <v>0</v>
      </c>
      <c r="Q274" s="94">
        <f t="shared" si="116"/>
        <v>0</v>
      </c>
      <c r="R274" s="94">
        <f t="shared" si="116"/>
        <v>5.0214685540010944</v>
      </c>
      <c r="S274" s="94">
        <f t="shared" si="111"/>
        <v>0</v>
      </c>
      <c r="T274" s="94">
        <f t="shared" si="116"/>
        <v>0</v>
      </c>
      <c r="U274" s="94">
        <f t="shared" si="116"/>
        <v>0</v>
      </c>
      <c r="V274" s="94">
        <f t="shared" si="116"/>
        <v>0</v>
      </c>
      <c r="W274" s="94">
        <f t="shared" si="116"/>
        <v>0</v>
      </c>
      <c r="X274" s="94">
        <f t="shared" si="116"/>
        <v>0</v>
      </c>
      <c r="Y274" s="94">
        <f t="shared" si="116"/>
        <v>0</v>
      </c>
      <c r="Z274" s="94">
        <f t="shared" si="116"/>
        <v>0</v>
      </c>
      <c r="AA274" s="94">
        <f t="shared" si="116"/>
        <v>0</v>
      </c>
      <c r="AB274" s="94">
        <f t="shared" si="116"/>
        <v>0</v>
      </c>
      <c r="AC274" s="94">
        <f t="shared" si="112"/>
        <v>0</v>
      </c>
      <c r="AD274" s="94">
        <f t="shared" si="116"/>
        <v>0</v>
      </c>
      <c r="AE274" s="94">
        <f t="shared" si="116"/>
        <v>57.42645157289359</v>
      </c>
      <c r="AF274" s="94">
        <f t="shared" si="116"/>
        <v>0</v>
      </c>
      <c r="AG274" s="94">
        <f t="shared" si="116"/>
        <v>5.738475971009616</v>
      </c>
      <c r="AH274" s="94">
        <f t="shared" si="116"/>
        <v>0</v>
      </c>
      <c r="AI274" s="94">
        <f t="shared" si="116"/>
        <v>0</v>
      </c>
      <c r="AJ274" s="376">
        <f t="shared" si="113"/>
        <v>59.358098771219467</v>
      </c>
    </row>
    <row r="275" spans="2:36" s="82" customFormat="1" x14ac:dyDescent="0.25">
      <c r="B275" s="83"/>
      <c r="C275" s="9" t="s">
        <v>1110</v>
      </c>
      <c r="D275" s="94">
        <f t="shared" si="114"/>
        <v>0</v>
      </c>
      <c r="E275" s="94">
        <f t="shared" ref="E275:AI275" si="117">IF((E60+E130+E201)=0,0,((E130+E201)/(E60+E130+E201)))*100</f>
        <v>78.918538335571213</v>
      </c>
      <c r="F275" s="94">
        <f t="shared" si="117"/>
        <v>0</v>
      </c>
      <c r="G275" s="94">
        <f t="shared" si="117"/>
        <v>0</v>
      </c>
      <c r="H275" s="94">
        <f t="shared" si="117"/>
        <v>73.671959616241509</v>
      </c>
      <c r="I275" s="94">
        <f t="shared" si="117"/>
        <v>0</v>
      </c>
      <c r="J275" s="94">
        <f t="shared" si="117"/>
        <v>0</v>
      </c>
      <c r="K275" s="94">
        <f t="shared" si="117"/>
        <v>0</v>
      </c>
      <c r="L275" s="94">
        <f t="shared" si="110"/>
        <v>0</v>
      </c>
      <c r="M275" s="94">
        <f t="shared" si="117"/>
        <v>5.3214035985892059</v>
      </c>
      <c r="N275" s="94">
        <f t="shared" si="117"/>
        <v>0</v>
      </c>
      <c r="O275" s="94">
        <f t="shared" si="117"/>
        <v>0</v>
      </c>
      <c r="P275" s="94">
        <f t="shared" si="117"/>
        <v>0</v>
      </c>
      <c r="Q275" s="94">
        <f t="shared" si="117"/>
        <v>0</v>
      </c>
      <c r="R275" s="94">
        <f t="shared" si="117"/>
        <v>4.651517424253373</v>
      </c>
      <c r="S275" s="94">
        <f t="shared" si="111"/>
        <v>0</v>
      </c>
      <c r="T275" s="94">
        <f t="shared" si="117"/>
        <v>0</v>
      </c>
      <c r="U275" s="94">
        <f t="shared" si="117"/>
        <v>0</v>
      </c>
      <c r="V275" s="94">
        <f t="shared" si="117"/>
        <v>0</v>
      </c>
      <c r="W275" s="94">
        <f t="shared" si="117"/>
        <v>0</v>
      </c>
      <c r="X275" s="94">
        <f t="shared" si="117"/>
        <v>0</v>
      </c>
      <c r="Y275" s="94">
        <f t="shared" si="117"/>
        <v>0</v>
      </c>
      <c r="Z275" s="94">
        <f t="shared" si="117"/>
        <v>0</v>
      </c>
      <c r="AA275" s="94">
        <f t="shared" si="117"/>
        <v>0</v>
      </c>
      <c r="AB275" s="94">
        <f t="shared" si="117"/>
        <v>0</v>
      </c>
      <c r="AC275" s="94">
        <f t="shared" si="112"/>
        <v>0</v>
      </c>
      <c r="AD275" s="94">
        <f t="shared" si="117"/>
        <v>0</v>
      </c>
      <c r="AE275" s="94">
        <f t="shared" si="117"/>
        <v>71.791803317310809</v>
      </c>
      <c r="AF275" s="94">
        <f t="shared" si="117"/>
        <v>0</v>
      </c>
      <c r="AG275" s="94">
        <f t="shared" si="117"/>
        <v>5.3214035985892059</v>
      </c>
      <c r="AH275" s="94">
        <f t="shared" si="117"/>
        <v>0</v>
      </c>
      <c r="AI275" s="94">
        <f t="shared" si="117"/>
        <v>0</v>
      </c>
      <c r="AJ275" s="376">
        <f t="shared" si="113"/>
        <v>73.671959616241509</v>
      </c>
    </row>
    <row r="276" spans="2:36" s="82" customFormat="1" x14ac:dyDescent="0.25">
      <c r="B276" s="83"/>
      <c r="C276" s="9" t="s">
        <v>1111</v>
      </c>
      <c r="D276" s="94">
        <f t="shared" si="114"/>
        <v>0</v>
      </c>
      <c r="E276" s="94">
        <f t="shared" ref="E276:AI276" si="118">IF((E61+E131+E202)=0,0,((E131+E202)/(E61+E131+E202)))*100</f>
        <v>38.53140701583397</v>
      </c>
      <c r="F276" s="94">
        <f t="shared" si="118"/>
        <v>0</v>
      </c>
      <c r="G276" s="94">
        <f t="shared" si="118"/>
        <v>0</v>
      </c>
      <c r="H276" s="94">
        <f t="shared" si="118"/>
        <v>34.786809033370524</v>
      </c>
      <c r="I276" s="94">
        <f t="shared" si="118"/>
        <v>0</v>
      </c>
      <c r="J276" s="94">
        <f t="shared" si="118"/>
        <v>0</v>
      </c>
      <c r="K276" s="94">
        <f t="shared" si="118"/>
        <v>0</v>
      </c>
      <c r="L276" s="94">
        <f t="shared" si="110"/>
        <v>0</v>
      </c>
      <c r="M276" s="94">
        <f t="shared" si="118"/>
        <v>4.3878129035817999</v>
      </c>
      <c r="N276" s="94">
        <f t="shared" si="118"/>
        <v>0</v>
      </c>
      <c r="O276" s="94">
        <f t="shared" si="118"/>
        <v>0</v>
      </c>
      <c r="P276" s="94">
        <f t="shared" si="118"/>
        <v>0</v>
      </c>
      <c r="Q276" s="94">
        <f t="shared" si="118"/>
        <v>0</v>
      </c>
      <c r="R276" s="94">
        <f t="shared" si="118"/>
        <v>3.8365290566045118</v>
      </c>
      <c r="S276" s="94">
        <f t="shared" si="111"/>
        <v>0</v>
      </c>
      <c r="T276" s="94">
        <f t="shared" si="118"/>
        <v>0</v>
      </c>
      <c r="U276" s="94">
        <f t="shared" si="118"/>
        <v>0</v>
      </c>
      <c r="V276" s="94">
        <f t="shared" si="118"/>
        <v>0</v>
      </c>
      <c r="W276" s="94">
        <f t="shared" si="118"/>
        <v>0</v>
      </c>
      <c r="X276" s="94">
        <f t="shared" si="118"/>
        <v>0</v>
      </c>
      <c r="Y276" s="94">
        <f t="shared" si="118"/>
        <v>0</v>
      </c>
      <c r="Z276" s="94">
        <f t="shared" si="118"/>
        <v>0</v>
      </c>
      <c r="AA276" s="94">
        <f t="shared" si="118"/>
        <v>0</v>
      </c>
      <c r="AB276" s="94">
        <f t="shared" si="118"/>
        <v>0</v>
      </c>
      <c r="AC276" s="94">
        <f t="shared" si="112"/>
        <v>0</v>
      </c>
      <c r="AD276" s="94">
        <f t="shared" si="118"/>
        <v>0</v>
      </c>
      <c r="AE276" s="94">
        <f t="shared" si="118"/>
        <v>32.544525449163956</v>
      </c>
      <c r="AF276" s="94">
        <f t="shared" si="118"/>
        <v>0</v>
      </c>
      <c r="AG276" s="94">
        <f t="shared" si="118"/>
        <v>4.3878129035817999</v>
      </c>
      <c r="AH276" s="94">
        <f t="shared" si="118"/>
        <v>0</v>
      </c>
      <c r="AI276" s="94">
        <f t="shared" si="118"/>
        <v>0</v>
      </c>
      <c r="AJ276" s="376">
        <f t="shared" si="113"/>
        <v>34.786809033370524</v>
      </c>
    </row>
    <row r="277" spans="2:36" s="82" customFormat="1" x14ac:dyDescent="0.25">
      <c r="B277" s="83"/>
      <c r="C277" s="180" t="s">
        <v>1112</v>
      </c>
      <c r="D277" s="94">
        <f t="shared" si="114"/>
        <v>0</v>
      </c>
      <c r="E277" s="94">
        <f t="shared" ref="E277:AI277" si="119">IF((E62+E132+E203)=0,0,((E132+E203)/(E62+E132+E203)))*100</f>
        <v>5.9670034659391229</v>
      </c>
      <c r="F277" s="94">
        <f t="shared" si="119"/>
        <v>0</v>
      </c>
      <c r="G277" s="94">
        <f t="shared" si="119"/>
        <v>0</v>
      </c>
      <c r="H277" s="94">
        <f t="shared" si="119"/>
        <v>5.2034858129246118</v>
      </c>
      <c r="I277" s="94">
        <f t="shared" si="119"/>
        <v>0</v>
      </c>
      <c r="J277" s="94">
        <f t="shared" si="119"/>
        <v>0</v>
      </c>
      <c r="K277" s="94">
        <f t="shared" si="119"/>
        <v>0</v>
      </c>
      <c r="L277" s="94">
        <f t="shared" si="110"/>
        <v>0</v>
      </c>
      <c r="M277" s="94">
        <f t="shared" si="119"/>
        <v>3.7443922151175619</v>
      </c>
      <c r="N277" s="94">
        <f t="shared" si="119"/>
        <v>0</v>
      </c>
      <c r="O277" s="94">
        <f t="shared" si="119"/>
        <v>0</v>
      </c>
      <c r="P277" s="94">
        <f t="shared" si="119"/>
        <v>0</v>
      </c>
      <c r="Q277" s="94">
        <f t="shared" si="119"/>
        <v>0</v>
      </c>
      <c r="R277" s="94">
        <f t="shared" si="119"/>
        <v>3.3058531914601756</v>
      </c>
      <c r="S277" s="94">
        <f t="shared" si="111"/>
        <v>0</v>
      </c>
      <c r="T277" s="94">
        <f t="shared" si="119"/>
        <v>0</v>
      </c>
      <c r="U277" s="94">
        <f t="shared" si="119"/>
        <v>0</v>
      </c>
      <c r="V277" s="94">
        <f t="shared" si="119"/>
        <v>0</v>
      </c>
      <c r="W277" s="94">
        <f t="shared" si="119"/>
        <v>0</v>
      </c>
      <c r="X277" s="94">
        <f t="shared" si="119"/>
        <v>0</v>
      </c>
      <c r="Y277" s="94">
        <f t="shared" si="119"/>
        <v>0</v>
      </c>
      <c r="Z277" s="94">
        <f t="shared" si="119"/>
        <v>0</v>
      </c>
      <c r="AA277" s="94">
        <f t="shared" si="119"/>
        <v>0</v>
      </c>
      <c r="AB277" s="94">
        <f t="shared" si="119"/>
        <v>0</v>
      </c>
      <c r="AC277" s="94">
        <f t="shared" si="112"/>
        <v>0</v>
      </c>
      <c r="AD277" s="94">
        <f t="shared" si="119"/>
        <v>0</v>
      </c>
      <c r="AE277" s="94">
        <f t="shared" si="119"/>
        <v>5.0933506190260598</v>
      </c>
      <c r="AF277" s="94">
        <f t="shared" si="119"/>
        <v>0</v>
      </c>
      <c r="AG277" s="94">
        <f t="shared" si="119"/>
        <v>3.7443922151175619</v>
      </c>
      <c r="AH277" s="94">
        <f t="shared" si="119"/>
        <v>0</v>
      </c>
      <c r="AI277" s="94">
        <f t="shared" si="119"/>
        <v>0</v>
      </c>
      <c r="AJ277" s="376">
        <f t="shared" si="113"/>
        <v>5.2034858129246118</v>
      </c>
    </row>
    <row r="278" spans="2:36" s="82" customFormat="1" x14ac:dyDescent="0.25">
      <c r="B278" s="83"/>
      <c r="C278" s="180" t="s">
        <v>1113</v>
      </c>
      <c r="D278" s="94">
        <f t="shared" si="114"/>
        <v>0</v>
      </c>
      <c r="E278" s="94">
        <f t="shared" ref="E278:AI278" si="120">IF((E63+E133+E204)=0,0,((E133+E204)/(E63+E133+E204)))*100</f>
        <v>100</v>
      </c>
      <c r="F278" s="94">
        <f t="shared" si="120"/>
        <v>100</v>
      </c>
      <c r="G278" s="94">
        <f t="shared" si="120"/>
        <v>0</v>
      </c>
      <c r="H278" s="94">
        <f t="shared" si="120"/>
        <v>100</v>
      </c>
      <c r="I278" s="94">
        <f t="shared" si="120"/>
        <v>0</v>
      </c>
      <c r="J278" s="94">
        <f t="shared" si="120"/>
        <v>0</v>
      </c>
      <c r="K278" s="94">
        <f t="shared" si="120"/>
        <v>0</v>
      </c>
      <c r="L278" s="94">
        <f t="shared" si="110"/>
        <v>0</v>
      </c>
      <c r="M278" s="94">
        <f t="shared" si="120"/>
        <v>0</v>
      </c>
      <c r="N278" s="94">
        <f t="shared" si="120"/>
        <v>0</v>
      </c>
      <c r="O278" s="94">
        <f t="shared" si="120"/>
        <v>0</v>
      </c>
      <c r="P278" s="94">
        <f t="shared" si="120"/>
        <v>0</v>
      </c>
      <c r="Q278" s="94">
        <f t="shared" si="120"/>
        <v>0</v>
      </c>
      <c r="R278" s="94">
        <f t="shared" si="120"/>
        <v>0</v>
      </c>
      <c r="S278" s="94">
        <f t="shared" si="111"/>
        <v>0</v>
      </c>
      <c r="T278" s="94">
        <f t="shared" si="120"/>
        <v>0</v>
      </c>
      <c r="U278" s="94">
        <f t="shared" si="120"/>
        <v>0</v>
      </c>
      <c r="V278" s="94">
        <f t="shared" si="120"/>
        <v>0</v>
      </c>
      <c r="W278" s="94">
        <f t="shared" si="120"/>
        <v>0</v>
      </c>
      <c r="X278" s="94">
        <f t="shared" si="120"/>
        <v>0</v>
      </c>
      <c r="Y278" s="94">
        <f t="shared" si="120"/>
        <v>0</v>
      </c>
      <c r="Z278" s="94">
        <f t="shared" si="120"/>
        <v>0</v>
      </c>
      <c r="AA278" s="94">
        <f t="shared" si="120"/>
        <v>0</v>
      </c>
      <c r="AB278" s="94">
        <f t="shared" si="120"/>
        <v>0</v>
      </c>
      <c r="AC278" s="94">
        <f t="shared" si="112"/>
        <v>0</v>
      </c>
      <c r="AD278" s="94">
        <f t="shared" si="120"/>
        <v>0</v>
      </c>
      <c r="AE278" s="94">
        <f t="shared" si="120"/>
        <v>100</v>
      </c>
      <c r="AF278" s="94">
        <f t="shared" si="120"/>
        <v>0</v>
      </c>
      <c r="AG278" s="94">
        <f t="shared" si="120"/>
        <v>0</v>
      </c>
      <c r="AH278" s="94">
        <f t="shared" si="120"/>
        <v>0</v>
      </c>
      <c r="AI278" s="94">
        <f t="shared" si="120"/>
        <v>0</v>
      </c>
      <c r="AJ278" s="376">
        <f t="shared" si="113"/>
        <v>100</v>
      </c>
    </row>
    <row r="279" spans="2:36" x14ac:dyDescent="0.25">
      <c r="B279" s="15"/>
      <c r="C279" s="9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373"/>
    </row>
    <row r="280" spans="2:36" x14ac:dyDescent="0.25">
      <c r="B280" s="15"/>
      <c r="C280" s="183" t="s">
        <v>720</v>
      </c>
      <c r="D280" s="21">
        <f t="shared" ref="D280:D285" si="121">IF((D64+D134+D206)=0,0,((D134+D206)/(D64+D134+D206)))*100</f>
        <v>4.1341731976119362</v>
      </c>
      <c r="E280" s="21">
        <f t="shared" ref="E280:AI280" si="122">IF((E64+E134+E206)=0,0,((E134+E206)/(E64+E134+E206)))*100</f>
        <v>6.8002410647366602</v>
      </c>
      <c r="F280" s="21">
        <f t="shared" si="122"/>
        <v>0.10699618817599889</v>
      </c>
      <c r="G280" s="21">
        <f t="shared" si="122"/>
        <v>9.2254338137933409</v>
      </c>
      <c r="H280" s="21">
        <f t="shared" si="122"/>
        <v>6.4965827096648372</v>
      </c>
      <c r="I280" s="21">
        <f t="shared" si="122"/>
        <v>0</v>
      </c>
      <c r="J280" s="21">
        <f t="shared" si="122"/>
        <v>2.6312856889697049</v>
      </c>
      <c r="K280" s="21">
        <f t="shared" si="122"/>
        <v>0</v>
      </c>
      <c r="L280" s="21">
        <f t="shared" ref="L280:L285" si="123">IF((L64+L134+L206)=0,0,((L134+L206)/(L64+L134+L206)))*100</f>
        <v>0</v>
      </c>
      <c r="M280" s="21">
        <f t="shared" si="122"/>
        <v>0</v>
      </c>
      <c r="N280" s="21">
        <f t="shared" si="122"/>
        <v>0</v>
      </c>
      <c r="O280" s="21">
        <f t="shared" si="122"/>
        <v>0</v>
      </c>
      <c r="P280" s="21">
        <f t="shared" si="122"/>
        <v>0.40762507557776728</v>
      </c>
      <c r="Q280" s="21">
        <f t="shared" si="122"/>
        <v>0</v>
      </c>
      <c r="R280" s="21">
        <f t="shared" si="122"/>
        <v>1.6032071085977158</v>
      </c>
      <c r="S280" s="21">
        <f t="shared" ref="S280:S285" si="124">IF((S64+S134+S206)=0,0,((S134+S206)/(S64+S134+S206)))*100</f>
        <v>0</v>
      </c>
      <c r="T280" s="21">
        <f t="shared" si="122"/>
        <v>0</v>
      </c>
      <c r="U280" s="21">
        <f t="shared" si="122"/>
        <v>0</v>
      </c>
      <c r="V280" s="21">
        <f t="shared" si="122"/>
        <v>0</v>
      </c>
      <c r="W280" s="21">
        <f t="shared" si="122"/>
        <v>0</v>
      </c>
      <c r="X280" s="21">
        <f t="shared" si="122"/>
        <v>0</v>
      </c>
      <c r="Y280" s="21">
        <f t="shared" si="122"/>
        <v>0</v>
      </c>
      <c r="Z280" s="21">
        <f t="shared" si="122"/>
        <v>0</v>
      </c>
      <c r="AA280" s="21">
        <f t="shared" si="122"/>
        <v>0</v>
      </c>
      <c r="AB280" s="21">
        <f t="shared" si="122"/>
        <v>0</v>
      </c>
      <c r="AC280" s="21">
        <f t="shared" ref="AC280:AC285" si="125">IF((AC64+AC134+AC206)=0,0,((AC134+AC206)/(AC64+AC134+AC206)))*100</f>
        <v>0</v>
      </c>
      <c r="AD280" s="21">
        <f t="shared" si="122"/>
        <v>0</v>
      </c>
      <c r="AE280" s="21">
        <f t="shared" si="122"/>
        <v>6.4040272464031061</v>
      </c>
      <c r="AF280" s="21">
        <f t="shared" si="122"/>
        <v>0</v>
      </c>
      <c r="AG280" s="21">
        <f t="shared" si="122"/>
        <v>0</v>
      </c>
      <c r="AH280" s="21">
        <f t="shared" si="122"/>
        <v>0</v>
      </c>
      <c r="AI280" s="21">
        <f t="shared" si="122"/>
        <v>0</v>
      </c>
      <c r="AJ280" s="372">
        <f t="shared" ref="AJ280:AJ285" si="126">IF((AJ64+AJ134+AJ206)=0,0,((AJ134+AJ206)/(AJ64+AJ134+AJ206)))*100</f>
        <v>6.4040272464031069</v>
      </c>
    </row>
    <row r="281" spans="2:36" s="82" customFormat="1" x14ac:dyDescent="0.25">
      <c r="B281" s="83"/>
      <c r="C281" s="9" t="s">
        <v>623</v>
      </c>
      <c r="D281" s="94">
        <f t="shared" si="121"/>
        <v>2.9166625365326242</v>
      </c>
      <c r="E281" s="94">
        <f t="shared" ref="E281:AI281" si="127">IF((E65+E135+E207)=0,0,((E135+E207)/(E65+E135+E207)))*100</f>
        <v>13.854102700428911</v>
      </c>
      <c r="F281" s="94">
        <f t="shared" si="127"/>
        <v>2.3703949046273696</v>
      </c>
      <c r="G281" s="94">
        <f t="shared" si="127"/>
        <v>16.402161246648628</v>
      </c>
      <c r="H281" s="94">
        <f t="shared" si="127"/>
        <v>13.198040267611072</v>
      </c>
      <c r="I281" s="94">
        <f t="shared" si="127"/>
        <v>0</v>
      </c>
      <c r="J281" s="94">
        <f t="shared" si="127"/>
        <v>5.3641549130535235</v>
      </c>
      <c r="K281" s="94">
        <f t="shared" si="127"/>
        <v>0</v>
      </c>
      <c r="L281" s="94">
        <f t="shared" si="123"/>
        <v>0</v>
      </c>
      <c r="M281" s="94">
        <f t="shared" si="127"/>
        <v>0</v>
      </c>
      <c r="N281" s="94">
        <f t="shared" si="127"/>
        <v>0</v>
      </c>
      <c r="O281" s="94">
        <f t="shared" si="127"/>
        <v>0</v>
      </c>
      <c r="P281" s="94">
        <f t="shared" si="127"/>
        <v>0.96870809249912804</v>
      </c>
      <c r="Q281" s="94">
        <f t="shared" si="127"/>
        <v>0</v>
      </c>
      <c r="R281" s="94">
        <f t="shared" si="127"/>
        <v>3.6476151045991645</v>
      </c>
      <c r="S281" s="94">
        <f t="shared" si="124"/>
        <v>0</v>
      </c>
      <c r="T281" s="94">
        <f t="shared" si="127"/>
        <v>0</v>
      </c>
      <c r="U281" s="94">
        <f t="shared" si="127"/>
        <v>0</v>
      </c>
      <c r="V281" s="94">
        <f t="shared" si="127"/>
        <v>0</v>
      </c>
      <c r="W281" s="94">
        <f t="shared" si="127"/>
        <v>0</v>
      </c>
      <c r="X281" s="94">
        <f t="shared" si="127"/>
        <v>0</v>
      </c>
      <c r="Y281" s="94">
        <f t="shared" si="127"/>
        <v>0</v>
      </c>
      <c r="Z281" s="94">
        <f t="shared" si="127"/>
        <v>0</v>
      </c>
      <c r="AA281" s="94">
        <f t="shared" si="127"/>
        <v>0</v>
      </c>
      <c r="AB281" s="94">
        <f t="shared" si="127"/>
        <v>0</v>
      </c>
      <c r="AC281" s="94">
        <f t="shared" si="125"/>
        <v>0</v>
      </c>
      <c r="AD281" s="94">
        <f t="shared" si="127"/>
        <v>0</v>
      </c>
      <c r="AE281" s="94">
        <f t="shared" si="127"/>
        <v>12.724386485037234</v>
      </c>
      <c r="AF281" s="94">
        <f t="shared" si="127"/>
        <v>0</v>
      </c>
      <c r="AG281" s="94">
        <f t="shared" si="127"/>
        <v>0</v>
      </c>
      <c r="AH281" s="94">
        <f t="shared" si="127"/>
        <v>0</v>
      </c>
      <c r="AI281" s="94">
        <f t="shared" si="127"/>
        <v>0</v>
      </c>
      <c r="AJ281" s="376">
        <f t="shared" si="126"/>
        <v>12.724386485037234</v>
      </c>
    </row>
    <row r="282" spans="2:36" s="82" customFormat="1" x14ac:dyDescent="0.25">
      <c r="B282" s="83"/>
      <c r="C282" s="9" t="s">
        <v>625</v>
      </c>
      <c r="D282" s="94">
        <f t="shared" si="121"/>
        <v>3.1543338532308236</v>
      </c>
      <c r="E282" s="94">
        <f t="shared" ref="E282:AI282" si="128">IF((E66+E136+E208)=0,0,((E136+E208)/(E66+E136+E208)))*100</f>
        <v>11.242242158782416</v>
      </c>
      <c r="F282" s="94">
        <f t="shared" si="128"/>
        <v>1.0844493795436605</v>
      </c>
      <c r="G282" s="94">
        <f t="shared" si="128"/>
        <v>11.115199156841683</v>
      </c>
      <c r="H282" s="94">
        <f t="shared" si="128"/>
        <v>10.598903945313658</v>
      </c>
      <c r="I282" s="94">
        <f t="shared" si="128"/>
        <v>0</v>
      </c>
      <c r="J282" s="94">
        <f t="shared" si="128"/>
        <v>8.3401996770446267</v>
      </c>
      <c r="K282" s="94">
        <f t="shared" si="128"/>
        <v>0</v>
      </c>
      <c r="L282" s="94">
        <f t="shared" si="123"/>
        <v>0</v>
      </c>
      <c r="M282" s="94">
        <f t="shared" si="128"/>
        <v>0</v>
      </c>
      <c r="N282" s="94">
        <f t="shared" si="128"/>
        <v>0</v>
      </c>
      <c r="O282" s="94">
        <f t="shared" si="128"/>
        <v>0</v>
      </c>
      <c r="P282" s="94">
        <f t="shared" si="128"/>
        <v>0.52651651805014166</v>
      </c>
      <c r="Q282" s="94">
        <f t="shared" si="128"/>
        <v>0</v>
      </c>
      <c r="R282" s="94">
        <f t="shared" si="128"/>
        <v>5.3779436916642256</v>
      </c>
      <c r="S282" s="94">
        <f t="shared" si="124"/>
        <v>0</v>
      </c>
      <c r="T282" s="94">
        <f t="shared" si="128"/>
        <v>0</v>
      </c>
      <c r="U282" s="94">
        <f t="shared" si="128"/>
        <v>0</v>
      </c>
      <c r="V282" s="94">
        <f t="shared" si="128"/>
        <v>0</v>
      </c>
      <c r="W282" s="94">
        <f t="shared" si="128"/>
        <v>0</v>
      </c>
      <c r="X282" s="94">
        <f t="shared" si="128"/>
        <v>0</v>
      </c>
      <c r="Y282" s="94">
        <f t="shared" si="128"/>
        <v>0</v>
      </c>
      <c r="Z282" s="94">
        <f t="shared" si="128"/>
        <v>0</v>
      </c>
      <c r="AA282" s="94">
        <f t="shared" si="128"/>
        <v>0</v>
      </c>
      <c r="AB282" s="94">
        <f t="shared" si="128"/>
        <v>0</v>
      </c>
      <c r="AC282" s="94">
        <f t="shared" si="125"/>
        <v>0</v>
      </c>
      <c r="AD282" s="94">
        <f t="shared" si="128"/>
        <v>0</v>
      </c>
      <c r="AE282" s="94">
        <f t="shared" si="128"/>
        <v>10.289508125107135</v>
      </c>
      <c r="AF282" s="94">
        <f t="shared" si="128"/>
        <v>0</v>
      </c>
      <c r="AG282" s="94">
        <f t="shared" si="128"/>
        <v>0</v>
      </c>
      <c r="AH282" s="94">
        <f t="shared" si="128"/>
        <v>0</v>
      </c>
      <c r="AI282" s="94">
        <f t="shared" si="128"/>
        <v>0</v>
      </c>
      <c r="AJ282" s="376">
        <f t="shared" si="126"/>
        <v>10.289508125107135</v>
      </c>
    </row>
    <row r="283" spans="2:36" s="82" customFormat="1" x14ac:dyDescent="0.25">
      <c r="B283" s="83"/>
      <c r="C283" s="9" t="s">
        <v>627</v>
      </c>
      <c r="D283" s="94">
        <f t="shared" si="121"/>
        <v>3.0602289805881018</v>
      </c>
      <c r="E283" s="94">
        <f t="shared" ref="E283:AI283" si="129">IF((E67+E137+E209)=0,0,((E137+E209)/(E67+E137+E209)))*100</f>
        <v>11.494242128987768</v>
      </c>
      <c r="F283" s="94">
        <f t="shared" si="129"/>
        <v>0.98210994530510498</v>
      </c>
      <c r="G283" s="94">
        <f t="shared" si="129"/>
        <v>92.53290654641475</v>
      </c>
      <c r="H283" s="94">
        <f t="shared" si="129"/>
        <v>10.918539753017539</v>
      </c>
      <c r="I283" s="94">
        <f t="shared" si="129"/>
        <v>0</v>
      </c>
      <c r="J283" s="94">
        <f t="shared" si="129"/>
        <v>2.6809219621988687</v>
      </c>
      <c r="K283" s="94">
        <f t="shared" si="129"/>
        <v>0</v>
      </c>
      <c r="L283" s="94">
        <f t="shared" si="123"/>
        <v>0</v>
      </c>
      <c r="M283" s="94">
        <f t="shared" si="129"/>
        <v>0</v>
      </c>
      <c r="N283" s="94">
        <f t="shared" si="129"/>
        <v>0</v>
      </c>
      <c r="O283" s="94">
        <f t="shared" si="129"/>
        <v>0</v>
      </c>
      <c r="P283" s="94">
        <f t="shared" si="129"/>
        <v>0.53617273149708566</v>
      </c>
      <c r="Q283" s="94">
        <f t="shared" si="129"/>
        <v>0</v>
      </c>
      <c r="R283" s="94">
        <f t="shared" si="129"/>
        <v>1.8248995940241732</v>
      </c>
      <c r="S283" s="94">
        <f t="shared" si="124"/>
        <v>0</v>
      </c>
      <c r="T283" s="94">
        <f t="shared" si="129"/>
        <v>0</v>
      </c>
      <c r="U283" s="94">
        <f t="shared" si="129"/>
        <v>0</v>
      </c>
      <c r="V283" s="94">
        <f t="shared" si="129"/>
        <v>0</v>
      </c>
      <c r="W283" s="94">
        <f t="shared" si="129"/>
        <v>0</v>
      </c>
      <c r="X283" s="94">
        <f t="shared" si="129"/>
        <v>0</v>
      </c>
      <c r="Y283" s="94">
        <f t="shared" si="129"/>
        <v>0</v>
      </c>
      <c r="Z283" s="94">
        <f t="shared" si="129"/>
        <v>0</v>
      </c>
      <c r="AA283" s="94">
        <f t="shared" si="129"/>
        <v>0</v>
      </c>
      <c r="AB283" s="94">
        <f t="shared" si="129"/>
        <v>0</v>
      </c>
      <c r="AC283" s="94">
        <f t="shared" si="125"/>
        <v>0</v>
      </c>
      <c r="AD283" s="94">
        <f t="shared" si="129"/>
        <v>0</v>
      </c>
      <c r="AE283" s="94">
        <f t="shared" si="129"/>
        <v>10.389671025391985</v>
      </c>
      <c r="AF283" s="94">
        <f t="shared" si="129"/>
        <v>0</v>
      </c>
      <c r="AG283" s="94">
        <f t="shared" si="129"/>
        <v>0</v>
      </c>
      <c r="AH283" s="94">
        <f t="shared" si="129"/>
        <v>0</v>
      </c>
      <c r="AI283" s="94">
        <f t="shared" si="129"/>
        <v>0</v>
      </c>
      <c r="AJ283" s="376">
        <f t="shared" si="126"/>
        <v>10.389671025391985</v>
      </c>
    </row>
    <row r="284" spans="2:36" s="82" customFormat="1" x14ac:dyDescent="0.25">
      <c r="B284" s="83"/>
      <c r="C284" s="9" t="s">
        <v>629</v>
      </c>
      <c r="D284" s="94">
        <f t="shared" si="121"/>
        <v>2.183381210408498</v>
      </c>
      <c r="E284" s="94">
        <f t="shared" ref="E284:AI284" si="130">IF((E68+E138+E210)=0,0,((E138+E210)/(E68+E138+E210)))*100</f>
        <v>9.5068934874501156</v>
      </c>
      <c r="F284" s="94">
        <f t="shared" si="130"/>
        <v>0.37279024267885352</v>
      </c>
      <c r="G284" s="94">
        <f t="shared" si="130"/>
        <v>3.8322357345607774</v>
      </c>
      <c r="H284" s="94">
        <f t="shared" si="130"/>
        <v>8.8668545124840179</v>
      </c>
      <c r="I284" s="94">
        <f t="shared" si="130"/>
        <v>0</v>
      </c>
      <c r="J284" s="94">
        <f t="shared" si="130"/>
        <v>3.6354358601696917</v>
      </c>
      <c r="K284" s="94">
        <f t="shared" si="130"/>
        <v>0</v>
      </c>
      <c r="L284" s="94">
        <f t="shared" si="123"/>
        <v>0</v>
      </c>
      <c r="M284" s="94">
        <f t="shared" si="130"/>
        <v>0</v>
      </c>
      <c r="N284" s="94">
        <f t="shared" si="130"/>
        <v>0</v>
      </c>
      <c r="O284" s="94">
        <f t="shared" si="130"/>
        <v>0</v>
      </c>
      <c r="P284" s="94">
        <f t="shared" si="130"/>
        <v>0.468635488183829</v>
      </c>
      <c r="Q284" s="94">
        <f t="shared" si="130"/>
        <v>0</v>
      </c>
      <c r="R284" s="94">
        <f t="shared" si="130"/>
        <v>2.3753287085243846</v>
      </c>
      <c r="S284" s="94">
        <f t="shared" si="124"/>
        <v>0</v>
      </c>
      <c r="T284" s="94">
        <f t="shared" si="130"/>
        <v>0</v>
      </c>
      <c r="U284" s="94">
        <f t="shared" si="130"/>
        <v>0</v>
      </c>
      <c r="V284" s="94">
        <f t="shared" si="130"/>
        <v>0</v>
      </c>
      <c r="W284" s="94">
        <f t="shared" si="130"/>
        <v>0</v>
      </c>
      <c r="X284" s="94">
        <f t="shared" si="130"/>
        <v>0</v>
      </c>
      <c r="Y284" s="94">
        <f t="shared" si="130"/>
        <v>0</v>
      </c>
      <c r="Z284" s="94">
        <f t="shared" si="130"/>
        <v>0</v>
      </c>
      <c r="AA284" s="94">
        <f t="shared" si="130"/>
        <v>0</v>
      </c>
      <c r="AB284" s="94">
        <f t="shared" si="130"/>
        <v>0</v>
      </c>
      <c r="AC284" s="94">
        <f t="shared" si="125"/>
        <v>0</v>
      </c>
      <c r="AD284" s="94">
        <f t="shared" si="130"/>
        <v>0</v>
      </c>
      <c r="AE284" s="94">
        <f t="shared" si="130"/>
        <v>8.4971112047203832</v>
      </c>
      <c r="AF284" s="94">
        <f t="shared" si="130"/>
        <v>0</v>
      </c>
      <c r="AG284" s="94">
        <f t="shared" si="130"/>
        <v>0</v>
      </c>
      <c r="AH284" s="94">
        <f t="shared" si="130"/>
        <v>0</v>
      </c>
      <c r="AI284" s="94">
        <f t="shared" si="130"/>
        <v>0</v>
      </c>
      <c r="AJ284" s="376">
        <f t="shared" si="126"/>
        <v>8.4971112047203832</v>
      </c>
    </row>
    <row r="285" spans="2:36" s="82" customFormat="1" x14ac:dyDescent="0.25">
      <c r="B285" s="83"/>
      <c r="C285" s="9" t="s">
        <v>631</v>
      </c>
      <c r="D285" s="94">
        <f t="shared" si="121"/>
        <v>6.6840407587315953</v>
      </c>
      <c r="E285" s="94">
        <f t="shared" ref="E285:AI285" si="131">IF((E69+E139+E211)=0,0,((E139+E211)/(E69+E139+E211)))*100</f>
        <v>6.2945723052759428</v>
      </c>
      <c r="F285" s="94">
        <f t="shared" si="131"/>
        <v>4.8735807093547509E-2</v>
      </c>
      <c r="G285" s="94">
        <f t="shared" si="131"/>
        <v>1.4034155896218612</v>
      </c>
      <c r="H285" s="94">
        <f t="shared" si="131"/>
        <v>6.016360867478924</v>
      </c>
      <c r="I285" s="94">
        <f t="shared" si="131"/>
        <v>0</v>
      </c>
      <c r="J285" s="94">
        <f t="shared" si="131"/>
        <v>1.4043363731175809</v>
      </c>
      <c r="K285" s="94">
        <f t="shared" si="131"/>
        <v>0</v>
      </c>
      <c r="L285" s="94">
        <f t="shared" si="123"/>
        <v>0</v>
      </c>
      <c r="M285" s="94">
        <f t="shared" si="131"/>
        <v>0</v>
      </c>
      <c r="N285" s="94">
        <f t="shared" si="131"/>
        <v>0</v>
      </c>
      <c r="O285" s="94">
        <f t="shared" si="131"/>
        <v>0</v>
      </c>
      <c r="P285" s="94">
        <f t="shared" si="131"/>
        <v>0.34628591190903446</v>
      </c>
      <c r="Q285" s="94">
        <f t="shared" si="131"/>
        <v>0</v>
      </c>
      <c r="R285" s="94">
        <f t="shared" si="131"/>
        <v>0.86691256694039664</v>
      </c>
      <c r="S285" s="94">
        <f t="shared" si="124"/>
        <v>0</v>
      </c>
      <c r="T285" s="94">
        <f t="shared" si="131"/>
        <v>0</v>
      </c>
      <c r="U285" s="94">
        <f t="shared" si="131"/>
        <v>0</v>
      </c>
      <c r="V285" s="94">
        <f t="shared" si="131"/>
        <v>0</v>
      </c>
      <c r="W285" s="94">
        <f t="shared" si="131"/>
        <v>0</v>
      </c>
      <c r="X285" s="94">
        <f t="shared" si="131"/>
        <v>0</v>
      </c>
      <c r="Y285" s="94">
        <f t="shared" si="131"/>
        <v>0</v>
      </c>
      <c r="Z285" s="94">
        <f t="shared" si="131"/>
        <v>0</v>
      </c>
      <c r="AA285" s="94">
        <f t="shared" si="131"/>
        <v>0</v>
      </c>
      <c r="AB285" s="94">
        <f t="shared" si="131"/>
        <v>0</v>
      </c>
      <c r="AC285" s="94">
        <f t="shared" si="125"/>
        <v>0</v>
      </c>
      <c r="AD285" s="94">
        <f t="shared" si="131"/>
        <v>0</v>
      </c>
      <c r="AE285" s="94">
        <f t="shared" si="131"/>
        <v>5.9467591124622095</v>
      </c>
      <c r="AF285" s="94">
        <f t="shared" si="131"/>
        <v>0</v>
      </c>
      <c r="AG285" s="94">
        <f t="shared" si="131"/>
        <v>0</v>
      </c>
      <c r="AH285" s="94">
        <f t="shared" si="131"/>
        <v>0</v>
      </c>
      <c r="AI285" s="94">
        <f t="shared" si="131"/>
        <v>0</v>
      </c>
      <c r="AJ285" s="376">
        <f t="shared" si="126"/>
        <v>5.9467591124622103</v>
      </c>
    </row>
    <row r="286" spans="2:36" x14ac:dyDescent="0.25">
      <c r="B286" s="15"/>
      <c r="C286" s="9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373"/>
    </row>
    <row r="287" spans="2:36" x14ac:dyDescent="0.25">
      <c r="B287" s="15"/>
      <c r="C287" s="183" t="s">
        <v>1047</v>
      </c>
      <c r="D287" s="21">
        <f t="shared" ref="D287:D292" si="132">IF((D71+D141+D213)=0,0,((D141+D213)/(D71+D141+D213)))*100</f>
        <v>0</v>
      </c>
      <c r="E287" s="21">
        <f t="shared" ref="E287:AI287" si="133">IF((E71+E141+E213)=0,0,((E141+E213)/(E71+E141+E213)))*100</f>
        <v>0</v>
      </c>
      <c r="F287" s="21">
        <f t="shared" si="133"/>
        <v>0</v>
      </c>
      <c r="G287" s="21">
        <f t="shared" si="133"/>
        <v>0</v>
      </c>
      <c r="H287" s="21">
        <f t="shared" si="133"/>
        <v>0</v>
      </c>
      <c r="I287" s="21">
        <f t="shared" si="133"/>
        <v>0</v>
      </c>
      <c r="J287" s="21">
        <f t="shared" si="133"/>
        <v>0</v>
      </c>
      <c r="K287" s="21">
        <f t="shared" si="133"/>
        <v>0</v>
      </c>
      <c r="L287" s="21">
        <f t="shared" ref="L287:L292" si="134">IF((L71+L141+L213)=0,0,((L141+L213)/(L71+L141+L213)))*100</f>
        <v>0</v>
      </c>
      <c r="M287" s="21">
        <f t="shared" si="133"/>
        <v>0</v>
      </c>
      <c r="N287" s="21">
        <f t="shared" si="133"/>
        <v>0</v>
      </c>
      <c r="O287" s="21">
        <f t="shared" si="133"/>
        <v>0</v>
      </c>
      <c r="P287" s="21">
        <f t="shared" si="133"/>
        <v>0</v>
      </c>
      <c r="Q287" s="21">
        <f t="shared" si="133"/>
        <v>0</v>
      </c>
      <c r="R287" s="21">
        <f t="shared" si="133"/>
        <v>0</v>
      </c>
      <c r="S287" s="21">
        <f t="shared" ref="S287:S292" si="135">IF((S71+S141+S213)=0,0,((S141+S213)/(S71+S141+S213)))*100</f>
        <v>0</v>
      </c>
      <c r="T287" s="21">
        <f t="shared" si="133"/>
        <v>0</v>
      </c>
      <c r="U287" s="21">
        <f t="shared" si="133"/>
        <v>0</v>
      </c>
      <c r="V287" s="21">
        <f t="shared" si="133"/>
        <v>0</v>
      </c>
      <c r="W287" s="21">
        <f t="shared" si="133"/>
        <v>0</v>
      </c>
      <c r="X287" s="21">
        <f t="shared" si="133"/>
        <v>0</v>
      </c>
      <c r="Y287" s="21">
        <f t="shared" si="133"/>
        <v>0</v>
      </c>
      <c r="Z287" s="21">
        <f t="shared" si="133"/>
        <v>0</v>
      </c>
      <c r="AA287" s="21">
        <f t="shared" si="133"/>
        <v>0</v>
      </c>
      <c r="AB287" s="21">
        <f t="shared" si="133"/>
        <v>0</v>
      </c>
      <c r="AC287" s="21">
        <f t="shared" ref="AC287:AC292" si="136">IF((AC71+AC141+AC213)=0,0,((AC141+AC213)/(AC71+AC141+AC213)))*100</f>
        <v>0</v>
      </c>
      <c r="AD287" s="21">
        <f t="shared" si="133"/>
        <v>0</v>
      </c>
      <c r="AE287" s="21">
        <f t="shared" si="133"/>
        <v>0</v>
      </c>
      <c r="AF287" s="21">
        <f t="shared" si="133"/>
        <v>0</v>
      </c>
      <c r="AG287" s="21">
        <f t="shared" si="133"/>
        <v>0</v>
      </c>
      <c r="AH287" s="21">
        <f t="shared" si="133"/>
        <v>0</v>
      </c>
      <c r="AI287" s="21">
        <f t="shared" si="133"/>
        <v>0</v>
      </c>
      <c r="AJ287" s="372">
        <f t="shared" ref="AJ287:AJ292" si="137">IF((AJ71+AJ141+AJ213)=0,0,((AJ141+AJ213)/(AJ71+AJ141+AJ213)))*100</f>
        <v>0</v>
      </c>
    </row>
    <row r="288" spans="2:36" s="82" customFormat="1" x14ac:dyDescent="0.25">
      <c r="B288" s="83"/>
      <c r="C288" s="9" t="s">
        <v>623</v>
      </c>
      <c r="D288" s="94">
        <f t="shared" si="132"/>
        <v>0</v>
      </c>
      <c r="E288" s="94">
        <f t="shared" ref="E288:AI288" si="138">IF((E72+E142+E214)=0,0,((E142+E214)/(E72+E142+E214)))*100</f>
        <v>0</v>
      </c>
      <c r="F288" s="94">
        <f t="shared" si="138"/>
        <v>0</v>
      </c>
      <c r="G288" s="94">
        <f t="shared" si="138"/>
        <v>0</v>
      </c>
      <c r="H288" s="94">
        <f t="shared" si="138"/>
        <v>0</v>
      </c>
      <c r="I288" s="94">
        <f t="shared" si="138"/>
        <v>0</v>
      </c>
      <c r="J288" s="94">
        <f t="shared" si="138"/>
        <v>0</v>
      </c>
      <c r="K288" s="94">
        <f t="shared" si="138"/>
        <v>0</v>
      </c>
      <c r="L288" s="94">
        <f t="shared" si="134"/>
        <v>0</v>
      </c>
      <c r="M288" s="94">
        <f t="shared" si="138"/>
        <v>0</v>
      </c>
      <c r="N288" s="94">
        <f t="shared" si="138"/>
        <v>0</v>
      </c>
      <c r="O288" s="94">
        <f t="shared" si="138"/>
        <v>0</v>
      </c>
      <c r="P288" s="94">
        <f t="shared" si="138"/>
        <v>0</v>
      </c>
      <c r="Q288" s="94">
        <f t="shared" si="138"/>
        <v>0</v>
      </c>
      <c r="R288" s="94">
        <f t="shared" si="138"/>
        <v>0</v>
      </c>
      <c r="S288" s="94">
        <f t="shared" si="135"/>
        <v>0</v>
      </c>
      <c r="T288" s="94">
        <f t="shared" si="138"/>
        <v>0</v>
      </c>
      <c r="U288" s="94">
        <f t="shared" si="138"/>
        <v>0</v>
      </c>
      <c r="V288" s="94">
        <f t="shared" si="138"/>
        <v>0</v>
      </c>
      <c r="W288" s="94">
        <f t="shared" si="138"/>
        <v>0</v>
      </c>
      <c r="X288" s="94">
        <f t="shared" si="138"/>
        <v>0</v>
      </c>
      <c r="Y288" s="94">
        <f t="shared" si="138"/>
        <v>0</v>
      </c>
      <c r="Z288" s="94">
        <f t="shared" si="138"/>
        <v>0</v>
      </c>
      <c r="AA288" s="94">
        <f t="shared" si="138"/>
        <v>0</v>
      </c>
      <c r="AB288" s="94">
        <f t="shared" si="138"/>
        <v>0</v>
      </c>
      <c r="AC288" s="94">
        <f t="shared" si="136"/>
        <v>0</v>
      </c>
      <c r="AD288" s="94">
        <f t="shared" si="138"/>
        <v>0</v>
      </c>
      <c r="AE288" s="94">
        <f t="shared" si="138"/>
        <v>0</v>
      </c>
      <c r="AF288" s="94">
        <f t="shared" si="138"/>
        <v>0</v>
      </c>
      <c r="AG288" s="94">
        <f t="shared" si="138"/>
        <v>0</v>
      </c>
      <c r="AH288" s="94">
        <f t="shared" si="138"/>
        <v>0</v>
      </c>
      <c r="AI288" s="94">
        <f t="shared" si="138"/>
        <v>0</v>
      </c>
      <c r="AJ288" s="376">
        <f t="shared" si="137"/>
        <v>0</v>
      </c>
    </row>
    <row r="289" spans="2:36" s="82" customFormat="1" x14ac:dyDescent="0.25">
      <c r="B289" s="83"/>
      <c r="C289" s="9" t="s">
        <v>625</v>
      </c>
      <c r="D289" s="94">
        <f t="shared" si="132"/>
        <v>0</v>
      </c>
      <c r="E289" s="94">
        <f t="shared" ref="E289:AI289" si="139">IF((E73+E143+E215)=0,0,((E143+E215)/(E73+E143+E215)))*100</f>
        <v>0</v>
      </c>
      <c r="F289" s="94">
        <f t="shared" si="139"/>
        <v>0</v>
      </c>
      <c r="G289" s="94">
        <f t="shared" si="139"/>
        <v>0</v>
      </c>
      <c r="H289" s="94">
        <f t="shared" si="139"/>
        <v>0</v>
      </c>
      <c r="I289" s="94">
        <f t="shared" si="139"/>
        <v>0</v>
      </c>
      <c r="J289" s="94">
        <f t="shared" si="139"/>
        <v>0</v>
      </c>
      <c r="K289" s="94">
        <f t="shared" si="139"/>
        <v>0</v>
      </c>
      <c r="L289" s="94">
        <f t="shared" si="134"/>
        <v>0</v>
      </c>
      <c r="M289" s="94">
        <f t="shared" si="139"/>
        <v>0</v>
      </c>
      <c r="N289" s="94">
        <f t="shared" si="139"/>
        <v>0</v>
      </c>
      <c r="O289" s="94">
        <f t="shared" si="139"/>
        <v>0</v>
      </c>
      <c r="P289" s="94">
        <f t="shared" si="139"/>
        <v>0</v>
      </c>
      <c r="Q289" s="94">
        <f t="shared" si="139"/>
        <v>0</v>
      </c>
      <c r="R289" s="94">
        <f t="shared" si="139"/>
        <v>0</v>
      </c>
      <c r="S289" s="94">
        <f t="shared" si="135"/>
        <v>0</v>
      </c>
      <c r="T289" s="94">
        <f t="shared" si="139"/>
        <v>0</v>
      </c>
      <c r="U289" s="94">
        <f t="shared" si="139"/>
        <v>0</v>
      </c>
      <c r="V289" s="94">
        <f t="shared" si="139"/>
        <v>0</v>
      </c>
      <c r="W289" s="94">
        <f t="shared" si="139"/>
        <v>0</v>
      </c>
      <c r="X289" s="94">
        <f t="shared" si="139"/>
        <v>0</v>
      </c>
      <c r="Y289" s="94">
        <f t="shared" si="139"/>
        <v>0</v>
      </c>
      <c r="Z289" s="94">
        <f t="shared" si="139"/>
        <v>0</v>
      </c>
      <c r="AA289" s="94">
        <f t="shared" si="139"/>
        <v>0</v>
      </c>
      <c r="AB289" s="94">
        <f t="shared" si="139"/>
        <v>0</v>
      </c>
      <c r="AC289" s="94">
        <f t="shared" si="136"/>
        <v>0</v>
      </c>
      <c r="AD289" s="94">
        <f t="shared" si="139"/>
        <v>0</v>
      </c>
      <c r="AE289" s="94">
        <f t="shared" si="139"/>
        <v>0</v>
      </c>
      <c r="AF289" s="94">
        <f t="shared" si="139"/>
        <v>0</v>
      </c>
      <c r="AG289" s="94">
        <f t="shared" si="139"/>
        <v>0</v>
      </c>
      <c r="AH289" s="94">
        <f t="shared" si="139"/>
        <v>0</v>
      </c>
      <c r="AI289" s="94">
        <f t="shared" si="139"/>
        <v>0</v>
      </c>
      <c r="AJ289" s="376">
        <f t="shared" si="137"/>
        <v>0</v>
      </c>
    </row>
    <row r="290" spans="2:36" s="82" customFormat="1" x14ac:dyDescent="0.25">
      <c r="B290" s="83"/>
      <c r="C290" s="9" t="s">
        <v>627</v>
      </c>
      <c r="D290" s="94">
        <f t="shared" si="132"/>
        <v>0</v>
      </c>
      <c r="E290" s="94">
        <f t="shared" ref="E290:AI290" si="140">IF((E74+E144+E216)=0,0,((E144+E216)/(E74+E144+E216)))*100</f>
        <v>0</v>
      </c>
      <c r="F290" s="94">
        <f t="shared" si="140"/>
        <v>0</v>
      </c>
      <c r="G290" s="94">
        <f t="shared" si="140"/>
        <v>0</v>
      </c>
      <c r="H290" s="94">
        <f t="shared" si="140"/>
        <v>0</v>
      </c>
      <c r="I290" s="94">
        <f t="shared" si="140"/>
        <v>0</v>
      </c>
      <c r="J290" s="94">
        <f t="shared" si="140"/>
        <v>0</v>
      </c>
      <c r="K290" s="94">
        <f t="shared" si="140"/>
        <v>0</v>
      </c>
      <c r="L290" s="94">
        <f t="shared" si="134"/>
        <v>0</v>
      </c>
      <c r="M290" s="94">
        <f t="shared" si="140"/>
        <v>0</v>
      </c>
      <c r="N290" s="94">
        <f t="shared" si="140"/>
        <v>0</v>
      </c>
      <c r="O290" s="94">
        <f t="shared" si="140"/>
        <v>0</v>
      </c>
      <c r="P290" s="94">
        <f t="shared" si="140"/>
        <v>0</v>
      </c>
      <c r="Q290" s="94">
        <f t="shared" si="140"/>
        <v>0</v>
      </c>
      <c r="R290" s="94">
        <f t="shared" si="140"/>
        <v>0</v>
      </c>
      <c r="S290" s="94">
        <f t="shared" si="135"/>
        <v>0</v>
      </c>
      <c r="T290" s="94">
        <f t="shared" si="140"/>
        <v>0</v>
      </c>
      <c r="U290" s="94">
        <f t="shared" si="140"/>
        <v>0</v>
      </c>
      <c r="V290" s="94">
        <f t="shared" si="140"/>
        <v>0</v>
      </c>
      <c r="W290" s="94">
        <f t="shared" si="140"/>
        <v>0</v>
      </c>
      <c r="X290" s="94">
        <f t="shared" si="140"/>
        <v>0</v>
      </c>
      <c r="Y290" s="94">
        <f t="shared" si="140"/>
        <v>0</v>
      </c>
      <c r="Z290" s="94">
        <f t="shared" si="140"/>
        <v>0</v>
      </c>
      <c r="AA290" s="94">
        <f t="shared" si="140"/>
        <v>0</v>
      </c>
      <c r="AB290" s="94">
        <f t="shared" si="140"/>
        <v>0</v>
      </c>
      <c r="AC290" s="94">
        <f t="shared" si="136"/>
        <v>0</v>
      </c>
      <c r="AD290" s="94">
        <f t="shared" si="140"/>
        <v>0</v>
      </c>
      <c r="AE290" s="94">
        <f t="shared" si="140"/>
        <v>0</v>
      </c>
      <c r="AF290" s="94">
        <f t="shared" si="140"/>
        <v>0</v>
      </c>
      <c r="AG290" s="94">
        <f t="shared" si="140"/>
        <v>0</v>
      </c>
      <c r="AH290" s="94">
        <f t="shared" si="140"/>
        <v>0</v>
      </c>
      <c r="AI290" s="94">
        <f t="shared" si="140"/>
        <v>0</v>
      </c>
      <c r="AJ290" s="376">
        <f t="shared" si="137"/>
        <v>0</v>
      </c>
    </row>
    <row r="291" spans="2:36" s="82" customFormat="1" x14ac:dyDescent="0.25">
      <c r="B291" s="83"/>
      <c r="C291" s="9" t="s">
        <v>629</v>
      </c>
      <c r="D291" s="94">
        <f t="shared" si="132"/>
        <v>0</v>
      </c>
      <c r="E291" s="94">
        <f t="shared" ref="E291:AI291" si="141">IF((E75+E145+E217)=0,0,((E145+E217)/(E75+E145+E217)))*100</f>
        <v>0</v>
      </c>
      <c r="F291" s="94">
        <f t="shared" si="141"/>
        <v>0</v>
      </c>
      <c r="G291" s="94">
        <f t="shared" si="141"/>
        <v>0</v>
      </c>
      <c r="H291" s="94">
        <f t="shared" si="141"/>
        <v>0</v>
      </c>
      <c r="I291" s="94">
        <f t="shared" si="141"/>
        <v>0</v>
      </c>
      <c r="J291" s="94">
        <f t="shared" si="141"/>
        <v>0</v>
      </c>
      <c r="K291" s="94">
        <f t="shared" si="141"/>
        <v>0</v>
      </c>
      <c r="L291" s="94">
        <f t="shared" si="134"/>
        <v>0</v>
      </c>
      <c r="M291" s="94">
        <f t="shared" si="141"/>
        <v>0</v>
      </c>
      <c r="N291" s="94">
        <f t="shared" si="141"/>
        <v>0</v>
      </c>
      <c r="O291" s="94">
        <f t="shared" si="141"/>
        <v>0</v>
      </c>
      <c r="P291" s="94">
        <f t="shared" si="141"/>
        <v>0</v>
      </c>
      <c r="Q291" s="94">
        <f t="shared" si="141"/>
        <v>0</v>
      </c>
      <c r="R291" s="94">
        <f t="shared" si="141"/>
        <v>0</v>
      </c>
      <c r="S291" s="94">
        <f t="shared" si="135"/>
        <v>0</v>
      </c>
      <c r="T291" s="94">
        <f t="shared" si="141"/>
        <v>0</v>
      </c>
      <c r="U291" s="94">
        <f t="shared" si="141"/>
        <v>0</v>
      </c>
      <c r="V291" s="94">
        <f t="shared" si="141"/>
        <v>0</v>
      </c>
      <c r="W291" s="94">
        <f t="shared" si="141"/>
        <v>0</v>
      </c>
      <c r="X291" s="94">
        <f t="shared" si="141"/>
        <v>0</v>
      </c>
      <c r="Y291" s="94">
        <f t="shared" si="141"/>
        <v>0</v>
      </c>
      <c r="Z291" s="94">
        <f t="shared" si="141"/>
        <v>0</v>
      </c>
      <c r="AA291" s="94">
        <f t="shared" si="141"/>
        <v>0</v>
      </c>
      <c r="AB291" s="94">
        <f t="shared" si="141"/>
        <v>0</v>
      </c>
      <c r="AC291" s="94">
        <f t="shared" si="136"/>
        <v>0</v>
      </c>
      <c r="AD291" s="94">
        <f t="shared" si="141"/>
        <v>0</v>
      </c>
      <c r="AE291" s="94">
        <f t="shared" si="141"/>
        <v>0</v>
      </c>
      <c r="AF291" s="94">
        <f t="shared" si="141"/>
        <v>0</v>
      </c>
      <c r="AG291" s="94">
        <f t="shared" si="141"/>
        <v>0</v>
      </c>
      <c r="AH291" s="94">
        <f t="shared" si="141"/>
        <v>0</v>
      </c>
      <c r="AI291" s="94">
        <f t="shared" si="141"/>
        <v>0</v>
      </c>
      <c r="AJ291" s="376">
        <f t="shared" si="137"/>
        <v>0</v>
      </c>
    </row>
    <row r="292" spans="2:36" s="82" customFormat="1" x14ac:dyDescent="0.25">
      <c r="B292" s="83"/>
      <c r="C292" s="9" t="s">
        <v>631</v>
      </c>
      <c r="D292" s="94">
        <f t="shared" si="132"/>
        <v>0</v>
      </c>
      <c r="E292" s="94">
        <f t="shared" ref="E292:AI292" si="142">IF((E76+E146+E218)=0,0,((E146+E218)/(E76+E146+E218)))*100</f>
        <v>0</v>
      </c>
      <c r="F292" s="94">
        <f t="shared" si="142"/>
        <v>0</v>
      </c>
      <c r="G292" s="94">
        <f t="shared" si="142"/>
        <v>0</v>
      </c>
      <c r="H292" s="94">
        <f t="shared" si="142"/>
        <v>0</v>
      </c>
      <c r="I292" s="94">
        <f t="shared" si="142"/>
        <v>0</v>
      </c>
      <c r="J292" s="94">
        <f t="shared" si="142"/>
        <v>0</v>
      </c>
      <c r="K292" s="94">
        <f t="shared" si="142"/>
        <v>0</v>
      </c>
      <c r="L292" s="94">
        <f t="shared" si="134"/>
        <v>0</v>
      </c>
      <c r="M292" s="94">
        <f t="shared" si="142"/>
        <v>0</v>
      </c>
      <c r="N292" s="94">
        <f t="shared" si="142"/>
        <v>0</v>
      </c>
      <c r="O292" s="94">
        <f t="shared" si="142"/>
        <v>0</v>
      </c>
      <c r="P292" s="94">
        <f t="shared" si="142"/>
        <v>0</v>
      </c>
      <c r="Q292" s="94">
        <f t="shared" si="142"/>
        <v>0</v>
      </c>
      <c r="R292" s="94">
        <f t="shared" si="142"/>
        <v>0</v>
      </c>
      <c r="S292" s="94">
        <f t="shared" si="135"/>
        <v>0</v>
      </c>
      <c r="T292" s="94">
        <f t="shared" si="142"/>
        <v>0</v>
      </c>
      <c r="U292" s="94">
        <f t="shared" si="142"/>
        <v>0</v>
      </c>
      <c r="V292" s="94">
        <f t="shared" si="142"/>
        <v>0</v>
      </c>
      <c r="W292" s="94">
        <f t="shared" si="142"/>
        <v>0</v>
      </c>
      <c r="X292" s="94">
        <f t="shared" si="142"/>
        <v>0</v>
      </c>
      <c r="Y292" s="94">
        <f t="shared" si="142"/>
        <v>0</v>
      </c>
      <c r="Z292" s="94">
        <f t="shared" si="142"/>
        <v>0</v>
      </c>
      <c r="AA292" s="94">
        <f t="shared" si="142"/>
        <v>0</v>
      </c>
      <c r="AB292" s="94">
        <f t="shared" si="142"/>
        <v>0</v>
      </c>
      <c r="AC292" s="94">
        <f t="shared" si="136"/>
        <v>0</v>
      </c>
      <c r="AD292" s="94">
        <f t="shared" si="142"/>
        <v>0</v>
      </c>
      <c r="AE292" s="94">
        <f t="shared" si="142"/>
        <v>0</v>
      </c>
      <c r="AF292" s="94">
        <f t="shared" si="142"/>
        <v>0</v>
      </c>
      <c r="AG292" s="94">
        <f t="shared" si="142"/>
        <v>0</v>
      </c>
      <c r="AH292" s="94">
        <f t="shared" si="142"/>
        <v>0</v>
      </c>
      <c r="AI292" s="94">
        <f t="shared" si="142"/>
        <v>0</v>
      </c>
      <c r="AJ292" s="376">
        <f t="shared" si="137"/>
        <v>0</v>
      </c>
    </row>
    <row r="293" spans="2:36" x14ac:dyDescent="0.25">
      <c r="B293" s="16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377"/>
    </row>
    <row r="295" spans="2:36" s="14" customFormat="1" x14ac:dyDescent="0.25">
      <c r="B295" s="40" t="str">
        <f>BALANCE!$B$1411</f>
        <v>Fuente:  Estados de situación remitidos por las entidades / Sistema de Administración de Balances (S.A.B.)</v>
      </c>
    </row>
    <row r="296" spans="2:36" s="14" customFormat="1" x14ac:dyDescent="0.25">
      <c r="B296" s="40" t="str">
        <f>BALANCE!$B$1412</f>
        <v>Elaboración: Dirección de Estudios y Gestión de la Información / Subdirección de Estadísticas y Estudios/OM</v>
      </c>
    </row>
    <row r="297" spans="2:36" s="14" customFormat="1" x14ac:dyDescent="0.25">
      <c r="B297" s="40" t="str">
        <f>BALANCE!$B$1413</f>
        <v>Nota: Agrupación de entidades en base a su participación en el Activo Total.</v>
      </c>
    </row>
    <row r="298" spans="2:36" x14ac:dyDescent="0.25">
      <c r="B298" s="42" t="str">
        <f>BALANCE!$B$1414</f>
        <v xml:space="preserve">                       Grandes (Mayor al 10%)</v>
      </c>
    </row>
    <row r="299" spans="2:36" x14ac:dyDescent="0.25">
      <c r="B299" s="42" t="str">
        <f>BALANCE!$B$1415</f>
        <v xml:space="preserve">                       Medianas (Entre el 1%% y 10%)</v>
      </c>
    </row>
    <row r="300" spans="2:36" x14ac:dyDescent="0.25">
      <c r="B300" s="42" t="str">
        <f>BALANCE!$B$1416</f>
        <v xml:space="preserve">                       Pequeñas (Menor al 1%)</v>
      </c>
    </row>
    <row r="301" spans="2:36" x14ac:dyDescent="0.25">
      <c r="B301" s="42" t="str">
        <f>BALANCE!$B$1417</f>
        <v>Fecha de consolidación: 06-08-2020</v>
      </c>
    </row>
    <row r="302" spans="2:36" x14ac:dyDescent="0.25">
      <c r="B302" s="42" t="str">
        <f>BALANCE!$B$1418</f>
        <v>Código Orgánico Monetario y Financiero Art 162 : Composición del sector financiero privado, Bancos Múltiple y Especializada</v>
      </c>
    </row>
    <row r="871" s="11" customFormat="1" x14ac:dyDescent="0.25"/>
    <row r="1072" s="11" customFormat="1" x14ac:dyDescent="0.25"/>
    <row r="1121" s="11" customFormat="1" x14ac:dyDescent="0.25"/>
  </sheetData>
  <customSheetViews>
    <customSheetView guid="{CFED1871-9B9D-472F-82C9-C68C06036B2E}" scale="75" showGridLines="0">
      <pane xSplit="3" ySplit="6" topLeftCell="AG339" activePane="bottomRight" state="frozen"/>
      <selection pane="bottomRight" activeCell="F14" sqref="F13:F14"/>
      <pageMargins left="0.7" right="0.7" top="0.75" bottom="0.75" header="0.3" footer="0.3"/>
    </customSheetView>
  </customSheetViews>
  <mergeCells count="1">
    <mergeCell ref="AF5:AI5"/>
  </mergeCells>
  <conditionalFormatting sqref="AH5">
    <cfRule type="containsBlanks" dxfId="2" priority="1">
      <formula>LEN(TRIM(AH5))=0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68F2-5615-4EEA-A29B-5EFFB9980111}">
  <sheetPr>
    <tabColor rgb="FFFF0000"/>
  </sheetPr>
  <dimension ref="A1:CN94"/>
  <sheetViews>
    <sheetView showGridLines="0" zoomScale="70" zoomScaleNormal="70" workbookViewId="0">
      <pane xSplit="3" ySplit="7" topLeftCell="D8" activePane="bottomRight" state="frozen"/>
      <selection activeCell="C4" sqref="C4"/>
      <selection pane="topRight" activeCell="C4" sqref="C4"/>
      <selection pane="bottomLeft" activeCell="C4" sqref="C4"/>
      <selection pane="bottomRight" activeCell="C3" sqref="C3"/>
    </sheetView>
  </sheetViews>
  <sheetFormatPr defaultColWidth="11.44140625" defaultRowHeight="13.8" x14ac:dyDescent="0.25"/>
  <cols>
    <col min="1" max="1" width="2.77734375" style="28" customWidth="1"/>
    <col min="2" max="2" width="33.77734375" style="82" customWidth="1"/>
    <col min="3" max="3" width="56.77734375" style="82" customWidth="1"/>
    <col min="4" max="4" width="22.21875" style="82" bestFit="1" customWidth="1"/>
    <col min="5" max="5" width="20.21875" style="82" bestFit="1" customWidth="1"/>
    <col min="6" max="6" width="20.44140625" style="82" bestFit="1" customWidth="1"/>
    <col min="7" max="7" width="26.5546875" style="82" bestFit="1" customWidth="1"/>
    <col min="8" max="8" width="28.77734375" style="82" bestFit="1" customWidth="1"/>
    <col min="9" max="9" width="18" style="82" bestFit="1" customWidth="1"/>
    <col min="10" max="10" width="25.44140625" style="82" bestFit="1" customWidth="1"/>
    <col min="11" max="11" width="19.77734375" style="82" bestFit="1" customWidth="1"/>
    <col min="12" max="12" width="19.77734375" style="82" customWidth="1"/>
    <col min="13" max="13" width="35.44140625" style="82" bestFit="1" customWidth="1"/>
    <col min="14" max="14" width="29.21875" style="82" bestFit="1" customWidth="1"/>
    <col min="15" max="15" width="14" style="82" bestFit="1" customWidth="1"/>
    <col min="16" max="16" width="20.77734375" style="82" bestFit="1" customWidth="1"/>
    <col min="17" max="17" width="21.5546875" style="82" bestFit="1" customWidth="1"/>
    <col min="18" max="18" width="28.77734375" style="82" bestFit="1" customWidth="1"/>
    <col min="19" max="19" width="28.77734375" style="82" customWidth="1"/>
    <col min="20" max="20" width="17.21875" style="82" bestFit="1" customWidth="1"/>
    <col min="21" max="21" width="23.21875" style="82" bestFit="1" customWidth="1"/>
    <col min="22" max="22" width="18.21875" style="82" bestFit="1" customWidth="1"/>
    <col min="23" max="23" width="23.44140625" style="82" bestFit="1" customWidth="1"/>
    <col min="24" max="24" width="18.77734375" style="82" bestFit="1" customWidth="1"/>
    <col min="25" max="25" width="15.44140625" style="82" bestFit="1" customWidth="1"/>
    <col min="26" max="26" width="14.44140625" style="82" bestFit="1" customWidth="1"/>
    <col min="27" max="27" width="17" style="82" bestFit="1" customWidth="1"/>
    <col min="28" max="28" width="29.77734375" style="82" bestFit="1" customWidth="1"/>
    <col min="29" max="29" width="29.77734375" style="82" customWidth="1"/>
    <col min="30" max="30" width="43.77734375" style="82" bestFit="1" customWidth="1"/>
    <col min="31" max="31" width="23.44140625" style="82" bestFit="1" customWidth="1"/>
    <col min="32" max="33" width="28.77734375" style="82" bestFit="1" customWidth="1"/>
    <col min="34" max="34" width="24" style="82" customWidth="1"/>
    <col min="35" max="36" width="28.77734375" style="82" bestFit="1" customWidth="1"/>
    <col min="37" max="16384" width="11.44140625" style="82"/>
  </cols>
  <sheetData>
    <row r="1" spans="1:92" s="42" customFormat="1" x14ac:dyDescent="0.25">
      <c r="A1" s="28"/>
    </row>
    <row r="2" spans="1:92" s="42" customFormat="1" x14ac:dyDescent="0.25">
      <c r="A2" s="28"/>
      <c r="B2" s="40" t="s">
        <v>1856</v>
      </c>
    </row>
    <row r="3" spans="1:92" s="42" customFormat="1" x14ac:dyDescent="0.25">
      <c r="A3" s="28"/>
      <c r="B3" s="534" t="s">
        <v>1160</v>
      </c>
    </row>
    <row r="4" spans="1:92" s="42" customFormat="1" x14ac:dyDescent="0.25">
      <c r="A4" s="28"/>
      <c r="B4" s="23">
        <v>44408</v>
      </c>
    </row>
    <row r="5" spans="1:92" s="42" customFormat="1" x14ac:dyDescent="0.25">
      <c r="A5" s="28"/>
      <c r="B5" s="23" t="s">
        <v>1868</v>
      </c>
    </row>
    <row r="6" spans="1:92" s="1" customFormat="1" ht="15" customHeight="1" x14ac:dyDescent="0.25">
      <c r="A6" s="181"/>
      <c r="B6" s="108"/>
      <c r="C6" s="58"/>
      <c r="D6" s="99"/>
      <c r="E6" s="99"/>
      <c r="F6" s="99"/>
      <c r="G6" s="99"/>
      <c r="H6" s="99"/>
      <c r="I6" s="99"/>
      <c r="J6" s="99"/>
      <c r="K6" s="98"/>
      <c r="L6" s="98"/>
      <c r="M6" s="98"/>
      <c r="N6" s="98"/>
      <c r="O6" s="99"/>
      <c r="P6" s="109"/>
      <c r="Q6" s="109"/>
      <c r="R6" s="109"/>
      <c r="S6" s="109"/>
      <c r="T6" s="109"/>
      <c r="U6" s="109"/>
      <c r="V6" s="91"/>
      <c r="W6" s="109"/>
      <c r="X6" s="109"/>
      <c r="Y6" s="91"/>
      <c r="Z6" s="109"/>
      <c r="AA6" s="91"/>
      <c r="AB6" s="109"/>
      <c r="AC6" s="91"/>
      <c r="AD6" s="109"/>
      <c r="AE6" s="109"/>
      <c r="AF6" s="552" t="s">
        <v>1221</v>
      </c>
      <c r="AG6" s="553"/>
      <c r="AH6" s="553"/>
      <c r="AI6" s="554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332" customFormat="1" ht="48.75" customHeight="1" x14ac:dyDescent="0.3">
      <c r="A7" s="328"/>
      <c r="B7" s="334" t="s">
        <v>10</v>
      </c>
      <c r="C7" s="335" t="s">
        <v>11</v>
      </c>
      <c r="D7" s="336" t="s">
        <v>1133</v>
      </c>
      <c r="E7" s="336" t="s">
        <v>1134</v>
      </c>
      <c r="F7" s="336" t="s">
        <v>1135</v>
      </c>
      <c r="G7" s="336" t="s">
        <v>1136</v>
      </c>
      <c r="H7" s="336" t="s">
        <v>1137</v>
      </c>
      <c r="I7" s="336" t="s">
        <v>1138</v>
      </c>
      <c r="J7" s="336" t="s">
        <v>1139</v>
      </c>
      <c r="K7" s="336" t="s">
        <v>1144</v>
      </c>
      <c r="L7" s="336" t="s">
        <v>1205</v>
      </c>
      <c r="M7" s="336" t="s">
        <v>1141</v>
      </c>
      <c r="N7" s="336" t="s">
        <v>1142</v>
      </c>
      <c r="O7" s="336" t="s">
        <v>1145</v>
      </c>
      <c r="P7" s="336" t="s">
        <v>1143</v>
      </c>
      <c r="Q7" s="336" t="s">
        <v>1140</v>
      </c>
      <c r="R7" s="336" t="s">
        <v>1147</v>
      </c>
      <c r="S7" s="336" t="s">
        <v>1146</v>
      </c>
      <c r="T7" s="336" t="s">
        <v>1148</v>
      </c>
      <c r="U7" s="336" t="s">
        <v>1149</v>
      </c>
      <c r="V7" s="336" t="s">
        <v>1150</v>
      </c>
      <c r="W7" s="336" t="s">
        <v>1151</v>
      </c>
      <c r="X7" s="336" t="s">
        <v>1152</v>
      </c>
      <c r="Y7" s="336" t="s">
        <v>1284</v>
      </c>
      <c r="Z7" s="336" t="s">
        <v>1153</v>
      </c>
      <c r="AA7" s="336" t="s">
        <v>1285</v>
      </c>
      <c r="AB7" s="336" t="s">
        <v>1154</v>
      </c>
      <c r="AC7" s="336" t="s">
        <v>1286</v>
      </c>
      <c r="AD7" s="336" t="s">
        <v>1155</v>
      </c>
      <c r="AE7" s="336" t="s">
        <v>1156</v>
      </c>
      <c r="AF7" s="336" t="s">
        <v>1157</v>
      </c>
      <c r="AG7" s="336" t="s">
        <v>1158</v>
      </c>
      <c r="AH7" s="336" t="s">
        <v>1159</v>
      </c>
      <c r="AI7" s="336" t="s">
        <v>1854</v>
      </c>
      <c r="AJ7" s="336" t="s">
        <v>1222</v>
      </c>
    </row>
    <row r="8" spans="1:92" x14ac:dyDescent="0.25">
      <c r="B8" s="535"/>
      <c r="C8" s="535"/>
      <c r="D8" s="536"/>
      <c r="E8" s="536"/>
      <c r="F8" s="536"/>
      <c r="G8" s="536"/>
      <c r="H8" s="536"/>
      <c r="I8" s="536"/>
      <c r="J8" s="536"/>
      <c r="K8" s="536"/>
      <c r="L8" s="536"/>
      <c r="M8" s="536"/>
      <c r="N8" s="536"/>
      <c r="O8" s="536"/>
      <c r="P8" s="536"/>
      <c r="Q8" s="536"/>
      <c r="R8" s="536"/>
      <c r="S8" s="536"/>
      <c r="T8" s="536"/>
      <c r="U8" s="536"/>
      <c r="V8" s="536"/>
      <c r="W8" s="536"/>
      <c r="X8" s="536"/>
      <c r="Y8" s="536"/>
      <c r="Z8" s="536"/>
      <c r="AA8" s="536"/>
      <c r="AB8" s="536"/>
      <c r="AC8" s="536"/>
      <c r="AD8" s="536"/>
      <c r="AE8" s="536"/>
      <c r="AF8" s="536"/>
      <c r="AG8" s="536"/>
      <c r="AH8" s="536"/>
      <c r="AI8" s="536"/>
      <c r="AJ8" s="536"/>
    </row>
    <row r="9" spans="1:92" x14ac:dyDescent="0.25">
      <c r="B9" s="537"/>
      <c r="C9" s="537" t="s">
        <v>0</v>
      </c>
      <c r="D9" s="538">
        <v>5960614.0154999997</v>
      </c>
      <c r="E9" s="538">
        <v>6855691.5680900002</v>
      </c>
      <c r="F9" s="538">
        <v>12626011.655579999</v>
      </c>
      <c r="G9" s="538">
        <v>5428407.5475700004</v>
      </c>
      <c r="H9" s="538">
        <v>30870724.786740001</v>
      </c>
      <c r="I9" s="538">
        <v>2208981.2152399998</v>
      </c>
      <c r="J9" s="538">
        <v>4050887.2106400002</v>
      </c>
      <c r="K9" s="538">
        <v>619906.63800000004</v>
      </c>
      <c r="L9" s="538">
        <v>2187272.8449400002</v>
      </c>
      <c r="M9" s="538">
        <v>968917.53191999998</v>
      </c>
      <c r="N9" s="538">
        <v>4056550.3707900001</v>
      </c>
      <c r="O9" s="538">
        <v>598350.97415999998</v>
      </c>
      <c r="P9" s="538">
        <v>923873.00954999996</v>
      </c>
      <c r="Q9" s="538">
        <v>769863.18047000002</v>
      </c>
      <c r="R9" s="538">
        <v>16384602.975710001</v>
      </c>
      <c r="S9" s="538">
        <v>542411.76101000002</v>
      </c>
      <c r="T9" s="538">
        <v>253727.30098999999</v>
      </c>
      <c r="U9" s="538">
        <v>59034.704610000001</v>
      </c>
      <c r="V9" s="538">
        <v>38443.245009999999</v>
      </c>
      <c r="W9" s="538">
        <v>191767.25249000001</v>
      </c>
      <c r="X9" s="538">
        <v>30124.01827</v>
      </c>
      <c r="Y9" s="538">
        <v>91934.804940000002</v>
      </c>
      <c r="Z9" s="538">
        <v>32576.185979999998</v>
      </c>
      <c r="AA9" s="538">
        <v>118179.31827</v>
      </c>
      <c r="AB9" s="538">
        <v>211081.12445999999</v>
      </c>
      <c r="AC9" s="538">
        <v>86300.127410000001</v>
      </c>
      <c r="AD9" s="538">
        <v>1655579.8434400002</v>
      </c>
      <c r="AE9" s="538">
        <v>48910907.605890006</v>
      </c>
      <c r="AF9" s="538">
        <v>4676457.0087900003</v>
      </c>
      <c r="AG9" s="538">
        <v>3194633.6218700004</v>
      </c>
      <c r="AH9" s="538">
        <v>0</v>
      </c>
      <c r="AI9" s="538">
        <v>296414.25062000001</v>
      </c>
      <c r="AJ9" s="538">
        <v>40743402.724609986</v>
      </c>
    </row>
    <row r="10" spans="1:92" x14ac:dyDescent="0.25">
      <c r="B10" s="539"/>
      <c r="C10" s="539" t="s">
        <v>1857</v>
      </c>
      <c r="D10" s="544">
        <v>0.12186676361700154</v>
      </c>
      <c r="E10" s="544">
        <v>0.1401669260225385</v>
      </c>
      <c r="F10" s="544">
        <v>0.25814306610944049</v>
      </c>
      <c r="G10" s="544">
        <v>0.11098562290666417</v>
      </c>
      <c r="H10" s="544">
        <v>0.63116237865564473</v>
      </c>
      <c r="I10" s="544">
        <v>4.5163365870029108E-2</v>
      </c>
      <c r="J10" s="544">
        <v>8.2821755083362619E-2</v>
      </c>
      <c r="K10" s="544">
        <v>1.2674200262138438E-2</v>
      </c>
      <c r="L10" s="544">
        <v>4.4719530918633003E-2</v>
      </c>
      <c r="M10" s="544">
        <v>1.9809845683651142E-2</v>
      </c>
      <c r="N10" s="544">
        <v>8.2937540302390492E-2</v>
      </c>
      <c r="O10" s="544">
        <v>1.2233487445813512E-2</v>
      </c>
      <c r="P10" s="544">
        <v>1.8888895233642001E-2</v>
      </c>
      <c r="Q10" s="544">
        <v>1.5740112342084011E-2</v>
      </c>
      <c r="R10" s="544">
        <v>0.33498873314174432</v>
      </c>
      <c r="S10" s="544">
        <v>1.1089791368841438E-2</v>
      </c>
      <c r="T10" s="544">
        <v>5.187540232016577E-3</v>
      </c>
      <c r="U10" s="544">
        <v>1.206984443749943E-3</v>
      </c>
      <c r="V10" s="544">
        <v>7.8598510826592271E-4</v>
      </c>
      <c r="W10" s="544">
        <v>3.9207461459354886E-3</v>
      </c>
      <c r="X10" s="544">
        <v>6.158957121125344E-4</v>
      </c>
      <c r="Y10" s="544">
        <v>1.8796380897444015E-3</v>
      </c>
      <c r="Z10" s="544">
        <v>6.660311078765807E-4</v>
      </c>
      <c r="AA10" s="544">
        <v>2.416216015091253E-3</v>
      </c>
      <c r="AB10" s="544">
        <v>4.3156247714892315E-3</v>
      </c>
      <c r="AC10" s="544">
        <v>1.7644352074874903E-3</v>
      </c>
      <c r="AD10" s="544">
        <v>3.3848888202610866E-2</v>
      </c>
      <c r="AE10" s="544">
        <v>1</v>
      </c>
      <c r="AF10" s="544">
        <v>9.5611740564528938E-2</v>
      </c>
      <c r="AG10" s="544">
        <v>6.5315361710550066E-2</v>
      </c>
      <c r="AH10" s="544">
        <v>0</v>
      </c>
      <c r="AI10" s="544">
        <v>6.0602893123231447E-3</v>
      </c>
      <c r="AJ10" s="544">
        <v>0.8330126084125975</v>
      </c>
    </row>
    <row r="11" spans="1:92" x14ac:dyDescent="0.25">
      <c r="B11" s="539"/>
      <c r="C11" s="53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</row>
    <row r="12" spans="1:92" s="14" customFormat="1" x14ac:dyDescent="0.25">
      <c r="A12" s="468"/>
      <c r="B12" s="540">
        <v>11</v>
      </c>
      <c r="C12" s="540" t="s">
        <v>12</v>
      </c>
      <c r="D12" s="545">
        <v>879635.90350999997</v>
      </c>
      <c r="E12" s="545">
        <v>1248005.2150600001</v>
      </c>
      <c r="F12" s="545">
        <v>1970337.15472</v>
      </c>
      <c r="G12" s="545">
        <v>846201.19579999999</v>
      </c>
      <c r="H12" s="545">
        <v>4944179.4690899998</v>
      </c>
      <c r="I12" s="545">
        <v>403240.44626</v>
      </c>
      <c r="J12" s="545">
        <v>961817.09809999994</v>
      </c>
      <c r="K12" s="545">
        <v>299316.48800000001</v>
      </c>
      <c r="L12" s="545">
        <v>76199.216490000006</v>
      </c>
      <c r="M12" s="545">
        <v>187389.67014999999</v>
      </c>
      <c r="N12" s="545">
        <v>736486.91275000002</v>
      </c>
      <c r="O12" s="545">
        <v>154864.69743</v>
      </c>
      <c r="P12" s="545">
        <v>170372.25409999999</v>
      </c>
      <c r="Q12" s="545">
        <v>77025.378070000006</v>
      </c>
      <c r="R12" s="545">
        <v>3066712.1613500002</v>
      </c>
      <c r="S12" s="545">
        <v>65453.338450000003</v>
      </c>
      <c r="T12" s="545">
        <v>29094.723529999999</v>
      </c>
      <c r="U12" s="545">
        <v>11568.547399999999</v>
      </c>
      <c r="V12" s="545">
        <v>2227.9074799999999</v>
      </c>
      <c r="W12" s="545">
        <v>52743.705829999999</v>
      </c>
      <c r="X12" s="545">
        <v>2601.0172899999998</v>
      </c>
      <c r="Y12" s="545">
        <v>12554.46164</v>
      </c>
      <c r="Z12" s="545">
        <v>8540.1268799999998</v>
      </c>
      <c r="AA12" s="545">
        <v>6472.3904899999998</v>
      </c>
      <c r="AB12" s="545">
        <v>23807.733039999999</v>
      </c>
      <c r="AC12" s="545">
        <v>4064.4043099999999</v>
      </c>
      <c r="AD12" s="545">
        <v>219128.35633999997</v>
      </c>
      <c r="AE12" s="545">
        <v>8230019.9867800009</v>
      </c>
      <c r="AF12" s="545">
        <v>1035803.40075</v>
      </c>
      <c r="AG12" s="545">
        <v>265816.79411999998</v>
      </c>
      <c r="AH12" s="545">
        <v>0</v>
      </c>
      <c r="AI12" s="545">
        <v>23091.256439999997</v>
      </c>
      <c r="AJ12" s="545">
        <v>6905308.5354699986</v>
      </c>
    </row>
    <row r="13" spans="1:92" x14ac:dyDescent="0.25">
      <c r="B13" s="541">
        <v>1102</v>
      </c>
      <c r="C13" s="541" t="s">
        <v>16</v>
      </c>
      <c r="D13" s="538">
        <v>518982.52545999998</v>
      </c>
      <c r="E13" s="538">
        <v>883755.89237999998</v>
      </c>
      <c r="F13" s="538">
        <v>1210972.0386099999</v>
      </c>
      <c r="G13" s="538">
        <v>371193.35843000002</v>
      </c>
      <c r="H13" s="538">
        <v>2984903.81488</v>
      </c>
      <c r="I13" s="538">
        <v>203771.34875</v>
      </c>
      <c r="J13" s="538">
        <v>274611.23336999997</v>
      </c>
      <c r="K13" s="538">
        <v>113260.963</v>
      </c>
      <c r="L13" s="538">
        <v>33098.721080000003</v>
      </c>
      <c r="M13" s="538">
        <v>20910.89473</v>
      </c>
      <c r="N13" s="538">
        <v>335837.99917999998</v>
      </c>
      <c r="O13" s="538">
        <v>92909.204870000001</v>
      </c>
      <c r="P13" s="538">
        <v>71568.163270000005</v>
      </c>
      <c r="Q13" s="538">
        <v>21434.270629999999</v>
      </c>
      <c r="R13" s="538">
        <v>1167402.7988799999</v>
      </c>
      <c r="S13" s="538">
        <v>28961.999059999998</v>
      </c>
      <c r="T13" s="538">
        <v>12914.215249999999</v>
      </c>
      <c r="U13" s="538">
        <v>5220.5024999999996</v>
      </c>
      <c r="V13" s="538">
        <v>1278.9757500000001</v>
      </c>
      <c r="W13" s="538">
        <v>3902.0504099999998</v>
      </c>
      <c r="X13" s="538">
        <v>790.29534000000001</v>
      </c>
      <c r="Y13" s="538">
        <v>8093.1239999999998</v>
      </c>
      <c r="Z13" s="538">
        <v>1243.70027</v>
      </c>
      <c r="AA13" s="538">
        <v>1351.7596799999999</v>
      </c>
      <c r="AB13" s="538">
        <v>7326.5815700000003</v>
      </c>
      <c r="AC13" s="538">
        <v>439.61084</v>
      </c>
      <c r="AD13" s="538">
        <v>71522.814669999978</v>
      </c>
      <c r="AE13" s="538">
        <v>4223829.4284300003</v>
      </c>
      <c r="AF13" s="538">
        <v>449098.96217999997</v>
      </c>
      <c r="AG13" s="538">
        <v>55288.591560000001</v>
      </c>
      <c r="AH13" s="538">
        <v>0</v>
      </c>
      <c r="AI13" s="538">
        <v>9884.4945199999984</v>
      </c>
      <c r="AJ13" s="538">
        <v>3709557.3801699998</v>
      </c>
    </row>
    <row r="14" spans="1:92" x14ac:dyDescent="0.25">
      <c r="B14" s="541">
        <v>110310</v>
      </c>
      <c r="C14" s="541" t="s">
        <v>21</v>
      </c>
      <c r="D14" s="538">
        <v>84232.080560000002</v>
      </c>
      <c r="E14" s="538">
        <v>990.51945999999998</v>
      </c>
      <c r="F14" s="538">
        <v>4284.98866</v>
      </c>
      <c r="G14" s="538">
        <v>248063.71945</v>
      </c>
      <c r="H14" s="538">
        <v>337571.30813000002</v>
      </c>
      <c r="I14" s="538">
        <v>114140.09849999999</v>
      </c>
      <c r="J14" s="538">
        <v>141852.59005</v>
      </c>
      <c r="K14" s="538">
        <v>42124.84</v>
      </c>
      <c r="L14" s="538">
        <v>35038.971429999998</v>
      </c>
      <c r="M14" s="538">
        <v>81582.470430000001</v>
      </c>
      <c r="N14" s="538">
        <v>124639.53861</v>
      </c>
      <c r="O14" s="538">
        <v>22073.538260000001</v>
      </c>
      <c r="P14" s="538">
        <v>53030.287179999999</v>
      </c>
      <c r="Q14" s="538">
        <v>13290.445959999999</v>
      </c>
      <c r="R14" s="538">
        <v>627772.78042000008</v>
      </c>
      <c r="S14" s="538">
        <v>19836.922149999999</v>
      </c>
      <c r="T14" s="538">
        <v>9328.1517800000001</v>
      </c>
      <c r="U14" s="538">
        <v>3297.2617500000001</v>
      </c>
      <c r="V14" s="538">
        <v>357.56688000000003</v>
      </c>
      <c r="W14" s="538">
        <v>41731.021009999997</v>
      </c>
      <c r="X14" s="538">
        <v>1340.4782299999999</v>
      </c>
      <c r="Y14" s="538">
        <v>2478.2889700000001</v>
      </c>
      <c r="Z14" s="538">
        <v>3835.0113700000002</v>
      </c>
      <c r="AA14" s="538">
        <v>3693.06158</v>
      </c>
      <c r="AB14" s="538">
        <v>9902.4565999999995</v>
      </c>
      <c r="AC14" s="538">
        <v>2731.9208199999998</v>
      </c>
      <c r="AD14" s="538">
        <v>98532.141139999978</v>
      </c>
      <c r="AE14" s="538">
        <v>1063876.2296900002</v>
      </c>
      <c r="AF14" s="538">
        <v>166764.37861000001</v>
      </c>
      <c r="AG14" s="538">
        <v>116979.00873999999</v>
      </c>
      <c r="AH14" s="538">
        <v>0</v>
      </c>
      <c r="AI14" s="538">
        <v>8903.2713700000004</v>
      </c>
      <c r="AJ14" s="538">
        <v>771229.57096999988</v>
      </c>
    </row>
    <row r="15" spans="1:92" x14ac:dyDescent="0.25">
      <c r="B15" s="541">
        <v>110315</v>
      </c>
      <c r="C15" s="541" t="s">
        <v>22</v>
      </c>
      <c r="D15" s="538">
        <v>38073.941209999997</v>
      </c>
      <c r="E15" s="538">
        <v>63369.489540000002</v>
      </c>
      <c r="F15" s="538">
        <v>234887.74924</v>
      </c>
      <c r="G15" s="538">
        <v>57659.606529999997</v>
      </c>
      <c r="H15" s="538">
        <v>393990.78651999997</v>
      </c>
      <c r="I15" s="538">
        <v>13613.61046</v>
      </c>
      <c r="J15" s="538">
        <v>318892.84484999999</v>
      </c>
      <c r="K15" s="538">
        <v>137287.234</v>
      </c>
      <c r="L15" s="538">
        <v>8057.7239799999998</v>
      </c>
      <c r="M15" s="538">
        <v>30285.944920000002</v>
      </c>
      <c r="N15" s="538">
        <v>167872.45983000001</v>
      </c>
      <c r="O15" s="538">
        <v>16846.090319999999</v>
      </c>
      <c r="P15" s="538">
        <v>11165.92643</v>
      </c>
      <c r="Q15" s="538">
        <v>22137.22912</v>
      </c>
      <c r="R15" s="538">
        <v>726159.06391000003</v>
      </c>
      <c r="S15" s="538">
        <v>9892.2579700000006</v>
      </c>
      <c r="T15" s="538">
        <v>1124.4069099999999</v>
      </c>
      <c r="U15" s="538">
        <v>204.34648999999999</v>
      </c>
      <c r="V15" s="538">
        <v>0</v>
      </c>
      <c r="W15" s="538">
        <v>0</v>
      </c>
      <c r="X15" s="538">
        <v>13.963150000000001</v>
      </c>
      <c r="Y15" s="538">
        <v>0</v>
      </c>
      <c r="Z15" s="538">
        <v>402.78158999999999</v>
      </c>
      <c r="AA15" s="538">
        <v>0</v>
      </c>
      <c r="AB15" s="538">
        <v>1071.0214699999999</v>
      </c>
      <c r="AC15" s="538">
        <v>0</v>
      </c>
      <c r="AD15" s="538">
        <v>12708.77758</v>
      </c>
      <c r="AE15" s="538">
        <v>1132858.6280100001</v>
      </c>
      <c r="AF15" s="538">
        <v>305159.69383</v>
      </c>
      <c r="AG15" s="538">
        <v>38343.668900000004</v>
      </c>
      <c r="AH15" s="538">
        <v>0</v>
      </c>
      <c r="AI15" s="538">
        <v>0</v>
      </c>
      <c r="AJ15" s="538">
        <v>789355.26528000005</v>
      </c>
    </row>
    <row r="16" spans="1:92" x14ac:dyDescent="0.25">
      <c r="B16" s="539"/>
      <c r="C16" s="539" t="s">
        <v>1858</v>
      </c>
      <c r="D16" s="544">
        <v>0.14757471314575846</v>
      </c>
      <c r="E16" s="544">
        <v>0.18203928847512243</v>
      </c>
      <c r="F16" s="544">
        <v>0.1560538045162678</v>
      </c>
      <c r="G16" s="544">
        <v>0.15588387356413536</v>
      </c>
      <c r="H16" s="544">
        <v>0.16015754418612446</v>
      </c>
      <c r="I16" s="544">
        <v>0.18254589196051133</v>
      </c>
      <c r="J16" s="544">
        <v>0.23743368997628606</v>
      </c>
      <c r="K16" s="544">
        <v>0.48284123713480864</v>
      </c>
      <c r="L16" s="544">
        <v>3.4837545149558259E-2</v>
      </c>
      <c r="M16" s="544">
        <v>0.19340105218105608</v>
      </c>
      <c r="N16" s="544">
        <v>0.18155497785833521</v>
      </c>
      <c r="O16" s="544">
        <v>0.25881916152540424</v>
      </c>
      <c r="P16" s="544">
        <v>0.18441090099924545</v>
      </c>
      <c r="Q16" s="544">
        <v>0.10005073631781709</v>
      </c>
      <c r="R16" s="544">
        <v>0.18717036756376509</v>
      </c>
      <c r="S16" s="544">
        <v>0.12067094254763641</v>
      </c>
      <c r="T16" s="544">
        <v>0.11466926663578349</v>
      </c>
      <c r="U16" s="544">
        <v>0.19596180715098185</v>
      </c>
      <c r="V16" s="544">
        <v>5.7953158725816939E-2</v>
      </c>
      <c r="W16" s="544">
        <v>0.27504021226330289</v>
      </c>
      <c r="X16" s="544">
        <v>8.6343636718289637E-2</v>
      </c>
      <c r="Y16" s="544">
        <v>0.13655831051355902</v>
      </c>
      <c r="Z16" s="544">
        <v>0.26215858680458087</v>
      </c>
      <c r="AA16" s="544">
        <v>5.4767539572472095E-2</v>
      </c>
      <c r="AB16" s="544">
        <v>0.1127894931434837</v>
      </c>
      <c r="AC16" s="544">
        <v>4.7096156540888702E-2</v>
      </c>
      <c r="AD16" s="544">
        <v>0.1323574681150323</v>
      </c>
      <c r="AE16" s="544">
        <v>0.16826553400102753</v>
      </c>
      <c r="AF16" s="544">
        <v>0.2214931942714484</v>
      </c>
      <c r="AG16" s="544">
        <v>8.3207286212809067E-2</v>
      </c>
      <c r="AH16" s="544" t="e">
        <v>#DIV/0!</v>
      </c>
      <c r="AI16" s="544">
        <v>7.7901978031423152E-2</v>
      </c>
      <c r="AJ16" s="544">
        <v>0.16948286283656488</v>
      </c>
    </row>
    <row r="17" spans="1:36" x14ac:dyDescent="0.25">
      <c r="B17" s="539"/>
      <c r="C17" s="53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</row>
    <row r="18" spans="1:36" x14ac:dyDescent="0.25">
      <c r="B18" s="537">
        <v>13</v>
      </c>
      <c r="C18" s="537" t="s">
        <v>33</v>
      </c>
      <c r="D18" s="545">
        <v>1080199.67408</v>
      </c>
      <c r="E18" s="545">
        <v>948127.99765999999</v>
      </c>
      <c r="F18" s="545">
        <v>2687606.9389399998</v>
      </c>
      <c r="G18" s="545">
        <v>766374.39497999998</v>
      </c>
      <c r="H18" s="545">
        <v>5482309.0056600003</v>
      </c>
      <c r="I18" s="545">
        <v>457166.76809999999</v>
      </c>
      <c r="J18" s="545">
        <v>611562.27394999994</v>
      </c>
      <c r="K18" s="545">
        <v>127540.726</v>
      </c>
      <c r="L18" s="545">
        <v>219457.71646</v>
      </c>
      <c r="M18" s="545">
        <v>142486.96932999999</v>
      </c>
      <c r="N18" s="545">
        <v>719996.06214000005</v>
      </c>
      <c r="O18" s="545">
        <v>65133.002639999999</v>
      </c>
      <c r="P18" s="545">
        <v>175272.23392999999</v>
      </c>
      <c r="Q18" s="545">
        <v>126743.78958</v>
      </c>
      <c r="R18" s="545">
        <v>2645359.54213</v>
      </c>
      <c r="S18" s="545">
        <v>28708.218720000001</v>
      </c>
      <c r="T18" s="545">
        <v>65611.258950000003</v>
      </c>
      <c r="U18" s="545">
        <v>7790.3798999999999</v>
      </c>
      <c r="V18" s="545">
        <v>6263.1175599999997</v>
      </c>
      <c r="W18" s="545">
        <v>35557.607459999999</v>
      </c>
      <c r="X18" s="545">
        <v>3899.3405899999998</v>
      </c>
      <c r="Y18" s="545">
        <v>5445.6742700000004</v>
      </c>
      <c r="Z18" s="545">
        <v>4984.46018</v>
      </c>
      <c r="AA18" s="545">
        <v>27595.368920000001</v>
      </c>
      <c r="AB18" s="545">
        <v>22957.863799999999</v>
      </c>
      <c r="AC18" s="545">
        <v>1828.3533</v>
      </c>
      <c r="AD18" s="545">
        <v>210641.64364999998</v>
      </c>
      <c r="AE18" s="545">
        <v>8338310.1914400002</v>
      </c>
      <c r="AF18" s="545">
        <v>847536.78814000008</v>
      </c>
      <c r="AG18" s="545">
        <v>368207.80335</v>
      </c>
      <c r="AH18" s="545">
        <v>0</v>
      </c>
      <c r="AI18" s="545">
        <v>34869.396490000006</v>
      </c>
      <c r="AJ18" s="545">
        <v>7087696.2034600005</v>
      </c>
    </row>
    <row r="19" spans="1:36" x14ac:dyDescent="0.25">
      <c r="B19" s="539"/>
      <c r="C19" s="539" t="s">
        <v>1859</v>
      </c>
      <c r="D19" s="544">
        <v>0.18122288597635167</v>
      </c>
      <c r="E19" s="544">
        <v>0.13829793657478512</v>
      </c>
      <c r="F19" s="544">
        <v>0.21286270060999241</v>
      </c>
      <c r="G19" s="544">
        <v>0.14117849263603349</v>
      </c>
      <c r="H19" s="544">
        <v>0.17758925465899114</v>
      </c>
      <c r="I19" s="544">
        <v>0.20695819636036608</v>
      </c>
      <c r="J19" s="544">
        <v>0.15096995846827815</v>
      </c>
      <c r="K19" s="544">
        <v>0.20574182978824626</v>
      </c>
      <c r="L19" s="544">
        <v>0.10033394643365584</v>
      </c>
      <c r="M19" s="544">
        <v>0.14705789155001545</v>
      </c>
      <c r="N19" s="544">
        <v>0.17748973791240835</v>
      </c>
      <c r="O19" s="544">
        <v>0.1088541766501467</v>
      </c>
      <c r="P19" s="544">
        <v>0.18971463839534786</v>
      </c>
      <c r="Q19" s="544">
        <v>0.16463157713637266</v>
      </c>
      <c r="R19" s="544">
        <v>0.16145399104584451</v>
      </c>
      <c r="S19" s="544">
        <v>5.2926984227893117E-2</v>
      </c>
      <c r="T19" s="544">
        <v>0.25858966967289776</v>
      </c>
      <c r="U19" s="544">
        <v>0.13196271500747669</v>
      </c>
      <c r="V19" s="544">
        <v>0.16291854546542089</v>
      </c>
      <c r="W19" s="544">
        <v>0.1854206440270828</v>
      </c>
      <c r="X19" s="544">
        <v>0.12944291014068621</v>
      </c>
      <c r="Y19" s="544">
        <v>5.9234087390015629E-2</v>
      </c>
      <c r="Z19" s="544">
        <v>0.15300932353039079</v>
      </c>
      <c r="AA19" s="544">
        <v>0.23350421481492947</v>
      </c>
      <c r="AB19" s="544">
        <v>0.10876322484415478</v>
      </c>
      <c r="AC19" s="544">
        <v>2.1185986103053424E-2</v>
      </c>
      <c r="AD19" s="544">
        <v>0.12723134102208211</v>
      </c>
      <c r="AE19" s="544">
        <v>0.17047956375350259</v>
      </c>
      <c r="AF19" s="544">
        <v>0.18123480800677652</v>
      </c>
      <c r="AG19" s="544">
        <v>0.11525822580383008</v>
      </c>
      <c r="AH19" s="544" t="e">
        <v>#DIV/0!</v>
      </c>
      <c r="AI19" s="544">
        <v>0.11763738220097322</v>
      </c>
      <c r="AJ19" s="544">
        <v>0.17395935855840688</v>
      </c>
    </row>
    <row r="20" spans="1:36" x14ac:dyDescent="0.25">
      <c r="B20" s="539"/>
      <c r="C20" s="53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</row>
    <row r="21" spans="1:36" s="14" customFormat="1" x14ac:dyDescent="0.25">
      <c r="A21" s="468"/>
      <c r="B21" s="542" t="s">
        <v>2</v>
      </c>
      <c r="C21" s="537" t="s">
        <v>3</v>
      </c>
      <c r="D21" s="545">
        <v>3799809.9351700004</v>
      </c>
      <c r="E21" s="545">
        <v>4335960.6567800008</v>
      </c>
      <c r="F21" s="545">
        <v>7565432.741129999</v>
      </c>
      <c r="G21" s="545">
        <v>3616262.5767399999</v>
      </c>
      <c r="H21" s="545">
        <v>19317465.90981999</v>
      </c>
      <c r="I21" s="545">
        <v>1232309.4177300001</v>
      </c>
      <c r="J21" s="545">
        <v>2402798.4968200009</v>
      </c>
      <c r="K21" s="545">
        <v>195515.25899999999</v>
      </c>
      <c r="L21" s="545">
        <v>1971331.4640299999</v>
      </c>
      <c r="M21" s="545">
        <v>656134.72193999984</v>
      </c>
      <c r="N21" s="545">
        <v>2513068.2574899998</v>
      </c>
      <c r="O21" s="545">
        <v>379938.76039999997</v>
      </c>
      <c r="P21" s="545">
        <v>541652.79544999986</v>
      </c>
      <c r="Q21" s="545">
        <v>596782.31128999987</v>
      </c>
      <c r="R21" s="545">
        <v>10489531.48415</v>
      </c>
      <c r="S21" s="545">
        <v>437756.34295000002</v>
      </c>
      <c r="T21" s="545">
        <v>128583.34411000001</v>
      </c>
      <c r="U21" s="545">
        <v>32220.249049999999</v>
      </c>
      <c r="V21" s="545">
        <v>28741.753369999995</v>
      </c>
      <c r="W21" s="545">
        <v>99241.632089999999</v>
      </c>
      <c r="X21" s="545">
        <v>15760.79746</v>
      </c>
      <c r="Y21" s="545">
        <v>71067.787219999998</v>
      </c>
      <c r="Z21" s="545">
        <v>16358.498579999999</v>
      </c>
      <c r="AA21" s="545">
        <v>80687.869720000017</v>
      </c>
      <c r="AB21" s="545">
        <v>163420.44305999999</v>
      </c>
      <c r="AC21" s="545">
        <v>83351.038660000006</v>
      </c>
      <c r="AD21" s="545">
        <v>1157189.7562699995</v>
      </c>
      <c r="AE21" s="545">
        <v>30964187.150239997</v>
      </c>
      <c r="AF21" s="545">
        <v>2708583.5164899994</v>
      </c>
      <c r="AG21" s="545">
        <v>2656207.9393400005</v>
      </c>
      <c r="AH21" s="545">
        <v>0</v>
      </c>
      <c r="AI21" s="545">
        <v>235106.69560000001</v>
      </c>
      <c r="AJ21" s="545">
        <v>25364288.998809997</v>
      </c>
    </row>
    <row r="22" spans="1:36" x14ac:dyDescent="0.25">
      <c r="B22" s="542"/>
      <c r="C22" s="538" t="s">
        <v>1822</v>
      </c>
      <c r="D22" s="538">
        <v>1955923.26492</v>
      </c>
      <c r="E22" s="538">
        <v>1572531.3910800002</v>
      </c>
      <c r="F22" s="538">
        <v>2907539.5612900001</v>
      </c>
      <c r="G22" s="538">
        <v>2254503.2633099994</v>
      </c>
      <c r="H22" s="538">
        <v>8690497.4806000013</v>
      </c>
      <c r="I22" s="538">
        <v>636428.72734999983</v>
      </c>
      <c r="J22" s="538">
        <v>1719173.9391200002</v>
      </c>
      <c r="K22" s="538">
        <v>195515.25899999999</v>
      </c>
      <c r="L22" s="538">
        <v>111953.32878000001</v>
      </c>
      <c r="M22" s="538">
        <v>67000.287590000007</v>
      </c>
      <c r="N22" s="538">
        <v>2072722.63375</v>
      </c>
      <c r="O22" s="538">
        <v>120336.71312</v>
      </c>
      <c r="P22" s="538">
        <v>353036.44220999995</v>
      </c>
      <c r="Q22" s="538">
        <v>20.685700000000001</v>
      </c>
      <c r="R22" s="538">
        <v>5276188.0166200018</v>
      </c>
      <c r="S22" s="538">
        <v>339332.32519999996</v>
      </c>
      <c r="T22" s="538">
        <v>62853.496370000001</v>
      </c>
      <c r="U22" s="538">
        <v>15457.696390000001</v>
      </c>
      <c r="V22" s="538">
        <v>5595.0009700000001</v>
      </c>
      <c r="W22" s="538">
        <v>89395.51268</v>
      </c>
      <c r="X22" s="538">
        <v>931.23045999999999</v>
      </c>
      <c r="Y22" s="538">
        <v>0</v>
      </c>
      <c r="Z22" s="538">
        <v>9724.8278800000026</v>
      </c>
      <c r="AA22" s="538">
        <v>0</v>
      </c>
      <c r="AB22" s="538">
        <v>19051.768820000001</v>
      </c>
      <c r="AC22" s="538">
        <v>0</v>
      </c>
      <c r="AD22" s="538">
        <v>542341.85876999993</v>
      </c>
      <c r="AE22" s="538">
        <v>14509027.355990002</v>
      </c>
      <c r="AF22" s="538">
        <v>2268237.8927499996</v>
      </c>
      <c r="AG22" s="538">
        <v>184548.61734</v>
      </c>
      <c r="AH22" s="538">
        <v>0</v>
      </c>
      <c r="AI22" s="538">
        <v>0</v>
      </c>
      <c r="AJ22" s="538">
        <v>12056240.845899999</v>
      </c>
    </row>
    <row r="23" spans="1:36" x14ac:dyDescent="0.25">
      <c r="B23" s="542"/>
      <c r="C23" s="538"/>
      <c r="D23" s="546">
        <v>0.51474239456466231</v>
      </c>
      <c r="E23" s="546">
        <v>0.36267196950255626</v>
      </c>
      <c r="F23" s="546">
        <v>0.38431900206883873</v>
      </c>
      <c r="G23" s="546">
        <v>0.62343461390527577</v>
      </c>
      <c r="H23" s="546">
        <v>0.44987771797656967</v>
      </c>
      <c r="I23" s="546">
        <v>0.51645205188997589</v>
      </c>
      <c r="J23" s="546">
        <v>0.71548818654383739</v>
      </c>
      <c r="K23" s="546">
        <v>1</v>
      </c>
      <c r="L23" s="546">
        <v>5.6790717757395005E-2</v>
      </c>
      <c r="M23" s="546">
        <v>0.10211361378940531</v>
      </c>
      <c r="N23" s="546">
        <v>0.82477769060685679</v>
      </c>
      <c r="O23" s="546">
        <v>0.3167266035013363</v>
      </c>
      <c r="P23" s="546">
        <v>0.6517762765660623</v>
      </c>
      <c r="Q23" s="546">
        <v>3.4662052826743388E-5</v>
      </c>
      <c r="R23" s="546">
        <v>0.50299558417766144</v>
      </c>
      <c r="S23" s="546">
        <v>0.77516255484334151</v>
      </c>
      <c r="T23" s="546">
        <v>0.48881522568140956</v>
      </c>
      <c r="U23" s="546">
        <v>0.47975099031706597</v>
      </c>
      <c r="V23" s="546">
        <v>0.19466456684023797</v>
      </c>
      <c r="W23" s="546">
        <v>0.90078640180896286</v>
      </c>
      <c r="X23" s="546">
        <v>5.9085237429350228E-2</v>
      </c>
      <c r="Y23" s="546">
        <v>0</v>
      </c>
      <c r="Z23" s="546">
        <v>0.59448168989601735</v>
      </c>
      <c r="AA23" s="546">
        <v>0</v>
      </c>
      <c r="AB23" s="546">
        <v>0.11658130686260056</v>
      </c>
      <c r="AC23" s="546">
        <v>0</v>
      </c>
      <c r="AD23" s="546">
        <v>0.46867149992594526</v>
      </c>
      <c r="AE23" s="546">
        <v>0.46857446267171082</v>
      </c>
      <c r="AF23" s="546">
        <v>0.83742586445677136</v>
      </c>
      <c r="AG23" s="546">
        <v>6.9478226688026404E-2</v>
      </c>
      <c r="AH23" s="546" t="e">
        <v>#DIV/0!</v>
      </c>
      <c r="AI23" s="546">
        <v>0</v>
      </c>
      <c r="AJ23" s="546">
        <v>0.47532342997927668</v>
      </c>
    </row>
    <row r="24" spans="1:36" x14ac:dyDescent="0.25">
      <c r="B24" s="542"/>
      <c r="C24" s="538" t="s">
        <v>1182</v>
      </c>
      <c r="D24" s="538">
        <v>1425933.3466099999</v>
      </c>
      <c r="E24" s="538">
        <v>1827289.79486</v>
      </c>
      <c r="F24" s="538">
        <v>2621020.7845599996</v>
      </c>
      <c r="G24" s="538">
        <v>1085732.73594</v>
      </c>
      <c r="H24" s="538">
        <v>6959976.6619699989</v>
      </c>
      <c r="I24" s="538">
        <v>540284.20389</v>
      </c>
      <c r="J24" s="538">
        <v>609973.90097000008</v>
      </c>
      <c r="K24" s="538">
        <v>0</v>
      </c>
      <c r="L24" s="538">
        <v>1859378.1352499998</v>
      </c>
      <c r="M24" s="538">
        <v>493413.81305000006</v>
      </c>
      <c r="N24" s="538">
        <v>324265.63050000003</v>
      </c>
      <c r="O24" s="538">
        <v>158284.70834999997</v>
      </c>
      <c r="P24" s="538">
        <v>161236.36238999999</v>
      </c>
      <c r="Q24" s="538">
        <v>298495.73193000001</v>
      </c>
      <c r="R24" s="538">
        <v>4445332.4863300007</v>
      </c>
      <c r="S24" s="538">
        <v>4286.2221000000009</v>
      </c>
      <c r="T24" s="538">
        <v>64196.232639999995</v>
      </c>
      <c r="U24" s="538">
        <v>9476.3872499999998</v>
      </c>
      <c r="V24" s="538">
        <v>21476.150689999995</v>
      </c>
      <c r="W24" s="538">
        <v>756.20280000000002</v>
      </c>
      <c r="X24" s="538">
        <v>14031.805939999998</v>
      </c>
      <c r="Y24" s="538">
        <v>4884.9026700000004</v>
      </c>
      <c r="Z24" s="538">
        <v>4669.6610199999996</v>
      </c>
      <c r="AA24" s="538">
        <v>0</v>
      </c>
      <c r="AB24" s="538">
        <v>56159.279450000009</v>
      </c>
      <c r="AC24" s="538">
        <v>8.2691099999999995</v>
      </c>
      <c r="AD24" s="538">
        <v>179945.11366999999</v>
      </c>
      <c r="AE24" s="538">
        <v>11585254.26197</v>
      </c>
      <c r="AF24" s="538">
        <v>324265.63050000003</v>
      </c>
      <c r="AG24" s="538">
        <v>2374268.0989899999</v>
      </c>
      <c r="AH24" s="538">
        <v>0</v>
      </c>
      <c r="AI24" s="538">
        <v>4893.1717800000006</v>
      </c>
      <c r="AJ24" s="538">
        <v>8881827.3607000001</v>
      </c>
    </row>
    <row r="25" spans="1:36" x14ac:dyDescent="0.25">
      <c r="B25" s="542"/>
      <c r="C25" s="538"/>
      <c r="D25" s="546">
        <v>0.37526438715051286</v>
      </c>
      <c r="E25" s="546">
        <v>0.42142674703533722</v>
      </c>
      <c r="F25" s="546">
        <v>0.34644690849085724</v>
      </c>
      <c r="G25" s="546">
        <v>0.30023614516365399</v>
      </c>
      <c r="H25" s="546">
        <v>0.36029449693150001</v>
      </c>
      <c r="I25" s="546">
        <v>0.43843226069410496</v>
      </c>
      <c r="J25" s="546">
        <v>0.25385978132468212</v>
      </c>
      <c r="K25" s="546">
        <v>0</v>
      </c>
      <c r="L25" s="546">
        <v>0.94320928224260492</v>
      </c>
      <c r="M25" s="546">
        <v>0.75200076531709603</v>
      </c>
      <c r="N25" s="546">
        <v>0.12903176407308162</v>
      </c>
      <c r="O25" s="546">
        <v>0.41660584506660403</v>
      </c>
      <c r="P25" s="546">
        <v>0.29767475354031242</v>
      </c>
      <c r="Q25" s="546">
        <v>0.50017523355337712</v>
      </c>
      <c r="R25" s="546">
        <v>0.42378751549075688</v>
      </c>
      <c r="S25" s="546">
        <v>9.7913420765431795E-3</v>
      </c>
      <c r="T25" s="546">
        <v>0.49925776222682183</v>
      </c>
      <c r="U25" s="546">
        <v>0.29411278712633049</v>
      </c>
      <c r="V25" s="546">
        <v>0.74721087518676998</v>
      </c>
      <c r="W25" s="546">
        <v>7.6198142258907704E-3</v>
      </c>
      <c r="X25" s="546">
        <v>0.89029796719435783</v>
      </c>
      <c r="Y25" s="546">
        <v>6.8735820560701016E-2</v>
      </c>
      <c r="Z25" s="546">
        <v>0.28545780024758227</v>
      </c>
      <c r="AA25" s="546">
        <v>0</v>
      </c>
      <c r="AB25" s="546">
        <v>0.34364904658458839</v>
      </c>
      <c r="AC25" s="546">
        <v>9.920824182804491E-5</v>
      </c>
      <c r="AD25" s="546">
        <v>0.15550182041882377</v>
      </c>
      <c r="AE25" s="546">
        <v>0.37415011754572097</v>
      </c>
      <c r="AF25" s="546">
        <v>0.1197177892156006</v>
      </c>
      <c r="AG25" s="546">
        <v>0.8938562617126824</v>
      </c>
      <c r="AH25" s="546" t="e">
        <v>#DIV/0!</v>
      </c>
      <c r="AI25" s="546">
        <v>2.0812558177096849E-2</v>
      </c>
      <c r="AJ25" s="546">
        <v>0.35017056307459299</v>
      </c>
    </row>
    <row r="26" spans="1:36" x14ac:dyDescent="0.25">
      <c r="B26" s="539"/>
      <c r="C26" s="538" t="s">
        <v>1019</v>
      </c>
      <c r="D26" s="538">
        <v>205733.37531</v>
      </c>
      <c r="E26" s="538">
        <v>529459.78109000006</v>
      </c>
      <c r="F26" s="538">
        <v>754704.80177000002</v>
      </c>
      <c r="G26" s="538">
        <v>256289.28085999997</v>
      </c>
      <c r="H26" s="538">
        <v>1746187.2390300003</v>
      </c>
      <c r="I26" s="538">
        <v>49311.131240000002</v>
      </c>
      <c r="J26" s="538">
        <v>69979.731439999989</v>
      </c>
      <c r="K26" s="538">
        <v>0</v>
      </c>
      <c r="L26" s="538">
        <v>0</v>
      </c>
      <c r="M26" s="538">
        <v>92599.535590000014</v>
      </c>
      <c r="N26" s="538">
        <v>112463.72803</v>
      </c>
      <c r="O26" s="538">
        <v>36319.959819999996</v>
      </c>
      <c r="P26" s="538">
        <v>18714.456209999997</v>
      </c>
      <c r="Q26" s="538">
        <v>65.342950000000002</v>
      </c>
      <c r="R26" s="538">
        <v>379453.88527999993</v>
      </c>
      <c r="S26" s="538">
        <v>22633.429349999995</v>
      </c>
      <c r="T26" s="538">
        <v>1342.6340600000001</v>
      </c>
      <c r="U26" s="538">
        <v>25.488389999999999</v>
      </c>
      <c r="V26" s="538">
        <v>119.61037999999999</v>
      </c>
      <c r="W26" s="538">
        <v>165.29894999999999</v>
      </c>
      <c r="X26" s="538">
        <v>1E-3</v>
      </c>
      <c r="Y26" s="538">
        <v>0</v>
      </c>
      <c r="Z26" s="538">
        <v>1861.51944</v>
      </c>
      <c r="AA26" s="538">
        <v>0</v>
      </c>
      <c r="AB26" s="538">
        <v>12082.68599</v>
      </c>
      <c r="AC26" s="538">
        <v>0</v>
      </c>
      <c r="AD26" s="538">
        <v>38230.667559999994</v>
      </c>
      <c r="AE26" s="538">
        <v>2163871.7918700003</v>
      </c>
      <c r="AF26" s="538">
        <v>112463.72803</v>
      </c>
      <c r="AG26" s="538">
        <v>92719.145970000012</v>
      </c>
      <c r="AH26" s="538">
        <v>0</v>
      </c>
      <c r="AI26" s="538">
        <v>0</v>
      </c>
      <c r="AJ26" s="538">
        <v>1958688.9178699995</v>
      </c>
    </row>
    <row r="27" spans="1:36" x14ac:dyDescent="0.25">
      <c r="B27" s="539"/>
      <c r="C27" s="538"/>
      <c r="D27" s="546">
        <v>5.4143070000893537E-2</v>
      </c>
      <c r="E27" s="546">
        <v>0.1221089910633993</v>
      </c>
      <c r="F27" s="546">
        <v>9.9756990458324368E-2</v>
      </c>
      <c r="G27" s="546">
        <v>7.0871314076711892E-2</v>
      </c>
      <c r="H27" s="546">
        <v>9.0394218743894819E-2</v>
      </c>
      <c r="I27" s="546">
        <v>4.0015219011175419E-2</v>
      </c>
      <c r="J27" s="546">
        <v>2.9124261369655065E-2</v>
      </c>
      <c r="K27" s="546">
        <v>0</v>
      </c>
      <c r="L27" s="546">
        <v>0</v>
      </c>
      <c r="M27" s="546">
        <v>0.14112884518016366</v>
      </c>
      <c r="N27" s="546">
        <v>4.4751561241844824E-2</v>
      </c>
      <c r="O27" s="546">
        <v>9.5594247298597015E-2</v>
      </c>
      <c r="P27" s="546">
        <v>3.4550650097637185E-2</v>
      </c>
      <c r="Q27" s="546">
        <v>1.0949210250343242E-4</v>
      </c>
      <c r="R27" s="546">
        <v>3.6174531327101328E-2</v>
      </c>
      <c r="S27" s="546">
        <v>5.1703258478164781E-2</v>
      </c>
      <c r="T27" s="546">
        <v>1.0441741652413461E-2</v>
      </c>
      <c r="U27" s="546">
        <v>7.9106744210594496E-4</v>
      </c>
      <c r="V27" s="546">
        <v>4.161554740945159E-3</v>
      </c>
      <c r="W27" s="546">
        <v>1.6656210354349483E-3</v>
      </c>
      <c r="X27" s="546">
        <v>6.3448566136196004E-8</v>
      </c>
      <c r="Y27" s="546">
        <v>0</v>
      </c>
      <c r="Z27" s="546">
        <v>0.11379525027290124</v>
      </c>
      <c r="AA27" s="546">
        <v>0</v>
      </c>
      <c r="AB27" s="546">
        <v>7.3936196498768689E-2</v>
      </c>
      <c r="AC27" s="546">
        <v>0</v>
      </c>
      <c r="AD27" s="546">
        <v>3.30375094947521E-2</v>
      </c>
      <c r="AE27" s="546">
        <v>6.9883048483422833E-2</v>
      </c>
      <c r="AF27" s="546">
        <v>4.1521233273892004E-2</v>
      </c>
      <c r="AG27" s="546">
        <v>3.4906584155846757E-2</v>
      </c>
      <c r="AH27" s="546" t="e">
        <v>#DIV/0!</v>
      </c>
      <c r="AI27" s="546">
        <v>0</v>
      </c>
      <c r="AJ27" s="546">
        <v>7.7222307235258775E-2</v>
      </c>
    </row>
    <row r="28" spans="1:36" x14ac:dyDescent="0.25">
      <c r="B28" s="539"/>
      <c r="C28" s="538" t="s">
        <v>1823</v>
      </c>
      <c r="D28" s="538">
        <v>209537.89911</v>
      </c>
      <c r="E28" s="538">
        <v>11009.538559999999</v>
      </c>
      <c r="F28" s="538">
        <v>1259144.4585199999</v>
      </c>
      <c r="G28" s="538">
        <v>19238.363670000002</v>
      </c>
      <c r="H28" s="538">
        <v>1498930.2598600001</v>
      </c>
      <c r="I28" s="538">
        <v>6285.3552500000005</v>
      </c>
      <c r="J28" s="538">
        <v>0</v>
      </c>
      <c r="K28" s="538">
        <v>0</v>
      </c>
      <c r="L28" s="538">
        <v>0</v>
      </c>
      <c r="M28" s="538">
        <v>1.7000000000000001E-2</v>
      </c>
      <c r="N28" s="538">
        <v>3200.5428899999997</v>
      </c>
      <c r="O28" s="538">
        <v>64763.745490000008</v>
      </c>
      <c r="P28" s="538">
        <v>5829.9289099999996</v>
      </c>
      <c r="Q28" s="538">
        <v>298200.55071000004</v>
      </c>
      <c r="R28" s="538">
        <v>378280.14025</v>
      </c>
      <c r="S28" s="538">
        <v>71301.676589999988</v>
      </c>
      <c r="T28" s="538">
        <v>190.98104000000001</v>
      </c>
      <c r="U28" s="538">
        <v>7260.6770199999992</v>
      </c>
      <c r="V28" s="538">
        <v>1550.9913300000003</v>
      </c>
      <c r="W28" s="538">
        <v>8924.6176599999999</v>
      </c>
      <c r="X28" s="538">
        <v>797.76006000000007</v>
      </c>
      <c r="Y28" s="538">
        <v>66182.884550000002</v>
      </c>
      <c r="Z28" s="538">
        <v>102.49024</v>
      </c>
      <c r="AA28" s="538">
        <v>80687.869720000017</v>
      </c>
      <c r="AB28" s="538">
        <v>76126.708799999993</v>
      </c>
      <c r="AC28" s="538">
        <v>83342.769549999997</v>
      </c>
      <c r="AD28" s="538">
        <v>396469.42655999999</v>
      </c>
      <c r="AE28" s="538">
        <v>2273679.8266699999</v>
      </c>
      <c r="AF28" s="538">
        <v>3200.5428899999997</v>
      </c>
      <c r="AG28" s="538">
        <v>1551.0083300000001</v>
      </c>
      <c r="AH28" s="538">
        <v>0</v>
      </c>
      <c r="AI28" s="538">
        <v>230213.52382000003</v>
      </c>
      <c r="AJ28" s="538">
        <v>2038714.7516299998</v>
      </c>
    </row>
    <row r="29" spans="1:36" x14ac:dyDescent="0.25">
      <c r="B29" s="539"/>
      <c r="C29" s="538"/>
      <c r="D29" s="546">
        <v>5.514431055368707E-2</v>
      </c>
      <c r="E29" s="546">
        <v>2.5391232604439666E-3</v>
      </c>
      <c r="F29" s="546">
        <v>0.1664338976506359</v>
      </c>
      <c r="G29" s="546">
        <v>5.3199576252405505E-3</v>
      </c>
      <c r="H29" s="546">
        <v>7.7594559599974314E-2</v>
      </c>
      <c r="I29" s="546">
        <v>5.1004684047437241E-3</v>
      </c>
      <c r="J29" s="546">
        <v>0</v>
      </c>
      <c r="K29" s="546">
        <v>0</v>
      </c>
      <c r="L29" s="546">
        <v>0</v>
      </c>
      <c r="M29" s="546">
        <v>2.5909313181500183E-8</v>
      </c>
      <c r="N29" s="546">
        <v>1.2735598726620482E-3</v>
      </c>
      <c r="O29" s="546">
        <v>0.17045837971839636</v>
      </c>
      <c r="P29" s="546">
        <v>1.0763221308876567E-2</v>
      </c>
      <c r="Q29" s="546">
        <v>0.49968061229129263</v>
      </c>
      <c r="R29" s="546">
        <v>3.6062634524868215E-2</v>
      </c>
      <c r="S29" s="546">
        <v>0.16287982513172627</v>
      </c>
      <c r="T29" s="546">
        <v>1.4852704393550401E-3</v>
      </c>
      <c r="U29" s="546">
        <v>0.22534515511449779</v>
      </c>
      <c r="V29" s="546">
        <v>5.3963003232046745E-2</v>
      </c>
      <c r="W29" s="546">
        <v>8.9928162929711453E-2</v>
      </c>
      <c r="X29" s="546">
        <v>5.06167319277257E-2</v>
      </c>
      <c r="Y29" s="546">
        <v>0.93126417943929907</v>
      </c>
      <c r="Z29" s="546">
        <v>6.2652595834990117E-3</v>
      </c>
      <c r="AA29" s="546">
        <v>1</v>
      </c>
      <c r="AB29" s="546">
        <v>0.46583345005404242</v>
      </c>
      <c r="AC29" s="546">
        <v>0.99990079175817204</v>
      </c>
      <c r="AD29" s="546">
        <v>0.34261401331269148</v>
      </c>
      <c r="AE29" s="546">
        <v>7.3429340019099343E-2</v>
      </c>
      <c r="AF29" s="546">
        <v>1.181629759804313E-3</v>
      </c>
      <c r="AG29" s="546">
        <v>5.8391826446591607E-4</v>
      </c>
      <c r="AH29" s="546" t="e">
        <v>#DIV/0!</v>
      </c>
      <c r="AI29" s="546">
        <v>0.97918744182290318</v>
      </c>
      <c r="AJ29" s="546">
        <v>8.0377366451141186E-2</v>
      </c>
    </row>
    <row r="30" spans="1:36" x14ac:dyDescent="0.25">
      <c r="B30" s="539"/>
      <c r="C30" s="538" t="s">
        <v>1824</v>
      </c>
      <c r="D30" s="538">
        <v>0</v>
      </c>
      <c r="E30" s="538">
        <v>51092.407639999998</v>
      </c>
      <c r="F30" s="538">
        <v>7317.1022399999993</v>
      </c>
      <c r="G30" s="538">
        <v>0</v>
      </c>
      <c r="H30" s="538">
        <v>58409.509879999998</v>
      </c>
      <c r="I30" s="538">
        <v>0</v>
      </c>
      <c r="J30" s="538">
        <v>0</v>
      </c>
      <c r="K30" s="538">
        <v>0</v>
      </c>
      <c r="L30" s="538">
        <v>0</v>
      </c>
      <c r="M30" s="538">
        <v>3121.06871</v>
      </c>
      <c r="N30" s="538">
        <v>415.72232000000002</v>
      </c>
      <c r="O30" s="538">
        <v>0</v>
      </c>
      <c r="P30" s="538">
        <v>0</v>
      </c>
      <c r="Q30" s="538">
        <v>0</v>
      </c>
      <c r="R30" s="538">
        <v>3536.7910299999999</v>
      </c>
      <c r="S30" s="538">
        <v>0</v>
      </c>
      <c r="T30" s="538">
        <v>0</v>
      </c>
      <c r="U30" s="538">
        <v>0</v>
      </c>
      <c r="V30" s="538">
        <v>0</v>
      </c>
      <c r="W30" s="538">
        <v>0</v>
      </c>
      <c r="X30" s="538">
        <v>0</v>
      </c>
      <c r="Y30" s="538">
        <v>0</v>
      </c>
      <c r="Z30" s="538">
        <v>0</v>
      </c>
      <c r="AA30" s="538">
        <v>0</v>
      </c>
      <c r="AB30" s="538">
        <v>0</v>
      </c>
      <c r="AC30" s="538">
        <v>0</v>
      </c>
      <c r="AD30" s="538">
        <v>0</v>
      </c>
      <c r="AE30" s="538">
        <v>61946.300910000005</v>
      </c>
      <c r="AF30" s="538">
        <v>415.72232000000002</v>
      </c>
      <c r="AG30" s="538">
        <v>3121.06871</v>
      </c>
      <c r="AH30" s="538">
        <v>0</v>
      </c>
      <c r="AI30" s="538">
        <v>0</v>
      </c>
      <c r="AJ30" s="538">
        <v>58409.509879999998</v>
      </c>
    </row>
    <row r="31" spans="1:36" x14ac:dyDescent="0.25">
      <c r="B31" s="539"/>
      <c r="C31" s="538"/>
      <c r="D31" s="546">
        <v>0</v>
      </c>
      <c r="E31" s="546">
        <v>1.1783411263224554E-2</v>
      </c>
      <c r="F31" s="546">
        <v>9.6717563824473215E-4</v>
      </c>
      <c r="G31" s="546">
        <v>0</v>
      </c>
      <c r="H31" s="546">
        <v>3.0236631529556692E-3</v>
      </c>
      <c r="I31" s="546">
        <v>0</v>
      </c>
      <c r="J31" s="546">
        <v>0</v>
      </c>
      <c r="K31" s="546">
        <v>0</v>
      </c>
      <c r="L31" s="546">
        <v>0</v>
      </c>
      <c r="M31" s="546">
        <v>4.7567498040218094E-3</v>
      </c>
      <c r="N31" s="546">
        <v>1.6542420555469304E-4</v>
      </c>
      <c r="O31" s="546">
        <v>0</v>
      </c>
      <c r="P31" s="546">
        <v>0</v>
      </c>
      <c r="Q31" s="546">
        <v>0</v>
      </c>
      <c r="R31" s="546">
        <v>3.3717340334448663E-4</v>
      </c>
      <c r="S31" s="546">
        <v>0</v>
      </c>
      <c r="T31" s="546">
        <v>0</v>
      </c>
      <c r="U31" s="546">
        <v>0</v>
      </c>
      <c r="V31" s="546">
        <v>0</v>
      </c>
      <c r="W31" s="546">
        <v>0</v>
      </c>
      <c r="X31" s="546">
        <v>0</v>
      </c>
      <c r="Y31" s="546">
        <v>0</v>
      </c>
      <c r="Z31" s="546">
        <v>0</v>
      </c>
      <c r="AA31" s="546">
        <v>0</v>
      </c>
      <c r="AB31" s="546">
        <v>0</v>
      </c>
      <c r="AC31" s="546">
        <v>0</v>
      </c>
      <c r="AD31" s="546">
        <v>0</v>
      </c>
      <c r="AE31" s="546">
        <v>2.0005789465563236E-3</v>
      </c>
      <c r="AF31" s="546">
        <v>1.5348329393170286E-4</v>
      </c>
      <c r="AG31" s="546">
        <v>1.1750091789784749E-3</v>
      </c>
      <c r="AH31" s="546" t="e">
        <v>#DIV/0!</v>
      </c>
      <c r="AI31" s="546">
        <v>0</v>
      </c>
      <c r="AJ31" s="546">
        <v>2.3028246477849379E-3</v>
      </c>
    </row>
    <row r="32" spans="1:36" x14ac:dyDescent="0.25">
      <c r="B32" s="539"/>
      <c r="C32" s="538" t="s">
        <v>565</v>
      </c>
      <c r="D32" s="538">
        <v>2682.0492199999999</v>
      </c>
      <c r="E32" s="538">
        <v>344577.74355000007</v>
      </c>
      <c r="F32" s="538">
        <v>15706.03275</v>
      </c>
      <c r="G32" s="538">
        <v>498.93295999999998</v>
      </c>
      <c r="H32" s="538">
        <v>363464.75848000008</v>
      </c>
      <c r="I32" s="538">
        <v>0</v>
      </c>
      <c r="J32" s="538">
        <v>3670.9252900000001</v>
      </c>
      <c r="K32" s="538">
        <v>0</v>
      </c>
      <c r="L32" s="538">
        <v>0</v>
      </c>
      <c r="M32" s="538">
        <v>0</v>
      </c>
      <c r="N32" s="538">
        <v>0</v>
      </c>
      <c r="O32" s="538">
        <v>233.63362000000001</v>
      </c>
      <c r="P32" s="538">
        <v>2835.6057300000002</v>
      </c>
      <c r="Q32" s="538">
        <v>0</v>
      </c>
      <c r="R32" s="538">
        <v>6740.16464</v>
      </c>
      <c r="S32" s="538">
        <v>202.68970999999999</v>
      </c>
      <c r="T32" s="538">
        <v>0</v>
      </c>
      <c r="U32" s="538">
        <v>0</v>
      </c>
      <c r="V32" s="538">
        <v>0</v>
      </c>
      <c r="W32" s="538">
        <v>0</v>
      </c>
      <c r="X32" s="538">
        <v>0</v>
      </c>
      <c r="Y32" s="538">
        <v>0</v>
      </c>
      <c r="Z32" s="538">
        <v>0</v>
      </c>
      <c r="AA32" s="538">
        <v>0</v>
      </c>
      <c r="AB32" s="538">
        <v>0</v>
      </c>
      <c r="AC32" s="538">
        <v>0</v>
      </c>
      <c r="AD32" s="538">
        <v>202.68970999999999</v>
      </c>
      <c r="AE32" s="538">
        <v>370407.61283000006</v>
      </c>
      <c r="AF32" s="538">
        <v>0</v>
      </c>
      <c r="AG32" s="538">
        <v>0</v>
      </c>
      <c r="AH32" s="538">
        <v>0</v>
      </c>
      <c r="AI32" s="538">
        <v>0</v>
      </c>
      <c r="AJ32" s="538">
        <v>370407.61283000006</v>
      </c>
    </row>
    <row r="33" spans="1:36" x14ac:dyDescent="0.25">
      <c r="B33" s="539"/>
      <c r="C33" s="538"/>
      <c r="D33" s="546">
        <v>7.0583773024426497E-4</v>
      </c>
      <c r="E33" s="546">
        <v>7.9469757875038613E-2</v>
      </c>
      <c r="F33" s="546">
        <v>2.0760256930992286E-3</v>
      </c>
      <c r="G33" s="546">
        <v>1.3796922911769855E-4</v>
      </c>
      <c r="H33" s="546">
        <v>1.8815343595105474E-2</v>
      </c>
      <c r="I33" s="546">
        <v>0</v>
      </c>
      <c r="J33" s="546">
        <v>1.5277707618255594E-3</v>
      </c>
      <c r="K33" s="546">
        <v>0</v>
      </c>
      <c r="L33" s="546">
        <v>0</v>
      </c>
      <c r="M33" s="546">
        <v>0</v>
      </c>
      <c r="N33" s="546">
        <v>0</v>
      </c>
      <c r="O33" s="546">
        <v>6.1492441506633925E-4</v>
      </c>
      <c r="P33" s="546">
        <v>5.2350984871114828E-3</v>
      </c>
      <c r="Q33" s="546">
        <v>0</v>
      </c>
      <c r="R33" s="546">
        <v>6.4256107626776201E-4</v>
      </c>
      <c r="S33" s="546">
        <v>4.6301947022421781E-4</v>
      </c>
      <c r="T33" s="546">
        <v>0</v>
      </c>
      <c r="U33" s="546">
        <v>0</v>
      </c>
      <c r="V33" s="546">
        <v>0</v>
      </c>
      <c r="W33" s="546">
        <v>0</v>
      </c>
      <c r="X33" s="546">
        <v>0</v>
      </c>
      <c r="Y33" s="546">
        <v>0</v>
      </c>
      <c r="Z33" s="546">
        <v>0</v>
      </c>
      <c r="AA33" s="546">
        <v>0</v>
      </c>
      <c r="AB33" s="546">
        <v>0</v>
      </c>
      <c r="AC33" s="546">
        <v>0</v>
      </c>
      <c r="AD33" s="546">
        <v>1.7515684778729378E-4</v>
      </c>
      <c r="AE33" s="546">
        <v>1.1962452333489691E-2</v>
      </c>
      <c r="AF33" s="546">
        <v>0</v>
      </c>
      <c r="AG33" s="546">
        <v>0</v>
      </c>
      <c r="AH33" s="546" t="e">
        <v>#DIV/0!</v>
      </c>
      <c r="AI33" s="546">
        <v>0</v>
      </c>
      <c r="AJ33" s="546">
        <v>1.460350861194565E-2</v>
      </c>
    </row>
    <row r="34" spans="1:36" x14ac:dyDescent="0.25">
      <c r="B34" s="539"/>
      <c r="C34" s="538" t="s">
        <v>1020</v>
      </c>
      <c r="D34" s="538">
        <v>0</v>
      </c>
      <c r="E34" s="538">
        <v>0</v>
      </c>
      <c r="F34" s="538">
        <v>0</v>
      </c>
      <c r="G34" s="538">
        <v>0</v>
      </c>
      <c r="H34" s="538">
        <v>0</v>
      </c>
      <c r="I34" s="538">
        <v>0</v>
      </c>
      <c r="J34" s="538">
        <v>0</v>
      </c>
      <c r="K34" s="538">
        <v>0</v>
      </c>
      <c r="L34" s="538">
        <v>0</v>
      </c>
      <c r="M34" s="538">
        <v>0</v>
      </c>
      <c r="N34" s="538">
        <v>0</v>
      </c>
      <c r="O34" s="538">
        <v>0</v>
      </c>
      <c r="P34" s="538">
        <v>0</v>
      </c>
      <c r="Q34" s="538">
        <v>0</v>
      </c>
      <c r="R34" s="538">
        <v>0</v>
      </c>
      <c r="S34" s="538">
        <v>0</v>
      </c>
      <c r="T34" s="538">
        <v>0</v>
      </c>
      <c r="U34" s="538">
        <v>0</v>
      </c>
      <c r="V34" s="538">
        <v>0</v>
      </c>
      <c r="W34" s="538">
        <v>0</v>
      </c>
      <c r="X34" s="538">
        <v>0</v>
      </c>
      <c r="Y34" s="538">
        <v>0</v>
      </c>
      <c r="Z34" s="538">
        <v>0</v>
      </c>
      <c r="AA34" s="538">
        <v>0</v>
      </c>
      <c r="AB34" s="538">
        <v>0</v>
      </c>
      <c r="AC34" s="538">
        <v>0</v>
      </c>
      <c r="AD34" s="538">
        <v>0</v>
      </c>
      <c r="AE34" s="538">
        <v>0</v>
      </c>
      <c r="AF34" s="538">
        <v>0</v>
      </c>
      <c r="AG34" s="538">
        <v>0</v>
      </c>
      <c r="AH34" s="538">
        <v>0</v>
      </c>
      <c r="AI34" s="538">
        <v>0</v>
      </c>
      <c r="AJ34" s="538">
        <v>0</v>
      </c>
    </row>
    <row r="35" spans="1:36" x14ac:dyDescent="0.25">
      <c r="B35" s="539"/>
      <c r="C35" s="538"/>
      <c r="D35" s="546">
        <v>0</v>
      </c>
      <c r="E35" s="546">
        <v>0</v>
      </c>
      <c r="F35" s="546">
        <v>0</v>
      </c>
      <c r="G35" s="546">
        <v>0</v>
      </c>
      <c r="H35" s="546">
        <v>0</v>
      </c>
      <c r="I35" s="546">
        <v>0</v>
      </c>
      <c r="J35" s="546">
        <v>0</v>
      </c>
      <c r="K35" s="546">
        <v>0</v>
      </c>
      <c r="L35" s="546">
        <v>0</v>
      </c>
      <c r="M35" s="546">
        <v>0</v>
      </c>
      <c r="N35" s="546">
        <v>0</v>
      </c>
      <c r="O35" s="546">
        <v>0</v>
      </c>
      <c r="P35" s="546">
        <v>0</v>
      </c>
      <c r="Q35" s="546">
        <v>0</v>
      </c>
      <c r="R35" s="546">
        <v>0</v>
      </c>
      <c r="S35" s="546">
        <v>0</v>
      </c>
      <c r="T35" s="546">
        <v>0</v>
      </c>
      <c r="U35" s="546">
        <v>0</v>
      </c>
      <c r="V35" s="546">
        <v>0</v>
      </c>
      <c r="W35" s="546">
        <v>0</v>
      </c>
      <c r="X35" s="546">
        <v>0</v>
      </c>
      <c r="Y35" s="546">
        <v>0</v>
      </c>
      <c r="Z35" s="546">
        <v>0</v>
      </c>
      <c r="AA35" s="546">
        <v>0</v>
      </c>
      <c r="AB35" s="546">
        <v>0</v>
      </c>
      <c r="AC35" s="546">
        <v>0</v>
      </c>
      <c r="AD35" s="546">
        <v>0</v>
      </c>
      <c r="AE35" s="546">
        <v>0</v>
      </c>
      <c r="AF35" s="546">
        <v>0</v>
      </c>
      <c r="AG35" s="546">
        <v>0</v>
      </c>
      <c r="AH35" s="546" t="e">
        <v>#DIV/0!</v>
      </c>
      <c r="AI35" s="546">
        <v>0</v>
      </c>
      <c r="AJ35" s="546">
        <v>0</v>
      </c>
    </row>
    <row r="36" spans="1:36" x14ac:dyDescent="0.25">
      <c r="B36" s="539"/>
      <c r="C36" s="538" t="s">
        <v>1280</v>
      </c>
      <c r="D36" s="545">
        <v>3799809.9351699995</v>
      </c>
      <c r="E36" s="545">
        <v>4335960.6567800008</v>
      </c>
      <c r="F36" s="545">
        <v>7565432.7411299981</v>
      </c>
      <c r="G36" s="545">
        <v>3616262.5767399999</v>
      </c>
      <c r="H36" s="545">
        <v>19317465.909820002</v>
      </c>
      <c r="I36" s="545">
        <v>1232309.4177299999</v>
      </c>
      <c r="J36" s="545">
        <v>2402798.49682</v>
      </c>
      <c r="K36" s="545">
        <v>195515.25899999999</v>
      </c>
      <c r="L36" s="545">
        <v>1971331.4640299999</v>
      </c>
      <c r="M36" s="545">
        <v>656134.72194000008</v>
      </c>
      <c r="N36" s="545">
        <v>2513068.2574900002</v>
      </c>
      <c r="O36" s="545">
        <v>379938.76039999997</v>
      </c>
      <c r="P36" s="545">
        <v>541652.79544999998</v>
      </c>
      <c r="Q36" s="545">
        <v>596782.3112900001</v>
      </c>
      <c r="R36" s="545">
        <v>10489531.484150002</v>
      </c>
      <c r="S36" s="545">
        <v>437756.34294999996</v>
      </c>
      <c r="T36" s="545">
        <v>128583.34411000001</v>
      </c>
      <c r="U36" s="545">
        <v>32220.249049999995</v>
      </c>
      <c r="V36" s="545">
        <v>28741.753369999999</v>
      </c>
      <c r="W36" s="545">
        <v>99241.632089999999</v>
      </c>
      <c r="X36" s="545">
        <v>15760.79746</v>
      </c>
      <c r="Y36" s="545">
        <v>71067.787219999998</v>
      </c>
      <c r="Z36" s="545">
        <v>16358.498580000003</v>
      </c>
      <c r="AA36" s="545">
        <v>80687.869720000017</v>
      </c>
      <c r="AB36" s="545">
        <v>163420.44305999999</v>
      </c>
      <c r="AC36" s="545">
        <v>83351.038659999991</v>
      </c>
      <c r="AD36" s="545">
        <v>1157189.75627</v>
      </c>
      <c r="AE36" s="545">
        <v>30964187.150240004</v>
      </c>
      <c r="AF36" s="545">
        <v>2708583.5164899998</v>
      </c>
      <c r="AG36" s="545">
        <v>2656207.93934</v>
      </c>
      <c r="AH36" s="545">
        <v>0</v>
      </c>
      <c r="AI36" s="545">
        <v>235106.69560000004</v>
      </c>
      <c r="AJ36" s="545">
        <v>25364288.998809993</v>
      </c>
    </row>
    <row r="37" spans="1:36" x14ac:dyDescent="0.25">
      <c r="B37" s="539"/>
      <c r="C37" s="538">
        <v>0</v>
      </c>
      <c r="D37" s="546">
        <v>1</v>
      </c>
      <c r="E37" s="546">
        <v>1</v>
      </c>
      <c r="F37" s="546">
        <v>1</v>
      </c>
      <c r="G37" s="546">
        <v>1</v>
      </c>
      <c r="H37" s="546">
        <v>1</v>
      </c>
      <c r="I37" s="546">
        <v>1</v>
      </c>
      <c r="J37" s="546">
        <v>1</v>
      </c>
      <c r="K37" s="546">
        <v>1</v>
      </c>
      <c r="L37" s="546">
        <v>1</v>
      </c>
      <c r="M37" s="546">
        <v>1</v>
      </c>
      <c r="N37" s="546">
        <v>1</v>
      </c>
      <c r="O37" s="546">
        <v>1</v>
      </c>
      <c r="P37" s="546">
        <v>1</v>
      </c>
      <c r="Q37" s="546">
        <v>1</v>
      </c>
      <c r="R37" s="546">
        <v>1</v>
      </c>
      <c r="S37" s="546">
        <v>1</v>
      </c>
      <c r="T37" s="546">
        <v>1</v>
      </c>
      <c r="U37" s="546">
        <v>1</v>
      </c>
      <c r="V37" s="546">
        <v>1</v>
      </c>
      <c r="W37" s="546">
        <v>1</v>
      </c>
      <c r="X37" s="546">
        <v>1</v>
      </c>
      <c r="Y37" s="546">
        <v>1</v>
      </c>
      <c r="Z37" s="546">
        <v>1</v>
      </c>
      <c r="AA37" s="546">
        <v>1</v>
      </c>
      <c r="AB37" s="546">
        <v>1</v>
      </c>
      <c r="AC37" s="546">
        <v>1</v>
      </c>
      <c r="AD37" s="546">
        <v>1</v>
      </c>
      <c r="AE37" s="546">
        <v>1</v>
      </c>
      <c r="AF37" s="546">
        <v>1</v>
      </c>
      <c r="AG37" s="546">
        <v>1</v>
      </c>
      <c r="AH37" s="546" t="e">
        <v>#DIV/0!</v>
      </c>
      <c r="AI37" s="546">
        <v>1</v>
      </c>
      <c r="AJ37" s="546">
        <v>1</v>
      </c>
    </row>
    <row r="38" spans="1:36" x14ac:dyDescent="0.25">
      <c r="B38" s="539"/>
      <c r="C38" s="538" t="s">
        <v>548</v>
      </c>
      <c r="D38" s="538">
        <v>0</v>
      </c>
      <c r="E38" s="538">
        <v>0</v>
      </c>
      <c r="F38" s="538">
        <v>0</v>
      </c>
      <c r="G38" s="538">
        <v>0</v>
      </c>
      <c r="H38" s="538">
        <v>0</v>
      </c>
      <c r="I38" s="538">
        <v>0</v>
      </c>
      <c r="J38" s="538">
        <v>0</v>
      </c>
      <c r="K38" s="538">
        <v>0</v>
      </c>
      <c r="L38" s="538">
        <v>0</v>
      </c>
      <c r="M38" s="538">
        <v>0</v>
      </c>
      <c r="N38" s="538">
        <v>0</v>
      </c>
      <c r="O38" s="538">
        <v>0</v>
      </c>
      <c r="P38" s="538">
        <v>0</v>
      </c>
      <c r="Q38" s="538">
        <v>0</v>
      </c>
      <c r="R38" s="538">
        <v>0</v>
      </c>
      <c r="S38" s="538">
        <v>0</v>
      </c>
      <c r="T38" s="538">
        <v>0</v>
      </c>
      <c r="U38" s="538">
        <v>0</v>
      </c>
      <c r="V38" s="538">
        <v>0</v>
      </c>
      <c r="W38" s="538">
        <v>0</v>
      </c>
      <c r="X38" s="538">
        <v>0</v>
      </c>
      <c r="Y38" s="538">
        <v>0</v>
      </c>
      <c r="Z38" s="538">
        <v>0</v>
      </c>
      <c r="AA38" s="538">
        <v>0</v>
      </c>
      <c r="AB38" s="538">
        <v>0</v>
      </c>
      <c r="AC38" s="538">
        <v>0</v>
      </c>
      <c r="AD38" s="538">
        <v>0</v>
      </c>
      <c r="AE38" s="538">
        <v>0</v>
      </c>
      <c r="AF38" s="538">
        <v>0</v>
      </c>
      <c r="AG38" s="538">
        <v>0</v>
      </c>
      <c r="AH38" s="538">
        <v>0</v>
      </c>
      <c r="AI38" s="538">
        <v>0</v>
      </c>
      <c r="AJ38" s="538">
        <v>0</v>
      </c>
    </row>
    <row r="39" spans="1:36" x14ac:dyDescent="0.25">
      <c r="B39" s="539"/>
      <c r="C39" s="53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</row>
    <row r="40" spans="1:36" s="14" customFormat="1" x14ac:dyDescent="0.25">
      <c r="A40" s="468"/>
      <c r="B40" s="537">
        <v>1499</v>
      </c>
      <c r="C40" s="537" t="s">
        <v>503</v>
      </c>
      <c r="D40" s="537"/>
      <c r="E40" s="537"/>
      <c r="F40" s="537"/>
      <c r="G40" s="537"/>
      <c r="H40" s="537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  <c r="W40" s="537"/>
      <c r="X40" s="537"/>
      <c r="Y40" s="537"/>
      <c r="Z40" s="537"/>
      <c r="AA40" s="537"/>
      <c r="AB40" s="537"/>
      <c r="AC40" s="537"/>
      <c r="AD40" s="537"/>
      <c r="AE40" s="537"/>
      <c r="AF40" s="537"/>
      <c r="AG40" s="537"/>
      <c r="AH40" s="537"/>
      <c r="AI40" s="537"/>
      <c r="AJ40" s="537"/>
    </row>
    <row r="41" spans="1:36" s="14" customFormat="1" x14ac:dyDescent="0.25">
      <c r="A41" s="468"/>
      <c r="B41" s="537" t="s">
        <v>1195</v>
      </c>
      <c r="C41" s="537" t="s">
        <v>1185</v>
      </c>
      <c r="D41" s="538">
        <v>63394.076190000007</v>
      </c>
      <c r="E41" s="538">
        <v>108351.90445</v>
      </c>
      <c r="F41" s="538">
        <v>473840.50448</v>
      </c>
      <c r="G41" s="538">
        <v>62335.182769999999</v>
      </c>
      <c r="H41" s="538">
        <v>707921.66789000004</v>
      </c>
      <c r="I41" s="538">
        <v>28754.498229999997</v>
      </c>
      <c r="J41" s="538">
        <v>66115.968930000003</v>
      </c>
      <c r="K41" s="538">
        <v>16580.227999999999</v>
      </c>
      <c r="L41" s="538">
        <v>5471.1762799999997</v>
      </c>
      <c r="M41" s="538">
        <v>26229.506799999999</v>
      </c>
      <c r="N41" s="538">
        <v>73154.115520000007</v>
      </c>
      <c r="O41" s="538">
        <v>15040.51806</v>
      </c>
      <c r="P41" s="538">
        <v>5768.3712300000007</v>
      </c>
      <c r="Q41" s="538">
        <v>0.22964000000000001</v>
      </c>
      <c r="R41" s="538">
        <v>237114.61269000001</v>
      </c>
      <c r="S41" s="538">
        <v>7167.8269599999994</v>
      </c>
      <c r="T41" s="538">
        <v>796.31192999999996</v>
      </c>
      <c r="U41" s="538">
        <v>220.43839</v>
      </c>
      <c r="V41" s="538">
        <v>185.24611999999999</v>
      </c>
      <c r="W41" s="538">
        <v>1365.3295900000001</v>
      </c>
      <c r="X41" s="538">
        <v>24.947379999999999</v>
      </c>
      <c r="Y41" s="538">
        <v>0</v>
      </c>
      <c r="Z41" s="538">
        <v>297.17489999999998</v>
      </c>
      <c r="AA41" s="538">
        <v>0</v>
      </c>
      <c r="AB41" s="538">
        <v>500.43154000000004</v>
      </c>
      <c r="AC41" s="538">
        <v>0</v>
      </c>
      <c r="AD41" s="538">
        <v>10557.706809999998</v>
      </c>
      <c r="AE41" s="538">
        <v>955593.98739000002</v>
      </c>
      <c r="AF41" s="538">
        <v>89734.343519999995</v>
      </c>
      <c r="AG41" s="538">
        <v>31885.929199999999</v>
      </c>
      <c r="AH41" s="538">
        <v>0</v>
      </c>
      <c r="AI41" s="538">
        <v>0</v>
      </c>
      <c r="AJ41" s="538">
        <v>833973.71467000025</v>
      </c>
    </row>
    <row r="42" spans="1:36" s="14" customFormat="1" x14ac:dyDescent="0.25">
      <c r="A42" s="468"/>
      <c r="B42" s="537" t="s">
        <v>1194</v>
      </c>
      <c r="C42" s="537" t="s">
        <v>1186</v>
      </c>
      <c r="D42" s="538">
        <v>69325.626090000005</v>
      </c>
      <c r="E42" s="538">
        <v>83287.803059999991</v>
      </c>
      <c r="F42" s="538">
        <v>131112.28625</v>
      </c>
      <c r="G42" s="538">
        <v>83654.616439999998</v>
      </c>
      <c r="H42" s="538">
        <v>367380.33184</v>
      </c>
      <c r="I42" s="538">
        <v>46123.484049999999</v>
      </c>
      <c r="J42" s="538">
        <v>24225.357479999999</v>
      </c>
      <c r="K42" s="538">
        <v>0</v>
      </c>
      <c r="L42" s="538">
        <v>209335.96297999998</v>
      </c>
      <c r="M42" s="538">
        <v>19984.581449999998</v>
      </c>
      <c r="N42" s="538">
        <v>30483.161469999999</v>
      </c>
      <c r="O42" s="538">
        <v>14982.40495</v>
      </c>
      <c r="P42" s="538">
        <v>4519.14822</v>
      </c>
      <c r="Q42" s="538">
        <v>25974.610829999998</v>
      </c>
      <c r="R42" s="538">
        <v>375628.71143000002</v>
      </c>
      <c r="S42" s="538">
        <v>125.14817000000001</v>
      </c>
      <c r="T42" s="538">
        <v>3414.62446</v>
      </c>
      <c r="U42" s="538">
        <v>691.56881999999996</v>
      </c>
      <c r="V42" s="538">
        <v>1779.9871999999998</v>
      </c>
      <c r="W42" s="538">
        <v>34.303629999999998</v>
      </c>
      <c r="X42" s="538">
        <v>930.4029700000001</v>
      </c>
      <c r="Y42" s="538">
        <v>248.75053</v>
      </c>
      <c r="Z42" s="538">
        <v>423.76456000000002</v>
      </c>
      <c r="AA42" s="538">
        <v>0</v>
      </c>
      <c r="AB42" s="538">
        <v>3194.0004600000002</v>
      </c>
      <c r="AC42" s="538">
        <v>8.269E-2</v>
      </c>
      <c r="AD42" s="538">
        <v>10842.63349</v>
      </c>
      <c r="AE42" s="538">
        <v>753851.67676000006</v>
      </c>
      <c r="AF42" s="538">
        <v>30483.161469999999</v>
      </c>
      <c r="AG42" s="538">
        <v>231100.53163000001</v>
      </c>
      <c r="AH42" s="538">
        <v>0</v>
      </c>
      <c r="AI42" s="538">
        <v>248.83322000000001</v>
      </c>
      <c r="AJ42" s="538">
        <v>492019.15043999994</v>
      </c>
    </row>
    <row r="43" spans="1:36" s="14" customFormat="1" x14ac:dyDescent="0.25">
      <c r="A43" s="468"/>
      <c r="B43" s="537" t="s">
        <v>1870</v>
      </c>
      <c r="C43" s="537" t="s">
        <v>1187</v>
      </c>
      <c r="D43" s="538">
        <v>11645.49633</v>
      </c>
      <c r="E43" s="538">
        <v>23076.435600000001</v>
      </c>
      <c r="F43" s="538">
        <v>36915.977190000005</v>
      </c>
      <c r="G43" s="538">
        <v>12351.46272</v>
      </c>
      <c r="H43" s="538">
        <v>83989.371839999993</v>
      </c>
      <c r="I43" s="538">
        <v>1670.97146</v>
      </c>
      <c r="J43" s="538">
        <v>2156.2145300000002</v>
      </c>
      <c r="K43" s="538">
        <v>0</v>
      </c>
      <c r="L43" s="538">
        <v>0</v>
      </c>
      <c r="M43" s="538">
        <v>4782.3354099999997</v>
      </c>
      <c r="N43" s="538">
        <v>4665.60718</v>
      </c>
      <c r="O43" s="538">
        <v>1213.3711800000001</v>
      </c>
      <c r="P43" s="538">
        <v>398.97647000000001</v>
      </c>
      <c r="Q43" s="538">
        <v>33.846769999999999</v>
      </c>
      <c r="R43" s="538">
        <v>14921.322999999997</v>
      </c>
      <c r="S43" s="538">
        <v>373.44140000000004</v>
      </c>
      <c r="T43" s="538">
        <v>13.30242</v>
      </c>
      <c r="U43" s="538">
        <v>0.25488</v>
      </c>
      <c r="V43" s="538">
        <v>7.5356899999999998</v>
      </c>
      <c r="W43" s="538">
        <v>2.3128099999999998</v>
      </c>
      <c r="X43" s="538">
        <v>1E-3</v>
      </c>
      <c r="Y43" s="538">
        <v>0</v>
      </c>
      <c r="Z43" s="538">
        <v>70.964559999999992</v>
      </c>
      <c r="AA43" s="538">
        <v>0</v>
      </c>
      <c r="AB43" s="538">
        <v>468.74528000000004</v>
      </c>
      <c r="AC43" s="538">
        <v>0</v>
      </c>
      <c r="AD43" s="538">
        <v>936.55804000000012</v>
      </c>
      <c r="AE43" s="538">
        <v>99847.252879999985</v>
      </c>
      <c r="AF43" s="538">
        <v>4665.60718</v>
      </c>
      <c r="AG43" s="538">
        <v>4789.8711000000003</v>
      </c>
      <c r="AH43" s="538">
        <v>0</v>
      </c>
      <c r="AI43" s="538">
        <v>0</v>
      </c>
      <c r="AJ43" s="538">
        <v>90391.77459999999</v>
      </c>
    </row>
    <row r="44" spans="1:36" s="14" customFormat="1" x14ac:dyDescent="0.25">
      <c r="A44" s="468"/>
      <c r="B44" s="537" t="s">
        <v>1195</v>
      </c>
      <c r="C44" s="537" t="s">
        <v>1825</v>
      </c>
      <c r="D44" s="538">
        <v>63394.076190000007</v>
      </c>
      <c r="E44" s="538">
        <v>108351.90445</v>
      </c>
      <c r="F44" s="538">
        <v>473840.50448</v>
      </c>
      <c r="G44" s="538">
        <v>62335.182769999999</v>
      </c>
      <c r="H44" s="538">
        <v>707921.66789000004</v>
      </c>
      <c r="I44" s="538">
        <v>28754.498229999997</v>
      </c>
      <c r="J44" s="538">
        <v>66115.968930000003</v>
      </c>
      <c r="K44" s="538">
        <v>16580.227999999999</v>
      </c>
      <c r="L44" s="538">
        <v>5471.1762799999997</v>
      </c>
      <c r="M44" s="538">
        <v>26229.506799999999</v>
      </c>
      <c r="N44" s="538">
        <v>73154.115520000007</v>
      </c>
      <c r="O44" s="538">
        <v>15040.51806</v>
      </c>
      <c r="P44" s="538">
        <v>5768.3712300000007</v>
      </c>
      <c r="Q44" s="538">
        <v>0.22964000000000001</v>
      </c>
      <c r="R44" s="538">
        <v>237114.61269000001</v>
      </c>
      <c r="S44" s="538">
        <v>7167.8269599999994</v>
      </c>
      <c r="T44" s="538">
        <v>796.31192999999996</v>
      </c>
      <c r="U44" s="538">
        <v>220.43839</v>
      </c>
      <c r="V44" s="538">
        <v>185.24611999999999</v>
      </c>
      <c r="W44" s="538">
        <v>1365.3295900000001</v>
      </c>
      <c r="X44" s="538">
        <v>24.947379999999999</v>
      </c>
      <c r="Y44" s="538">
        <v>0</v>
      </c>
      <c r="Z44" s="538">
        <v>297.17489999999998</v>
      </c>
      <c r="AA44" s="538">
        <v>0</v>
      </c>
      <c r="AB44" s="538">
        <v>500.43154000000004</v>
      </c>
      <c r="AC44" s="538">
        <v>0</v>
      </c>
      <c r="AD44" s="538">
        <v>10557.706809999998</v>
      </c>
      <c r="AE44" s="538">
        <v>955593.98739000002</v>
      </c>
      <c r="AF44" s="538">
        <v>89734.343519999995</v>
      </c>
      <c r="AG44" s="538">
        <v>31885.929199999999</v>
      </c>
      <c r="AH44" s="538">
        <v>0</v>
      </c>
      <c r="AI44" s="538">
        <v>0</v>
      </c>
      <c r="AJ44" s="538">
        <v>833973.71467000025</v>
      </c>
    </row>
    <row r="45" spans="1:36" s="14" customFormat="1" x14ac:dyDescent="0.25">
      <c r="A45" s="468"/>
      <c r="B45" s="537" t="s">
        <v>1194</v>
      </c>
      <c r="C45" s="537" t="s">
        <v>1186</v>
      </c>
      <c r="D45" s="538">
        <v>69325.626090000005</v>
      </c>
      <c r="E45" s="538">
        <v>83287.803059999991</v>
      </c>
      <c r="F45" s="538">
        <v>131112.28625</v>
      </c>
      <c r="G45" s="538">
        <v>83654.616439999998</v>
      </c>
      <c r="H45" s="538">
        <v>367380.33184</v>
      </c>
      <c r="I45" s="538">
        <v>46123.484049999999</v>
      </c>
      <c r="J45" s="538">
        <v>24225.357479999999</v>
      </c>
      <c r="K45" s="538">
        <v>0</v>
      </c>
      <c r="L45" s="538">
        <v>209335.96297999998</v>
      </c>
      <c r="M45" s="538">
        <v>19984.581449999998</v>
      </c>
      <c r="N45" s="538">
        <v>30483.161469999999</v>
      </c>
      <c r="O45" s="538">
        <v>14982.40495</v>
      </c>
      <c r="P45" s="538">
        <v>4519.14822</v>
      </c>
      <c r="Q45" s="538">
        <v>25974.610829999998</v>
      </c>
      <c r="R45" s="538">
        <v>375628.71143000002</v>
      </c>
      <c r="S45" s="538">
        <v>125.14817000000001</v>
      </c>
      <c r="T45" s="538">
        <v>3414.62446</v>
      </c>
      <c r="U45" s="538">
        <v>691.56881999999996</v>
      </c>
      <c r="V45" s="538">
        <v>1779.9871999999998</v>
      </c>
      <c r="W45" s="538">
        <v>34.303629999999998</v>
      </c>
      <c r="X45" s="538">
        <v>930.4029700000001</v>
      </c>
      <c r="Y45" s="538">
        <v>248.75053</v>
      </c>
      <c r="Z45" s="538">
        <v>423.76456000000002</v>
      </c>
      <c r="AA45" s="538">
        <v>0</v>
      </c>
      <c r="AB45" s="538">
        <v>3194.0004600000002</v>
      </c>
      <c r="AC45" s="538">
        <v>8.269E-2</v>
      </c>
      <c r="AD45" s="538">
        <v>10842.63349</v>
      </c>
      <c r="AE45" s="538">
        <v>753851.67676000006</v>
      </c>
      <c r="AF45" s="538">
        <v>30483.161469999999</v>
      </c>
      <c r="AG45" s="538">
        <v>231100.53163000001</v>
      </c>
      <c r="AH45" s="538">
        <v>0</v>
      </c>
      <c r="AI45" s="538">
        <v>248.83322000000001</v>
      </c>
      <c r="AJ45" s="538">
        <v>492019.15043999994</v>
      </c>
    </row>
    <row r="46" spans="1:36" s="14" customFormat="1" x14ac:dyDescent="0.25">
      <c r="A46" s="468"/>
      <c r="B46" s="537" t="s">
        <v>1193</v>
      </c>
      <c r="C46" s="537" t="s">
        <v>1188</v>
      </c>
      <c r="D46" s="538">
        <v>7642.9310099999993</v>
      </c>
      <c r="E46" s="538">
        <v>18319.061270000002</v>
      </c>
      <c r="F46" s="538">
        <v>36842.806210000002</v>
      </c>
      <c r="G46" s="538">
        <v>12351.46272</v>
      </c>
      <c r="H46" s="538">
        <v>75156.261209999997</v>
      </c>
      <c r="I46" s="538">
        <v>1670.97146</v>
      </c>
      <c r="J46" s="538">
        <v>2156.2145300000002</v>
      </c>
      <c r="K46" s="538">
        <v>0</v>
      </c>
      <c r="L46" s="538">
        <v>0</v>
      </c>
      <c r="M46" s="538">
        <v>4714.9643299999998</v>
      </c>
      <c r="N46" s="538">
        <v>4660.32834</v>
      </c>
      <c r="O46" s="538">
        <v>1213.3711800000001</v>
      </c>
      <c r="P46" s="538">
        <v>398.97647000000001</v>
      </c>
      <c r="Q46" s="538">
        <v>33.846769999999999</v>
      </c>
      <c r="R46" s="538">
        <v>14848.673079999997</v>
      </c>
      <c r="S46" s="538">
        <v>373.44140000000004</v>
      </c>
      <c r="T46" s="538">
        <v>13.30242</v>
      </c>
      <c r="U46" s="538">
        <v>0.25488</v>
      </c>
      <c r="V46" s="538">
        <v>7.5356899999999998</v>
      </c>
      <c r="W46" s="538">
        <v>2.3128099999999998</v>
      </c>
      <c r="X46" s="538">
        <v>1E-3</v>
      </c>
      <c r="Y46" s="538">
        <v>0</v>
      </c>
      <c r="Z46" s="538">
        <v>70.964559999999992</v>
      </c>
      <c r="AA46" s="538">
        <v>0</v>
      </c>
      <c r="AB46" s="538">
        <v>468.74528000000004</v>
      </c>
      <c r="AC46" s="538">
        <v>0</v>
      </c>
      <c r="AD46" s="538">
        <v>936.55804000000012</v>
      </c>
      <c r="AE46" s="538">
        <v>90941.492329999994</v>
      </c>
      <c r="AF46" s="538">
        <v>4660.32834</v>
      </c>
      <c r="AG46" s="538">
        <v>4722.5000200000004</v>
      </c>
      <c r="AH46" s="538">
        <v>0</v>
      </c>
      <c r="AI46" s="538">
        <v>0</v>
      </c>
      <c r="AJ46" s="538">
        <v>81558.663969999994</v>
      </c>
    </row>
    <row r="47" spans="1:36" s="14" customFormat="1" x14ac:dyDescent="0.25">
      <c r="A47" s="468"/>
      <c r="B47" s="537" t="s">
        <v>1197</v>
      </c>
      <c r="C47" s="537" t="s">
        <v>1826</v>
      </c>
      <c r="D47" s="538">
        <v>7881.7683099999995</v>
      </c>
      <c r="E47" s="538">
        <v>1240.65049</v>
      </c>
      <c r="F47" s="538">
        <v>52522.616959999999</v>
      </c>
      <c r="G47" s="538">
        <v>1787.2535800000001</v>
      </c>
      <c r="H47" s="538">
        <v>63432.289339999996</v>
      </c>
      <c r="I47" s="538">
        <v>541.59670999999992</v>
      </c>
      <c r="J47" s="538">
        <v>0</v>
      </c>
      <c r="K47" s="538">
        <v>0</v>
      </c>
      <c r="L47" s="538">
        <v>0</v>
      </c>
      <c r="M47" s="538">
        <v>1.7000000000000001E-2</v>
      </c>
      <c r="N47" s="538">
        <v>146.65275000000003</v>
      </c>
      <c r="O47" s="538">
        <v>4410.7810300000001</v>
      </c>
      <c r="P47" s="538">
        <v>250.81116</v>
      </c>
      <c r="Q47" s="538">
        <v>32784.672409999999</v>
      </c>
      <c r="R47" s="538">
        <v>38134.531060000001</v>
      </c>
      <c r="S47" s="538">
        <v>2013.2132900000001</v>
      </c>
      <c r="T47" s="538">
        <v>5.3579699999999999</v>
      </c>
      <c r="U47" s="538">
        <v>1254.9538700000001</v>
      </c>
      <c r="V47" s="538">
        <v>69.186580000000006</v>
      </c>
      <c r="W47" s="538">
        <v>486.15438</v>
      </c>
      <c r="X47" s="538">
        <v>204.74939000000001</v>
      </c>
      <c r="Y47" s="538">
        <v>2643.73065</v>
      </c>
      <c r="Z47" s="538">
        <v>26.254249999999999</v>
      </c>
      <c r="AA47" s="538">
        <v>6614.7210699999996</v>
      </c>
      <c r="AB47" s="538">
        <v>7593.65542</v>
      </c>
      <c r="AC47" s="538">
        <v>5685.2599700000001</v>
      </c>
      <c r="AD47" s="538">
        <v>26597.236840000001</v>
      </c>
      <c r="AE47" s="538">
        <v>128164.05723999999</v>
      </c>
      <c r="AF47" s="538">
        <v>146.65275000000003</v>
      </c>
      <c r="AG47" s="538">
        <v>69.203580000000002</v>
      </c>
      <c r="AH47" s="538">
        <v>0</v>
      </c>
      <c r="AI47" s="538">
        <v>14943.71169</v>
      </c>
      <c r="AJ47" s="538">
        <v>113004.48922000002</v>
      </c>
    </row>
    <row r="48" spans="1:36" s="14" customFormat="1" x14ac:dyDescent="0.25">
      <c r="A48" s="468"/>
      <c r="B48" s="537" t="s">
        <v>1192</v>
      </c>
      <c r="C48" s="537" t="s">
        <v>1827</v>
      </c>
      <c r="D48" s="538">
        <v>4002.5653200000002</v>
      </c>
      <c r="E48" s="538">
        <v>4757.3743299999996</v>
      </c>
      <c r="F48" s="538">
        <v>73.17098</v>
      </c>
      <c r="G48" s="538">
        <v>0</v>
      </c>
      <c r="H48" s="538">
        <v>8833.1106299999992</v>
      </c>
      <c r="I48" s="538">
        <v>0</v>
      </c>
      <c r="J48" s="538">
        <v>0</v>
      </c>
      <c r="K48" s="538">
        <v>0</v>
      </c>
      <c r="L48" s="538">
        <v>0</v>
      </c>
      <c r="M48" s="538">
        <v>67.371080000000006</v>
      </c>
      <c r="N48" s="538">
        <v>5.2788399999999998</v>
      </c>
      <c r="O48" s="538">
        <v>0</v>
      </c>
      <c r="P48" s="538">
        <v>0</v>
      </c>
      <c r="Q48" s="538">
        <v>0</v>
      </c>
      <c r="R48" s="538">
        <v>72.649920000000009</v>
      </c>
      <c r="S48" s="538">
        <v>0</v>
      </c>
      <c r="T48" s="538">
        <v>0</v>
      </c>
      <c r="U48" s="538">
        <v>0</v>
      </c>
      <c r="V48" s="538">
        <v>0</v>
      </c>
      <c r="W48" s="538">
        <v>0</v>
      </c>
      <c r="X48" s="538">
        <v>0</v>
      </c>
      <c r="Y48" s="538">
        <v>0</v>
      </c>
      <c r="Z48" s="538">
        <v>0</v>
      </c>
      <c r="AA48" s="538">
        <v>0</v>
      </c>
      <c r="AB48" s="538">
        <v>0</v>
      </c>
      <c r="AC48" s="538">
        <v>0</v>
      </c>
      <c r="AD48" s="538">
        <v>0</v>
      </c>
      <c r="AE48" s="538">
        <v>8905.7605499999991</v>
      </c>
      <c r="AF48" s="538">
        <v>5.2788399999999998</v>
      </c>
      <c r="AG48" s="538">
        <v>67.371080000000006</v>
      </c>
      <c r="AH48" s="538">
        <v>0</v>
      </c>
      <c r="AI48" s="538">
        <v>0</v>
      </c>
      <c r="AJ48" s="538">
        <v>8833.1106299999992</v>
      </c>
    </row>
    <row r="49" spans="1:36" s="14" customFormat="1" x14ac:dyDescent="0.25">
      <c r="A49" s="468"/>
      <c r="B49" s="537" t="s">
        <v>1191</v>
      </c>
      <c r="C49" s="537" t="s">
        <v>1189</v>
      </c>
      <c r="D49" s="538">
        <v>225.30643000000001</v>
      </c>
      <c r="E49" s="538">
        <v>10125.609770000001</v>
      </c>
      <c r="F49" s="538">
        <v>174.33260000000001</v>
      </c>
      <c r="G49" s="538">
        <v>12.75024</v>
      </c>
      <c r="H49" s="538">
        <v>10537.999040000001</v>
      </c>
      <c r="I49" s="538">
        <v>0</v>
      </c>
      <c r="J49" s="538">
        <v>97.594000000000008</v>
      </c>
      <c r="K49" s="538">
        <v>0</v>
      </c>
      <c r="L49" s="538">
        <v>0</v>
      </c>
      <c r="M49" s="538">
        <v>0</v>
      </c>
      <c r="N49" s="538">
        <v>0</v>
      </c>
      <c r="O49" s="538">
        <v>2.3363499999999999</v>
      </c>
      <c r="P49" s="538">
        <v>36.503909999999998</v>
      </c>
      <c r="Q49" s="538">
        <v>0</v>
      </c>
      <c r="R49" s="538">
        <v>136.43425999999999</v>
      </c>
      <c r="S49" s="538">
        <v>2.0268899999999999</v>
      </c>
      <c r="T49" s="538">
        <v>0</v>
      </c>
      <c r="U49" s="538">
        <v>0</v>
      </c>
      <c r="V49" s="538">
        <v>0</v>
      </c>
      <c r="W49" s="538">
        <v>0</v>
      </c>
      <c r="X49" s="538">
        <v>0</v>
      </c>
      <c r="Y49" s="538">
        <v>0</v>
      </c>
      <c r="Z49" s="538">
        <v>0</v>
      </c>
      <c r="AA49" s="538">
        <v>0</v>
      </c>
      <c r="AB49" s="538">
        <v>0</v>
      </c>
      <c r="AC49" s="538">
        <v>0</v>
      </c>
      <c r="AD49" s="538">
        <v>2.0268899999999999</v>
      </c>
      <c r="AE49" s="538">
        <v>10676.460190000002</v>
      </c>
      <c r="AF49" s="538">
        <v>0</v>
      </c>
      <c r="AG49" s="538">
        <v>0</v>
      </c>
      <c r="AH49" s="538">
        <v>0</v>
      </c>
      <c r="AI49" s="538">
        <v>0</v>
      </c>
      <c r="AJ49" s="538">
        <v>10676.46019</v>
      </c>
    </row>
    <row r="50" spans="1:36" s="14" customFormat="1" x14ac:dyDescent="0.25">
      <c r="A50" s="468"/>
      <c r="B50" s="537" t="s">
        <v>1196</v>
      </c>
      <c r="C50" s="537" t="s">
        <v>1190</v>
      </c>
      <c r="D50" s="538">
        <v>0</v>
      </c>
      <c r="E50" s="538">
        <v>0</v>
      </c>
      <c r="F50" s="538">
        <v>0</v>
      </c>
      <c r="G50" s="538">
        <v>0</v>
      </c>
      <c r="H50" s="538">
        <v>0</v>
      </c>
      <c r="I50" s="538">
        <v>0</v>
      </c>
      <c r="J50" s="538">
        <v>0</v>
      </c>
      <c r="K50" s="538">
        <v>0</v>
      </c>
      <c r="L50" s="538">
        <v>0</v>
      </c>
      <c r="M50" s="538">
        <v>0</v>
      </c>
      <c r="N50" s="538">
        <v>0</v>
      </c>
      <c r="O50" s="538">
        <v>0</v>
      </c>
      <c r="P50" s="538">
        <v>0</v>
      </c>
      <c r="Q50" s="538">
        <v>0</v>
      </c>
      <c r="R50" s="538">
        <v>0</v>
      </c>
      <c r="S50" s="538">
        <v>0</v>
      </c>
      <c r="T50" s="538">
        <v>0</v>
      </c>
      <c r="U50" s="538">
        <v>0</v>
      </c>
      <c r="V50" s="538">
        <v>0</v>
      </c>
      <c r="W50" s="538">
        <v>0</v>
      </c>
      <c r="X50" s="538">
        <v>0</v>
      </c>
      <c r="Y50" s="538">
        <v>0</v>
      </c>
      <c r="Z50" s="538">
        <v>0</v>
      </c>
      <c r="AA50" s="538">
        <v>0</v>
      </c>
      <c r="AB50" s="538">
        <v>0</v>
      </c>
      <c r="AC50" s="538">
        <v>0</v>
      </c>
      <c r="AD50" s="538">
        <v>0</v>
      </c>
      <c r="AE50" s="538">
        <v>0</v>
      </c>
      <c r="AF50" s="538">
        <v>0</v>
      </c>
      <c r="AG50" s="538">
        <v>0</v>
      </c>
      <c r="AH50" s="538">
        <v>0</v>
      </c>
      <c r="AI50" s="538">
        <v>0</v>
      </c>
      <c r="AJ50" s="538">
        <v>0</v>
      </c>
    </row>
    <row r="51" spans="1:36" s="14" customFormat="1" x14ac:dyDescent="0.25">
      <c r="A51" s="468"/>
      <c r="B51" s="537" t="s">
        <v>1275</v>
      </c>
      <c r="C51" s="537" t="s">
        <v>1276</v>
      </c>
      <c r="D51" s="538">
        <v>7197.8246399999998</v>
      </c>
      <c r="E51" s="538">
        <v>20650.192739999999</v>
      </c>
      <c r="F51" s="538">
        <v>37340.632120000002</v>
      </c>
      <c r="G51" s="538">
        <v>3260.4974999999999</v>
      </c>
      <c r="H51" s="538">
        <v>68449.146999999997</v>
      </c>
      <c r="I51" s="538">
        <v>6386.6422899999998</v>
      </c>
      <c r="J51" s="538">
        <v>86.481999999999999</v>
      </c>
      <c r="K51" s="538">
        <v>0</v>
      </c>
      <c r="L51" s="538">
        <v>10959.512049999999</v>
      </c>
      <c r="M51" s="538">
        <v>1393.2824599999999</v>
      </c>
      <c r="N51" s="538">
        <v>7377.3897900000002</v>
      </c>
      <c r="O51" s="538">
        <v>2525.2108499999999</v>
      </c>
      <c r="P51" s="538">
        <v>230.11858000000001</v>
      </c>
      <c r="Q51" s="538">
        <v>1009.92605</v>
      </c>
      <c r="R51" s="538">
        <v>29968.564069999993</v>
      </c>
      <c r="S51" s="538">
        <v>1163.9805699999999</v>
      </c>
      <c r="T51" s="538">
        <v>265.97345999999999</v>
      </c>
      <c r="U51" s="538">
        <v>132.25111000000001</v>
      </c>
      <c r="V51" s="538">
        <v>488.97757999999999</v>
      </c>
      <c r="W51" s="538">
        <v>0</v>
      </c>
      <c r="X51" s="538">
        <v>35.536119999999997</v>
      </c>
      <c r="Y51" s="538">
        <v>2065.3243499999999</v>
      </c>
      <c r="Z51" s="538">
        <v>124.6023</v>
      </c>
      <c r="AA51" s="538">
        <v>374.95258999999999</v>
      </c>
      <c r="AB51" s="538">
        <v>3853.4946500000001</v>
      </c>
      <c r="AC51" s="538">
        <v>434.28471999999999</v>
      </c>
      <c r="AD51" s="538">
        <v>8939.37745</v>
      </c>
      <c r="AE51" s="538">
        <v>107357.08851999999</v>
      </c>
      <c r="AF51" s="538">
        <v>7377.3897900000002</v>
      </c>
      <c r="AG51" s="538">
        <v>12841.77209</v>
      </c>
      <c r="AH51" s="538">
        <v>0</v>
      </c>
      <c r="AI51" s="538">
        <v>2874.5616599999998</v>
      </c>
      <c r="AJ51" s="538">
        <v>84263.364979999984</v>
      </c>
    </row>
    <row r="52" spans="1:36" s="14" customFormat="1" x14ac:dyDescent="0.25">
      <c r="A52" s="468"/>
      <c r="B52" s="537" t="s">
        <v>1277</v>
      </c>
      <c r="C52" s="537" t="s">
        <v>1278</v>
      </c>
      <c r="D52" s="538">
        <v>14621.044330000001</v>
      </c>
      <c r="E52" s="538">
        <v>34687.562169999997</v>
      </c>
      <c r="F52" s="538">
        <v>135348.07855000001</v>
      </c>
      <c r="G52" s="538">
        <v>46852.650450000001</v>
      </c>
      <c r="H52" s="538">
        <v>231509.33549999999</v>
      </c>
      <c r="I52" s="538">
        <v>21801.34864</v>
      </c>
      <c r="J52" s="538">
        <v>5953.2112500000003</v>
      </c>
      <c r="K52" s="538">
        <v>1479.8330000000001</v>
      </c>
      <c r="L52" s="538">
        <v>45415.094899999996</v>
      </c>
      <c r="M52" s="538">
        <v>17483.666270000002</v>
      </c>
      <c r="N52" s="538">
        <v>12191.44181</v>
      </c>
      <c r="O52" s="538">
        <v>12060.841179999999</v>
      </c>
      <c r="P52" s="538">
        <v>2349.1508399999998</v>
      </c>
      <c r="Q52" s="538">
        <v>2455.7359000000001</v>
      </c>
      <c r="R52" s="538">
        <v>121190.32379000001</v>
      </c>
      <c r="S52" s="538">
        <v>736.98410000000001</v>
      </c>
      <c r="T52" s="538">
        <v>985.61713999999995</v>
      </c>
      <c r="U52" s="538">
        <v>4.3218399999999999</v>
      </c>
      <c r="V52" s="538">
        <v>405.33978999999999</v>
      </c>
      <c r="W52" s="538">
        <v>0</v>
      </c>
      <c r="X52" s="538">
        <v>123.36676</v>
      </c>
      <c r="Y52" s="538">
        <v>1535.11934</v>
      </c>
      <c r="Z52" s="538">
        <v>265.50803999999999</v>
      </c>
      <c r="AA52" s="538">
        <v>141.44291999999999</v>
      </c>
      <c r="AB52" s="538">
        <v>601.82951000000003</v>
      </c>
      <c r="AC52" s="538">
        <v>90.571669999999997</v>
      </c>
      <c r="AD52" s="538">
        <v>4890.1011100000005</v>
      </c>
      <c r="AE52" s="538">
        <v>357589.76039999997</v>
      </c>
      <c r="AF52" s="538">
        <v>13671.274810000001</v>
      </c>
      <c r="AG52" s="538">
        <v>63304.100959999996</v>
      </c>
      <c r="AH52" s="538">
        <v>0</v>
      </c>
      <c r="AI52" s="538">
        <v>1767.13393</v>
      </c>
      <c r="AJ52" s="538">
        <v>278847.25070000003</v>
      </c>
    </row>
    <row r="53" spans="1:36" s="14" customFormat="1" x14ac:dyDescent="0.25">
      <c r="A53" s="468"/>
      <c r="B53" s="537">
        <v>-1499</v>
      </c>
      <c r="C53" s="537" t="s">
        <v>88</v>
      </c>
      <c r="D53" s="545">
        <v>168035.39035</v>
      </c>
      <c r="E53" s="545">
        <v>236932.94738999999</v>
      </c>
      <c r="F53" s="545">
        <v>916993.93264000001</v>
      </c>
      <c r="G53" s="545">
        <v>164176.36236999999</v>
      </c>
      <c r="H53" s="545">
        <v>1486138.6327500001</v>
      </c>
      <c r="I53" s="545">
        <v>77463.422839999999</v>
      </c>
      <c r="J53" s="545">
        <v>94935.472949999996</v>
      </c>
      <c r="K53" s="545">
        <v>19259.338</v>
      </c>
      <c r="L53" s="545">
        <v>225504.45447</v>
      </c>
      <c r="M53" s="545">
        <v>56880.036999999997</v>
      </c>
      <c r="N53" s="545">
        <v>121961.65597000001</v>
      </c>
      <c r="O53" s="545">
        <v>35649.411569999997</v>
      </c>
      <c r="P53" s="545">
        <v>16143.580040000001</v>
      </c>
      <c r="Q53" s="545">
        <v>75500.253880000004</v>
      </c>
      <c r="R53" s="545">
        <v>723297.62671999994</v>
      </c>
      <c r="S53" s="545">
        <v>9681.6567099999993</v>
      </c>
      <c r="T53" s="545">
        <v>4287.6002799999997</v>
      </c>
      <c r="U53" s="545">
        <v>2383.9383200000002</v>
      </c>
      <c r="V53" s="545">
        <v>2068.0558799999999</v>
      </c>
      <c r="W53" s="545">
        <v>2799.9071300000001</v>
      </c>
      <c r="X53" s="545">
        <v>1708.9164699999999</v>
      </c>
      <c r="Y53" s="545">
        <v>4964.9799599999997</v>
      </c>
      <c r="Z53" s="545">
        <v>896.08209999999997</v>
      </c>
      <c r="AA53" s="545">
        <v>6898.9980400000004</v>
      </c>
      <c r="AB53" s="545">
        <v>12512.381659999999</v>
      </c>
      <c r="AC53" s="545">
        <v>5855.4097300000003</v>
      </c>
      <c r="AD53" s="545">
        <v>54057.92628</v>
      </c>
      <c r="AE53" s="545">
        <v>2263494.1857499997</v>
      </c>
      <c r="AF53" s="545">
        <v>141220.99397000001</v>
      </c>
      <c r="AG53" s="545">
        <v>284452.54735000001</v>
      </c>
      <c r="AH53" s="545">
        <v>0</v>
      </c>
      <c r="AI53" s="545">
        <v>17719.387729999999</v>
      </c>
      <c r="AJ53" s="545">
        <v>1820101.2566999998</v>
      </c>
    </row>
    <row r="54" spans="1:36" x14ac:dyDescent="0.25">
      <c r="B54" s="539"/>
      <c r="C54" s="53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</row>
    <row r="55" spans="1:36" x14ac:dyDescent="0.25">
      <c r="B55" s="537">
        <v>2</v>
      </c>
      <c r="C55" s="537" t="s">
        <v>841</v>
      </c>
      <c r="D55" s="547">
        <v>5397960.2056200001</v>
      </c>
      <c r="E55" s="547">
        <v>6048374.4108800003</v>
      </c>
      <c r="F55" s="547">
        <v>11323056.67667</v>
      </c>
      <c r="G55" s="547">
        <v>4960111.4523099996</v>
      </c>
      <c r="H55" s="547">
        <v>27729502.745480001</v>
      </c>
      <c r="I55" s="547">
        <v>2004339.26333</v>
      </c>
      <c r="J55" s="547">
        <v>3679155.8297999999</v>
      </c>
      <c r="K55" s="547">
        <v>536011.56299999997</v>
      </c>
      <c r="L55" s="547">
        <v>1726691.43521</v>
      </c>
      <c r="M55" s="547">
        <v>882157.70496</v>
      </c>
      <c r="N55" s="547">
        <v>3655088.78339</v>
      </c>
      <c r="O55" s="547">
        <v>536460.19348999998</v>
      </c>
      <c r="P55" s="547">
        <v>858002.88341999997</v>
      </c>
      <c r="Q55" s="547">
        <v>617257.10601999995</v>
      </c>
      <c r="R55" s="547">
        <v>14495164.76262</v>
      </c>
      <c r="S55" s="547">
        <v>485451.66889999999</v>
      </c>
      <c r="T55" s="547">
        <v>229518.86902000001</v>
      </c>
      <c r="U55" s="547">
        <v>46301.98431</v>
      </c>
      <c r="V55" s="547">
        <v>26997.2745</v>
      </c>
      <c r="W55" s="547">
        <v>160597.03503</v>
      </c>
      <c r="X55" s="547">
        <v>24159.004529999998</v>
      </c>
      <c r="Y55" s="547">
        <v>82086.226160000006</v>
      </c>
      <c r="Z55" s="547">
        <v>21071.371370000001</v>
      </c>
      <c r="AA55" s="547">
        <v>97895.529280000002</v>
      </c>
      <c r="AB55" s="547">
        <v>186147.76931</v>
      </c>
      <c r="AC55" s="547">
        <v>68221.109849999993</v>
      </c>
      <c r="AD55" s="547">
        <v>1428447.8422600001</v>
      </c>
      <c r="AE55" s="547">
        <v>43653115.350360006</v>
      </c>
      <c r="AF55" s="547">
        <v>4191100.3463900001</v>
      </c>
      <c r="AG55" s="547">
        <v>2635846.4146699999</v>
      </c>
      <c r="AH55" s="547">
        <v>0</v>
      </c>
      <c r="AI55" s="547">
        <v>248202.86528999999</v>
      </c>
      <c r="AJ55" s="547">
        <v>36577965.724009998</v>
      </c>
    </row>
    <row r="56" spans="1:36" x14ac:dyDescent="0.25">
      <c r="B56" s="539"/>
      <c r="C56" s="539" t="s">
        <v>1860</v>
      </c>
      <c r="D56" s="544">
        <v>0.12365578406709256</v>
      </c>
      <c r="E56" s="544">
        <v>0.1385553897433375</v>
      </c>
      <c r="F56" s="544">
        <v>0.25938713848464467</v>
      </c>
      <c r="G56" s="544">
        <v>0.11362560065874185</v>
      </c>
      <c r="H56" s="544">
        <v>0.63522391295381664</v>
      </c>
      <c r="I56" s="544">
        <v>4.5915148260168105E-2</v>
      </c>
      <c r="J56" s="544">
        <v>8.4281632599897779E-2</v>
      </c>
      <c r="K56" s="544">
        <v>1.2278884535455715E-2</v>
      </c>
      <c r="L56" s="544">
        <v>3.9554827217979073E-2</v>
      </c>
      <c r="M56" s="544">
        <v>2.0208356216499104E-2</v>
      </c>
      <c r="N56" s="544">
        <v>8.3730307769657425E-2</v>
      </c>
      <c r="O56" s="544">
        <v>1.2289161705513323E-2</v>
      </c>
      <c r="P56" s="544">
        <v>1.9655020644773386E-2</v>
      </c>
      <c r="Q56" s="544">
        <v>1.4140047074897013E-2</v>
      </c>
      <c r="R56" s="544">
        <v>0.33205338602484091</v>
      </c>
      <c r="S56" s="544">
        <v>1.1120664928579868E-2</v>
      </c>
      <c r="T56" s="544">
        <v>5.2577889843114529E-3</v>
      </c>
      <c r="U56" s="544">
        <v>1.0606799523557521E-3</v>
      </c>
      <c r="V56" s="544">
        <v>6.184501216767649E-4</v>
      </c>
      <c r="W56" s="544">
        <v>3.6789363998662597E-3</v>
      </c>
      <c r="X56" s="544">
        <v>5.5343139512723828E-4</v>
      </c>
      <c r="Y56" s="544">
        <v>1.8804208016123423E-3</v>
      </c>
      <c r="Z56" s="544">
        <v>4.8270028841884764E-4</v>
      </c>
      <c r="AA56" s="544">
        <v>2.2425783015551184E-3</v>
      </c>
      <c r="AB56" s="544">
        <v>4.2642493626394717E-3</v>
      </c>
      <c r="AC56" s="544">
        <v>1.5628004851992168E-3</v>
      </c>
      <c r="AD56" s="544">
        <v>3.2722701021342331E-2</v>
      </c>
      <c r="AE56" s="544">
        <v>1</v>
      </c>
      <c r="AF56" s="544">
        <v>9.6009192305113136E-2</v>
      </c>
      <c r="AG56" s="544">
        <v>6.0381633556154939E-2</v>
      </c>
      <c r="AH56" s="544">
        <v>0</v>
      </c>
      <c r="AI56" s="544">
        <v>5.6857995883666766E-3</v>
      </c>
      <c r="AJ56" s="544">
        <v>0.83792337455036503</v>
      </c>
    </row>
    <row r="57" spans="1:36" x14ac:dyDescent="0.25">
      <c r="B57" s="539"/>
      <c r="C57" s="53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</row>
    <row r="58" spans="1:36" s="14" customFormat="1" x14ac:dyDescent="0.25">
      <c r="A58" s="468"/>
      <c r="B58" s="537">
        <v>21</v>
      </c>
      <c r="C58" s="537" t="s">
        <v>824</v>
      </c>
      <c r="D58" s="545">
        <v>4620573.4893800002</v>
      </c>
      <c r="E58" s="545">
        <v>5286423.1408799998</v>
      </c>
      <c r="F58" s="545">
        <v>10151293.343119999</v>
      </c>
      <c r="G58" s="545">
        <v>4377992.3378100004</v>
      </c>
      <c r="H58" s="545">
        <v>24436282.311190002</v>
      </c>
      <c r="I58" s="545">
        <v>1949138.59665</v>
      </c>
      <c r="J58" s="545">
        <v>3278351.5028200001</v>
      </c>
      <c r="K58" s="545">
        <v>492532.36099999998</v>
      </c>
      <c r="L58" s="545">
        <v>1148085.62748</v>
      </c>
      <c r="M58" s="545">
        <v>807080.80790000001</v>
      </c>
      <c r="N58" s="545">
        <v>3401091.8281299998</v>
      </c>
      <c r="O58" s="545">
        <v>515912.83345999999</v>
      </c>
      <c r="P58" s="545">
        <v>796129.62820000004</v>
      </c>
      <c r="Q58" s="545">
        <v>375959.52077</v>
      </c>
      <c r="R58" s="545">
        <v>12764282.70641</v>
      </c>
      <c r="S58" s="545">
        <v>281781.14575000003</v>
      </c>
      <c r="T58" s="545">
        <v>207364.32946000001</v>
      </c>
      <c r="U58" s="545">
        <v>45168.915659999999</v>
      </c>
      <c r="V58" s="545">
        <v>25600.363959999999</v>
      </c>
      <c r="W58" s="545">
        <v>156572.85298</v>
      </c>
      <c r="X58" s="545">
        <v>22200.7742</v>
      </c>
      <c r="Y58" s="545">
        <v>66869.950469999996</v>
      </c>
      <c r="Z58" s="545">
        <v>18532.40279</v>
      </c>
      <c r="AA58" s="545">
        <v>43055.933749999997</v>
      </c>
      <c r="AB58" s="545">
        <v>155759.91672000001</v>
      </c>
      <c r="AC58" s="545">
        <v>13508.95667</v>
      </c>
      <c r="AD58" s="545">
        <v>1036415.5424099999</v>
      </c>
      <c r="AE58" s="545">
        <v>38236980.560010001</v>
      </c>
      <c r="AF58" s="545">
        <v>3893624.1891299998</v>
      </c>
      <c r="AG58" s="545">
        <v>1980766.7993399999</v>
      </c>
      <c r="AH58" s="545">
        <v>0</v>
      </c>
      <c r="AI58" s="545">
        <v>123434.84088999999</v>
      </c>
      <c r="AJ58" s="545">
        <v>32239154.730649997</v>
      </c>
    </row>
    <row r="59" spans="1:36" x14ac:dyDescent="0.25">
      <c r="B59" s="539">
        <v>210105</v>
      </c>
      <c r="C59" s="539" t="s">
        <v>1571</v>
      </c>
      <c r="D59" s="538">
        <v>601415.56966000004</v>
      </c>
      <c r="E59" s="538">
        <v>556814.82420000003</v>
      </c>
      <c r="F59" s="538">
        <v>462368.44309999997</v>
      </c>
      <c r="G59" s="538">
        <v>7786.68966</v>
      </c>
      <c r="H59" s="538">
        <v>1628385.5266200001</v>
      </c>
      <c r="I59" s="538">
        <v>59991.341330000003</v>
      </c>
      <c r="J59" s="538">
        <v>437571.08247000002</v>
      </c>
      <c r="K59" s="538">
        <v>39435.025999999998</v>
      </c>
      <c r="L59" s="538">
        <v>0</v>
      </c>
      <c r="M59" s="538">
        <v>44107.440690000003</v>
      </c>
      <c r="N59" s="538">
        <v>1030041.2199199999</v>
      </c>
      <c r="O59" s="538">
        <v>0</v>
      </c>
      <c r="P59" s="538">
        <v>0</v>
      </c>
      <c r="Q59" s="538">
        <v>11206.8202</v>
      </c>
      <c r="R59" s="538">
        <v>1622352.9306099999</v>
      </c>
      <c r="S59" s="538">
        <v>53585.356160000003</v>
      </c>
      <c r="T59" s="538">
        <v>17444.36824</v>
      </c>
      <c r="U59" s="538">
        <v>5087.0043999999998</v>
      </c>
      <c r="V59" s="538">
        <v>0</v>
      </c>
      <c r="W59" s="538">
        <v>0</v>
      </c>
      <c r="X59" s="538">
        <v>895.65146000000004</v>
      </c>
      <c r="Y59" s="538">
        <v>0</v>
      </c>
      <c r="Z59" s="538">
        <v>0</v>
      </c>
      <c r="AA59" s="538">
        <v>0</v>
      </c>
      <c r="AB59" s="538">
        <v>4533.5306499999997</v>
      </c>
      <c r="AC59" s="538">
        <v>0</v>
      </c>
      <c r="AD59" s="538">
        <v>81545.910910000006</v>
      </c>
      <c r="AE59" s="538">
        <v>3332284.3681399999</v>
      </c>
      <c r="AF59" s="538">
        <v>1069476.2459199999</v>
      </c>
      <c r="AG59" s="538">
        <v>44107.440690000003</v>
      </c>
      <c r="AH59" s="538">
        <v>0</v>
      </c>
      <c r="AI59" s="538">
        <v>0</v>
      </c>
      <c r="AJ59" s="538">
        <v>2218700.6815300002</v>
      </c>
    </row>
    <row r="60" spans="1:36" x14ac:dyDescent="0.25">
      <c r="B60" s="539">
        <v>210110</v>
      </c>
      <c r="C60" s="539" t="s">
        <v>1572</v>
      </c>
      <c r="D60" s="538">
        <v>820364.30416000006</v>
      </c>
      <c r="E60" s="538">
        <v>947090.57545999996</v>
      </c>
      <c r="F60" s="538">
        <v>2682182.8337500002</v>
      </c>
      <c r="G60" s="538">
        <v>1398539.58354</v>
      </c>
      <c r="H60" s="538">
        <v>5848177.29691</v>
      </c>
      <c r="I60" s="538">
        <v>174334.35488</v>
      </c>
      <c r="J60" s="538">
        <v>715173.63188999996</v>
      </c>
      <c r="K60" s="538">
        <v>445169.45899999997</v>
      </c>
      <c r="L60" s="538">
        <v>0</v>
      </c>
      <c r="M60" s="538">
        <v>42585.979299999999</v>
      </c>
      <c r="N60" s="538">
        <v>143481.69571</v>
      </c>
      <c r="O60" s="538">
        <v>71593.747459999999</v>
      </c>
      <c r="P60" s="538">
        <v>145579.41477999999</v>
      </c>
      <c r="Q60" s="538">
        <v>35.869869999999999</v>
      </c>
      <c r="R60" s="538">
        <v>1737954.15289</v>
      </c>
      <c r="S60" s="538">
        <v>0</v>
      </c>
      <c r="T60" s="538">
        <v>11091.11974</v>
      </c>
      <c r="U60" s="538">
        <v>7450.9987099999998</v>
      </c>
      <c r="V60" s="538">
        <v>2787.6837599999999</v>
      </c>
      <c r="W60" s="538">
        <v>102.17777</v>
      </c>
      <c r="X60" s="538">
        <v>36.57367</v>
      </c>
      <c r="Y60" s="538">
        <v>0</v>
      </c>
      <c r="Z60" s="538">
        <v>2981.8169699999999</v>
      </c>
      <c r="AA60" s="538">
        <v>0</v>
      </c>
      <c r="AB60" s="538">
        <v>0</v>
      </c>
      <c r="AC60" s="538">
        <v>0</v>
      </c>
      <c r="AD60" s="538">
        <v>24450.370620000002</v>
      </c>
      <c r="AE60" s="538">
        <v>7610581.8204199998</v>
      </c>
      <c r="AF60" s="538">
        <v>588651.15470999992</v>
      </c>
      <c r="AG60" s="538">
        <v>45373.663059999999</v>
      </c>
      <c r="AH60" s="538">
        <v>0</v>
      </c>
      <c r="AI60" s="538">
        <v>0</v>
      </c>
      <c r="AJ60" s="538">
        <v>6976557.0026500002</v>
      </c>
    </row>
    <row r="61" spans="1:36" x14ac:dyDescent="0.25">
      <c r="B61" s="543" t="s">
        <v>1861</v>
      </c>
      <c r="C61" s="539" t="s">
        <v>1867</v>
      </c>
      <c r="D61" s="545">
        <v>1421779.8738200001</v>
      </c>
      <c r="E61" s="545">
        <v>1503905.3996600001</v>
      </c>
      <c r="F61" s="545">
        <v>3144551.27685</v>
      </c>
      <c r="G61" s="545">
        <v>1406326.2731999999</v>
      </c>
      <c r="H61" s="545">
        <v>7476562.8235299997</v>
      </c>
      <c r="I61" s="545">
        <v>234325.69620999999</v>
      </c>
      <c r="J61" s="545">
        <v>1152744.7143600001</v>
      </c>
      <c r="K61" s="545">
        <v>484604.48499999999</v>
      </c>
      <c r="L61" s="545">
        <v>0</v>
      </c>
      <c r="M61" s="545">
        <v>86693.419989999995</v>
      </c>
      <c r="N61" s="545">
        <v>1173522.9156299999</v>
      </c>
      <c r="O61" s="545">
        <v>71593.747459999999</v>
      </c>
      <c r="P61" s="545">
        <v>145579.41477999999</v>
      </c>
      <c r="Q61" s="545">
        <v>11242.690070000001</v>
      </c>
      <c r="R61" s="545">
        <v>3360307.0834999997</v>
      </c>
      <c r="S61" s="545">
        <v>53585.356160000003</v>
      </c>
      <c r="T61" s="545">
        <v>28535.487979999998</v>
      </c>
      <c r="U61" s="545">
        <v>12538.00311</v>
      </c>
      <c r="V61" s="545">
        <v>2787.6837599999999</v>
      </c>
      <c r="W61" s="545">
        <v>102.17777</v>
      </c>
      <c r="X61" s="545">
        <v>932.22513000000004</v>
      </c>
      <c r="Y61" s="545">
        <v>0</v>
      </c>
      <c r="Z61" s="545">
        <v>2981.8169699999999</v>
      </c>
      <c r="AA61" s="545">
        <v>0</v>
      </c>
      <c r="AB61" s="545">
        <v>4533.5306499999997</v>
      </c>
      <c r="AC61" s="545">
        <v>0</v>
      </c>
      <c r="AD61" s="545">
        <v>105996.28153000001</v>
      </c>
      <c r="AE61" s="545">
        <v>10942866.18856</v>
      </c>
      <c r="AF61" s="545">
        <v>1658127.4006299998</v>
      </c>
      <c r="AG61" s="545">
        <v>89481.103750000009</v>
      </c>
      <c r="AH61" s="545">
        <v>0</v>
      </c>
      <c r="AI61" s="545">
        <v>0</v>
      </c>
      <c r="AJ61" s="545">
        <v>9195257.6841800008</v>
      </c>
    </row>
    <row r="62" spans="1:36" x14ac:dyDescent="0.25">
      <c r="B62" s="539">
        <v>210135</v>
      </c>
      <c r="C62" s="539" t="s">
        <v>249</v>
      </c>
      <c r="D62" s="538">
        <v>1128987.6135499999</v>
      </c>
      <c r="E62" s="538">
        <v>1156028.3897599999</v>
      </c>
      <c r="F62" s="538">
        <v>3736439.0885700001</v>
      </c>
      <c r="G62" s="538">
        <v>1160885.9413000001</v>
      </c>
      <c r="H62" s="538">
        <v>7182341.0331799993</v>
      </c>
      <c r="I62" s="538">
        <v>612152.42405000003</v>
      </c>
      <c r="J62" s="538">
        <v>661869.94007999997</v>
      </c>
      <c r="K62" s="538">
        <v>0</v>
      </c>
      <c r="L62" s="538">
        <v>0</v>
      </c>
      <c r="M62" s="538">
        <v>259592.88209999999</v>
      </c>
      <c r="N62" s="538">
        <v>674145.80946000002</v>
      </c>
      <c r="O62" s="538">
        <v>211585.88810000001</v>
      </c>
      <c r="P62" s="538">
        <v>261346.66089999999</v>
      </c>
      <c r="Q62" s="538">
        <v>60293.999100000001</v>
      </c>
      <c r="R62" s="538">
        <v>2740987.6037900005</v>
      </c>
      <c r="S62" s="538">
        <v>109856.39184</v>
      </c>
      <c r="T62" s="538">
        <v>33840.908040000002</v>
      </c>
      <c r="U62" s="538">
        <v>21019.701529999998</v>
      </c>
      <c r="V62" s="538">
        <v>4877.5860499999999</v>
      </c>
      <c r="W62" s="538">
        <v>113558.18798</v>
      </c>
      <c r="X62" s="538">
        <v>1661.9196899999999</v>
      </c>
      <c r="Y62" s="538">
        <v>6343.5840799999996</v>
      </c>
      <c r="Z62" s="538">
        <v>6890.4903800000002</v>
      </c>
      <c r="AA62" s="538">
        <v>5999.1917400000002</v>
      </c>
      <c r="AB62" s="538">
        <v>57939.47969</v>
      </c>
      <c r="AC62" s="538">
        <v>4380.4952300000004</v>
      </c>
      <c r="AD62" s="538">
        <v>366367.93624999997</v>
      </c>
      <c r="AE62" s="538">
        <v>10289696.57322</v>
      </c>
      <c r="AF62" s="538">
        <v>674145.80946000002</v>
      </c>
      <c r="AG62" s="538">
        <v>264470.46814999997</v>
      </c>
      <c r="AH62" s="538">
        <v>0</v>
      </c>
      <c r="AI62" s="538">
        <v>16723.271049999999</v>
      </c>
      <c r="AJ62" s="538">
        <v>9334357.0245600007</v>
      </c>
    </row>
    <row r="63" spans="1:36" x14ac:dyDescent="0.25">
      <c r="B63" s="539">
        <v>2103</v>
      </c>
      <c r="C63" s="539" t="s">
        <v>258</v>
      </c>
      <c r="D63" s="538">
        <v>1676104.0360600001</v>
      </c>
      <c r="E63" s="538">
        <v>2196482.59142</v>
      </c>
      <c r="F63" s="538">
        <v>2607903.7682699999</v>
      </c>
      <c r="G63" s="538">
        <v>1524122.9908700001</v>
      </c>
      <c r="H63" s="538">
        <v>8004613.38662</v>
      </c>
      <c r="I63" s="538">
        <v>962525.84794999997</v>
      </c>
      <c r="J63" s="538">
        <v>1043947.4543700001</v>
      </c>
      <c r="K63" s="538">
        <v>0</v>
      </c>
      <c r="L63" s="538">
        <v>1128095.5026700001</v>
      </c>
      <c r="M63" s="538">
        <v>450975.25257999997</v>
      </c>
      <c r="N63" s="538">
        <v>1257698.0569</v>
      </c>
      <c r="O63" s="538">
        <v>227923.58798000001</v>
      </c>
      <c r="P63" s="538">
        <v>318760.73281999998</v>
      </c>
      <c r="Q63" s="538">
        <v>298624.23700999998</v>
      </c>
      <c r="R63" s="538">
        <v>5688550.6722800005</v>
      </c>
      <c r="S63" s="538">
        <v>112134.01108</v>
      </c>
      <c r="T63" s="538">
        <v>132805.13131</v>
      </c>
      <c r="U63" s="538">
        <v>9699.5673999999999</v>
      </c>
      <c r="V63" s="538">
        <v>17226.165919999999</v>
      </c>
      <c r="W63" s="538">
        <v>36288.25662</v>
      </c>
      <c r="X63" s="538">
        <v>19358.063559999999</v>
      </c>
      <c r="Y63" s="538">
        <v>60092.633950000003</v>
      </c>
      <c r="Z63" s="538">
        <v>7367.1812300000001</v>
      </c>
      <c r="AA63" s="538">
        <v>37056.742010000002</v>
      </c>
      <c r="AB63" s="538">
        <v>89505.451849999998</v>
      </c>
      <c r="AC63" s="538">
        <v>9113.9233399999994</v>
      </c>
      <c r="AD63" s="538">
        <v>530647.12826999999</v>
      </c>
      <c r="AE63" s="538">
        <v>14223811.187170001</v>
      </c>
      <c r="AF63" s="538">
        <v>1257698.0569</v>
      </c>
      <c r="AG63" s="538">
        <v>1596296.92117</v>
      </c>
      <c r="AH63" s="538">
        <v>0</v>
      </c>
      <c r="AI63" s="538">
        <v>106263.2993</v>
      </c>
      <c r="AJ63" s="538">
        <v>11263552.909799999</v>
      </c>
    </row>
    <row r="64" spans="1:36" x14ac:dyDescent="0.25">
      <c r="B64" s="539">
        <v>2105</v>
      </c>
      <c r="C64" s="539" t="s">
        <v>261</v>
      </c>
      <c r="D64" s="538">
        <v>192455.53719999999</v>
      </c>
      <c r="E64" s="538">
        <v>347517.58253999997</v>
      </c>
      <c r="F64" s="538">
        <v>348687.87810999999</v>
      </c>
      <c r="G64" s="538">
        <v>139250.61887000001</v>
      </c>
      <c r="H64" s="538">
        <v>1027911.6167199999</v>
      </c>
      <c r="I64" s="538">
        <v>47296.987419999998</v>
      </c>
      <c r="J64" s="538">
        <v>130861.28607</v>
      </c>
      <c r="K64" s="538">
        <v>619.79999999999995</v>
      </c>
      <c r="L64" s="538">
        <v>9698.8893900000003</v>
      </c>
      <c r="M64" s="538">
        <v>0</v>
      </c>
      <c r="N64" s="538">
        <v>79128.13725</v>
      </c>
      <c r="O64" s="538">
        <v>20.456</v>
      </c>
      <c r="P64" s="538">
        <v>30476.552899999999</v>
      </c>
      <c r="Q64" s="538">
        <v>2686.7262300000002</v>
      </c>
      <c r="R64" s="538">
        <v>300788.83525999996</v>
      </c>
      <c r="S64" s="538">
        <v>4750.4116100000001</v>
      </c>
      <c r="T64" s="538">
        <v>10386.64359</v>
      </c>
      <c r="U64" s="538">
        <v>1476.49758</v>
      </c>
      <c r="V64" s="538">
        <v>59.921190000000003</v>
      </c>
      <c r="W64" s="538">
        <v>6533.3604800000003</v>
      </c>
      <c r="X64" s="538">
        <v>80.336119999999994</v>
      </c>
      <c r="Y64" s="538">
        <v>0</v>
      </c>
      <c r="Z64" s="538">
        <v>715.87067000000002</v>
      </c>
      <c r="AA64" s="538">
        <v>0</v>
      </c>
      <c r="AB64" s="538">
        <v>2810.74568</v>
      </c>
      <c r="AC64" s="538">
        <v>10.1881</v>
      </c>
      <c r="AD64" s="538">
        <v>26823.975019999998</v>
      </c>
      <c r="AE64" s="538">
        <v>1355524.4269999999</v>
      </c>
      <c r="AF64" s="538">
        <v>79747.937250000003</v>
      </c>
      <c r="AG64" s="538">
        <v>9758.8105799999994</v>
      </c>
      <c r="AH64" s="538">
        <v>0</v>
      </c>
      <c r="AI64" s="538">
        <v>10.1881</v>
      </c>
      <c r="AJ64" s="538">
        <v>1266007.49107</v>
      </c>
    </row>
    <row r="65" spans="1:36" x14ac:dyDescent="0.25">
      <c r="B65" s="539"/>
      <c r="C65" s="539"/>
      <c r="D65" s="548"/>
      <c r="E65" s="548"/>
      <c r="F65" s="548"/>
      <c r="G65" s="548"/>
      <c r="H65" s="548"/>
      <c r="I65" s="548"/>
      <c r="J65" s="548"/>
      <c r="K65" s="548"/>
      <c r="L65" s="548"/>
      <c r="M65" s="548"/>
      <c r="N65" s="548"/>
      <c r="O65" s="548"/>
      <c r="P65" s="548"/>
      <c r="Q65" s="548"/>
      <c r="R65" s="548"/>
      <c r="S65" s="548"/>
      <c r="T65" s="548"/>
      <c r="U65" s="548"/>
      <c r="V65" s="548"/>
      <c r="W65" s="548"/>
      <c r="X65" s="548"/>
      <c r="Y65" s="548"/>
      <c r="Z65" s="548"/>
      <c r="AA65" s="548"/>
      <c r="AB65" s="548"/>
      <c r="AC65" s="548"/>
      <c r="AD65" s="548"/>
      <c r="AE65" s="548"/>
      <c r="AF65" s="548"/>
      <c r="AG65" s="548"/>
      <c r="AH65" s="548"/>
      <c r="AI65" s="548"/>
      <c r="AJ65" s="548"/>
    </row>
    <row r="66" spans="1:36" x14ac:dyDescent="0.25">
      <c r="B66" s="537">
        <v>26</v>
      </c>
      <c r="C66" s="537" t="s">
        <v>303</v>
      </c>
      <c r="D66" s="545">
        <v>484583.33211000002</v>
      </c>
      <c r="E66" s="545">
        <v>493587.80865000002</v>
      </c>
      <c r="F66" s="545">
        <v>327215.92625000002</v>
      </c>
      <c r="G66" s="545">
        <v>279482.24530000001</v>
      </c>
      <c r="H66" s="545">
        <v>1584869.3123100002</v>
      </c>
      <c r="I66" s="545">
        <v>994.38649999999996</v>
      </c>
      <c r="J66" s="545">
        <v>225335.63397</v>
      </c>
      <c r="K66" s="545">
        <v>0</v>
      </c>
      <c r="L66" s="545">
        <v>31025</v>
      </c>
      <c r="M66" s="545">
        <v>34479.617160000002</v>
      </c>
      <c r="N66" s="545">
        <v>128916.66671</v>
      </c>
      <c r="O66" s="545">
        <v>247.86687000000001</v>
      </c>
      <c r="P66" s="545">
        <v>24200.3</v>
      </c>
      <c r="Q66" s="545">
        <v>208114.15671000001</v>
      </c>
      <c r="R66" s="545">
        <v>653313.62792000012</v>
      </c>
      <c r="S66" s="545">
        <v>182638.27100000001</v>
      </c>
      <c r="T66" s="545">
        <v>11949.9</v>
      </c>
      <c r="U66" s="545">
        <v>0</v>
      </c>
      <c r="V66" s="545">
        <v>0</v>
      </c>
      <c r="W66" s="545">
        <v>0</v>
      </c>
      <c r="X66" s="545">
        <v>0</v>
      </c>
      <c r="Y66" s="545">
        <v>11084.052</v>
      </c>
      <c r="Z66" s="545">
        <v>0</v>
      </c>
      <c r="AA66" s="545">
        <v>50754.41203</v>
      </c>
      <c r="AB66" s="545">
        <v>22748.879499999999</v>
      </c>
      <c r="AC66" s="545">
        <v>51782.015529999997</v>
      </c>
      <c r="AD66" s="545">
        <v>330957.53005999996</v>
      </c>
      <c r="AE66" s="545">
        <v>2569140.4702900001</v>
      </c>
      <c r="AF66" s="545">
        <v>128916.66671</v>
      </c>
      <c r="AG66" s="545">
        <v>65504.617160000002</v>
      </c>
      <c r="AH66" s="545">
        <v>0</v>
      </c>
      <c r="AI66" s="545">
        <v>113620.47956000001</v>
      </c>
      <c r="AJ66" s="545">
        <v>2261098.7068600003</v>
      </c>
    </row>
    <row r="67" spans="1:36" x14ac:dyDescent="0.25">
      <c r="B67" s="543" t="s">
        <v>1862</v>
      </c>
      <c r="C67" s="539" t="s">
        <v>1863</v>
      </c>
      <c r="D67" s="538">
        <v>11000.00035</v>
      </c>
      <c r="E67" s="538">
        <v>96673.30965000001</v>
      </c>
      <c r="F67" s="538">
        <v>0</v>
      </c>
      <c r="G67" s="538">
        <v>227.24</v>
      </c>
      <c r="H67" s="538">
        <v>107900.55000000002</v>
      </c>
      <c r="I67" s="538">
        <v>994.38649999999996</v>
      </c>
      <c r="J67" s="538">
        <v>0</v>
      </c>
      <c r="K67" s="538">
        <v>0</v>
      </c>
      <c r="L67" s="538">
        <v>25000</v>
      </c>
      <c r="M67" s="538">
        <v>34479.617160000002</v>
      </c>
      <c r="N67" s="538">
        <v>0</v>
      </c>
      <c r="O67" s="538">
        <v>247.86687000000001</v>
      </c>
      <c r="P67" s="538">
        <v>20000</v>
      </c>
      <c r="Q67" s="538">
        <v>0</v>
      </c>
      <c r="R67" s="538">
        <v>80721.87053</v>
      </c>
      <c r="S67" s="538">
        <v>13763.271000000001</v>
      </c>
      <c r="T67" s="538">
        <v>9616.2999999999993</v>
      </c>
      <c r="U67" s="538">
        <v>0</v>
      </c>
      <c r="V67" s="538">
        <v>0</v>
      </c>
      <c r="W67" s="538">
        <v>0</v>
      </c>
      <c r="X67" s="538">
        <v>0</v>
      </c>
      <c r="Y67" s="538">
        <v>5909.0519999999997</v>
      </c>
      <c r="Z67" s="538">
        <v>0</v>
      </c>
      <c r="AA67" s="538">
        <v>1512.2707</v>
      </c>
      <c r="AB67" s="538">
        <v>2015.3295700000001</v>
      </c>
      <c r="AC67" s="538">
        <v>500</v>
      </c>
      <c r="AD67" s="538">
        <v>33316.223270000002</v>
      </c>
      <c r="AE67" s="538">
        <v>221938.64380000002</v>
      </c>
      <c r="AF67" s="538">
        <v>0</v>
      </c>
      <c r="AG67" s="538">
        <v>59479.617160000002</v>
      </c>
      <c r="AH67" s="538">
        <v>0</v>
      </c>
      <c r="AI67" s="538">
        <v>7921.3227000000006</v>
      </c>
      <c r="AJ67" s="538">
        <v>154537.70394000001</v>
      </c>
    </row>
    <row r="68" spans="1:36" x14ac:dyDescent="0.25">
      <c r="B68" s="543" t="s">
        <v>1864</v>
      </c>
      <c r="C68" s="539" t="s">
        <v>1865</v>
      </c>
      <c r="D68" s="538">
        <v>473583.33175999997</v>
      </c>
      <c r="E68" s="538">
        <v>396914.49900000001</v>
      </c>
      <c r="F68" s="538">
        <v>313318.33331999998</v>
      </c>
      <c r="G68" s="538">
        <v>261399.1453</v>
      </c>
      <c r="H68" s="538">
        <v>1445215.30938</v>
      </c>
      <c r="I68" s="538">
        <v>0</v>
      </c>
      <c r="J68" s="538">
        <v>225335.63397</v>
      </c>
      <c r="K68" s="538">
        <v>0</v>
      </c>
      <c r="L68" s="538">
        <v>6025</v>
      </c>
      <c r="M68" s="538">
        <v>0</v>
      </c>
      <c r="N68" s="538">
        <v>128916.66671</v>
      </c>
      <c r="O68" s="538">
        <v>0</v>
      </c>
      <c r="P68" s="538">
        <v>4200.3</v>
      </c>
      <c r="Q68" s="538">
        <v>208114.15671000001</v>
      </c>
      <c r="R68" s="538">
        <v>572591.75738999993</v>
      </c>
      <c r="S68" s="538">
        <v>27375</v>
      </c>
      <c r="T68" s="538">
        <v>2333.6</v>
      </c>
      <c r="U68" s="538">
        <v>0</v>
      </c>
      <c r="V68" s="538">
        <v>0</v>
      </c>
      <c r="W68" s="538">
        <v>0</v>
      </c>
      <c r="X68" s="538">
        <v>0</v>
      </c>
      <c r="Y68" s="538">
        <v>1000</v>
      </c>
      <c r="Z68" s="538">
        <v>0</v>
      </c>
      <c r="AA68" s="538">
        <v>49242.141329999999</v>
      </c>
      <c r="AB68" s="538">
        <v>15907.9666</v>
      </c>
      <c r="AC68" s="538">
        <v>51282.015529999997</v>
      </c>
      <c r="AD68" s="538">
        <v>147140.72345999998</v>
      </c>
      <c r="AE68" s="538">
        <v>2164947.7902299999</v>
      </c>
      <c r="AF68" s="538">
        <v>128916.66671</v>
      </c>
      <c r="AG68" s="538">
        <v>6025</v>
      </c>
      <c r="AH68" s="538">
        <v>0</v>
      </c>
      <c r="AI68" s="538">
        <v>101524.15685999999</v>
      </c>
      <c r="AJ68" s="538">
        <v>1928481.9666600002</v>
      </c>
    </row>
    <row r="69" spans="1:36" x14ac:dyDescent="0.25">
      <c r="B69" s="539"/>
      <c r="C69" s="53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</row>
    <row r="70" spans="1:36" x14ac:dyDescent="0.25">
      <c r="B70" s="537">
        <v>3</v>
      </c>
      <c r="C70" s="537" t="s">
        <v>360</v>
      </c>
      <c r="D70" s="545">
        <v>526948.60146000003</v>
      </c>
      <c r="E70" s="545">
        <v>789796.53859000001</v>
      </c>
      <c r="F70" s="545">
        <v>1250234.80831</v>
      </c>
      <c r="G70" s="545">
        <v>447444.74231</v>
      </c>
      <c r="H70" s="545">
        <v>3014424.6906699999</v>
      </c>
      <c r="I70" s="545">
        <v>199243.19239000001</v>
      </c>
      <c r="J70" s="545">
        <v>351235.85027</v>
      </c>
      <c r="K70" s="545">
        <v>80499.926999999996</v>
      </c>
      <c r="L70" s="545">
        <v>440556.90341000003</v>
      </c>
      <c r="M70" s="545">
        <v>81131.488599999997</v>
      </c>
      <c r="N70" s="545">
        <v>379694.44672000001</v>
      </c>
      <c r="O70" s="545">
        <v>59417.056449999996</v>
      </c>
      <c r="P70" s="545">
        <v>63971.907039999998</v>
      </c>
      <c r="Q70" s="545">
        <v>150854.12009000001</v>
      </c>
      <c r="R70" s="545">
        <v>1806604.8919700005</v>
      </c>
      <c r="S70" s="545">
        <v>57632.712619999998</v>
      </c>
      <c r="T70" s="545">
        <v>24179.323810000002</v>
      </c>
      <c r="U70" s="545">
        <v>12689.092070000001</v>
      </c>
      <c r="V70" s="545">
        <v>11250.26037</v>
      </c>
      <c r="W70" s="545">
        <v>30493.690439999998</v>
      </c>
      <c r="X70" s="545">
        <v>7193.2017599999999</v>
      </c>
      <c r="Y70" s="545">
        <v>14567.539000000001</v>
      </c>
      <c r="Z70" s="545">
        <v>11419.496230000001</v>
      </c>
      <c r="AA70" s="545">
        <v>19927.456109999999</v>
      </c>
      <c r="AB70" s="545">
        <v>23905.010340000001</v>
      </c>
      <c r="AC70" s="545">
        <v>17568.577809999999</v>
      </c>
      <c r="AD70" s="545">
        <v>230826.36055999997</v>
      </c>
      <c r="AE70" s="545">
        <v>5051855.9432000006</v>
      </c>
      <c r="AF70" s="545">
        <v>460194.37372000003</v>
      </c>
      <c r="AG70" s="545">
        <v>532938.65237999998</v>
      </c>
      <c r="AH70" s="545">
        <v>0</v>
      </c>
      <c r="AI70" s="545">
        <v>52063.572920000006</v>
      </c>
      <c r="AJ70" s="545">
        <v>4006659.3441799995</v>
      </c>
    </row>
    <row r="71" spans="1:36" x14ac:dyDescent="0.25">
      <c r="B71" s="539"/>
      <c r="C71" s="539"/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8"/>
      <c r="AB71" s="538"/>
      <c r="AC71" s="538"/>
      <c r="AD71" s="538"/>
      <c r="AE71" s="538"/>
      <c r="AF71" s="538"/>
      <c r="AG71" s="538"/>
      <c r="AH71" s="538"/>
      <c r="AI71" s="538"/>
      <c r="AJ71" s="538"/>
    </row>
    <row r="72" spans="1:36" s="14" customFormat="1" x14ac:dyDescent="0.25">
      <c r="A72" s="468"/>
      <c r="B72" s="537">
        <v>31</v>
      </c>
      <c r="C72" s="537" t="s">
        <v>338</v>
      </c>
      <c r="D72" s="538">
        <v>449900</v>
      </c>
      <c r="E72" s="538">
        <v>582479.73600000003</v>
      </c>
      <c r="F72" s="538">
        <v>919241.6</v>
      </c>
      <c r="G72" s="538">
        <v>394760</v>
      </c>
      <c r="H72" s="538">
        <v>2346381.3360000001</v>
      </c>
      <c r="I72" s="538">
        <v>146000</v>
      </c>
      <c r="J72" s="538">
        <v>300000</v>
      </c>
      <c r="K72" s="538">
        <v>66707.709000000003</v>
      </c>
      <c r="L72" s="538">
        <v>220000</v>
      </c>
      <c r="M72" s="538">
        <v>65711.544999999998</v>
      </c>
      <c r="N72" s="538">
        <v>310159.20899999997</v>
      </c>
      <c r="O72" s="538">
        <v>44951</v>
      </c>
      <c r="P72" s="538">
        <v>56300</v>
      </c>
      <c r="Q72" s="538">
        <v>95457.728000000003</v>
      </c>
      <c r="R72" s="538">
        <v>1305287.1910000001</v>
      </c>
      <c r="S72" s="538">
        <v>51748</v>
      </c>
      <c r="T72" s="538">
        <v>21083.922999999999</v>
      </c>
      <c r="U72" s="538">
        <v>11000</v>
      </c>
      <c r="V72" s="538">
        <v>11090.785</v>
      </c>
      <c r="W72" s="538">
        <v>21738.120999999999</v>
      </c>
      <c r="X72" s="538">
        <v>14000</v>
      </c>
      <c r="Y72" s="538">
        <v>17513.17785</v>
      </c>
      <c r="Z72" s="538">
        <v>11271.944649999999</v>
      </c>
      <c r="AA72" s="538">
        <v>20968.599999999999</v>
      </c>
      <c r="AB72" s="538">
        <v>18122.5</v>
      </c>
      <c r="AC72" s="538">
        <v>16701.099999999999</v>
      </c>
      <c r="AD72" s="538">
        <v>215238.15150000001</v>
      </c>
      <c r="AE72" s="538">
        <v>3866906.6785000004</v>
      </c>
      <c r="AF72" s="538">
        <v>376866.91799999995</v>
      </c>
      <c r="AG72" s="538">
        <v>296802.33</v>
      </c>
      <c r="AH72" s="538">
        <v>0</v>
      </c>
      <c r="AI72" s="538">
        <v>55182.877849999997</v>
      </c>
      <c r="AJ72" s="538">
        <v>3138054.55265</v>
      </c>
    </row>
    <row r="73" spans="1:36" s="14" customFormat="1" x14ac:dyDescent="0.25">
      <c r="A73" s="468"/>
      <c r="B73" s="537">
        <v>33</v>
      </c>
      <c r="C73" s="537" t="s">
        <v>343</v>
      </c>
      <c r="D73" s="538">
        <v>72784.288660000006</v>
      </c>
      <c r="E73" s="538">
        <v>148771.15104</v>
      </c>
      <c r="F73" s="538">
        <v>213197.36512</v>
      </c>
      <c r="G73" s="538">
        <v>58100.995510000001</v>
      </c>
      <c r="H73" s="538">
        <v>492853.80032999994</v>
      </c>
      <c r="I73" s="538">
        <v>33863.243139999999</v>
      </c>
      <c r="J73" s="538">
        <v>47910.101060000001</v>
      </c>
      <c r="K73" s="538">
        <v>13521.602000000001</v>
      </c>
      <c r="L73" s="538">
        <v>198230.02228</v>
      </c>
      <c r="M73" s="538">
        <v>14847.60665</v>
      </c>
      <c r="N73" s="538">
        <v>50875.199840000001</v>
      </c>
      <c r="O73" s="538">
        <v>9426.24359</v>
      </c>
      <c r="P73" s="538">
        <v>4597.8224099999998</v>
      </c>
      <c r="Q73" s="538">
        <v>19628.615399999999</v>
      </c>
      <c r="R73" s="538">
        <v>392900.45637000003</v>
      </c>
      <c r="S73" s="538">
        <v>5842.27171</v>
      </c>
      <c r="T73" s="538">
        <v>1648.58664</v>
      </c>
      <c r="U73" s="538">
        <v>1475.4078</v>
      </c>
      <c r="V73" s="538">
        <v>449.26413000000002</v>
      </c>
      <c r="W73" s="538">
        <v>7585.9768299999996</v>
      </c>
      <c r="X73" s="538">
        <v>0</v>
      </c>
      <c r="Y73" s="538">
        <v>2.6579999999999999E-2</v>
      </c>
      <c r="Z73" s="538">
        <v>102.71679</v>
      </c>
      <c r="AA73" s="538">
        <v>1082.1643899999999</v>
      </c>
      <c r="AB73" s="538">
        <v>2933.6862700000001</v>
      </c>
      <c r="AC73" s="538">
        <v>849.16663000000005</v>
      </c>
      <c r="AD73" s="538">
        <v>21969.267769999999</v>
      </c>
      <c r="AE73" s="538">
        <v>907723.52447000006</v>
      </c>
      <c r="AF73" s="538">
        <v>64396.80184</v>
      </c>
      <c r="AG73" s="538">
        <v>213526.89306</v>
      </c>
      <c r="AH73" s="538">
        <v>0</v>
      </c>
      <c r="AI73" s="538">
        <v>1931.3575999999998</v>
      </c>
      <c r="AJ73" s="538">
        <v>627868.47196999984</v>
      </c>
    </row>
    <row r="74" spans="1:36" x14ac:dyDescent="0.25">
      <c r="B74" s="539"/>
      <c r="C74" s="539" t="s">
        <v>1869</v>
      </c>
      <c r="D74" s="538">
        <v>1E-4</v>
      </c>
      <c r="E74" s="538">
        <v>11883.388559999999</v>
      </c>
      <c r="F74" s="538">
        <v>19005.67901</v>
      </c>
      <c r="G74" s="538">
        <v>7.16472</v>
      </c>
      <c r="H74" s="538">
        <v>30896.232389999997</v>
      </c>
      <c r="I74" s="538">
        <v>13.746639999999999</v>
      </c>
      <c r="J74" s="538">
        <v>85.334500000000006</v>
      </c>
      <c r="K74" s="538">
        <v>0</v>
      </c>
      <c r="L74" s="538">
        <v>0</v>
      </c>
      <c r="M74" s="538">
        <v>305.94166999999999</v>
      </c>
      <c r="N74" s="538">
        <v>420.35550000000001</v>
      </c>
      <c r="O74" s="538">
        <v>2882.4164099999998</v>
      </c>
      <c r="P74" s="538">
        <v>212.53219000000001</v>
      </c>
      <c r="Q74" s="538">
        <v>34045.946609999999</v>
      </c>
      <c r="R74" s="538">
        <v>37966.273520000002</v>
      </c>
      <c r="S74" s="538">
        <v>-1147.54324</v>
      </c>
      <c r="T74" s="538">
        <v>0</v>
      </c>
      <c r="U74" s="538">
        <v>13.312239999999999</v>
      </c>
      <c r="V74" s="538">
        <v>-376.71541000000002</v>
      </c>
      <c r="W74" s="538">
        <v>0</v>
      </c>
      <c r="X74" s="538">
        <v>-6850.9202800000003</v>
      </c>
      <c r="Y74" s="538">
        <v>-2973.6381499999998</v>
      </c>
      <c r="Z74" s="538">
        <v>0</v>
      </c>
      <c r="AA74" s="538">
        <v>-2706.1307499999998</v>
      </c>
      <c r="AB74" s="538">
        <v>0</v>
      </c>
      <c r="AC74" s="538">
        <v>0</v>
      </c>
      <c r="AD74" s="538">
        <v>-14041.635590000002</v>
      </c>
      <c r="AE74" s="538">
        <v>54820.870320000002</v>
      </c>
      <c r="AF74" s="538">
        <v>420.35550000000001</v>
      </c>
      <c r="AG74" s="538">
        <v>-70.773740000000032</v>
      </c>
      <c r="AH74" s="538">
        <v>0</v>
      </c>
      <c r="AI74" s="538">
        <v>-5679.7688999999991</v>
      </c>
      <c r="AJ74" s="538">
        <v>60151.057460000011</v>
      </c>
    </row>
    <row r="75" spans="1:36" x14ac:dyDescent="0.25">
      <c r="B75" s="539"/>
      <c r="C75" s="53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</row>
    <row r="76" spans="1:36" x14ac:dyDescent="0.25">
      <c r="B76" s="537"/>
      <c r="C76" s="537" t="s">
        <v>1866</v>
      </c>
      <c r="D76" s="538">
        <v>35705.208420000003</v>
      </c>
      <c r="E76" s="538">
        <v>17520.618620000001</v>
      </c>
      <c r="F76" s="538">
        <v>52720.170599999998</v>
      </c>
      <c r="G76" s="538">
        <v>20851.35295</v>
      </c>
      <c r="H76" s="538">
        <v>126797.35059</v>
      </c>
      <c r="I76" s="538">
        <v>5398.7595199999996</v>
      </c>
      <c r="J76" s="538">
        <v>20495.530569999999</v>
      </c>
      <c r="K76" s="538">
        <v>3395.1480000000001</v>
      </c>
      <c r="L76" s="538">
        <v>20024.50632</v>
      </c>
      <c r="M76" s="538">
        <v>5628.3383599999997</v>
      </c>
      <c r="N76" s="538">
        <v>21767.14068</v>
      </c>
      <c r="O76" s="538">
        <v>2473.7242200000001</v>
      </c>
      <c r="P76" s="538">
        <v>1898.2190900000001</v>
      </c>
      <c r="Q76" s="538">
        <v>1751.95436</v>
      </c>
      <c r="R76" s="538">
        <v>82833.321120000008</v>
      </c>
      <c r="S76" s="538">
        <v>-672.62050999999997</v>
      </c>
      <c r="T76" s="538">
        <v>29.108160000000002</v>
      </c>
      <c r="U76" s="538">
        <v>43.628230000000002</v>
      </c>
      <c r="V76" s="538">
        <v>195.71014</v>
      </c>
      <c r="W76" s="538">
        <v>676.52701999999999</v>
      </c>
      <c r="X76" s="538">
        <v>-1228.1880200000001</v>
      </c>
      <c r="Y76" s="538">
        <v>-4718.9602199999999</v>
      </c>
      <c r="Z76" s="538">
        <v>85.318380000000005</v>
      </c>
      <c r="AA76" s="538">
        <v>356.33287999999999</v>
      </c>
      <c r="AB76" s="538">
        <v>1028.3448100000001</v>
      </c>
      <c r="AC76" s="538">
        <v>510.43975</v>
      </c>
      <c r="AD76" s="538">
        <v>-3694.3593799999994</v>
      </c>
      <c r="AE76" s="538">
        <v>205936.31233000002</v>
      </c>
      <c r="AF76" s="538">
        <v>25162.288680000001</v>
      </c>
      <c r="AG76" s="538">
        <v>25848.554819999998</v>
      </c>
      <c r="AH76" s="538">
        <v>0</v>
      </c>
      <c r="AI76" s="538">
        <v>-3852.18759</v>
      </c>
      <c r="AJ76" s="538">
        <v>158777.65642000004</v>
      </c>
    </row>
    <row r="77" spans="1:36" x14ac:dyDescent="0.25">
      <c r="B77" s="539"/>
      <c r="C77" s="53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</row>
    <row r="78" spans="1:36" x14ac:dyDescent="0.25">
      <c r="B78" s="537"/>
      <c r="C78" s="537" t="s">
        <v>567</v>
      </c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</row>
    <row r="79" spans="1:36" x14ac:dyDescent="0.25">
      <c r="B79" s="539"/>
      <c r="C79" s="539" t="s">
        <v>576</v>
      </c>
      <c r="D79" s="544">
        <v>0.84888191168096649</v>
      </c>
      <c r="E79" s="544">
        <v>0.77759244903212621</v>
      </c>
      <c r="F79" s="544">
        <v>0.87337480417947855</v>
      </c>
      <c r="G79" s="544">
        <v>0.86765950259361257</v>
      </c>
      <c r="H79" s="544">
        <v>0.84636954418358368</v>
      </c>
      <c r="I79" s="544">
        <v>0.82397617685139346</v>
      </c>
      <c r="J79" s="544">
        <v>0.8649435934520715</v>
      </c>
      <c r="K79" s="544">
        <v>0.83448414694988293</v>
      </c>
      <c r="L79" s="544">
        <v>1.0014136798466422</v>
      </c>
      <c r="M79" s="544">
        <v>0.93932870354455122</v>
      </c>
      <c r="N79" s="544">
        <v>0.87959602680962612</v>
      </c>
      <c r="O79" s="544">
        <v>0.80830738046174011</v>
      </c>
      <c r="P79" s="544">
        <v>0.85367905755159534</v>
      </c>
      <c r="Q79" s="544">
        <v>0.95876196561235938</v>
      </c>
      <c r="R79" s="544">
        <v>0.88621737076487117</v>
      </c>
      <c r="S79" s="544">
        <v>0.90855268665701827</v>
      </c>
      <c r="T79" s="544">
        <v>0.80450200787831283</v>
      </c>
      <c r="U79" s="544">
        <v>0.70610162099361085</v>
      </c>
      <c r="V79" s="544">
        <v>0.87908270259727495</v>
      </c>
      <c r="W79" s="544">
        <v>0.93482042362445694</v>
      </c>
      <c r="X79" s="544">
        <v>0.67876404790136913</v>
      </c>
      <c r="Y79" s="544">
        <v>0.78495564424264941</v>
      </c>
      <c r="Z79" s="544">
        <v>0.77946988225046965</v>
      </c>
      <c r="AA79" s="544">
        <v>0.90823602294587857</v>
      </c>
      <c r="AB79" s="544">
        <v>0.90705130082004115</v>
      </c>
      <c r="AC79" s="544">
        <v>0.96309197268194391</v>
      </c>
      <c r="AD79" s="544">
        <v>0.87679015367440161</v>
      </c>
      <c r="AE79" s="544">
        <v>0.86074782093821112</v>
      </c>
      <c r="AF79" s="544">
        <v>0.87361603945485111</v>
      </c>
      <c r="AG79" s="544">
        <v>0.98111150143887893</v>
      </c>
      <c r="AH79" s="544">
        <v>0</v>
      </c>
      <c r="AI79" s="544">
        <v>0.8859709594282259</v>
      </c>
      <c r="AJ79" s="544">
        <v>0.84964977809671582</v>
      </c>
    </row>
    <row r="80" spans="1:36" x14ac:dyDescent="0.25">
      <c r="B80" s="539"/>
      <c r="C80" s="539" t="s">
        <v>1213</v>
      </c>
      <c r="D80" s="544">
        <v>1.3670589789032699E-2</v>
      </c>
      <c r="E80" s="544">
        <v>3.2852148260907862E-2</v>
      </c>
      <c r="F80" s="544">
        <v>3.2481582182871387E-2</v>
      </c>
      <c r="G80" s="544">
        <v>1.9795396833305449E-2</v>
      </c>
      <c r="H80" s="544">
        <v>2.6489698272477404E-2</v>
      </c>
      <c r="I80" s="544">
        <v>4.4019577599207549E-2</v>
      </c>
      <c r="J80" s="544">
        <v>1.2756418247541527E-2</v>
      </c>
      <c r="K80" s="544">
        <v>1.0229380613203188E-8</v>
      </c>
      <c r="L80" s="544">
        <v>4.2836392027837546E-2</v>
      </c>
      <c r="M80" s="544">
        <v>2.2737106025863124E-2</v>
      </c>
      <c r="N80" s="544">
        <v>9.4098050060998379E-3</v>
      </c>
      <c r="O80" s="544">
        <v>2.6659100480657359E-2</v>
      </c>
      <c r="P80" s="544">
        <v>1.2517696515102514E-2</v>
      </c>
      <c r="Q80" s="544">
        <v>4.891770737456369E-2</v>
      </c>
      <c r="R80" s="544">
        <v>2.4215566996849833E-2</v>
      </c>
      <c r="S80" s="544">
        <v>1.9365218817556373E-2</v>
      </c>
      <c r="T80" s="544">
        <v>3.3867123460987421E-2</v>
      </c>
      <c r="U80" s="544">
        <v>8.3032575441871079E-2</v>
      </c>
      <c r="V80" s="544">
        <v>7.7111651522044938E-2</v>
      </c>
      <c r="W80" s="544">
        <v>1.11218505455355E-3</v>
      </c>
      <c r="X80" s="544">
        <v>8.1223640063197641E-2</v>
      </c>
      <c r="Y80" s="544">
        <v>0.12595470268815273</v>
      </c>
      <c r="Z80" s="544">
        <v>3.8176842266168409E-2</v>
      </c>
      <c r="AA80" s="544">
        <v>6.6832463649283205E-2</v>
      </c>
      <c r="AB80" s="544">
        <v>5.1376440014407589E-2</v>
      </c>
      <c r="AC80" s="544">
        <v>6.1378499563379041E-2</v>
      </c>
      <c r="AD80" s="544">
        <v>4.1129385273347571E-2</v>
      </c>
      <c r="AE80" s="544">
        <v>2.6266418528402932E-2</v>
      </c>
      <c r="AF80" s="544">
        <v>8.7305723179783318E-3</v>
      </c>
      <c r="AG80" s="544">
        <v>3.8242358482385969E-2</v>
      </c>
      <c r="AH80" s="544">
        <v>0</v>
      </c>
      <c r="AI80" s="544">
        <v>8.2770304649715812E-2</v>
      </c>
      <c r="AJ80" s="544">
        <v>2.636112945256892E-2</v>
      </c>
    </row>
    <row r="81" spans="2:36" x14ac:dyDescent="0.25">
      <c r="B81" s="539"/>
      <c r="C81" s="539" t="s">
        <v>1828</v>
      </c>
      <c r="D81" s="544">
        <v>8.3826673950169565E-3</v>
      </c>
      <c r="E81" s="544">
        <v>1.2604137985689129E-2</v>
      </c>
      <c r="F81" s="544">
        <v>1.8912975442233453E-2</v>
      </c>
      <c r="G81" s="544">
        <v>3.6485608887180162E-3</v>
      </c>
      <c r="H81" s="544">
        <v>1.1441482353796746E-2</v>
      </c>
      <c r="I81" s="544">
        <v>1.3448376231598157E-2</v>
      </c>
      <c r="J81" s="544">
        <v>3.0399693254279862E-3</v>
      </c>
      <c r="K81" s="544">
        <v>1.0229380613203188E-8</v>
      </c>
      <c r="L81" s="544">
        <v>2.2079962131877216E-2</v>
      </c>
      <c r="M81" s="544">
        <v>1.4603447017830928E-2</v>
      </c>
      <c r="N81" s="544">
        <v>1.6073817865211993E-3</v>
      </c>
      <c r="O81" s="544">
        <v>3.2883555378930562E-2</v>
      </c>
      <c r="P81" s="544">
        <v>7.4446681298601476E-3</v>
      </c>
      <c r="Q81" s="544">
        <v>1.111879220911064E-3</v>
      </c>
      <c r="R81" s="544">
        <v>5.1462436638856357E-3</v>
      </c>
      <c r="S81" s="544">
        <v>1.6716173169345913E-2</v>
      </c>
      <c r="T81" s="544">
        <v>9.1416631243166589E-3</v>
      </c>
      <c r="U81" s="544">
        <v>3.0410394158349747E-2</v>
      </c>
      <c r="V81" s="544">
        <v>2.3989577610386014E-2</v>
      </c>
      <c r="W81" s="544">
        <v>0</v>
      </c>
      <c r="X81" s="544">
        <v>7.9778898125819467E-2</v>
      </c>
      <c r="Y81" s="544">
        <v>0</v>
      </c>
      <c r="Z81" s="544">
        <v>1.2910107155541757E-2</v>
      </c>
      <c r="AA81" s="544">
        <v>0</v>
      </c>
      <c r="AB81" s="544">
        <v>1.5700217277778202E-2</v>
      </c>
      <c r="AC81" s="544">
        <v>0</v>
      </c>
      <c r="AD81" s="544">
        <v>1.3552665447343085E-2</v>
      </c>
      <c r="AE81" s="544">
        <v>9.2311425985909003E-3</v>
      </c>
      <c r="AF81" s="544">
        <v>1.4688312106278742E-3</v>
      </c>
      <c r="AG81" s="544">
        <v>1.9423511114125592E-2</v>
      </c>
      <c r="AH81" s="544">
        <v>0</v>
      </c>
      <c r="AI81" s="544">
        <v>0</v>
      </c>
      <c r="AJ81" s="544">
        <v>1.0535511141783103E-2</v>
      </c>
    </row>
    <row r="82" spans="2:36" x14ac:dyDescent="0.25">
      <c r="B82" s="539"/>
      <c r="C82" s="539" t="s">
        <v>1829</v>
      </c>
      <c r="D82" s="544">
        <v>1.7187568036238061E-2</v>
      </c>
      <c r="E82" s="544">
        <v>4.11694706015494E-2</v>
      </c>
      <c r="F82" s="544">
        <v>4.1248079182305747E-2</v>
      </c>
      <c r="G82" s="544">
        <v>4.8072581246075975E-2</v>
      </c>
      <c r="H82" s="544">
        <v>3.7362614926699442E-2</v>
      </c>
      <c r="I82" s="544">
        <v>8.1072620936587639E-2</v>
      </c>
      <c r="J82" s="544">
        <v>3.8022866426117276E-2</v>
      </c>
      <c r="K82" s="544">
        <v>0</v>
      </c>
      <c r="L82" s="544">
        <v>4.4086138583628379E-2</v>
      </c>
      <c r="M82" s="544">
        <v>2.2234209156378623E-2</v>
      </c>
      <c r="N82" s="544">
        <v>5.1767750544873106E-2</v>
      </c>
      <c r="O82" s="544">
        <v>2.4272481025170371E-2</v>
      </c>
      <c r="P82" s="544">
        <v>2.2026607505629674E-2</v>
      </c>
      <c r="Q82" s="544">
        <v>4.717408238621712E-2</v>
      </c>
      <c r="R82" s="544">
        <v>4.4586068301863041E-2</v>
      </c>
      <c r="S82" s="544">
        <v>2.3862769500441888E-2</v>
      </c>
      <c r="T82" s="544">
        <v>5.8690224567047117E-2</v>
      </c>
      <c r="U82" s="544">
        <v>0.11813466466347711</v>
      </c>
      <c r="V82" s="544">
        <v>8.9161329124572308E-2</v>
      </c>
      <c r="W82" s="544">
        <v>1.7693666302214166E-3</v>
      </c>
      <c r="X82" s="544">
        <v>7.0204906924475327E-2</v>
      </c>
      <c r="Y82" s="544">
        <v>0.14829944810343576</v>
      </c>
      <c r="Z82" s="544">
        <v>7.57315356479559E-2</v>
      </c>
      <c r="AA82" s="544">
        <v>0</v>
      </c>
      <c r="AB82" s="544">
        <v>2.8104547377699657E-2</v>
      </c>
      <c r="AC82" s="544">
        <v>0</v>
      </c>
      <c r="AD82" s="544">
        <v>5.8613117771801969E-2</v>
      </c>
      <c r="AE82" s="544">
        <v>4.0464366108809526E-2</v>
      </c>
      <c r="AF82" s="544">
        <v>5.1767750544873106E-2</v>
      </c>
      <c r="AG82" s="544">
        <v>3.9952653304128623E-2</v>
      </c>
      <c r="AH82" s="544">
        <v>0</v>
      </c>
      <c r="AI82" s="544">
        <v>0.14804883265308127</v>
      </c>
      <c r="AJ82" s="544">
        <v>4.0129211545709399E-2</v>
      </c>
    </row>
    <row r="83" spans="2:36" x14ac:dyDescent="0.25">
      <c r="B83" s="539"/>
      <c r="C83" s="539" t="s">
        <v>1115</v>
      </c>
      <c r="D83" s="544">
        <v>2.3999239173324385E-2</v>
      </c>
      <c r="E83" s="544">
        <v>3.028043032276093E-2</v>
      </c>
      <c r="F83" s="544">
        <v>4.9742625185311605E-2</v>
      </c>
      <c r="G83" s="544">
        <v>3.8905492561145262E-2</v>
      </c>
      <c r="H83" s="544">
        <v>3.9217886690113099E-2</v>
      </c>
      <c r="I83" s="544">
        <v>1.8421173417801317E-2</v>
      </c>
      <c r="J83" s="544">
        <v>3.0516754438119069E-2</v>
      </c>
      <c r="K83" s="544">
        <v>0</v>
      </c>
      <c r="L83" s="544">
        <v>0</v>
      </c>
      <c r="M83" s="544">
        <v>3.0781150702745116E-2</v>
      </c>
      <c r="N83" s="544">
        <v>3.0508975205630125E-2</v>
      </c>
      <c r="O83" s="544">
        <v>2.1019501226970244E-2</v>
      </c>
      <c r="P83" s="544">
        <v>1.6672381313076905E-2</v>
      </c>
      <c r="Q83" s="544">
        <v>0.62977490303085482</v>
      </c>
      <c r="R83" s="544">
        <v>2.7518468712725997E-2</v>
      </c>
      <c r="S83" s="544">
        <v>3.7801452301791827E-2</v>
      </c>
      <c r="T83" s="544">
        <v>3.7240229106060365E-6</v>
      </c>
      <c r="U83" s="544">
        <v>0</v>
      </c>
      <c r="V83" s="544">
        <v>0.11432778660179829</v>
      </c>
      <c r="W83" s="544">
        <v>2.4198580813731729E-5</v>
      </c>
      <c r="X83" s="544">
        <v>1</v>
      </c>
      <c r="Y83" s="544">
        <v>0</v>
      </c>
      <c r="Z83" s="544">
        <v>6.2800552864492251E-2</v>
      </c>
      <c r="AA83" s="544">
        <v>0</v>
      </c>
      <c r="AB83" s="544">
        <v>2.9570254519210592E-2</v>
      </c>
      <c r="AC83" s="544">
        <v>0</v>
      </c>
      <c r="AD83" s="544">
        <v>3.5140737155362409E-2</v>
      </c>
      <c r="AE83" s="544">
        <v>3.7094257289907978E-2</v>
      </c>
      <c r="AF83" s="544">
        <v>3.0508975205630125E-2</v>
      </c>
      <c r="AG83" s="544">
        <v>3.0888928279458785E-2</v>
      </c>
      <c r="AH83" s="544">
        <v>0</v>
      </c>
      <c r="AI83" s="544">
        <v>0</v>
      </c>
      <c r="AJ83" s="544">
        <v>3.7766113942402792E-2</v>
      </c>
    </row>
    <row r="84" spans="2:36" x14ac:dyDescent="0.25">
      <c r="B84" s="539"/>
      <c r="C84" s="539" t="s">
        <v>1830</v>
      </c>
      <c r="D84" s="544">
        <v>2.8601686355812009E-2</v>
      </c>
      <c r="E84" s="544">
        <v>0.26154640944370333</v>
      </c>
      <c r="F84" s="544">
        <v>3.5794659091758309E-2</v>
      </c>
      <c r="G84" s="544">
        <v>5.9703400439981381E-2</v>
      </c>
      <c r="H84" s="544">
        <v>3.6754134862248752E-2</v>
      </c>
      <c r="I84" s="544">
        <v>0.15531050691207948</v>
      </c>
      <c r="J84" s="544">
        <v>0</v>
      </c>
      <c r="K84" s="544">
        <v>0</v>
      </c>
      <c r="L84" s="544">
        <v>0</v>
      </c>
      <c r="M84" s="544">
        <v>1</v>
      </c>
      <c r="N84" s="544">
        <v>3.0673014977155955E-2</v>
      </c>
      <c r="O84" s="544">
        <v>2.4185392431354265E-2</v>
      </c>
      <c r="P84" s="544">
        <v>4.7503649577092362E-2</v>
      </c>
      <c r="Q84" s="544">
        <v>5.0539094693545138E-2</v>
      </c>
      <c r="R84" s="544">
        <v>4.7553208498103273E-2</v>
      </c>
      <c r="S84" s="544">
        <v>2.5904746120079983E-2</v>
      </c>
      <c r="T84" s="544">
        <v>6.5274490075035718E-2</v>
      </c>
      <c r="U84" s="544">
        <v>0.14954057135569984</v>
      </c>
      <c r="V84" s="544">
        <v>9.9024041610857982E-2</v>
      </c>
      <c r="W84" s="544">
        <v>1.2217112727269483E-2</v>
      </c>
      <c r="X84" s="544">
        <v>0.27671750074828261</v>
      </c>
      <c r="Y84" s="544">
        <v>0.12430545594888248</v>
      </c>
      <c r="Z84" s="544">
        <v>0.27731616200723114</v>
      </c>
      <c r="AA84" s="544">
        <v>6.6832463649283205E-2</v>
      </c>
      <c r="AB84" s="544">
        <v>8.0933808214233488E-2</v>
      </c>
      <c r="AC84" s="544">
        <v>6.138458942057079E-2</v>
      </c>
      <c r="AD84" s="544">
        <v>7.1515546144411399E-2</v>
      </c>
      <c r="AE84" s="544">
        <v>4.4612282556317058E-2</v>
      </c>
      <c r="AF84" s="544">
        <v>3.0673014977155955E-2</v>
      </c>
      <c r="AG84" s="544">
        <v>9.9033916858460705E-2</v>
      </c>
      <c r="AH84" s="544">
        <v>0</v>
      </c>
      <c r="AI84" s="544">
        <v>8.138281426354825E-2</v>
      </c>
      <c r="AJ84" s="544">
        <v>4.0440600934525936E-2</v>
      </c>
    </row>
    <row r="85" spans="2:36" x14ac:dyDescent="0.25">
      <c r="B85" s="539"/>
      <c r="C85" s="539" t="s">
        <v>1831</v>
      </c>
      <c r="D85" s="544">
        <v>0</v>
      </c>
      <c r="E85" s="544">
        <v>9.913309538450242E-2</v>
      </c>
      <c r="F85" s="544">
        <v>9.5666286603643265E-7</v>
      </c>
      <c r="G85" s="544">
        <v>0</v>
      </c>
      <c r="H85" s="544">
        <v>8.6714569774780648E-2</v>
      </c>
      <c r="I85" s="544">
        <v>0</v>
      </c>
      <c r="J85" s="544">
        <v>0</v>
      </c>
      <c r="K85" s="544">
        <v>0</v>
      </c>
      <c r="L85" s="544">
        <v>0</v>
      </c>
      <c r="M85" s="544">
        <v>3.8181283743669969E-2</v>
      </c>
      <c r="N85" s="544">
        <v>0</v>
      </c>
      <c r="O85" s="544">
        <v>0</v>
      </c>
      <c r="P85" s="544">
        <v>0</v>
      </c>
      <c r="Q85" s="544">
        <v>0</v>
      </c>
      <c r="R85" s="544">
        <v>3.3693370343115807E-2</v>
      </c>
      <c r="S85" s="544">
        <v>0</v>
      </c>
      <c r="T85" s="544">
        <v>0</v>
      </c>
      <c r="U85" s="544">
        <v>0</v>
      </c>
      <c r="V85" s="544">
        <v>0</v>
      </c>
      <c r="W85" s="544">
        <v>0</v>
      </c>
      <c r="X85" s="544">
        <v>0</v>
      </c>
      <c r="Y85" s="544">
        <v>0</v>
      </c>
      <c r="Z85" s="544">
        <v>0</v>
      </c>
      <c r="AA85" s="544">
        <v>0</v>
      </c>
      <c r="AB85" s="544">
        <v>0</v>
      </c>
      <c r="AC85" s="544">
        <v>0</v>
      </c>
      <c r="AD85" s="544">
        <v>0</v>
      </c>
      <c r="AE85" s="544">
        <v>8.3687352656163616E-2</v>
      </c>
      <c r="AF85" s="544">
        <v>0</v>
      </c>
      <c r="AG85" s="544">
        <v>3.8181283743669969E-2</v>
      </c>
      <c r="AH85" s="544">
        <v>0</v>
      </c>
      <c r="AI85" s="544">
        <v>0</v>
      </c>
      <c r="AJ85" s="544">
        <v>8.6714569774780648E-2</v>
      </c>
    </row>
    <row r="86" spans="2:36" x14ac:dyDescent="0.25">
      <c r="B86" s="539"/>
      <c r="C86" s="539" t="s">
        <v>1117</v>
      </c>
      <c r="D86" s="544">
        <v>4.1341731976119366E-2</v>
      </c>
      <c r="E86" s="544">
        <v>6.796707810759009E-2</v>
      </c>
      <c r="F86" s="544">
        <v>1.4820056961870271E-3</v>
      </c>
      <c r="G86" s="544">
        <v>9.2254338137933392E-2</v>
      </c>
      <c r="H86" s="544">
        <v>6.4930994214391261E-2</v>
      </c>
      <c r="I86" s="544">
        <v>0</v>
      </c>
      <c r="J86" s="544">
        <v>2.6248453016051436E-2</v>
      </c>
      <c r="K86" s="544">
        <v>0</v>
      </c>
      <c r="L86" s="544">
        <v>0</v>
      </c>
      <c r="M86" s="544">
        <v>0</v>
      </c>
      <c r="N86" s="544">
        <v>0</v>
      </c>
      <c r="O86" s="544">
        <v>0</v>
      </c>
      <c r="P86" s="544">
        <v>4.0762507557776731E-3</v>
      </c>
      <c r="Q86" s="544">
        <v>0</v>
      </c>
      <c r="R86" s="544">
        <v>1.6010699406298182E-2</v>
      </c>
      <c r="S86" s="544">
        <v>0</v>
      </c>
      <c r="T86" s="544">
        <v>0</v>
      </c>
      <c r="U86" s="544">
        <v>0</v>
      </c>
      <c r="V86" s="544">
        <v>0</v>
      </c>
      <c r="W86" s="544">
        <v>0</v>
      </c>
      <c r="X86" s="544">
        <v>0</v>
      </c>
      <c r="Y86" s="544">
        <v>0</v>
      </c>
      <c r="Z86" s="544">
        <v>0</v>
      </c>
      <c r="AA86" s="544">
        <v>0</v>
      </c>
      <c r="AB86" s="544">
        <v>0</v>
      </c>
      <c r="AC86" s="544">
        <v>0</v>
      </c>
      <c r="AD86" s="544">
        <v>0</v>
      </c>
      <c r="AE86" s="544">
        <v>6.4005279748072824E-2</v>
      </c>
      <c r="AF86" s="544">
        <v>0</v>
      </c>
      <c r="AG86" s="544">
        <v>0</v>
      </c>
      <c r="AH86" s="544">
        <v>0</v>
      </c>
      <c r="AI86" s="544">
        <v>0</v>
      </c>
      <c r="AJ86" s="544">
        <v>6.4005279748072824E-2</v>
      </c>
    </row>
    <row r="87" spans="2:36" x14ac:dyDescent="0.25">
      <c r="B87" s="539"/>
      <c r="C87" s="539" t="s">
        <v>1116</v>
      </c>
      <c r="D87" s="544">
        <v>0</v>
      </c>
      <c r="E87" s="544">
        <v>0</v>
      </c>
      <c r="F87" s="544">
        <v>0</v>
      </c>
      <c r="G87" s="544">
        <v>0</v>
      </c>
      <c r="H87" s="544">
        <v>0</v>
      </c>
      <c r="I87" s="544">
        <v>0</v>
      </c>
      <c r="J87" s="544">
        <v>0</v>
      </c>
      <c r="K87" s="544">
        <v>0</v>
      </c>
      <c r="L87" s="544">
        <v>0</v>
      </c>
      <c r="M87" s="544">
        <v>0</v>
      </c>
      <c r="N87" s="544">
        <v>0</v>
      </c>
      <c r="O87" s="544">
        <v>0</v>
      </c>
      <c r="P87" s="544">
        <v>0</v>
      </c>
      <c r="Q87" s="544">
        <v>0</v>
      </c>
      <c r="R87" s="544">
        <v>0</v>
      </c>
      <c r="S87" s="544">
        <v>0</v>
      </c>
      <c r="T87" s="544">
        <v>0</v>
      </c>
      <c r="U87" s="544">
        <v>0</v>
      </c>
      <c r="V87" s="544">
        <v>0</v>
      </c>
      <c r="W87" s="544">
        <v>0</v>
      </c>
      <c r="X87" s="544">
        <v>0</v>
      </c>
      <c r="Y87" s="544">
        <v>0</v>
      </c>
      <c r="Z87" s="544">
        <v>0</v>
      </c>
      <c r="AA87" s="544">
        <v>0</v>
      </c>
      <c r="AB87" s="544">
        <v>0</v>
      </c>
      <c r="AC87" s="544">
        <v>0</v>
      </c>
      <c r="AD87" s="544">
        <v>0</v>
      </c>
      <c r="AE87" s="544">
        <v>0</v>
      </c>
      <c r="AF87" s="544">
        <v>0</v>
      </c>
      <c r="AG87" s="544">
        <v>0</v>
      </c>
      <c r="AH87" s="544">
        <v>0</v>
      </c>
      <c r="AI87" s="544">
        <v>0</v>
      </c>
      <c r="AJ87" s="544">
        <v>0</v>
      </c>
    </row>
    <row r="88" spans="2:36" x14ac:dyDescent="0.25">
      <c r="B88" s="539"/>
      <c r="C88" s="539"/>
      <c r="D88" s="544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  <c r="AC88" s="544"/>
      <c r="AD88" s="544"/>
      <c r="AE88" s="544"/>
      <c r="AF88" s="544"/>
      <c r="AG88" s="544"/>
      <c r="AH88" s="544"/>
      <c r="AI88" s="544"/>
      <c r="AJ88" s="544"/>
    </row>
    <row r="89" spans="2:36" x14ac:dyDescent="0.25">
      <c r="B89" s="539"/>
      <c r="C89" s="539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  <c r="AC89" s="544"/>
      <c r="AD89" s="544"/>
      <c r="AE89" s="544"/>
      <c r="AF89" s="544"/>
      <c r="AG89" s="544"/>
      <c r="AH89" s="544"/>
      <c r="AI89" s="544"/>
      <c r="AJ89" s="544"/>
    </row>
    <row r="90" spans="2:36" x14ac:dyDescent="0.25">
      <c r="B90" s="539"/>
      <c r="C90" s="539"/>
      <c r="D90" s="544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  <c r="AC90" s="544"/>
      <c r="AD90" s="544"/>
      <c r="AE90" s="544"/>
      <c r="AF90" s="544"/>
      <c r="AG90" s="544"/>
      <c r="AH90" s="544"/>
      <c r="AI90" s="544"/>
      <c r="AJ90" s="544"/>
    </row>
    <row r="91" spans="2:36" x14ac:dyDescent="0.25">
      <c r="B91" s="539"/>
      <c r="C91" s="549" t="s">
        <v>607</v>
      </c>
      <c r="D91" s="544">
        <v>0.24407679584247963</v>
      </c>
      <c r="E91" s="544">
        <v>0.32880380365035528</v>
      </c>
      <c r="F91" s="544">
        <v>0.23251340190498113</v>
      </c>
      <c r="G91" s="544">
        <v>0.23654639632232879</v>
      </c>
      <c r="H91" s="544">
        <v>0.25418744622057643</v>
      </c>
      <c r="I91" s="544">
        <v>0.28316857456367622</v>
      </c>
      <c r="J91" s="544">
        <v>0.3586133358489676</v>
      </c>
      <c r="K91" s="544">
        <v>0.60847498464264671</v>
      </c>
      <c r="L91" s="544">
        <v>0.17654559933530456</v>
      </c>
      <c r="M91" s="544">
        <v>0.31250941655889536</v>
      </c>
      <c r="N91" s="544">
        <v>0.26530696723641234</v>
      </c>
      <c r="O91" s="544">
        <v>0.40851753587223216</v>
      </c>
      <c r="P91" s="544">
        <v>0.3067858501932067</v>
      </c>
      <c r="Q91" s="544">
        <v>0.39557615694679132</v>
      </c>
      <c r="R91" s="544">
        <v>0.32164842982518582</v>
      </c>
      <c r="S91" s="544">
        <v>0.30656324790404355</v>
      </c>
      <c r="T91" s="544">
        <v>0.24223435260537426</v>
      </c>
      <c r="U91" s="544">
        <v>0.31718849425083057</v>
      </c>
      <c r="V91" s="544">
        <v>0.15824884556295632</v>
      </c>
      <c r="W91" s="544">
        <v>0.40028197297757734</v>
      </c>
      <c r="X91" s="544">
        <v>0.27933580898606092</v>
      </c>
      <c r="Y91" s="544">
        <v>0.55374675819030927</v>
      </c>
      <c r="Z91" s="544">
        <v>0.65395965963513503</v>
      </c>
      <c r="AA91" s="544">
        <v>0.29782256611276686</v>
      </c>
      <c r="AB91" s="544">
        <v>0.24942025760722741</v>
      </c>
      <c r="AC91" s="544">
        <v>0.49564792160141091</v>
      </c>
      <c r="AD91" s="544">
        <v>0.31926113918230731</v>
      </c>
      <c r="AE91" s="544">
        <v>0.27736989830337194</v>
      </c>
      <c r="AF91" s="544">
        <v>0.31696369706716659</v>
      </c>
      <c r="AG91" s="544">
        <v>0.25429239484232924</v>
      </c>
      <c r="AH91" s="544" t="e">
        <v>#DIV/0!</v>
      </c>
      <c r="AI91" s="544">
        <v>0.43896053464938506</v>
      </c>
      <c r="AJ91" s="544">
        <v>0.27287428074463671</v>
      </c>
    </row>
    <row r="92" spans="2:36" x14ac:dyDescent="0.25">
      <c r="B92" s="539"/>
      <c r="C92" s="549" t="s">
        <v>1871</v>
      </c>
      <c r="D92" s="544">
        <v>3.7230105017117841E-2</v>
      </c>
      <c r="E92" s="544">
        <v>3.9302249887041965E-2</v>
      </c>
      <c r="F92" s="544">
        <v>4.9911281362582625E-2</v>
      </c>
      <c r="G92" s="544">
        <v>4.0012567265095993E-2</v>
      </c>
      <c r="H92" s="544">
        <v>4.3354024246116604E-2</v>
      </c>
      <c r="I92" s="544">
        <v>3.8168077366094316E-2</v>
      </c>
      <c r="J92" s="544">
        <v>3.3429053459585974E-2</v>
      </c>
      <c r="K92" s="544">
        <v>4.3963134694897002E-2</v>
      </c>
      <c r="L92" s="544">
        <v>7.8231557917852634E-2</v>
      </c>
      <c r="M92" s="544">
        <v>4.5738871169516637E-2</v>
      </c>
      <c r="N92" s="544">
        <v>2.8024877391419824E-2</v>
      </c>
      <c r="O92" s="544">
        <v>4.1177049483457726E-2</v>
      </c>
      <c r="P92" s="544">
        <v>4.0059827890996318E-2</v>
      </c>
      <c r="Q92" s="544">
        <v>8.2860800810552276E-2</v>
      </c>
      <c r="R92" s="544">
        <v>4.2960428734819173E-2</v>
      </c>
      <c r="S92" s="544">
        <v>4.3798023997944788E-2</v>
      </c>
      <c r="T92" s="544">
        <v>3.0632651965884425E-2</v>
      </c>
      <c r="U92" s="544">
        <v>6.7559557763963926E-2</v>
      </c>
      <c r="V92" s="544">
        <v>8.092428702329281E-2</v>
      </c>
      <c r="W92" s="544">
        <v>4.0546623347282248E-2</v>
      </c>
      <c r="X92" s="544">
        <v>0.11802454669384349</v>
      </c>
      <c r="Y92" s="544">
        <v>8.8367123987511426E-2</v>
      </c>
      <c r="Z92" s="544">
        <v>0.14463932926207679</v>
      </c>
      <c r="AA92" s="544">
        <v>8.7463816219631216E-2</v>
      </c>
      <c r="AB92" s="544">
        <v>5.4943432081869845E-2</v>
      </c>
      <c r="AC92" s="544">
        <v>9.3009378133726436E-2</v>
      </c>
      <c r="AD92" s="544">
        <v>5.6219285628589383E-2</v>
      </c>
      <c r="AE92" s="544">
        <v>4.3647257286229327E-2</v>
      </c>
      <c r="AF92" s="544">
        <v>3.0156482636370916E-2</v>
      </c>
      <c r="AG92" s="544">
        <v>6.8526074431921602E-2</v>
      </c>
      <c r="AH92" s="544" t="e">
        <v>#DIV/0!</v>
      </c>
      <c r="AI92" s="544">
        <v>8.9390918498479244E-2</v>
      </c>
      <c r="AJ92" s="544">
        <v>4.2883057423106608E-2</v>
      </c>
    </row>
    <row r="93" spans="2:36" x14ac:dyDescent="0.25">
      <c r="B93" s="539"/>
      <c r="C93" s="549" t="s">
        <v>590</v>
      </c>
      <c r="D93" s="544">
        <v>0.11563936135615474</v>
      </c>
      <c r="E93" s="544">
        <v>3.7929046233209099E-2</v>
      </c>
      <c r="F93" s="544">
        <v>7.216243157751201E-2</v>
      </c>
      <c r="G93" s="544">
        <v>8.0616410678972211E-2</v>
      </c>
      <c r="H93" s="544">
        <v>7.2047212360724019E-2</v>
      </c>
      <c r="I93" s="544">
        <v>4.6484591985537491E-2</v>
      </c>
      <c r="J93" s="544">
        <v>9.9610843247843056E-2</v>
      </c>
      <c r="K93" s="544">
        <v>7.329668501571239E-2</v>
      </c>
      <c r="L93" s="544">
        <v>7.7384402009544259E-2</v>
      </c>
      <c r="M93" s="544">
        <v>0.1175854511034528</v>
      </c>
      <c r="N93" s="544">
        <v>9.7661852578056721E-2</v>
      </c>
      <c r="O93" s="544">
        <v>7.0935725535590619E-2</v>
      </c>
      <c r="P93" s="544">
        <v>5.0852813319408476E-2</v>
      </c>
      <c r="Q93" s="544">
        <v>1.9891237471105525E-2</v>
      </c>
      <c r="R93" s="544">
        <v>7.8291623183953482E-2</v>
      </c>
      <c r="S93" s="544">
        <v>-2.0007104975802048E-2</v>
      </c>
      <c r="T93" s="544">
        <v>2.069776863457164E-3</v>
      </c>
      <c r="U93" s="544">
        <v>5.8941373437895956E-3</v>
      </c>
      <c r="V93" s="544">
        <v>2.9821807327900723E-2</v>
      </c>
      <c r="W93" s="544">
        <v>3.8061187958880027E-2</v>
      </c>
      <c r="X93" s="544">
        <v>-0.2927564323679589</v>
      </c>
      <c r="Y93" s="544">
        <v>-0.55587142152447944</v>
      </c>
      <c r="Z93" s="544">
        <v>1.2831616107818057E-2</v>
      </c>
      <c r="AA93" s="544">
        <v>3.0692568472508105E-2</v>
      </c>
      <c r="AB93" s="544">
        <v>7.5408550484600628E-2</v>
      </c>
      <c r="AC93" s="544">
        <v>4.9575977398744871E-2</v>
      </c>
      <c r="AD93" s="544">
        <v>-2.7508604225880386E-2</v>
      </c>
      <c r="AE93" s="544">
        <v>6.9756221115921266E-2</v>
      </c>
      <c r="AF93" s="544">
        <v>9.3469446794017433E-2</v>
      </c>
      <c r="AG93" s="544">
        <v>8.253174732029131E-2</v>
      </c>
      <c r="AH93" s="544" t="e">
        <v>#DIV/0!</v>
      </c>
      <c r="AI93" s="544">
        <v>-0.1267368875323712</v>
      </c>
      <c r="AJ93" s="544">
        <v>6.7870092172897273E-2</v>
      </c>
    </row>
    <row r="94" spans="2:36" x14ac:dyDescent="0.25">
      <c r="B94" s="539"/>
      <c r="C94" s="549" t="s">
        <v>592</v>
      </c>
      <c r="D94" s="549">
        <v>1.056169950652151E-2</v>
      </c>
      <c r="E94" s="549">
        <v>4.3477389438560977E-3</v>
      </c>
      <c r="F94" s="549">
        <v>7.2506855825734146E-3</v>
      </c>
      <c r="G94" s="549">
        <v>6.5436457362487615E-3</v>
      </c>
      <c r="H94" s="549">
        <v>7.0963298880123565E-3</v>
      </c>
      <c r="I94" s="549">
        <v>4.3378973118451012E-3</v>
      </c>
      <c r="J94" s="549">
        <v>8.8345886339123922E-3</v>
      </c>
      <c r="K94" s="549">
        <v>9.4036775842324428E-3</v>
      </c>
      <c r="L94" s="549">
        <v>1.5551686059524613E-2</v>
      </c>
      <c r="M94" s="549">
        <v>1.0036511856444115E-2</v>
      </c>
      <c r="N94" s="549">
        <v>9.3080520623403003E-3</v>
      </c>
      <c r="O94" s="549">
        <v>7.407719228206963E-3</v>
      </c>
      <c r="P94" s="549">
        <v>3.660618488458453E-3</v>
      </c>
      <c r="Q94" s="549">
        <v>3.9343236942558568E-3</v>
      </c>
      <c r="R94" s="549">
        <v>8.8024709926115084E-3</v>
      </c>
      <c r="S94" s="549">
        <v>-2.2676095202953379E-3</v>
      </c>
      <c r="T94" s="549">
        <v>2.0339518875290755E-4</v>
      </c>
      <c r="U94" s="549">
        <v>1.364853938144774E-3</v>
      </c>
      <c r="V94" s="549">
        <v>8.6083016240164588E-3</v>
      </c>
      <c r="W94" s="549">
        <v>6.0869556078577839E-3</v>
      </c>
      <c r="X94" s="549">
        <v>-7.5861207174240747E-2</v>
      </c>
      <c r="Y94" s="549">
        <v>-8.9671075551859339E-2</v>
      </c>
      <c r="Z94" s="549">
        <v>4.5488197178456258E-3</v>
      </c>
      <c r="AA94" s="549">
        <v>5.2998220276321804E-3</v>
      </c>
      <c r="AB94" s="549">
        <v>8.5857765632160118E-3</v>
      </c>
      <c r="AC94" s="549">
        <v>1.0068394348896991E-2</v>
      </c>
      <c r="AD94" s="549">
        <v>-3.9687888874184191E-3</v>
      </c>
      <c r="AE94" s="549">
        <v>7.3003487195202324E-3</v>
      </c>
      <c r="AF94" s="549">
        <v>9.3208411559115283E-3</v>
      </c>
      <c r="AG94" s="549">
        <v>1.3814398971940535E-2</v>
      </c>
      <c r="AH94" s="549" t="e">
        <v>#DIV/0!</v>
      </c>
      <c r="AI94" s="549">
        <v>-2.2585880818990704E-2</v>
      </c>
      <c r="AJ94" s="549">
        <v>6.7657536438834381E-3</v>
      </c>
    </row>
  </sheetData>
  <mergeCells count="1">
    <mergeCell ref="AF6:AI6"/>
  </mergeCells>
  <conditionalFormatting sqref="M1:N5 M95:N1048576">
    <cfRule type="cellIs" dxfId="1" priority="2" operator="equal">
      <formula>0</formula>
    </cfRule>
  </conditionalFormatting>
  <conditionalFormatting sqref="AH6">
    <cfRule type="containsBlanks" dxfId="0" priority="1">
      <formula>LEN(TRIM(AH6))=0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Homologación</vt:lpstr>
      <vt:lpstr>BALANCE</vt:lpstr>
      <vt:lpstr>PYG</vt:lpstr>
      <vt:lpstr>BALANCE %</vt:lpstr>
      <vt:lpstr>EPyG %</vt:lpstr>
      <vt:lpstr>CONSCOND</vt:lpstr>
      <vt:lpstr>RK</vt:lpstr>
      <vt:lpstr>Rk 20-21</vt:lpstr>
      <vt:lpstr>GRAFICOS RK</vt:lpstr>
      <vt:lpstr>COMPOS CART</vt:lpstr>
      <vt:lpstr>COMPOS CART %</vt:lpstr>
      <vt:lpstr>MET</vt:lpstr>
      <vt:lpstr>INDICADORES</vt:lpstr>
      <vt:lpstr>CART X PLAZOS</vt:lpstr>
      <vt:lpstr>REP GERENCIAL</vt:lpstr>
      <vt:lpstr>L</vt:lpstr>
      <vt:lpstr>RK!Print_Area</vt:lpstr>
    </vt:vector>
  </TitlesOfParts>
  <Company>Superintendencia de Bancos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sbadillo</dc:creator>
  <cp:lastModifiedBy>Darlyn Maithé Ludeña Cedeño</cp:lastModifiedBy>
  <cp:lastPrinted>2017-11-07T22:46:22Z</cp:lastPrinted>
  <dcterms:created xsi:type="dcterms:W3CDTF">2012-09-20T15:13:19Z</dcterms:created>
  <dcterms:modified xsi:type="dcterms:W3CDTF">2026-09-06T03:38:03Z</dcterms:modified>
</cp:coreProperties>
</file>